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CE9" lockStructure="1"/>
  <bookViews>
    <workbookView xWindow="480" yWindow="120" windowWidth="20730" windowHeight="11760" firstSheet="3" activeTab="3"/>
  </bookViews>
  <sheets>
    <sheet name="RawData" sheetId="1" state="hidden" r:id="rId1"/>
    <sheet name="RawGeography" sheetId="4" state="hidden" r:id="rId2"/>
    <sheet name="Options" sheetId="3" state="hidden" r:id="rId3"/>
    <sheet name="Directory" sheetId="2" r:id="rId4"/>
    <sheet name="How to use the directory" sheetId="6" r:id="rId5"/>
    <sheet name="About the directory" sheetId="5" r:id="rId6"/>
  </sheets>
  <calcPr calcId="145621"/>
</workbook>
</file>

<file path=xl/calcChain.xml><?xml version="1.0" encoding="utf-8"?>
<calcChain xmlns="http://schemas.openxmlformats.org/spreadsheetml/2006/main">
  <c r="H5" i="3" l="1"/>
  <c r="H4" i="3"/>
  <c r="H3" i="3"/>
  <c r="H2" i="3"/>
  <c r="H13" i="3" s="1"/>
  <c r="H7" i="3"/>
  <c r="H8" i="3"/>
  <c r="H9" i="3"/>
  <c r="H10" i="3"/>
  <c r="H6" i="3"/>
  <c r="H12" i="3" s="1"/>
  <c r="O510" i="1" l="1"/>
  <c r="O941" i="1"/>
  <c r="O1112" i="1"/>
  <c r="O1256" i="1"/>
  <c r="O1351" i="1"/>
  <c r="O1425" i="1"/>
  <c r="O1470" i="1"/>
  <c r="O1513" i="1"/>
  <c r="O1555" i="1"/>
  <c r="O1598" i="1"/>
  <c r="O1641" i="1"/>
  <c r="O1683" i="1"/>
  <c r="O1721" i="1"/>
  <c r="O1753" i="1"/>
  <c r="O1785" i="1"/>
  <c r="O1817" i="1"/>
  <c r="O1849" i="1"/>
  <c r="O1881" i="1"/>
  <c r="O1913" i="1"/>
  <c r="O1945" i="1"/>
  <c r="O1977" i="1"/>
  <c r="O2009" i="1"/>
  <c r="O2041" i="1"/>
  <c r="O2073" i="1"/>
  <c r="O2105" i="1"/>
  <c r="O2137" i="1"/>
  <c r="O2169" i="1"/>
  <c r="O2201" i="1"/>
  <c r="O2229" i="1"/>
  <c r="O2250" i="1"/>
  <c r="O2272" i="1"/>
  <c r="O2293" i="1"/>
  <c r="O2314" i="1"/>
  <c r="O2336" i="1"/>
  <c r="O2357" i="1"/>
  <c r="O2373" i="1"/>
  <c r="O2384" i="1"/>
  <c r="O2394" i="1"/>
  <c r="O2405" i="1"/>
  <c r="O2416" i="1"/>
  <c r="O2426" i="1"/>
  <c r="O2437" i="1"/>
  <c r="O2448" i="1"/>
  <c r="O2458" i="1"/>
  <c r="O2469" i="1"/>
  <c r="O2480" i="1"/>
  <c r="O2490" i="1"/>
  <c r="O2501" i="1"/>
  <c r="O2512" i="1"/>
  <c r="O2522" i="1"/>
  <c r="O2533" i="1"/>
  <c r="O2544" i="1"/>
  <c r="O2554" i="1"/>
  <c r="O677" i="1"/>
  <c r="O984" i="1"/>
  <c r="O1155" i="1"/>
  <c r="O1287" i="1"/>
  <c r="O1372" i="1"/>
  <c r="O1438" i="1"/>
  <c r="O1481" i="1"/>
  <c r="O1523" i="1"/>
  <c r="O1566" i="1"/>
  <c r="O1609" i="1"/>
  <c r="O1651" i="1"/>
  <c r="O1694" i="1"/>
  <c r="O1729" i="1"/>
  <c r="O1761" i="1"/>
  <c r="O1793" i="1"/>
  <c r="O1825" i="1"/>
  <c r="O1857" i="1"/>
  <c r="O1889" i="1"/>
  <c r="O1921" i="1"/>
  <c r="O1953" i="1"/>
  <c r="O1985" i="1"/>
  <c r="O2017" i="1"/>
  <c r="O2049" i="1"/>
  <c r="O2081" i="1"/>
  <c r="O2113" i="1"/>
  <c r="O2145" i="1"/>
  <c r="O2177" i="1"/>
  <c r="O2209" i="1"/>
  <c r="O2234" i="1"/>
  <c r="O2256" i="1"/>
  <c r="O2277" i="1"/>
  <c r="O2298" i="1"/>
  <c r="O2320" i="1"/>
  <c r="O2341" i="1"/>
  <c r="O2362" i="1"/>
  <c r="O2374" i="1"/>
  <c r="O2385" i="1"/>
  <c r="O2396" i="1"/>
  <c r="O2406" i="1"/>
  <c r="O2417" i="1"/>
  <c r="O2428" i="1"/>
  <c r="O2438" i="1"/>
  <c r="O2449" i="1"/>
  <c r="O2460" i="1"/>
  <c r="O2470" i="1"/>
  <c r="O2481" i="1"/>
  <c r="O2492" i="1"/>
  <c r="O2502" i="1"/>
  <c r="O2513" i="1"/>
  <c r="O2524" i="1"/>
  <c r="O2534" i="1"/>
  <c r="O2545" i="1"/>
  <c r="O2556" i="1"/>
  <c r="O2566" i="1"/>
  <c r="O2577" i="1"/>
  <c r="O2588" i="1"/>
  <c r="O2598" i="1"/>
  <c r="O790" i="1"/>
  <c r="O1027" i="1"/>
  <c r="O1192" i="1"/>
  <c r="O1308" i="1"/>
  <c r="O1393" i="1"/>
  <c r="O1449" i="1"/>
  <c r="O1491" i="1"/>
  <c r="O1534" i="1"/>
  <c r="O1577" i="1"/>
  <c r="O1619" i="1"/>
  <c r="O1662" i="1"/>
  <c r="O1705" i="1"/>
  <c r="O1737" i="1"/>
  <c r="O1769" i="1"/>
  <c r="O1801" i="1"/>
  <c r="O1833" i="1"/>
  <c r="O1865" i="1"/>
  <c r="O1897" i="1"/>
  <c r="O1929" i="1"/>
  <c r="O1961" i="1"/>
  <c r="O1993" i="1"/>
  <c r="O2025" i="1"/>
  <c r="O2057" i="1"/>
  <c r="O2089" i="1"/>
  <c r="O2121" i="1"/>
  <c r="O2153" i="1"/>
  <c r="O2185" i="1"/>
  <c r="O2217" i="1"/>
  <c r="O899" i="1"/>
  <c r="O1409" i="1"/>
  <c r="O1587" i="1"/>
  <c r="O1745" i="1"/>
  <c r="O1873" i="1"/>
  <c r="O2001" i="1"/>
  <c r="O2129" i="1"/>
  <c r="O2240" i="1"/>
  <c r="O2282" i="1"/>
  <c r="O2325" i="1"/>
  <c r="O2389" i="1"/>
  <c r="O2453" i="1"/>
  <c r="O2496" i="1"/>
  <c r="O2560" i="1"/>
  <c r="O1069" i="1"/>
  <c r="O1459" i="1"/>
  <c r="O1630" i="1"/>
  <c r="O1777" i="1"/>
  <c r="O1905" i="1"/>
  <c r="O2033" i="1"/>
  <c r="O2161" i="1"/>
  <c r="O2245" i="1"/>
  <c r="O2288" i="1"/>
  <c r="O2330" i="1"/>
  <c r="O2369" i="1"/>
  <c r="O2390" i="1"/>
  <c r="O2412" i="1"/>
  <c r="O2433" i="1"/>
  <c r="O2454" i="1"/>
  <c r="O2476" i="1"/>
  <c r="O2497" i="1"/>
  <c r="O2518" i="1"/>
  <c r="O2540" i="1"/>
  <c r="O2561" i="1"/>
  <c r="O2576" i="1"/>
  <c r="O2592" i="1"/>
  <c r="O1224" i="1"/>
  <c r="O1502" i="1"/>
  <c r="O1673" i="1"/>
  <c r="O1809" i="1"/>
  <c r="O1937" i="1"/>
  <c r="O2065" i="1"/>
  <c r="O2193" i="1"/>
  <c r="O2261" i="1"/>
  <c r="O2304" i="1"/>
  <c r="O2346" i="1"/>
  <c r="O2378" i="1"/>
  <c r="O2400" i="1"/>
  <c r="O2421" i="1"/>
  <c r="O2442" i="1"/>
  <c r="O2464" i="1"/>
  <c r="O2485" i="1"/>
  <c r="O2506" i="1"/>
  <c r="O2528" i="1"/>
  <c r="O2549" i="1"/>
  <c r="O2565" i="1"/>
  <c r="O2581" i="1"/>
  <c r="O2593" i="1"/>
  <c r="O1330" i="1"/>
  <c r="O1545" i="1"/>
  <c r="O1713" i="1"/>
  <c r="O1841" i="1"/>
  <c r="O1969" i="1"/>
  <c r="O2097" i="1"/>
  <c r="O2224" i="1"/>
  <c r="O2266" i="1"/>
  <c r="O2309" i="1"/>
  <c r="O2352" i="1"/>
  <c r="O2380" i="1"/>
  <c r="O2401" i="1"/>
  <c r="O2422" i="1"/>
  <c r="O2444" i="1"/>
  <c r="O2465" i="1"/>
  <c r="O2486" i="1"/>
  <c r="O2508" i="1"/>
  <c r="O2529" i="1"/>
  <c r="O2550" i="1"/>
  <c r="O2570" i="1"/>
  <c r="O2582" i="1"/>
  <c r="O2597" i="1"/>
  <c r="O2368" i="1"/>
  <c r="O2410" i="1"/>
  <c r="O2432" i="1"/>
  <c r="O2474" i="1"/>
  <c r="O2517" i="1"/>
  <c r="O2538" i="1"/>
  <c r="O2572" i="1"/>
  <c r="O2586" i="1"/>
  <c r="O2" i="1"/>
  <c r="O6" i="1"/>
  <c r="O10" i="1"/>
  <c r="O14" i="1"/>
  <c r="O18" i="1"/>
  <c r="O22" i="1"/>
  <c r="O26" i="1"/>
  <c r="O30" i="1"/>
  <c r="O34" i="1"/>
  <c r="O38" i="1"/>
  <c r="O42" i="1"/>
  <c r="O46" i="1"/>
  <c r="O50" i="1"/>
  <c r="O54" i="1"/>
  <c r="O58" i="1"/>
  <c r="O62" i="1"/>
  <c r="O66" i="1"/>
  <c r="O70" i="1"/>
  <c r="O74" i="1"/>
  <c r="O78" i="1"/>
  <c r="O82" i="1"/>
  <c r="O86" i="1"/>
  <c r="O90" i="1"/>
  <c r="O94" i="1"/>
  <c r="O98" i="1"/>
  <c r="O102" i="1"/>
  <c r="O106" i="1"/>
  <c r="O110" i="1"/>
  <c r="O114" i="1"/>
  <c r="O118" i="1"/>
  <c r="O122" i="1"/>
  <c r="O126" i="1"/>
  <c r="O130" i="1"/>
  <c r="O134" i="1"/>
  <c r="O138" i="1"/>
  <c r="O142" i="1"/>
  <c r="O146" i="1"/>
  <c r="O150" i="1"/>
  <c r="O154" i="1"/>
  <c r="O158" i="1"/>
  <c r="O162" i="1"/>
  <c r="O166" i="1"/>
  <c r="O170" i="1"/>
  <c r="O174" i="1"/>
  <c r="O178" i="1"/>
  <c r="O182" i="1"/>
  <c r="O186" i="1"/>
  <c r="O190" i="1"/>
  <c r="O194" i="1"/>
  <c r="O198" i="1"/>
  <c r="O202" i="1"/>
  <c r="O206" i="1"/>
  <c r="O210" i="1"/>
  <c r="O214" i="1"/>
  <c r="O218" i="1"/>
  <c r="O222" i="1"/>
  <c r="O226" i="1"/>
  <c r="O230" i="1"/>
  <c r="O234" i="1"/>
  <c r="O238" i="1"/>
  <c r="O242" i="1"/>
  <c r="O246" i="1"/>
  <c r="O250" i="1"/>
  <c r="O254" i="1"/>
  <c r="O258" i="1"/>
  <c r="O262" i="1"/>
  <c r="O266" i="1"/>
  <c r="O270" i="1"/>
  <c r="O274" i="1"/>
  <c r="O278" i="1"/>
  <c r="O282" i="1"/>
  <c r="O286" i="1"/>
  <c r="O290" i="1"/>
  <c r="O294" i="1"/>
  <c r="O298" i="1"/>
  <c r="O302" i="1"/>
  <c r="O306" i="1"/>
  <c r="O310" i="1"/>
  <c r="O314" i="1"/>
  <c r="O318" i="1"/>
  <c r="O322" i="1"/>
  <c r="O326" i="1"/>
  <c r="O330" i="1"/>
  <c r="O334" i="1"/>
  <c r="O338" i="1"/>
  <c r="O4" i="1"/>
  <c r="O8" i="1"/>
  <c r="O12" i="1"/>
  <c r="O16" i="1"/>
  <c r="O20" i="1"/>
  <c r="O24" i="1"/>
  <c r="O28" i="1"/>
  <c r="O32" i="1"/>
  <c r="O36" i="1"/>
  <c r="O40" i="1"/>
  <c r="O44" i="1"/>
  <c r="O48" i="1"/>
  <c r="O52" i="1"/>
  <c r="O56" i="1"/>
  <c r="O60" i="1"/>
  <c r="O64" i="1"/>
  <c r="O68" i="1"/>
  <c r="O72" i="1"/>
  <c r="O76" i="1"/>
  <c r="O80" i="1"/>
  <c r="O84" i="1"/>
  <c r="O88" i="1"/>
  <c r="O92" i="1"/>
  <c r="O96" i="1"/>
  <c r="O100" i="1"/>
  <c r="O104" i="1"/>
  <c r="O108" i="1"/>
  <c r="O112" i="1"/>
  <c r="O116" i="1"/>
  <c r="O120" i="1"/>
  <c r="O124" i="1"/>
  <c r="O128" i="1"/>
  <c r="O132" i="1"/>
  <c r="O136" i="1"/>
  <c r="O140" i="1"/>
  <c r="O144" i="1"/>
  <c r="O148" i="1"/>
  <c r="O152" i="1"/>
  <c r="O156" i="1"/>
  <c r="O160" i="1"/>
  <c r="O164" i="1"/>
  <c r="O168" i="1"/>
  <c r="O172" i="1"/>
  <c r="O176" i="1"/>
  <c r="O180" i="1"/>
  <c r="O184" i="1"/>
  <c r="O3" i="1"/>
  <c r="O11" i="1"/>
  <c r="O19" i="1"/>
  <c r="O27" i="1"/>
  <c r="O35" i="1"/>
  <c r="O43" i="1"/>
  <c r="O51" i="1"/>
  <c r="O59" i="1"/>
  <c r="O67" i="1"/>
  <c r="O75" i="1"/>
  <c r="O83" i="1"/>
  <c r="O91" i="1"/>
  <c r="O99" i="1"/>
  <c r="O107" i="1"/>
  <c r="O115" i="1"/>
  <c r="O123" i="1"/>
  <c r="O131" i="1"/>
  <c r="O139" i="1"/>
  <c r="O147" i="1"/>
  <c r="O155" i="1"/>
  <c r="O163" i="1"/>
  <c r="O171" i="1"/>
  <c r="O179" i="1"/>
  <c r="O187" i="1"/>
  <c r="O192" i="1"/>
  <c r="O197" i="1"/>
  <c r="O203" i="1"/>
  <c r="O208" i="1"/>
  <c r="O213" i="1"/>
  <c r="O219" i="1"/>
  <c r="O224" i="1"/>
  <c r="O229" i="1"/>
  <c r="O235" i="1"/>
  <c r="O240" i="1"/>
  <c r="O245" i="1"/>
  <c r="O251" i="1"/>
  <c r="O256" i="1"/>
  <c r="O7" i="1"/>
  <c r="O15" i="1"/>
  <c r="O23" i="1"/>
  <c r="O31" i="1"/>
  <c r="O39" i="1"/>
  <c r="O47" i="1"/>
  <c r="O55" i="1"/>
  <c r="O63" i="1"/>
  <c r="O71" i="1"/>
  <c r="O79" i="1"/>
  <c r="O87" i="1"/>
  <c r="O95" i="1"/>
  <c r="O103" i="1"/>
  <c r="O111" i="1"/>
  <c r="O119" i="1"/>
  <c r="O127" i="1"/>
  <c r="O135" i="1"/>
  <c r="O143" i="1"/>
  <c r="O151" i="1"/>
  <c r="O159" i="1"/>
  <c r="O167" i="1"/>
  <c r="O175" i="1"/>
  <c r="O183" i="1"/>
  <c r="O189" i="1"/>
  <c r="O195" i="1"/>
  <c r="O200" i="1"/>
  <c r="O205" i="1"/>
  <c r="O211" i="1"/>
  <c r="O216" i="1"/>
  <c r="O221" i="1"/>
  <c r="O227" i="1"/>
  <c r="O232" i="1"/>
  <c r="O237" i="1"/>
  <c r="O243" i="1"/>
  <c r="O248" i="1"/>
  <c r="O253" i="1"/>
  <c r="O259" i="1"/>
  <c r="O264" i="1"/>
  <c r="O269" i="1"/>
  <c r="O275" i="1"/>
  <c r="O280" i="1"/>
  <c r="O285" i="1"/>
  <c r="O291" i="1"/>
  <c r="O296" i="1"/>
  <c r="O301" i="1"/>
  <c r="O307" i="1"/>
  <c r="O312" i="1"/>
  <c r="O317" i="1"/>
  <c r="O323" i="1"/>
  <c r="O328" i="1"/>
  <c r="O333" i="1"/>
  <c r="O339" i="1"/>
  <c r="O343" i="1"/>
  <c r="O347" i="1"/>
  <c r="O351" i="1"/>
  <c r="O355" i="1"/>
  <c r="O359" i="1"/>
  <c r="O363" i="1"/>
  <c r="O367" i="1"/>
  <c r="O371" i="1"/>
  <c r="O375" i="1"/>
  <c r="O379" i="1"/>
  <c r="O383" i="1"/>
  <c r="O387" i="1"/>
  <c r="O391" i="1"/>
  <c r="O395" i="1"/>
  <c r="O399" i="1"/>
  <c r="O403" i="1"/>
  <c r="O407" i="1"/>
  <c r="O411" i="1"/>
  <c r="O415" i="1"/>
  <c r="O419" i="1"/>
  <c r="O423" i="1"/>
  <c r="O427" i="1"/>
  <c r="O431" i="1"/>
  <c r="O435" i="1"/>
  <c r="O439" i="1"/>
  <c r="O443" i="1"/>
  <c r="O447" i="1"/>
  <c r="O451" i="1"/>
  <c r="O455" i="1"/>
  <c r="O459" i="1"/>
  <c r="O463" i="1"/>
  <c r="O467" i="1"/>
  <c r="O471" i="1"/>
  <c r="O5" i="1"/>
  <c r="O21" i="1"/>
  <c r="O37" i="1"/>
  <c r="O53" i="1"/>
  <c r="O69" i="1"/>
  <c r="O85" i="1"/>
  <c r="O101" i="1"/>
  <c r="O117" i="1"/>
  <c r="O133" i="1"/>
  <c r="O149" i="1"/>
  <c r="O165" i="1"/>
  <c r="O181" i="1"/>
  <c r="O193" i="1"/>
  <c r="O204" i="1"/>
  <c r="O215" i="1"/>
  <c r="O225" i="1"/>
  <c r="O236" i="1"/>
  <c r="O247" i="1"/>
  <c r="O257" i="1"/>
  <c r="O265" i="1"/>
  <c r="O272" i="1"/>
  <c r="O279" i="1"/>
  <c r="O287" i="1"/>
  <c r="O293" i="1"/>
  <c r="O300" i="1"/>
  <c r="O308" i="1"/>
  <c r="O315" i="1"/>
  <c r="O321" i="1"/>
  <c r="O329" i="1"/>
  <c r="O336" i="1"/>
  <c r="O342" i="1"/>
  <c r="O348" i="1"/>
  <c r="O353" i="1"/>
  <c r="O358" i="1"/>
  <c r="O364" i="1"/>
  <c r="O369" i="1"/>
  <c r="O374" i="1"/>
  <c r="O380" i="1"/>
  <c r="O385" i="1"/>
  <c r="O390" i="1"/>
  <c r="O396" i="1"/>
  <c r="O401" i="1"/>
  <c r="O406" i="1"/>
  <c r="O412" i="1"/>
  <c r="O417" i="1"/>
  <c r="O422" i="1"/>
  <c r="O428" i="1"/>
  <c r="O433" i="1"/>
  <c r="O438" i="1"/>
  <c r="O444" i="1"/>
  <c r="O449" i="1"/>
  <c r="O454" i="1"/>
  <c r="O460" i="1"/>
  <c r="O465" i="1"/>
  <c r="O470" i="1"/>
  <c r="O475" i="1"/>
  <c r="O479" i="1"/>
  <c r="O483" i="1"/>
  <c r="O487" i="1"/>
  <c r="O491" i="1"/>
  <c r="O495" i="1"/>
  <c r="O499" i="1"/>
  <c r="O503" i="1"/>
  <c r="O507" i="1"/>
  <c r="O511" i="1"/>
  <c r="O515" i="1"/>
  <c r="O519" i="1"/>
  <c r="O523" i="1"/>
  <c r="O527" i="1"/>
  <c r="O531" i="1"/>
  <c r="O535" i="1"/>
  <c r="O539" i="1"/>
  <c r="O543" i="1"/>
  <c r="O547" i="1"/>
  <c r="O551" i="1"/>
  <c r="O555" i="1"/>
  <c r="O559" i="1"/>
  <c r="O563" i="1"/>
  <c r="O567" i="1"/>
  <c r="O571" i="1"/>
  <c r="O575" i="1"/>
  <c r="O579" i="1"/>
  <c r="O583" i="1"/>
  <c r="O587" i="1"/>
  <c r="O591" i="1"/>
  <c r="O595" i="1"/>
  <c r="O599" i="1"/>
  <c r="O603" i="1"/>
  <c r="O607" i="1"/>
  <c r="O611" i="1"/>
  <c r="O615" i="1"/>
  <c r="O619" i="1"/>
  <c r="O623" i="1"/>
  <c r="O627" i="1"/>
  <c r="O631" i="1"/>
  <c r="O635" i="1"/>
  <c r="O639" i="1"/>
  <c r="O643" i="1"/>
  <c r="O647" i="1"/>
  <c r="O651" i="1"/>
  <c r="O655" i="1"/>
  <c r="O659" i="1"/>
  <c r="O663" i="1"/>
  <c r="O667" i="1"/>
  <c r="O671" i="1"/>
  <c r="O675" i="1"/>
  <c r="O679" i="1"/>
  <c r="O683" i="1"/>
  <c r="O687" i="1"/>
  <c r="O691" i="1"/>
  <c r="O695" i="1"/>
  <c r="O699" i="1"/>
  <c r="O703" i="1"/>
  <c r="O707" i="1"/>
  <c r="O711" i="1"/>
  <c r="O715" i="1"/>
  <c r="O719" i="1"/>
  <c r="O723" i="1"/>
  <c r="O727" i="1"/>
  <c r="O731" i="1"/>
  <c r="O735" i="1"/>
  <c r="O739" i="1"/>
  <c r="O743" i="1"/>
  <c r="O747" i="1"/>
  <c r="O751" i="1"/>
  <c r="O755" i="1"/>
  <c r="O759" i="1"/>
  <c r="O763" i="1"/>
  <c r="O767" i="1"/>
  <c r="O771" i="1"/>
  <c r="O775" i="1"/>
  <c r="O779" i="1"/>
  <c r="O783" i="1"/>
  <c r="O787" i="1"/>
  <c r="O791" i="1"/>
  <c r="O795" i="1"/>
  <c r="O799" i="1"/>
  <c r="O803" i="1"/>
  <c r="O807" i="1"/>
  <c r="O811" i="1"/>
  <c r="O815" i="1"/>
  <c r="O819" i="1"/>
  <c r="O823" i="1"/>
  <c r="O827" i="1"/>
  <c r="O831" i="1"/>
  <c r="O835" i="1"/>
  <c r="O839" i="1"/>
  <c r="O843" i="1"/>
  <c r="O847" i="1"/>
  <c r="O851" i="1"/>
  <c r="O855" i="1"/>
  <c r="O859" i="1"/>
  <c r="O863" i="1"/>
  <c r="O867" i="1"/>
  <c r="O871" i="1"/>
  <c r="O875" i="1"/>
  <c r="O879" i="1"/>
  <c r="O9" i="1"/>
  <c r="O25" i="1"/>
  <c r="O41" i="1"/>
  <c r="O57" i="1"/>
  <c r="O73" i="1"/>
  <c r="O89" i="1"/>
  <c r="O105" i="1"/>
  <c r="O121" i="1"/>
  <c r="O137" i="1"/>
  <c r="O153" i="1"/>
  <c r="O169" i="1"/>
  <c r="O185" i="1"/>
  <c r="O196" i="1"/>
  <c r="O207" i="1"/>
  <c r="O217" i="1"/>
  <c r="O228" i="1"/>
  <c r="O239" i="1"/>
  <c r="O249" i="1"/>
  <c r="O260" i="1"/>
  <c r="O267" i="1"/>
  <c r="O273" i="1"/>
  <c r="O281" i="1"/>
  <c r="O288" i="1"/>
  <c r="O295" i="1"/>
  <c r="O303" i="1"/>
  <c r="O309" i="1"/>
  <c r="O316" i="1"/>
  <c r="O324" i="1"/>
  <c r="O331" i="1"/>
  <c r="O337" i="1"/>
  <c r="O344" i="1"/>
  <c r="O349" i="1"/>
  <c r="O354" i="1"/>
  <c r="O360" i="1"/>
  <c r="O365" i="1"/>
  <c r="O370" i="1"/>
  <c r="O376" i="1"/>
  <c r="O381" i="1"/>
  <c r="O386" i="1"/>
  <c r="O392" i="1"/>
  <c r="O397" i="1"/>
  <c r="O402" i="1"/>
  <c r="O408" i="1"/>
  <c r="O413" i="1"/>
  <c r="O418" i="1"/>
  <c r="O424" i="1"/>
  <c r="O429" i="1"/>
  <c r="O434" i="1"/>
  <c r="O440" i="1"/>
  <c r="O445" i="1"/>
  <c r="O450" i="1"/>
  <c r="O456" i="1"/>
  <c r="O461" i="1"/>
  <c r="O466" i="1"/>
  <c r="O472" i="1"/>
  <c r="O476" i="1"/>
  <c r="O480" i="1"/>
  <c r="O484" i="1"/>
  <c r="O488" i="1"/>
  <c r="O492" i="1"/>
  <c r="O496" i="1"/>
  <c r="O500" i="1"/>
  <c r="O504" i="1"/>
  <c r="O508" i="1"/>
  <c r="O512" i="1"/>
  <c r="O516" i="1"/>
  <c r="O520" i="1"/>
  <c r="O524" i="1"/>
  <c r="O528" i="1"/>
  <c r="O532" i="1"/>
  <c r="O536" i="1"/>
  <c r="O540" i="1"/>
  <c r="O544" i="1"/>
  <c r="O548" i="1"/>
  <c r="O552" i="1"/>
  <c r="O556" i="1"/>
  <c r="O560" i="1"/>
  <c r="O564" i="1"/>
  <c r="O568" i="1"/>
  <c r="O572" i="1"/>
  <c r="O576" i="1"/>
  <c r="O580" i="1"/>
  <c r="O584" i="1"/>
  <c r="O588" i="1"/>
  <c r="O592" i="1"/>
  <c r="O13" i="1"/>
  <c r="O45" i="1"/>
  <c r="O77" i="1"/>
  <c r="O109" i="1"/>
  <c r="O141" i="1"/>
  <c r="O173" i="1"/>
  <c r="O199" i="1"/>
  <c r="O220" i="1"/>
  <c r="O241" i="1"/>
  <c r="O261" i="1"/>
  <c r="O276" i="1"/>
  <c r="O289" i="1"/>
  <c r="O304" i="1"/>
  <c r="O319" i="1"/>
  <c r="O332" i="1"/>
  <c r="O345" i="1"/>
  <c r="O356" i="1"/>
  <c r="O366" i="1"/>
  <c r="O377" i="1"/>
  <c r="O388" i="1"/>
  <c r="O398" i="1"/>
  <c r="O409" i="1"/>
  <c r="O420" i="1"/>
  <c r="O430" i="1"/>
  <c r="O441" i="1"/>
  <c r="O452" i="1"/>
  <c r="O462" i="1"/>
  <c r="O473" i="1"/>
  <c r="O481" i="1"/>
  <c r="O489" i="1"/>
  <c r="O497" i="1"/>
  <c r="O505" i="1"/>
  <c r="O513" i="1"/>
  <c r="O521" i="1"/>
  <c r="O529" i="1"/>
  <c r="O537" i="1"/>
  <c r="O545" i="1"/>
  <c r="O553" i="1"/>
  <c r="O561" i="1"/>
  <c r="O569" i="1"/>
  <c r="O577" i="1"/>
  <c r="O585" i="1"/>
  <c r="O593" i="1"/>
  <c r="O598" i="1"/>
  <c r="O604" i="1"/>
  <c r="O609" i="1"/>
  <c r="O17" i="1"/>
  <c r="O49" i="1"/>
  <c r="O81" i="1"/>
  <c r="O113" i="1"/>
  <c r="O145" i="1"/>
  <c r="O177" i="1"/>
  <c r="O201" i="1"/>
  <c r="O223" i="1"/>
  <c r="O244" i="1"/>
  <c r="O263" i="1"/>
  <c r="O277" i="1"/>
  <c r="O292" i="1"/>
  <c r="O305" i="1"/>
  <c r="O320" i="1"/>
  <c r="O335" i="1"/>
  <c r="O346" i="1"/>
  <c r="O357" i="1"/>
  <c r="O368" i="1"/>
  <c r="O378" i="1"/>
  <c r="O389" i="1"/>
  <c r="O400" i="1"/>
  <c r="O410" i="1"/>
  <c r="O421" i="1"/>
  <c r="O432" i="1"/>
  <c r="O442" i="1"/>
  <c r="O453" i="1"/>
  <c r="O464" i="1"/>
  <c r="O474" i="1"/>
  <c r="O482" i="1"/>
  <c r="O490" i="1"/>
  <c r="O498" i="1"/>
  <c r="O506" i="1"/>
  <c r="O514" i="1"/>
  <c r="O522" i="1"/>
  <c r="O530" i="1"/>
  <c r="O538" i="1"/>
  <c r="O546" i="1"/>
  <c r="O554" i="1"/>
  <c r="O562" i="1"/>
  <c r="O570" i="1"/>
  <c r="O578" i="1"/>
  <c r="O586" i="1"/>
  <c r="O594" i="1"/>
  <c r="O600" i="1"/>
  <c r="O605" i="1"/>
  <c r="O610" i="1"/>
  <c r="O616" i="1"/>
  <c r="O621" i="1"/>
  <c r="O626" i="1"/>
  <c r="O632" i="1"/>
  <c r="O637" i="1"/>
  <c r="O642" i="1"/>
  <c r="O648" i="1"/>
  <c r="O653" i="1"/>
  <c r="O658" i="1"/>
  <c r="O664" i="1"/>
  <c r="O669" i="1"/>
  <c r="O674" i="1"/>
  <c r="O680" i="1"/>
  <c r="O685" i="1"/>
  <c r="O690" i="1"/>
  <c r="O696" i="1"/>
  <c r="O701" i="1"/>
  <c r="O706" i="1"/>
  <c r="O712" i="1"/>
  <c r="O717" i="1"/>
  <c r="O722" i="1"/>
  <c r="O728" i="1"/>
  <c r="O733" i="1"/>
  <c r="O738" i="1"/>
  <c r="O744" i="1"/>
  <c r="O749" i="1"/>
  <c r="O754" i="1"/>
  <c r="O760" i="1"/>
  <c r="O765" i="1"/>
  <c r="O770" i="1"/>
  <c r="O776" i="1"/>
  <c r="O781" i="1"/>
  <c r="O786" i="1"/>
  <c r="O792" i="1"/>
  <c r="O797" i="1"/>
  <c r="O802" i="1"/>
  <c r="O808" i="1"/>
  <c r="O813" i="1"/>
  <c r="O818" i="1"/>
  <c r="O824" i="1"/>
  <c r="O829" i="1"/>
  <c r="O834" i="1"/>
  <c r="O840" i="1"/>
  <c r="O845" i="1"/>
  <c r="O850" i="1"/>
  <c r="O856" i="1"/>
  <c r="O861" i="1"/>
  <c r="O866" i="1"/>
  <c r="O872" i="1"/>
  <c r="O877" i="1"/>
  <c r="O882" i="1"/>
  <c r="O886" i="1"/>
  <c r="O890" i="1"/>
  <c r="O894" i="1"/>
  <c r="O898" i="1"/>
  <c r="O902" i="1"/>
  <c r="O906" i="1"/>
  <c r="O910" i="1"/>
  <c r="O914" i="1"/>
  <c r="O918" i="1"/>
  <c r="O922" i="1"/>
  <c r="O926" i="1"/>
  <c r="O930" i="1"/>
  <c r="O934" i="1"/>
  <c r="O938" i="1"/>
  <c r="O942" i="1"/>
  <c r="O946" i="1"/>
  <c r="O950" i="1"/>
  <c r="O954" i="1"/>
  <c r="O958" i="1"/>
  <c r="O962" i="1"/>
  <c r="O966" i="1"/>
  <c r="O970" i="1"/>
  <c r="O974" i="1"/>
  <c r="O978" i="1"/>
  <c r="O982" i="1"/>
  <c r="O986" i="1"/>
  <c r="O990" i="1"/>
  <c r="O994" i="1"/>
  <c r="O998" i="1"/>
  <c r="O1002" i="1"/>
  <c r="O1006" i="1"/>
  <c r="O1010" i="1"/>
  <c r="O1014" i="1"/>
  <c r="O1018" i="1"/>
  <c r="O1022" i="1"/>
  <c r="O1026" i="1"/>
  <c r="O1030" i="1"/>
  <c r="O1034" i="1"/>
  <c r="O1038" i="1"/>
  <c r="O1042" i="1"/>
  <c r="O1046" i="1"/>
  <c r="O1050" i="1"/>
  <c r="O1054" i="1"/>
  <c r="O1058" i="1"/>
  <c r="O1062" i="1"/>
  <c r="O1066" i="1"/>
  <c r="O1070" i="1"/>
  <c r="O1074" i="1"/>
  <c r="O1078" i="1"/>
  <c r="O1082" i="1"/>
  <c r="O1086" i="1"/>
  <c r="O1090" i="1"/>
  <c r="O1094" i="1"/>
  <c r="O1098" i="1"/>
  <c r="O1102" i="1"/>
  <c r="O1106" i="1"/>
  <c r="O1110" i="1"/>
  <c r="O1114" i="1"/>
  <c r="O1118" i="1"/>
  <c r="O1122" i="1"/>
  <c r="O1126" i="1"/>
  <c r="O1130" i="1"/>
  <c r="O1134" i="1"/>
  <c r="O1138" i="1"/>
  <c r="O1142" i="1"/>
  <c r="O1146" i="1"/>
  <c r="O1150" i="1"/>
  <c r="O1154" i="1"/>
  <c r="O1158" i="1"/>
  <c r="O1162" i="1"/>
  <c r="O1166" i="1"/>
  <c r="O1170" i="1"/>
  <c r="O1174" i="1"/>
  <c r="O29" i="1"/>
  <c r="O93" i="1"/>
  <c r="O157" i="1"/>
  <c r="O209" i="1"/>
  <c r="O252" i="1"/>
  <c r="O283" i="1"/>
  <c r="O311" i="1"/>
  <c r="O340" i="1"/>
  <c r="O361" i="1"/>
  <c r="O382" i="1"/>
  <c r="O404" i="1"/>
  <c r="O425" i="1"/>
  <c r="O446" i="1"/>
  <c r="O468" i="1"/>
  <c r="O485" i="1"/>
  <c r="O501" i="1"/>
  <c r="O517" i="1"/>
  <c r="O533" i="1"/>
  <c r="O549" i="1"/>
  <c r="O565" i="1"/>
  <c r="O581" i="1"/>
  <c r="O596" i="1"/>
  <c r="O606" i="1"/>
  <c r="O614" i="1"/>
  <c r="O622" i="1"/>
  <c r="O629" i="1"/>
  <c r="O636" i="1"/>
  <c r="O644" i="1"/>
  <c r="O650" i="1"/>
  <c r="O657" i="1"/>
  <c r="O665" i="1"/>
  <c r="O672" i="1"/>
  <c r="O678" i="1"/>
  <c r="O686" i="1"/>
  <c r="O693" i="1"/>
  <c r="O700" i="1"/>
  <c r="O708" i="1"/>
  <c r="O714" i="1"/>
  <c r="O721" i="1"/>
  <c r="O729" i="1"/>
  <c r="O736" i="1"/>
  <c r="O742" i="1"/>
  <c r="O750" i="1"/>
  <c r="O757" i="1"/>
  <c r="O764" i="1"/>
  <c r="O772" i="1"/>
  <c r="O778" i="1"/>
  <c r="O785" i="1"/>
  <c r="O793" i="1"/>
  <c r="O800" i="1"/>
  <c r="O806" i="1"/>
  <c r="O814" i="1"/>
  <c r="O821" i="1"/>
  <c r="O828" i="1"/>
  <c r="O836" i="1"/>
  <c r="O842" i="1"/>
  <c r="O849" i="1"/>
  <c r="O857" i="1"/>
  <c r="O864" i="1"/>
  <c r="O870" i="1"/>
  <c r="O878" i="1"/>
  <c r="O884" i="1"/>
  <c r="O889" i="1"/>
  <c r="O895" i="1"/>
  <c r="O900" i="1"/>
  <c r="O905" i="1"/>
  <c r="O911" i="1"/>
  <c r="O916" i="1"/>
  <c r="O921" i="1"/>
  <c r="O927" i="1"/>
  <c r="O932" i="1"/>
  <c r="O937" i="1"/>
  <c r="O943" i="1"/>
  <c r="O948" i="1"/>
  <c r="O953" i="1"/>
  <c r="O959" i="1"/>
  <c r="O964" i="1"/>
  <c r="O969" i="1"/>
  <c r="O975" i="1"/>
  <c r="O980" i="1"/>
  <c r="O985" i="1"/>
  <c r="O991" i="1"/>
  <c r="O996" i="1"/>
  <c r="O1001" i="1"/>
  <c r="O1007" i="1"/>
  <c r="O1012" i="1"/>
  <c r="O1017" i="1"/>
  <c r="O1023" i="1"/>
  <c r="O1028" i="1"/>
  <c r="O1033" i="1"/>
  <c r="O1039" i="1"/>
  <c r="O1044" i="1"/>
  <c r="O1049" i="1"/>
  <c r="O1055" i="1"/>
  <c r="O1060" i="1"/>
  <c r="O1065" i="1"/>
  <c r="O1071" i="1"/>
  <c r="O1076" i="1"/>
  <c r="O1081" i="1"/>
  <c r="O1087" i="1"/>
  <c r="O1092" i="1"/>
  <c r="O1097" i="1"/>
  <c r="O1103" i="1"/>
  <c r="O1108" i="1"/>
  <c r="O1113" i="1"/>
  <c r="O1119" i="1"/>
  <c r="O1124" i="1"/>
  <c r="O1129" i="1"/>
  <c r="O1135" i="1"/>
  <c r="O1140" i="1"/>
  <c r="O1145" i="1"/>
  <c r="O1151" i="1"/>
  <c r="O1156" i="1"/>
  <c r="O1161" i="1"/>
  <c r="O1167" i="1"/>
  <c r="O1172" i="1"/>
  <c r="O1177" i="1"/>
  <c r="O1181" i="1"/>
  <c r="O1185" i="1"/>
  <c r="O1189" i="1"/>
  <c r="O1193" i="1"/>
  <c r="O1197" i="1"/>
  <c r="O1201" i="1"/>
  <c r="O1205" i="1"/>
  <c r="O1209" i="1"/>
  <c r="O1213" i="1"/>
  <c r="O1217" i="1"/>
  <c r="O1221" i="1"/>
  <c r="O1225" i="1"/>
  <c r="O1229" i="1"/>
  <c r="O1233" i="1"/>
  <c r="O1237" i="1"/>
  <c r="O1241" i="1"/>
  <c r="O1245" i="1"/>
  <c r="O1249" i="1"/>
  <c r="O1253" i="1"/>
  <c r="O1257" i="1"/>
  <c r="O1261" i="1"/>
  <c r="O1265" i="1"/>
  <c r="O1269" i="1"/>
  <c r="O1273" i="1"/>
  <c r="O1277" i="1"/>
  <c r="O1281" i="1"/>
  <c r="O1285" i="1"/>
  <c r="O1289" i="1"/>
  <c r="O1293" i="1"/>
  <c r="O1297" i="1"/>
  <c r="O1301" i="1"/>
  <c r="O1305" i="1"/>
  <c r="O1309" i="1"/>
  <c r="O1313" i="1"/>
  <c r="O1317" i="1"/>
  <c r="O1321" i="1"/>
  <c r="O1325" i="1"/>
  <c r="O1329" i="1"/>
  <c r="O1333" i="1"/>
  <c r="O1337" i="1"/>
  <c r="O1341" i="1"/>
  <c r="O1345" i="1"/>
  <c r="O1349" i="1"/>
  <c r="O1353" i="1"/>
  <c r="O1357" i="1"/>
  <c r="O1361" i="1"/>
  <c r="O1365" i="1"/>
  <c r="O1369" i="1"/>
  <c r="O1373" i="1"/>
  <c r="O1377" i="1"/>
  <c r="O1381" i="1"/>
  <c r="O1385" i="1"/>
  <c r="O1389" i="1"/>
  <c r="O33" i="1"/>
  <c r="O97" i="1"/>
  <c r="O161" i="1"/>
  <c r="O212" i="1"/>
  <c r="O255" i="1"/>
  <c r="O284" i="1"/>
  <c r="O313" i="1"/>
  <c r="O341" i="1"/>
  <c r="O362" i="1"/>
  <c r="O384" i="1"/>
  <c r="O405" i="1"/>
  <c r="O426" i="1"/>
  <c r="O448" i="1"/>
  <c r="O469" i="1"/>
  <c r="O486" i="1"/>
  <c r="O502" i="1"/>
  <c r="O518" i="1"/>
  <c r="O534" i="1"/>
  <c r="O550" i="1"/>
  <c r="O566" i="1"/>
  <c r="O582" i="1"/>
  <c r="O597" i="1"/>
  <c r="O608" i="1"/>
  <c r="O617" i="1"/>
  <c r="O624" i="1"/>
  <c r="O630" i="1"/>
  <c r="O638" i="1"/>
  <c r="O645" i="1"/>
  <c r="O652" i="1"/>
  <c r="O660" i="1"/>
  <c r="O666" i="1"/>
  <c r="O673" i="1"/>
  <c r="O681" i="1"/>
  <c r="O688" i="1"/>
  <c r="O694" i="1"/>
  <c r="O702" i="1"/>
  <c r="O709" i="1"/>
  <c r="O716" i="1"/>
  <c r="O724" i="1"/>
  <c r="O730" i="1"/>
  <c r="O737" i="1"/>
  <c r="O745" i="1"/>
  <c r="O752" i="1"/>
  <c r="O758" i="1"/>
  <c r="O766" i="1"/>
  <c r="O773" i="1"/>
  <c r="O780" i="1"/>
  <c r="O788" i="1"/>
  <c r="O794" i="1"/>
  <c r="O801" i="1"/>
  <c r="O809" i="1"/>
  <c r="O816" i="1"/>
  <c r="O822" i="1"/>
  <c r="O830" i="1"/>
  <c r="O837" i="1"/>
  <c r="O844" i="1"/>
  <c r="O852" i="1"/>
  <c r="O858" i="1"/>
  <c r="O865" i="1"/>
  <c r="O873" i="1"/>
  <c r="O880" i="1"/>
  <c r="O885" i="1"/>
  <c r="O891" i="1"/>
  <c r="O896" i="1"/>
  <c r="O901" i="1"/>
  <c r="O907" i="1"/>
  <c r="O912" i="1"/>
  <c r="O917" i="1"/>
  <c r="O923" i="1"/>
  <c r="O928" i="1"/>
  <c r="O933" i="1"/>
  <c r="O939" i="1"/>
  <c r="O944" i="1"/>
  <c r="O949" i="1"/>
  <c r="O955" i="1"/>
  <c r="O960" i="1"/>
  <c r="O965" i="1"/>
  <c r="O971" i="1"/>
  <c r="O976" i="1"/>
  <c r="O981" i="1"/>
  <c r="O987" i="1"/>
  <c r="O992" i="1"/>
  <c r="O997" i="1"/>
  <c r="O1003" i="1"/>
  <c r="O1008" i="1"/>
  <c r="O1013" i="1"/>
  <c r="O1019" i="1"/>
  <c r="O1024" i="1"/>
  <c r="O1029" i="1"/>
  <c r="O1035" i="1"/>
  <c r="O1040" i="1"/>
  <c r="O1045" i="1"/>
  <c r="O1051" i="1"/>
  <c r="O1056" i="1"/>
  <c r="O1061" i="1"/>
  <c r="O1067" i="1"/>
  <c r="O1072" i="1"/>
  <c r="O1077" i="1"/>
  <c r="O1083" i="1"/>
  <c r="O1088" i="1"/>
  <c r="O1093" i="1"/>
  <c r="O1099" i="1"/>
  <c r="O1104" i="1"/>
  <c r="O1109" i="1"/>
  <c r="O1115" i="1"/>
  <c r="O1120" i="1"/>
  <c r="O1125" i="1"/>
  <c r="O1131" i="1"/>
  <c r="O1136" i="1"/>
  <c r="O1141" i="1"/>
  <c r="O1147" i="1"/>
  <c r="O1152" i="1"/>
  <c r="O1157" i="1"/>
  <c r="O1163" i="1"/>
  <c r="O1168" i="1"/>
  <c r="O1173" i="1"/>
  <c r="O1178" i="1"/>
  <c r="O1182" i="1"/>
  <c r="O1186" i="1"/>
  <c r="O1190" i="1"/>
  <c r="O1194" i="1"/>
  <c r="O1198" i="1"/>
  <c r="O1202" i="1"/>
  <c r="O1206" i="1"/>
  <c r="O1210" i="1"/>
  <c r="O1214" i="1"/>
  <c r="O1218" i="1"/>
  <c r="O1222" i="1"/>
  <c r="O1226" i="1"/>
  <c r="O1230" i="1"/>
  <c r="O1234" i="1"/>
  <c r="O1238" i="1"/>
  <c r="O1242" i="1"/>
  <c r="O1246" i="1"/>
  <c r="O1250" i="1"/>
  <c r="O1254" i="1"/>
  <c r="O1258" i="1"/>
  <c r="O1262" i="1"/>
  <c r="O1266" i="1"/>
  <c r="O1270" i="1"/>
  <c r="O1274" i="1"/>
  <c r="O1278" i="1"/>
  <c r="O1282" i="1"/>
  <c r="O61" i="1"/>
  <c r="O188" i="1"/>
  <c r="O268" i="1"/>
  <c r="O325" i="1"/>
  <c r="O372" i="1"/>
  <c r="O414" i="1"/>
  <c r="O457" i="1"/>
  <c r="O493" i="1"/>
  <c r="O525" i="1"/>
  <c r="O557" i="1"/>
  <c r="O589" i="1"/>
  <c r="O612" i="1"/>
  <c r="O625" i="1"/>
  <c r="O640" i="1"/>
  <c r="O654" i="1"/>
  <c r="O668" i="1"/>
  <c r="O682" i="1"/>
  <c r="O697" i="1"/>
  <c r="O710" i="1"/>
  <c r="O725" i="1"/>
  <c r="O740" i="1"/>
  <c r="O753" i="1"/>
  <c r="O768" i="1"/>
  <c r="O782" i="1"/>
  <c r="O796" i="1"/>
  <c r="O810" i="1"/>
  <c r="O825" i="1"/>
  <c r="O838" i="1"/>
  <c r="O853" i="1"/>
  <c r="O868" i="1"/>
  <c r="O881" i="1"/>
  <c r="O892" i="1"/>
  <c r="O903" i="1"/>
  <c r="O913" i="1"/>
  <c r="O924" i="1"/>
  <c r="O935" i="1"/>
  <c r="O945" i="1"/>
  <c r="O956" i="1"/>
  <c r="O967" i="1"/>
  <c r="O977" i="1"/>
  <c r="O988" i="1"/>
  <c r="O999" i="1"/>
  <c r="O1009" i="1"/>
  <c r="O1020" i="1"/>
  <c r="O1031" i="1"/>
  <c r="O1041" i="1"/>
  <c r="O1052" i="1"/>
  <c r="O1063" i="1"/>
  <c r="O1073" i="1"/>
  <c r="O1084" i="1"/>
  <c r="O1095" i="1"/>
  <c r="O1105" i="1"/>
  <c r="O1116" i="1"/>
  <c r="O1127" i="1"/>
  <c r="O1137" i="1"/>
  <c r="O1148" i="1"/>
  <c r="O1159" i="1"/>
  <c r="O1169" i="1"/>
  <c r="O1179" i="1"/>
  <c r="O1187" i="1"/>
  <c r="O1195" i="1"/>
  <c r="O1203" i="1"/>
  <c r="O1211" i="1"/>
  <c r="O1219" i="1"/>
  <c r="O1227" i="1"/>
  <c r="O1235" i="1"/>
  <c r="O1243" i="1"/>
  <c r="O1251" i="1"/>
  <c r="O1259" i="1"/>
  <c r="O1267" i="1"/>
  <c r="O1275" i="1"/>
  <c r="O1283" i="1"/>
  <c r="O1288" i="1"/>
  <c r="O1294" i="1"/>
  <c r="O1299" i="1"/>
  <c r="O1304" i="1"/>
  <c r="O1310" i="1"/>
  <c r="O1315" i="1"/>
  <c r="O1320" i="1"/>
  <c r="O1326" i="1"/>
  <c r="O1331" i="1"/>
  <c r="O1336" i="1"/>
  <c r="O1342" i="1"/>
  <c r="O1347" i="1"/>
  <c r="O1352" i="1"/>
  <c r="O1358" i="1"/>
  <c r="O1363" i="1"/>
  <c r="O1368" i="1"/>
  <c r="O1374" i="1"/>
  <c r="O1379" i="1"/>
  <c r="O1384" i="1"/>
  <c r="O1390" i="1"/>
  <c r="O1394" i="1"/>
  <c r="O1398" i="1"/>
  <c r="O1402" i="1"/>
  <c r="O1406" i="1"/>
  <c r="O1410" i="1"/>
  <c r="O1414" i="1"/>
  <c r="O1418" i="1"/>
  <c r="O1422" i="1"/>
  <c r="O1426" i="1"/>
  <c r="O1430" i="1"/>
  <c r="O125" i="1"/>
  <c r="O231" i="1"/>
  <c r="O297" i="1"/>
  <c r="O350" i="1"/>
  <c r="O393" i="1"/>
  <c r="O436" i="1"/>
  <c r="O477" i="1"/>
  <c r="O509" i="1"/>
  <c r="O541" i="1"/>
  <c r="O573" i="1"/>
  <c r="O601" i="1"/>
  <c r="O618" i="1"/>
  <c r="O633" i="1"/>
  <c r="O646" i="1"/>
  <c r="O661" i="1"/>
  <c r="O676" i="1"/>
  <c r="O689" i="1"/>
  <c r="O704" i="1"/>
  <c r="O718" i="1"/>
  <c r="O732" i="1"/>
  <c r="O746" i="1"/>
  <c r="O761" i="1"/>
  <c r="O774" i="1"/>
  <c r="O789" i="1"/>
  <c r="O804" i="1"/>
  <c r="O817" i="1"/>
  <c r="O832" i="1"/>
  <c r="O846" i="1"/>
  <c r="O860" i="1"/>
  <c r="O874" i="1"/>
  <c r="O887" i="1"/>
  <c r="O897" i="1"/>
  <c r="O908" i="1"/>
  <c r="O919" i="1"/>
  <c r="O929" i="1"/>
  <c r="O940" i="1"/>
  <c r="O951" i="1"/>
  <c r="O961" i="1"/>
  <c r="O972" i="1"/>
  <c r="O983" i="1"/>
  <c r="O993" i="1"/>
  <c r="O1004" i="1"/>
  <c r="O1015" i="1"/>
  <c r="O1025" i="1"/>
  <c r="O1036" i="1"/>
  <c r="O1047" i="1"/>
  <c r="O1057" i="1"/>
  <c r="O1068" i="1"/>
  <c r="O1079" i="1"/>
  <c r="O1089" i="1"/>
  <c r="O1100" i="1"/>
  <c r="O1111" i="1"/>
  <c r="O1121" i="1"/>
  <c r="O1132" i="1"/>
  <c r="O1143" i="1"/>
  <c r="O1153" i="1"/>
  <c r="O1164" i="1"/>
  <c r="O1175" i="1"/>
  <c r="O1183" i="1"/>
  <c r="O1191" i="1"/>
  <c r="O1199" i="1"/>
  <c r="O1207" i="1"/>
  <c r="O1215" i="1"/>
  <c r="O1223" i="1"/>
  <c r="O1231" i="1"/>
  <c r="O1239" i="1"/>
  <c r="O1247" i="1"/>
  <c r="O1255" i="1"/>
  <c r="O1263" i="1"/>
  <c r="O1271" i="1"/>
  <c r="O1279" i="1"/>
  <c r="O1286" i="1"/>
  <c r="O1291" i="1"/>
  <c r="O1296" i="1"/>
  <c r="O1302" i="1"/>
  <c r="O1307" i="1"/>
  <c r="O1312" i="1"/>
  <c r="O1318" i="1"/>
  <c r="O1323" i="1"/>
  <c r="O1328" i="1"/>
  <c r="O1334" i="1"/>
  <c r="O1339" i="1"/>
  <c r="O1344" i="1"/>
  <c r="O1350" i="1"/>
  <c r="O1355" i="1"/>
  <c r="O1360" i="1"/>
  <c r="O1366" i="1"/>
  <c r="O1371" i="1"/>
  <c r="O1376" i="1"/>
  <c r="O1382" i="1"/>
  <c r="O1387" i="1"/>
  <c r="O1392" i="1"/>
  <c r="O1396" i="1"/>
  <c r="O1400" i="1"/>
  <c r="O1404" i="1"/>
  <c r="O1408" i="1"/>
  <c r="O1412" i="1"/>
  <c r="O1416" i="1"/>
  <c r="O1420" i="1"/>
  <c r="O1424" i="1"/>
  <c r="O1428" i="1"/>
  <c r="O1432" i="1"/>
  <c r="O1436" i="1"/>
  <c r="O1440" i="1"/>
  <c r="O1444" i="1"/>
  <c r="O1448" i="1"/>
  <c r="O1452" i="1"/>
  <c r="O1456" i="1"/>
  <c r="O1460" i="1"/>
  <c r="O1464" i="1"/>
  <c r="O1468" i="1"/>
  <c r="O1472" i="1"/>
  <c r="O1476" i="1"/>
  <c r="O1480" i="1"/>
  <c r="O1484" i="1"/>
  <c r="O1488" i="1"/>
  <c r="O1492" i="1"/>
  <c r="O1496" i="1"/>
  <c r="O1500" i="1"/>
  <c r="O1504" i="1"/>
  <c r="O1508" i="1"/>
  <c r="O1512" i="1"/>
  <c r="O1516" i="1"/>
  <c r="O1520" i="1"/>
  <c r="O1524" i="1"/>
  <c r="O1528" i="1"/>
  <c r="O1532" i="1"/>
  <c r="O1536" i="1"/>
  <c r="O1540" i="1"/>
  <c r="O1544" i="1"/>
  <c r="O1548" i="1"/>
  <c r="O1552" i="1"/>
  <c r="O1556" i="1"/>
  <c r="O1560" i="1"/>
  <c r="O1564" i="1"/>
  <c r="O1568" i="1"/>
  <c r="O1572" i="1"/>
  <c r="O1576" i="1"/>
  <c r="O1580" i="1"/>
  <c r="O1584" i="1"/>
  <c r="O1588" i="1"/>
  <c r="O1592" i="1"/>
  <c r="O1596" i="1"/>
  <c r="O1600" i="1"/>
  <c r="O1604" i="1"/>
  <c r="O1608" i="1"/>
  <c r="O1612" i="1"/>
  <c r="O1616" i="1"/>
  <c r="O1620" i="1"/>
  <c r="O1624" i="1"/>
  <c r="O1628" i="1"/>
  <c r="O1632" i="1"/>
  <c r="O1636" i="1"/>
  <c r="O1640" i="1"/>
  <c r="O1644" i="1"/>
  <c r="O1648" i="1"/>
  <c r="O1652" i="1"/>
  <c r="O1656" i="1"/>
  <c r="O1660" i="1"/>
  <c r="O1664" i="1"/>
  <c r="O1668" i="1"/>
  <c r="O1672" i="1"/>
  <c r="O1676" i="1"/>
  <c r="O1680" i="1"/>
  <c r="O1684" i="1"/>
  <c r="O1688" i="1"/>
  <c r="O1692" i="1"/>
  <c r="O1696" i="1"/>
  <c r="O1700" i="1"/>
  <c r="O1704" i="1"/>
  <c r="O65" i="1"/>
  <c r="O271" i="1"/>
  <c r="O373" i="1"/>
  <c r="O458" i="1"/>
  <c r="O526" i="1"/>
  <c r="O590" i="1"/>
  <c r="O628" i="1"/>
  <c r="O656" i="1"/>
  <c r="O684" i="1"/>
  <c r="O713" i="1"/>
  <c r="O741" i="1"/>
  <c r="O769" i="1"/>
  <c r="O798" i="1"/>
  <c r="O826" i="1"/>
  <c r="O854" i="1"/>
  <c r="O883" i="1"/>
  <c r="O904" i="1"/>
  <c r="O925" i="1"/>
  <c r="O947" i="1"/>
  <c r="O968" i="1"/>
  <c r="O989" i="1"/>
  <c r="O1011" i="1"/>
  <c r="O1032" i="1"/>
  <c r="O1053" i="1"/>
  <c r="O1075" i="1"/>
  <c r="O1096" i="1"/>
  <c r="O1117" i="1"/>
  <c r="O1139" i="1"/>
  <c r="O1160" i="1"/>
  <c r="O1180" i="1"/>
  <c r="O1196" i="1"/>
  <c r="O1212" i="1"/>
  <c r="O1228" i="1"/>
  <c r="O1244" i="1"/>
  <c r="O1260" i="1"/>
  <c r="O1276" i="1"/>
  <c r="O1290" i="1"/>
  <c r="O1300" i="1"/>
  <c r="O1311" i="1"/>
  <c r="O1322" i="1"/>
  <c r="O1332" i="1"/>
  <c r="O1343" i="1"/>
  <c r="O1354" i="1"/>
  <c r="O1364" i="1"/>
  <c r="O1375" i="1"/>
  <c r="O1386" i="1"/>
  <c r="O1395" i="1"/>
  <c r="O1403" i="1"/>
  <c r="O1411" i="1"/>
  <c r="O1419" i="1"/>
  <c r="O1427" i="1"/>
  <c r="O1434" i="1"/>
  <c r="O1439" i="1"/>
  <c r="O1445" i="1"/>
  <c r="O1450" i="1"/>
  <c r="O1455" i="1"/>
  <c r="O1461" i="1"/>
  <c r="O1466" i="1"/>
  <c r="O1471" i="1"/>
  <c r="O1477" i="1"/>
  <c r="O1482" i="1"/>
  <c r="O1487" i="1"/>
  <c r="O1493" i="1"/>
  <c r="O1498" i="1"/>
  <c r="O1503" i="1"/>
  <c r="O1509" i="1"/>
  <c r="O1514" i="1"/>
  <c r="O1519" i="1"/>
  <c r="O1525" i="1"/>
  <c r="O1530" i="1"/>
  <c r="O1535" i="1"/>
  <c r="O1541" i="1"/>
  <c r="O1546" i="1"/>
  <c r="O1551" i="1"/>
  <c r="O1557" i="1"/>
  <c r="O1562" i="1"/>
  <c r="O1567" i="1"/>
  <c r="O1573" i="1"/>
  <c r="O1578" i="1"/>
  <c r="O1583" i="1"/>
  <c r="O1589" i="1"/>
  <c r="O1594" i="1"/>
  <c r="O1599" i="1"/>
  <c r="O1605" i="1"/>
  <c r="O1610" i="1"/>
  <c r="O1615" i="1"/>
  <c r="O1621" i="1"/>
  <c r="O1626" i="1"/>
  <c r="O1631" i="1"/>
  <c r="O1637" i="1"/>
  <c r="O1642" i="1"/>
  <c r="O1647" i="1"/>
  <c r="O1653" i="1"/>
  <c r="O1658" i="1"/>
  <c r="O1663" i="1"/>
  <c r="O1669" i="1"/>
  <c r="O1674" i="1"/>
  <c r="O1679" i="1"/>
  <c r="O1685" i="1"/>
  <c r="O1690" i="1"/>
  <c r="O1695" i="1"/>
  <c r="O1701" i="1"/>
  <c r="O1706" i="1"/>
  <c r="O1710" i="1"/>
  <c r="O1714" i="1"/>
  <c r="O1718" i="1"/>
  <c r="O1722" i="1"/>
  <c r="O1726" i="1"/>
  <c r="O1730" i="1"/>
  <c r="O1734" i="1"/>
  <c r="O1738" i="1"/>
  <c r="O1742" i="1"/>
  <c r="O1746" i="1"/>
  <c r="O1750" i="1"/>
  <c r="O1754" i="1"/>
  <c r="O1758" i="1"/>
  <c r="O1762" i="1"/>
  <c r="O1766" i="1"/>
  <c r="O1770" i="1"/>
  <c r="O1774" i="1"/>
  <c r="O1778" i="1"/>
  <c r="O1782" i="1"/>
  <c r="O1786" i="1"/>
  <c r="O1790" i="1"/>
  <c r="O1794" i="1"/>
  <c r="O1798" i="1"/>
  <c r="O1802" i="1"/>
  <c r="O1806" i="1"/>
  <c r="O1810" i="1"/>
  <c r="O1814" i="1"/>
  <c r="O1818" i="1"/>
  <c r="O1822" i="1"/>
  <c r="O1826" i="1"/>
  <c r="O1830" i="1"/>
  <c r="O1834" i="1"/>
  <c r="O1838" i="1"/>
  <c r="O1842" i="1"/>
  <c r="O1846" i="1"/>
  <c r="O1850" i="1"/>
  <c r="O1854" i="1"/>
  <c r="O1858" i="1"/>
  <c r="O1862" i="1"/>
  <c r="O1866" i="1"/>
  <c r="O1870" i="1"/>
  <c r="O1874" i="1"/>
  <c r="O1878" i="1"/>
  <c r="O1882" i="1"/>
  <c r="O1886" i="1"/>
  <c r="O1890" i="1"/>
  <c r="O1894" i="1"/>
  <c r="O1898" i="1"/>
  <c r="O1902" i="1"/>
  <c r="O1906" i="1"/>
  <c r="O1910" i="1"/>
  <c r="O1914" i="1"/>
  <c r="O1918" i="1"/>
  <c r="O1922" i="1"/>
  <c r="O1926" i="1"/>
  <c r="O1930" i="1"/>
  <c r="O1934" i="1"/>
  <c r="O1938" i="1"/>
  <c r="O1942" i="1"/>
  <c r="O1946" i="1"/>
  <c r="O1950" i="1"/>
  <c r="O1954" i="1"/>
  <c r="O1958" i="1"/>
  <c r="O1962" i="1"/>
  <c r="O1966" i="1"/>
  <c r="O1970" i="1"/>
  <c r="O1974" i="1"/>
  <c r="O1978" i="1"/>
  <c r="O1982" i="1"/>
  <c r="O1986" i="1"/>
  <c r="O1990" i="1"/>
  <c r="O1994" i="1"/>
  <c r="O1998" i="1"/>
  <c r="O2002" i="1"/>
  <c r="O2006" i="1"/>
  <c r="O2010" i="1"/>
  <c r="O2014" i="1"/>
  <c r="O2018" i="1"/>
  <c r="O2022" i="1"/>
  <c r="O2026" i="1"/>
  <c r="O2030" i="1"/>
  <c r="O2034" i="1"/>
  <c r="O2038" i="1"/>
  <c r="O2042" i="1"/>
  <c r="O2046" i="1"/>
  <c r="O2050" i="1"/>
  <c r="O2054" i="1"/>
  <c r="O2058" i="1"/>
  <c r="O2062" i="1"/>
  <c r="O2066" i="1"/>
  <c r="O2070" i="1"/>
  <c r="O2074" i="1"/>
  <c r="O2078" i="1"/>
  <c r="O2082" i="1"/>
  <c r="O2086" i="1"/>
  <c r="O2090" i="1"/>
  <c r="O2094" i="1"/>
  <c r="O2098" i="1"/>
  <c r="O2102" i="1"/>
  <c r="O2106" i="1"/>
  <c r="O2110" i="1"/>
  <c r="O2114" i="1"/>
  <c r="O2118" i="1"/>
  <c r="O2122" i="1"/>
  <c r="O2126" i="1"/>
  <c r="O2130" i="1"/>
  <c r="O2134" i="1"/>
  <c r="O2138" i="1"/>
  <c r="O2142" i="1"/>
  <c r="O2146" i="1"/>
  <c r="O2150" i="1"/>
  <c r="O2154" i="1"/>
  <c r="O2158" i="1"/>
  <c r="O2162" i="1"/>
  <c r="O2166" i="1"/>
  <c r="O2170" i="1"/>
  <c r="O2174" i="1"/>
  <c r="O2178" i="1"/>
  <c r="O2182" i="1"/>
  <c r="O2186" i="1"/>
  <c r="O2190" i="1"/>
  <c r="O2194" i="1"/>
  <c r="O2198" i="1"/>
  <c r="O2202" i="1"/>
  <c r="O2206" i="1"/>
  <c r="O2210" i="1"/>
  <c r="O2214" i="1"/>
  <c r="O2218" i="1"/>
  <c r="O129" i="1"/>
  <c r="O299" i="1"/>
  <c r="O394" i="1"/>
  <c r="O478" i="1"/>
  <c r="O542" i="1"/>
  <c r="O602" i="1"/>
  <c r="O634" i="1"/>
  <c r="O662" i="1"/>
  <c r="O692" i="1"/>
  <c r="O720" i="1"/>
  <c r="O748" i="1"/>
  <c r="O777" i="1"/>
  <c r="O805" i="1"/>
  <c r="O833" i="1"/>
  <c r="O862" i="1"/>
  <c r="O888" i="1"/>
  <c r="O909" i="1"/>
  <c r="O931" i="1"/>
  <c r="O952" i="1"/>
  <c r="O973" i="1"/>
  <c r="O995" i="1"/>
  <c r="O1016" i="1"/>
  <c r="O1037" i="1"/>
  <c r="O1059" i="1"/>
  <c r="O1080" i="1"/>
  <c r="O1101" i="1"/>
  <c r="O1123" i="1"/>
  <c r="O1144" i="1"/>
  <c r="O1165" i="1"/>
  <c r="O1184" i="1"/>
  <c r="O1200" i="1"/>
  <c r="O1216" i="1"/>
  <c r="O1232" i="1"/>
  <c r="O1248" i="1"/>
  <c r="O1264" i="1"/>
  <c r="O1280" i="1"/>
  <c r="O1292" i="1"/>
  <c r="O1303" i="1"/>
  <c r="O1314" i="1"/>
  <c r="O1324" i="1"/>
  <c r="O1335" i="1"/>
  <c r="O1346" i="1"/>
  <c r="O1356" i="1"/>
  <c r="O1367" i="1"/>
  <c r="O1378" i="1"/>
  <c r="O1388" i="1"/>
  <c r="O1397" i="1"/>
  <c r="O1405" i="1"/>
  <c r="O1413" i="1"/>
  <c r="O1421" i="1"/>
  <c r="O1429" i="1"/>
  <c r="O1435" i="1"/>
  <c r="O1441" i="1"/>
  <c r="O1446" i="1"/>
  <c r="O1451" i="1"/>
  <c r="O1457" i="1"/>
  <c r="O1462" i="1"/>
  <c r="O1467" i="1"/>
  <c r="O1473" i="1"/>
  <c r="O1478" i="1"/>
  <c r="O1483" i="1"/>
  <c r="O1489" i="1"/>
  <c r="O1494" i="1"/>
  <c r="O1499" i="1"/>
  <c r="O1505" i="1"/>
  <c r="O1510" i="1"/>
  <c r="O1515" i="1"/>
  <c r="O1521" i="1"/>
  <c r="O1526" i="1"/>
  <c r="O1531" i="1"/>
  <c r="O1537" i="1"/>
  <c r="O1542" i="1"/>
  <c r="O1547" i="1"/>
  <c r="O1553" i="1"/>
  <c r="O1558" i="1"/>
  <c r="O1563" i="1"/>
  <c r="O1569" i="1"/>
  <c r="O1574" i="1"/>
  <c r="O1579" i="1"/>
  <c r="O1585" i="1"/>
  <c r="O1590" i="1"/>
  <c r="O1595" i="1"/>
  <c r="O1601" i="1"/>
  <c r="O1606" i="1"/>
  <c r="O1611" i="1"/>
  <c r="O1617" i="1"/>
  <c r="O1622" i="1"/>
  <c r="O1627" i="1"/>
  <c r="O1633" i="1"/>
  <c r="O1638" i="1"/>
  <c r="O1643" i="1"/>
  <c r="O1649" i="1"/>
  <c r="O1654" i="1"/>
  <c r="O1659" i="1"/>
  <c r="O1665" i="1"/>
  <c r="O1670" i="1"/>
  <c r="O1675" i="1"/>
  <c r="O1681" i="1"/>
  <c r="O1686" i="1"/>
  <c r="O1691" i="1"/>
  <c r="O1697" i="1"/>
  <c r="O1702" i="1"/>
  <c r="O1707" i="1"/>
  <c r="O1711" i="1"/>
  <c r="O1715" i="1"/>
  <c r="O1719" i="1"/>
  <c r="O1723" i="1"/>
  <c r="O1727" i="1"/>
  <c r="O1731" i="1"/>
  <c r="O1735" i="1"/>
  <c r="O1739" i="1"/>
  <c r="O1743" i="1"/>
  <c r="O1747" i="1"/>
  <c r="O1751" i="1"/>
  <c r="O1755" i="1"/>
  <c r="O1759" i="1"/>
  <c r="O1763" i="1"/>
  <c r="O1767" i="1"/>
  <c r="O1771" i="1"/>
  <c r="O1775" i="1"/>
  <c r="O1779" i="1"/>
  <c r="O1783" i="1"/>
  <c r="O1787" i="1"/>
  <c r="O1791" i="1"/>
  <c r="O1795" i="1"/>
  <c r="O1799" i="1"/>
  <c r="O1803" i="1"/>
  <c r="O1807" i="1"/>
  <c r="O1811" i="1"/>
  <c r="O1815" i="1"/>
  <c r="O1819" i="1"/>
  <c r="O1823" i="1"/>
  <c r="O1827" i="1"/>
  <c r="O1831" i="1"/>
  <c r="O1835" i="1"/>
  <c r="O1839" i="1"/>
  <c r="O1843" i="1"/>
  <c r="O1847" i="1"/>
  <c r="O1851" i="1"/>
  <c r="O1855" i="1"/>
  <c r="O1859" i="1"/>
  <c r="O1863" i="1"/>
  <c r="O1867" i="1"/>
  <c r="O1871" i="1"/>
  <c r="O1875" i="1"/>
  <c r="O1879" i="1"/>
  <c r="O1883" i="1"/>
  <c r="O1887" i="1"/>
  <c r="O1891" i="1"/>
  <c r="O1895" i="1"/>
  <c r="O1899" i="1"/>
  <c r="O1903" i="1"/>
  <c r="O1907" i="1"/>
  <c r="O1911" i="1"/>
  <c r="O1915" i="1"/>
  <c r="O1919" i="1"/>
  <c r="O1923" i="1"/>
  <c r="O1927" i="1"/>
  <c r="O1931" i="1"/>
  <c r="O1935" i="1"/>
  <c r="O1939" i="1"/>
  <c r="O1943" i="1"/>
  <c r="O1947" i="1"/>
  <c r="O1951" i="1"/>
  <c r="O1955" i="1"/>
  <c r="O1959" i="1"/>
  <c r="O1963" i="1"/>
  <c r="O1967" i="1"/>
  <c r="O1971" i="1"/>
  <c r="O1975" i="1"/>
  <c r="O1979" i="1"/>
  <c r="O1983" i="1"/>
  <c r="O1987" i="1"/>
  <c r="O1991" i="1"/>
  <c r="O1995" i="1"/>
  <c r="O1999" i="1"/>
  <c r="O2003" i="1"/>
  <c r="O2007" i="1"/>
  <c r="O2011" i="1"/>
  <c r="O2015" i="1"/>
  <c r="O2019" i="1"/>
  <c r="O2023" i="1"/>
  <c r="O2027" i="1"/>
  <c r="O2031" i="1"/>
  <c r="O2035" i="1"/>
  <c r="O2039" i="1"/>
  <c r="O2043" i="1"/>
  <c r="O2047" i="1"/>
  <c r="O2051" i="1"/>
  <c r="O2055" i="1"/>
  <c r="O2059" i="1"/>
  <c r="O2063" i="1"/>
  <c r="O2067" i="1"/>
  <c r="O2071" i="1"/>
  <c r="O2075" i="1"/>
  <c r="O2079" i="1"/>
  <c r="O2083" i="1"/>
  <c r="O2087" i="1"/>
  <c r="O2091" i="1"/>
  <c r="O2095" i="1"/>
  <c r="O2099" i="1"/>
  <c r="O2103" i="1"/>
  <c r="O2107" i="1"/>
  <c r="O2111" i="1"/>
  <c r="O2115" i="1"/>
  <c r="O2119" i="1"/>
  <c r="O2123" i="1"/>
  <c r="O2127" i="1"/>
  <c r="O2131" i="1"/>
  <c r="O2135" i="1"/>
  <c r="O2139" i="1"/>
  <c r="O2143" i="1"/>
  <c r="O2147" i="1"/>
  <c r="O2151" i="1"/>
  <c r="O2155" i="1"/>
  <c r="O2159" i="1"/>
  <c r="O2163" i="1"/>
  <c r="O2167" i="1"/>
  <c r="O2171" i="1"/>
  <c r="O2175" i="1"/>
  <c r="O2179" i="1"/>
  <c r="O2183" i="1"/>
  <c r="O2187" i="1"/>
  <c r="O2191" i="1"/>
  <c r="O2195" i="1"/>
  <c r="O2199" i="1"/>
  <c r="O2203" i="1"/>
  <c r="O2207" i="1"/>
  <c r="O2211" i="1"/>
  <c r="O2215" i="1"/>
  <c r="O2219" i="1"/>
  <c r="O2223" i="1"/>
  <c r="O2227" i="1"/>
  <c r="O2231" i="1"/>
  <c r="O2235" i="1"/>
  <c r="O2239" i="1"/>
  <c r="O2243" i="1"/>
  <c r="O2247" i="1"/>
  <c r="O2251" i="1"/>
  <c r="O2255" i="1"/>
  <c r="O2259" i="1"/>
  <c r="O2263" i="1"/>
  <c r="O2267" i="1"/>
  <c r="O2271" i="1"/>
  <c r="O2275" i="1"/>
  <c r="O2279" i="1"/>
  <c r="O2283" i="1"/>
  <c r="O2287" i="1"/>
  <c r="O2291" i="1"/>
  <c r="O2295" i="1"/>
  <c r="O2299" i="1"/>
  <c r="O2303" i="1"/>
  <c r="O2307" i="1"/>
  <c r="O2311" i="1"/>
  <c r="O2315" i="1"/>
  <c r="O2319" i="1"/>
  <c r="O2323" i="1"/>
  <c r="O2327" i="1"/>
  <c r="O2331" i="1"/>
  <c r="O2335" i="1"/>
  <c r="O2339" i="1"/>
  <c r="O2343" i="1"/>
  <c r="O2347" i="1"/>
  <c r="O2351" i="1"/>
  <c r="O2355" i="1"/>
  <c r="O2359" i="1"/>
  <c r="O2363" i="1"/>
  <c r="O2367" i="1"/>
  <c r="O2371" i="1"/>
  <c r="O2375" i="1"/>
  <c r="O2379" i="1"/>
  <c r="O2383" i="1"/>
  <c r="O2387" i="1"/>
  <c r="O2391" i="1"/>
  <c r="O2395" i="1"/>
  <c r="O2399" i="1"/>
  <c r="O2403" i="1"/>
  <c r="O2407" i="1"/>
  <c r="O2411" i="1"/>
  <c r="O2415" i="1"/>
  <c r="O2419" i="1"/>
  <c r="O2423" i="1"/>
  <c r="O2427" i="1"/>
  <c r="O2431" i="1"/>
  <c r="O2435" i="1"/>
  <c r="O2439" i="1"/>
  <c r="O2443" i="1"/>
  <c r="O2447" i="1"/>
  <c r="O2451" i="1"/>
  <c r="O2455" i="1"/>
  <c r="O2459" i="1"/>
  <c r="O2463" i="1"/>
  <c r="O2467" i="1"/>
  <c r="O2471" i="1"/>
  <c r="O2475" i="1"/>
  <c r="O2479" i="1"/>
  <c r="O2483" i="1"/>
  <c r="O2487" i="1"/>
  <c r="O2491" i="1"/>
  <c r="O2495" i="1"/>
  <c r="O2499" i="1"/>
  <c r="O2503" i="1"/>
  <c r="O2507" i="1"/>
  <c r="O2511" i="1"/>
  <c r="O2515" i="1"/>
  <c r="O2519" i="1"/>
  <c r="O2523" i="1"/>
  <c r="O2527" i="1"/>
  <c r="O2531" i="1"/>
  <c r="O2535" i="1"/>
  <c r="O2539" i="1"/>
  <c r="O2543" i="1"/>
  <c r="O2547" i="1"/>
  <c r="O2551" i="1"/>
  <c r="O2555" i="1"/>
  <c r="O2559" i="1"/>
  <c r="O2563" i="1"/>
  <c r="O2567" i="1"/>
  <c r="O2571" i="1"/>
  <c r="O2575" i="1"/>
  <c r="O2579" i="1"/>
  <c r="O2583" i="1"/>
  <c r="O2587" i="1"/>
  <c r="O2591" i="1"/>
  <c r="O2595" i="1"/>
  <c r="O191" i="1"/>
  <c r="O327" i="1"/>
  <c r="O416" i="1"/>
  <c r="O494" i="1"/>
  <c r="O558" i="1"/>
  <c r="O613" i="1"/>
  <c r="O641" i="1"/>
  <c r="O670" i="1"/>
  <c r="O698" i="1"/>
  <c r="O726" i="1"/>
  <c r="O756" i="1"/>
  <c r="O784" i="1"/>
  <c r="O812" i="1"/>
  <c r="O841" i="1"/>
  <c r="O869" i="1"/>
  <c r="O893" i="1"/>
  <c r="O2596" i="1"/>
  <c r="O2590" i="1"/>
  <c r="O2585" i="1"/>
  <c r="O2580" i="1"/>
  <c r="O2574" i="1"/>
  <c r="O2569" i="1"/>
  <c r="O2564" i="1"/>
  <c r="O2558" i="1"/>
  <c r="O2553" i="1"/>
  <c r="O2548" i="1"/>
  <c r="O2542" i="1"/>
  <c r="O2537" i="1"/>
  <c r="O2532" i="1"/>
  <c r="O2526" i="1"/>
  <c r="O2521" i="1"/>
  <c r="O2516" i="1"/>
  <c r="O2510" i="1"/>
  <c r="O2505" i="1"/>
  <c r="O2500" i="1"/>
  <c r="O2494" i="1"/>
  <c r="O2489" i="1"/>
  <c r="O2484" i="1"/>
  <c r="O2478" i="1"/>
  <c r="O2473" i="1"/>
  <c r="O2468" i="1"/>
  <c r="O2462" i="1"/>
  <c r="O2457" i="1"/>
  <c r="O2452" i="1"/>
  <c r="O2446" i="1"/>
  <c r="O2441" i="1"/>
  <c r="O2436" i="1"/>
  <c r="O2430" i="1"/>
  <c r="O2425" i="1"/>
  <c r="O2420" i="1"/>
  <c r="O2414" i="1"/>
  <c r="O2409" i="1"/>
  <c r="O2404" i="1"/>
  <c r="O2398" i="1"/>
  <c r="O2393" i="1"/>
  <c r="O2388" i="1"/>
  <c r="O2382" i="1"/>
  <c r="O2377" i="1"/>
  <c r="O2372" i="1"/>
  <c r="O2366" i="1"/>
  <c r="O2361" i="1"/>
  <c r="O2356" i="1"/>
  <c r="O2350" i="1"/>
  <c r="O2345" i="1"/>
  <c r="O2340" i="1"/>
  <c r="O2334" i="1"/>
  <c r="O2329" i="1"/>
  <c r="O2324" i="1"/>
  <c r="O2318" i="1"/>
  <c r="O2313" i="1"/>
  <c r="O2308" i="1"/>
  <c r="O2302" i="1"/>
  <c r="O2297" i="1"/>
  <c r="O2292" i="1"/>
  <c r="O2286" i="1"/>
  <c r="O2281" i="1"/>
  <c r="O2276" i="1"/>
  <c r="O2270" i="1"/>
  <c r="O2265" i="1"/>
  <c r="O2260" i="1"/>
  <c r="O2254" i="1"/>
  <c r="O2249" i="1"/>
  <c r="O2244" i="1"/>
  <c r="O2238" i="1"/>
  <c r="O2233" i="1"/>
  <c r="O2228" i="1"/>
  <c r="O2222" i="1"/>
  <c r="O2216" i="1"/>
  <c r="O2208" i="1"/>
  <c r="O2200" i="1"/>
  <c r="O2192" i="1"/>
  <c r="O2184" i="1"/>
  <c r="O2176" i="1"/>
  <c r="O2168" i="1"/>
  <c r="O2160" i="1"/>
  <c r="O2152" i="1"/>
  <c r="O2144" i="1"/>
  <c r="O2136" i="1"/>
  <c r="O2128" i="1"/>
  <c r="O2120" i="1"/>
  <c r="O2112" i="1"/>
  <c r="O2104" i="1"/>
  <c r="O2096" i="1"/>
  <c r="O2088" i="1"/>
  <c r="O2080" i="1"/>
  <c r="O2072" i="1"/>
  <c r="O2064" i="1"/>
  <c r="O2056" i="1"/>
  <c r="O2048" i="1"/>
  <c r="O2040" i="1"/>
  <c r="O2032" i="1"/>
  <c r="O2024" i="1"/>
  <c r="O2016" i="1"/>
  <c r="O2008" i="1"/>
  <c r="O2000" i="1"/>
  <c r="O1992" i="1"/>
  <c r="O1984" i="1"/>
  <c r="O1976" i="1"/>
  <c r="O1968" i="1"/>
  <c r="O1960" i="1"/>
  <c r="O1952" i="1"/>
  <c r="O1944" i="1"/>
  <c r="O1936" i="1"/>
  <c r="O1928" i="1"/>
  <c r="O1920" i="1"/>
  <c r="O1912" i="1"/>
  <c r="O1904" i="1"/>
  <c r="O1896" i="1"/>
  <c r="O1888" i="1"/>
  <c r="O1880" i="1"/>
  <c r="O1872" i="1"/>
  <c r="O1864" i="1"/>
  <c r="O1856" i="1"/>
  <c r="O1848" i="1"/>
  <c r="O1840" i="1"/>
  <c r="O1832" i="1"/>
  <c r="O1824" i="1"/>
  <c r="O1816" i="1"/>
  <c r="O1808" i="1"/>
  <c r="O1800" i="1"/>
  <c r="O1792" i="1"/>
  <c r="O1784" i="1"/>
  <c r="O1776" i="1"/>
  <c r="O1768" i="1"/>
  <c r="O1760" i="1"/>
  <c r="O1752" i="1"/>
  <c r="O1744" i="1"/>
  <c r="O1736" i="1"/>
  <c r="O1728" i="1"/>
  <c r="O1720" i="1"/>
  <c r="O1712" i="1"/>
  <c r="O1703" i="1"/>
  <c r="O1693" i="1"/>
  <c r="O1682" i="1"/>
  <c r="O1671" i="1"/>
  <c r="O1661" i="1"/>
  <c r="O1650" i="1"/>
  <c r="O1639" i="1"/>
  <c r="O1629" i="1"/>
  <c r="O1618" i="1"/>
  <c r="O1607" i="1"/>
  <c r="O1597" i="1"/>
  <c r="O1586" i="1"/>
  <c r="O1575" i="1"/>
  <c r="O1565" i="1"/>
  <c r="O1554" i="1"/>
  <c r="O1543" i="1"/>
  <c r="O1533" i="1"/>
  <c r="O1522" i="1"/>
  <c r="O1511" i="1"/>
  <c r="O1501" i="1"/>
  <c r="O1490" i="1"/>
  <c r="O1479" i="1"/>
  <c r="O1469" i="1"/>
  <c r="O1458" i="1"/>
  <c r="O1447" i="1"/>
  <c r="O1437" i="1"/>
  <c r="O1423" i="1"/>
  <c r="O1407" i="1"/>
  <c r="O1391" i="1"/>
  <c r="O1370" i="1"/>
  <c r="O1348" i="1"/>
  <c r="O1327" i="1"/>
  <c r="O1306" i="1"/>
  <c r="O1284" i="1"/>
  <c r="O1252" i="1"/>
  <c r="O1220" i="1"/>
  <c r="O1188" i="1"/>
  <c r="O1149" i="1"/>
  <c r="O1107" i="1"/>
  <c r="O1064" i="1"/>
  <c r="O1021" i="1"/>
  <c r="O979" i="1"/>
  <c r="O936" i="1"/>
  <c r="O876" i="1"/>
  <c r="O762" i="1"/>
  <c r="O649" i="1"/>
  <c r="O437" i="1"/>
  <c r="O2594" i="1"/>
  <c r="O2589" i="1"/>
  <c r="O2584" i="1"/>
  <c r="O2578" i="1"/>
  <c r="O2573" i="1"/>
  <c r="O2568" i="1"/>
  <c r="O2562" i="1"/>
  <c r="O2557" i="1"/>
  <c r="O2552" i="1"/>
  <c r="O2546" i="1"/>
  <c r="O2541" i="1"/>
  <c r="O2536" i="1"/>
  <c r="O2530" i="1"/>
  <c r="O2525" i="1"/>
  <c r="O2520" i="1"/>
  <c r="O2514" i="1"/>
  <c r="O2509" i="1"/>
  <c r="O2504" i="1"/>
  <c r="O2498" i="1"/>
  <c r="O2493" i="1"/>
  <c r="O2488" i="1"/>
  <c r="O2482" i="1"/>
  <c r="O2477" i="1"/>
  <c r="O2472" i="1"/>
  <c r="O2466" i="1"/>
  <c r="O2461" i="1"/>
  <c r="O2456" i="1"/>
  <c r="O2450" i="1"/>
  <c r="O2445" i="1"/>
  <c r="O2440" i="1"/>
  <c r="O2434" i="1"/>
  <c r="O2429" i="1"/>
  <c r="O2424" i="1"/>
  <c r="O2418" i="1"/>
  <c r="O2413" i="1"/>
  <c r="O2408" i="1"/>
  <c r="O2402" i="1"/>
  <c r="O2397" i="1"/>
  <c r="O2392" i="1"/>
  <c r="O2386" i="1"/>
  <c r="O2381" i="1"/>
  <c r="O2376" i="1"/>
  <c r="O2370" i="1"/>
  <c r="O2365" i="1"/>
  <c r="O2360" i="1"/>
  <c r="O2354" i="1"/>
  <c r="O2349" i="1"/>
  <c r="O2344" i="1"/>
  <c r="O2338" i="1"/>
  <c r="O2333" i="1"/>
  <c r="O2328" i="1"/>
  <c r="O2322" i="1"/>
  <c r="O2317" i="1"/>
  <c r="O2312" i="1"/>
  <c r="O2306" i="1"/>
  <c r="O2301" i="1"/>
  <c r="O2296" i="1"/>
  <c r="O2290" i="1"/>
  <c r="O2285" i="1"/>
  <c r="O2280" i="1"/>
  <c r="O2274" i="1"/>
  <c r="O2269" i="1"/>
  <c r="O2264" i="1"/>
  <c r="O2258" i="1"/>
  <c r="O2253" i="1"/>
  <c r="O2248" i="1"/>
  <c r="O2242" i="1"/>
  <c r="O2237" i="1"/>
  <c r="O2232" i="1"/>
  <c r="O2226" i="1"/>
  <c r="O2221" i="1"/>
  <c r="O2213" i="1"/>
  <c r="O2205" i="1"/>
  <c r="O2197" i="1"/>
  <c r="O2189" i="1"/>
  <c r="O2181" i="1"/>
  <c r="O2173" i="1"/>
  <c r="O2165" i="1"/>
  <c r="O2157" i="1"/>
  <c r="O2149" i="1"/>
  <c r="O2141" i="1"/>
  <c r="O2133" i="1"/>
  <c r="O2125" i="1"/>
  <c r="O2117" i="1"/>
  <c r="O2109" i="1"/>
  <c r="O2101" i="1"/>
  <c r="O2093" i="1"/>
  <c r="O2085" i="1"/>
  <c r="O2077" i="1"/>
  <c r="O2069" i="1"/>
  <c r="O2061" i="1"/>
  <c r="O2053" i="1"/>
  <c r="O2045" i="1"/>
  <c r="O2037" i="1"/>
  <c r="O2029" i="1"/>
  <c r="O2021" i="1"/>
  <c r="O2013" i="1"/>
  <c r="O2005" i="1"/>
  <c r="O1997" i="1"/>
  <c r="O1989" i="1"/>
  <c r="O1981" i="1"/>
  <c r="O1973" i="1"/>
  <c r="O1965" i="1"/>
  <c r="O1957" i="1"/>
  <c r="O1949" i="1"/>
  <c r="O1941" i="1"/>
  <c r="O1933" i="1"/>
  <c r="O1925" i="1"/>
  <c r="O1917" i="1"/>
  <c r="O1909" i="1"/>
  <c r="O1901" i="1"/>
  <c r="O1893" i="1"/>
  <c r="O1885" i="1"/>
  <c r="O1877" i="1"/>
  <c r="O1869" i="1"/>
  <c r="O1861" i="1"/>
  <c r="O1853" i="1"/>
  <c r="O1845" i="1"/>
  <c r="O1837" i="1"/>
  <c r="O1829" i="1"/>
  <c r="O1821" i="1"/>
  <c r="O1813" i="1"/>
  <c r="O1805" i="1"/>
  <c r="O1797" i="1"/>
  <c r="O1789" i="1"/>
  <c r="O1781" i="1"/>
  <c r="O1773" i="1"/>
  <c r="O1765" i="1"/>
  <c r="O1757" i="1"/>
  <c r="O1749" i="1"/>
  <c r="O1741" i="1"/>
  <c r="O1733" i="1"/>
  <c r="O1725" i="1"/>
  <c r="O1717" i="1"/>
  <c r="O1709" i="1"/>
  <c r="O1699" i="1"/>
  <c r="O1689" i="1"/>
  <c r="O1678" i="1"/>
  <c r="O1667" i="1"/>
  <c r="O1657" i="1"/>
  <c r="O1646" i="1"/>
  <c r="O1635" i="1"/>
  <c r="O1625" i="1"/>
  <c r="O1614" i="1"/>
  <c r="O1603" i="1"/>
  <c r="O1593" i="1"/>
  <c r="O1582" i="1"/>
  <c r="O1571" i="1"/>
  <c r="O1561" i="1"/>
  <c r="O1550" i="1"/>
  <c r="O1539" i="1"/>
  <c r="O1529" i="1"/>
  <c r="O1518" i="1"/>
  <c r="O1507" i="1"/>
  <c r="O1497" i="1"/>
  <c r="O1486" i="1"/>
  <c r="O1475" i="1"/>
  <c r="O1465" i="1"/>
  <c r="O1454" i="1"/>
  <c r="O1443" i="1"/>
  <c r="O1433" i="1"/>
  <c r="O1417" i="1"/>
  <c r="O1401" i="1"/>
  <c r="O1383" i="1"/>
  <c r="O1362" i="1"/>
  <c r="O1340" i="1"/>
  <c r="O1319" i="1"/>
  <c r="O1298" i="1"/>
  <c r="O1272" i="1"/>
  <c r="O1240" i="1"/>
  <c r="O1208" i="1"/>
  <c r="O1176" i="1"/>
  <c r="O1133" i="1"/>
  <c r="O1091" i="1"/>
  <c r="O1048" i="1"/>
  <c r="O1005" i="1"/>
  <c r="O963" i="1"/>
  <c r="O920" i="1"/>
  <c r="O848" i="1"/>
  <c r="O734" i="1"/>
  <c r="O620" i="1"/>
  <c r="O352" i="1"/>
  <c r="O2364" i="1"/>
  <c r="O2358" i="1"/>
  <c r="O2353" i="1"/>
  <c r="O2348" i="1"/>
  <c r="O2342" i="1"/>
  <c r="O2337" i="1"/>
  <c r="O2332" i="1"/>
  <c r="O2326" i="1"/>
  <c r="O2321" i="1"/>
  <c r="O2316" i="1"/>
  <c r="O2310" i="1"/>
  <c r="O2305" i="1"/>
  <c r="O2300" i="1"/>
  <c r="O2294" i="1"/>
  <c r="O2289" i="1"/>
  <c r="O2284" i="1"/>
  <c r="O2278" i="1"/>
  <c r="O2273" i="1"/>
  <c r="O2268" i="1"/>
  <c r="O2262" i="1"/>
  <c r="O2257" i="1"/>
  <c r="O2252" i="1"/>
  <c r="O2246" i="1"/>
  <c r="O2241" i="1"/>
  <c r="O2236" i="1"/>
  <c r="O2230" i="1"/>
  <c r="O2225" i="1"/>
  <c r="O2220" i="1"/>
  <c r="O2212" i="1"/>
  <c r="O2204" i="1"/>
  <c r="O2196" i="1"/>
  <c r="O2188" i="1"/>
  <c r="O2180" i="1"/>
  <c r="O2172" i="1"/>
  <c r="O2164" i="1"/>
  <c r="O2156" i="1"/>
  <c r="O2148" i="1"/>
  <c r="O2140" i="1"/>
  <c r="O2132" i="1"/>
  <c r="O2124" i="1"/>
  <c r="O2116" i="1"/>
  <c r="O2108" i="1"/>
  <c r="O2100" i="1"/>
  <c r="O2092" i="1"/>
  <c r="O2084" i="1"/>
  <c r="O2076" i="1"/>
  <c r="O2068" i="1"/>
  <c r="O2060" i="1"/>
  <c r="O2052" i="1"/>
  <c r="O2044" i="1"/>
  <c r="O2036" i="1"/>
  <c r="O2028" i="1"/>
  <c r="O2020" i="1"/>
  <c r="O2012" i="1"/>
  <c r="O2004" i="1"/>
  <c r="O1996" i="1"/>
  <c r="O1988" i="1"/>
  <c r="O1980" i="1"/>
  <c r="O1972" i="1"/>
  <c r="O1964" i="1"/>
  <c r="O1956" i="1"/>
  <c r="O1948" i="1"/>
  <c r="O1940" i="1"/>
  <c r="O1932" i="1"/>
  <c r="O1924" i="1"/>
  <c r="O1916" i="1"/>
  <c r="O1908" i="1"/>
  <c r="O1900" i="1"/>
  <c r="O1892" i="1"/>
  <c r="O1884" i="1"/>
  <c r="O1876" i="1"/>
  <c r="O1868" i="1"/>
  <c r="O1860" i="1"/>
  <c r="O1852" i="1"/>
  <c r="O1844" i="1"/>
  <c r="O1836" i="1"/>
  <c r="O1828" i="1"/>
  <c r="O1820" i="1"/>
  <c r="O1812" i="1"/>
  <c r="O1804" i="1"/>
  <c r="O1796" i="1"/>
  <c r="O1788" i="1"/>
  <c r="O1780" i="1"/>
  <c r="O1772" i="1"/>
  <c r="O1764" i="1"/>
  <c r="O1756" i="1"/>
  <c r="O1748" i="1"/>
  <c r="O1740" i="1"/>
  <c r="O1732" i="1"/>
  <c r="O1724" i="1"/>
  <c r="O1716" i="1"/>
  <c r="O1708" i="1"/>
  <c r="O1698" i="1"/>
  <c r="O1687" i="1"/>
  <c r="O1677" i="1"/>
  <c r="O1666" i="1"/>
  <c r="O1655" i="1"/>
  <c r="O1645" i="1"/>
  <c r="O1634" i="1"/>
  <c r="O1623" i="1"/>
  <c r="O1613" i="1"/>
  <c r="O1602" i="1"/>
  <c r="O1591" i="1"/>
  <c r="O1581" i="1"/>
  <c r="O1570" i="1"/>
  <c r="O1559" i="1"/>
  <c r="O1549" i="1"/>
  <c r="O1538" i="1"/>
  <c r="O1527" i="1"/>
  <c r="O1517" i="1"/>
  <c r="O1506" i="1"/>
  <c r="O1495" i="1"/>
  <c r="O1485" i="1"/>
  <c r="O1474" i="1"/>
  <c r="O1463" i="1"/>
  <c r="O1453" i="1"/>
  <c r="O1442" i="1"/>
  <c r="O1431" i="1"/>
  <c r="O1415" i="1"/>
  <c r="O1399" i="1"/>
  <c r="O1380" i="1"/>
  <c r="O1359" i="1"/>
  <c r="O1338" i="1"/>
  <c r="O1316" i="1"/>
  <c r="O1295" i="1"/>
  <c r="O1268" i="1"/>
  <c r="O1236" i="1"/>
  <c r="O1204" i="1"/>
  <c r="O1171" i="1"/>
  <c r="O1128" i="1"/>
  <c r="O1085" i="1"/>
  <c r="O1043" i="1"/>
  <c r="O1000" i="1"/>
  <c r="O957" i="1"/>
  <c r="O915" i="1"/>
  <c r="O820" i="1"/>
  <c r="O705" i="1"/>
  <c r="O574" i="1"/>
  <c r="O233" i="1"/>
  <c r="J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I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D2" i="4" l="1"/>
  <c r="D6" i="4"/>
  <c r="D10" i="4"/>
  <c r="D14" i="4"/>
  <c r="D18" i="4"/>
  <c r="D22" i="4"/>
  <c r="D26" i="4"/>
  <c r="D30" i="4"/>
  <c r="D34" i="4"/>
  <c r="D38" i="4"/>
  <c r="D42" i="4"/>
  <c r="D46" i="4"/>
  <c r="D50" i="4"/>
  <c r="D54" i="4"/>
  <c r="D58" i="4"/>
  <c r="D62" i="4"/>
  <c r="D66" i="4"/>
  <c r="D70" i="4"/>
  <c r="D74" i="4"/>
  <c r="D78" i="4"/>
  <c r="D82" i="4"/>
  <c r="D86" i="4"/>
  <c r="D90" i="4"/>
  <c r="D94" i="4"/>
  <c r="D98" i="4"/>
  <c r="D102" i="4"/>
  <c r="D106" i="4"/>
  <c r="D110" i="4"/>
  <c r="D114" i="4"/>
  <c r="D118" i="4"/>
  <c r="D122" i="4"/>
  <c r="D126" i="4"/>
  <c r="D130" i="4"/>
  <c r="D134" i="4"/>
  <c r="D138" i="4"/>
  <c r="D142" i="4"/>
  <c r="D146" i="4"/>
  <c r="D150" i="4"/>
  <c r="D154" i="4"/>
  <c r="D158" i="4"/>
  <c r="D162" i="4"/>
  <c r="D166" i="4"/>
  <c r="D170" i="4"/>
  <c r="D174" i="4"/>
  <c r="D178" i="4"/>
  <c r="D182" i="4"/>
  <c r="D186" i="4"/>
  <c r="D190" i="4"/>
  <c r="D194" i="4"/>
  <c r="D198" i="4"/>
  <c r="D202" i="4"/>
  <c r="D206" i="4"/>
  <c r="D210" i="4"/>
  <c r="D214" i="4"/>
  <c r="D3" i="4"/>
  <c r="D7" i="4"/>
  <c r="D11" i="4"/>
  <c r="D15" i="4"/>
  <c r="D19" i="4"/>
  <c r="D23" i="4"/>
  <c r="D27" i="4"/>
  <c r="D31" i="4"/>
  <c r="D35" i="4"/>
  <c r="D39" i="4"/>
  <c r="D43" i="4"/>
  <c r="D47" i="4"/>
  <c r="D51" i="4"/>
  <c r="D55" i="4"/>
  <c r="D59" i="4"/>
  <c r="D63" i="4"/>
  <c r="D67" i="4"/>
  <c r="D71" i="4"/>
  <c r="D75" i="4"/>
  <c r="D79" i="4"/>
  <c r="D83" i="4"/>
  <c r="D87" i="4"/>
  <c r="D91" i="4"/>
  <c r="D95" i="4"/>
  <c r="D99" i="4"/>
  <c r="D103" i="4"/>
  <c r="D107" i="4"/>
  <c r="D111" i="4"/>
  <c r="D115" i="4"/>
  <c r="D119" i="4"/>
  <c r="D123" i="4"/>
  <c r="D127" i="4"/>
  <c r="D131" i="4"/>
  <c r="D135" i="4"/>
  <c r="D139" i="4"/>
  <c r="D143" i="4"/>
  <c r="D147" i="4"/>
  <c r="D151" i="4"/>
  <c r="D155" i="4"/>
  <c r="D159" i="4"/>
  <c r="D163" i="4"/>
  <c r="D167" i="4"/>
  <c r="D171" i="4"/>
  <c r="D175" i="4"/>
  <c r="D179" i="4"/>
  <c r="D183" i="4"/>
  <c r="D187" i="4"/>
  <c r="D191" i="4"/>
  <c r="D195" i="4"/>
  <c r="D199" i="4"/>
  <c r="D203" i="4"/>
  <c r="D207" i="4"/>
  <c r="D211" i="4"/>
  <c r="D215" i="4"/>
  <c r="D219" i="4"/>
  <c r="D223" i="4"/>
  <c r="D227" i="4"/>
  <c r="D231" i="4"/>
  <c r="D235" i="4"/>
  <c r="D239" i="4"/>
  <c r="D243" i="4"/>
  <c r="D247" i="4"/>
  <c r="D251" i="4"/>
  <c r="D255" i="4"/>
  <c r="D259" i="4"/>
  <c r="D263" i="4"/>
  <c r="D267" i="4"/>
  <c r="D271" i="4"/>
  <c r="D275" i="4"/>
  <c r="D279" i="4"/>
  <c r="D283" i="4"/>
  <c r="D287" i="4"/>
  <c r="D291" i="4"/>
  <c r="D295" i="4"/>
  <c r="D299" i="4"/>
  <c r="D303" i="4"/>
  <c r="D307" i="4"/>
  <c r="D311" i="4"/>
  <c r="D315" i="4"/>
  <c r="D319" i="4"/>
  <c r="D323" i="4"/>
  <c r="D327" i="4"/>
  <c r="D331" i="4"/>
  <c r="D335" i="4"/>
  <c r="D339" i="4"/>
  <c r="D4" i="4"/>
  <c r="D12" i="4"/>
  <c r="D20" i="4"/>
  <c r="D28" i="4"/>
  <c r="D36" i="4"/>
  <c r="D44" i="4"/>
  <c r="D52" i="4"/>
  <c r="D60" i="4"/>
  <c r="D68" i="4"/>
  <c r="D76" i="4"/>
  <c r="D84" i="4"/>
  <c r="D92" i="4"/>
  <c r="D100" i="4"/>
  <c r="D108" i="4"/>
  <c r="D116" i="4"/>
  <c r="D124" i="4"/>
  <c r="D132" i="4"/>
  <c r="D140" i="4"/>
  <c r="D148" i="4"/>
  <c r="D156" i="4"/>
  <c r="D164" i="4"/>
  <c r="D172" i="4"/>
  <c r="D180" i="4"/>
  <c r="D188" i="4"/>
  <c r="D196" i="4"/>
  <c r="D204" i="4"/>
  <c r="D212" i="4"/>
  <c r="D218" i="4"/>
  <c r="D224" i="4"/>
  <c r="D229" i="4"/>
  <c r="D234" i="4"/>
  <c r="D240" i="4"/>
  <c r="D245" i="4"/>
  <c r="D250" i="4"/>
  <c r="D256" i="4"/>
  <c r="D261" i="4"/>
  <c r="D266" i="4"/>
  <c r="D272" i="4"/>
  <c r="D277" i="4"/>
  <c r="D282" i="4"/>
  <c r="D288" i="4"/>
  <c r="D293" i="4"/>
  <c r="D298" i="4"/>
  <c r="D304" i="4"/>
  <c r="D309" i="4"/>
  <c r="D314" i="4"/>
  <c r="D320" i="4"/>
  <c r="D325" i="4"/>
  <c r="D330" i="4"/>
  <c r="D336" i="4"/>
  <c r="D341" i="4"/>
  <c r="D345" i="4"/>
  <c r="D349" i="4"/>
  <c r="D353" i="4"/>
  <c r="D357" i="4"/>
  <c r="D361" i="4"/>
  <c r="D365" i="4"/>
  <c r="D369" i="4"/>
  <c r="D373" i="4"/>
  <c r="D377" i="4"/>
  <c r="D381" i="4"/>
  <c r="D385" i="4"/>
  <c r="D389" i="4"/>
  <c r="D393" i="4"/>
  <c r="D397" i="4"/>
  <c r="D401" i="4"/>
  <c r="D405" i="4"/>
  <c r="D409" i="4"/>
  <c r="D413" i="4"/>
  <c r="D417" i="4"/>
  <c r="D421" i="4"/>
  <c r="D425" i="4"/>
  <c r="D429" i="4"/>
  <c r="D433" i="4"/>
  <c r="D437" i="4"/>
  <c r="D441" i="4"/>
  <c r="D445" i="4"/>
  <c r="D449" i="4"/>
  <c r="D453" i="4"/>
  <c r="D457" i="4"/>
  <c r="D461" i="4"/>
  <c r="D465" i="4"/>
  <c r="D469" i="4"/>
  <c r="D473" i="4"/>
  <c r="D477" i="4"/>
  <c r="D5" i="4"/>
  <c r="D13" i="4"/>
  <c r="D21" i="4"/>
  <c r="D29" i="4"/>
  <c r="D37" i="4"/>
  <c r="D45" i="4"/>
  <c r="D53" i="4"/>
  <c r="D61" i="4"/>
  <c r="D69" i="4"/>
  <c r="D77" i="4"/>
  <c r="D85" i="4"/>
  <c r="D93" i="4"/>
  <c r="D101" i="4"/>
  <c r="D109" i="4"/>
  <c r="D117" i="4"/>
  <c r="D125" i="4"/>
  <c r="D133" i="4"/>
  <c r="D141" i="4"/>
  <c r="D149" i="4"/>
  <c r="D157" i="4"/>
  <c r="D165" i="4"/>
  <c r="D173" i="4"/>
  <c r="D181" i="4"/>
  <c r="D189" i="4"/>
  <c r="D197" i="4"/>
  <c r="D205" i="4"/>
  <c r="D213" i="4"/>
  <c r="D220" i="4"/>
  <c r="D225" i="4"/>
  <c r="D230" i="4"/>
  <c r="D236" i="4"/>
  <c r="D241" i="4"/>
  <c r="D246" i="4"/>
  <c r="D252" i="4"/>
  <c r="D257" i="4"/>
  <c r="D262" i="4"/>
  <c r="D268" i="4"/>
  <c r="D273" i="4"/>
  <c r="D278" i="4"/>
  <c r="D284" i="4"/>
  <c r="D289" i="4"/>
  <c r="D294" i="4"/>
  <c r="D300" i="4"/>
  <c r="D305" i="4"/>
  <c r="D310" i="4"/>
  <c r="D316" i="4"/>
  <c r="D321" i="4"/>
  <c r="D326" i="4"/>
  <c r="D332" i="4"/>
  <c r="D337" i="4"/>
  <c r="D342" i="4"/>
  <c r="D346" i="4"/>
  <c r="D350" i="4"/>
  <c r="D354" i="4"/>
  <c r="D358" i="4"/>
  <c r="D362" i="4"/>
  <c r="D366" i="4"/>
  <c r="D370" i="4"/>
  <c r="D374" i="4"/>
  <c r="D378" i="4"/>
  <c r="D382" i="4"/>
  <c r="D386" i="4"/>
  <c r="D390" i="4"/>
  <c r="D394" i="4"/>
  <c r="D398" i="4"/>
  <c r="D402" i="4"/>
  <c r="D406" i="4"/>
  <c r="D410" i="4"/>
  <c r="D414" i="4"/>
  <c r="D418" i="4"/>
  <c r="D422" i="4"/>
  <c r="D426" i="4"/>
  <c r="D430" i="4"/>
  <c r="D434" i="4"/>
  <c r="D438" i="4"/>
  <c r="D442" i="4"/>
  <c r="D446" i="4"/>
  <c r="D450" i="4"/>
  <c r="D454" i="4"/>
  <c r="D458" i="4"/>
  <c r="D462" i="4"/>
  <c r="D466" i="4"/>
  <c r="D470" i="4"/>
  <c r="D474" i="4"/>
  <c r="D478" i="4"/>
  <c r="D482" i="4"/>
  <c r="D486" i="4"/>
  <c r="D490" i="4"/>
  <c r="D494" i="4"/>
  <c r="D498" i="4"/>
  <c r="D502" i="4"/>
  <c r="D506" i="4"/>
  <c r="D510" i="4"/>
  <c r="D514" i="4"/>
  <c r="D518" i="4"/>
  <c r="D522" i="4"/>
  <c r="D526" i="4"/>
  <c r="D530" i="4"/>
  <c r="D534" i="4"/>
  <c r="D538" i="4"/>
  <c r="D542" i="4"/>
  <c r="D546" i="4"/>
  <c r="D550" i="4"/>
  <c r="D554" i="4"/>
  <c r="D558" i="4"/>
  <c r="D562" i="4"/>
  <c r="D566" i="4"/>
  <c r="D570" i="4"/>
  <c r="D574" i="4"/>
  <c r="D578" i="4"/>
  <c r="D582" i="4"/>
  <c r="D586" i="4"/>
  <c r="D590" i="4"/>
  <c r="D594" i="4"/>
  <c r="D598" i="4"/>
  <c r="D602" i="4"/>
  <c r="D606" i="4"/>
  <c r="D610" i="4"/>
  <c r="D614" i="4"/>
  <c r="D618" i="4"/>
  <c r="D622" i="4"/>
  <c r="D626" i="4"/>
  <c r="D630" i="4"/>
  <c r="D634" i="4"/>
  <c r="D638" i="4"/>
  <c r="D642" i="4"/>
  <c r="D646" i="4"/>
  <c r="D650" i="4"/>
  <c r="D654" i="4"/>
  <c r="D658" i="4"/>
  <c r="D662" i="4"/>
  <c r="D666" i="4"/>
  <c r="D670" i="4"/>
  <c r="D674" i="4"/>
  <c r="D678" i="4"/>
  <c r="D682" i="4"/>
  <c r="D686" i="4"/>
  <c r="D690" i="4"/>
  <c r="D694" i="4"/>
  <c r="D698" i="4"/>
  <c r="D702" i="4"/>
  <c r="D706" i="4"/>
  <c r="D710" i="4"/>
  <c r="D714" i="4"/>
  <c r="D718" i="4"/>
  <c r="D8" i="4"/>
  <c r="D24" i="4"/>
  <c r="D40" i="4"/>
  <c r="D56" i="4"/>
  <c r="D72" i="4"/>
  <c r="D88" i="4"/>
  <c r="D104" i="4"/>
  <c r="D120" i="4"/>
  <c r="D136" i="4"/>
  <c r="D152" i="4"/>
  <c r="D168" i="4"/>
  <c r="D184" i="4"/>
  <c r="D200" i="4"/>
  <c r="D216" i="4"/>
  <c r="D226" i="4"/>
  <c r="D237" i="4"/>
  <c r="D248" i="4"/>
  <c r="D258" i="4"/>
  <c r="D269" i="4"/>
  <c r="D280" i="4"/>
  <c r="D290" i="4"/>
  <c r="D301" i="4"/>
  <c r="D312" i="4"/>
  <c r="D322" i="4"/>
  <c r="D333" i="4"/>
  <c r="D343" i="4"/>
  <c r="D351" i="4"/>
  <c r="D359" i="4"/>
  <c r="D367" i="4"/>
  <c r="D375" i="4"/>
  <c r="D383" i="4"/>
  <c r="D16" i="4"/>
  <c r="D32" i="4"/>
  <c r="D48" i="4"/>
  <c r="D64" i="4"/>
  <c r="D80" i="4"/>
  <c r="D96" i="4"/>
  <c r="D112" i="4"/>
  <c r="D128" i="4"/>
  <c r="D144" i="4"/>
  <c r="D160" i="4"/>
  <c r="D176" i="4"/>
  <c r="D192" i="4"/>
  <c r="D208" i="4"/>
  <c r="D221" i="4"/>
  <c r="D232" i="4"/>
  <c r="D242" i="4"/>
  <c r="D253" i="4"/>
  <c r="D264" i="4"/>
  <c r="D274" i="4"/>
  <c r="D285" i="4"/>
  <c r="D296" i="4"/>
  <c r="D306" i="4"/>
  <c r="D317" i="4"/>
  <c r="D328" i="4"/>
  <c r="D338" i="4"/>
  <c r="D347" i="4"/>
  <c r="D355" i="4"/>
  <c r="D363" i="4"/>
  <c r="D371" i="4"/>
  <c r="D379" i="4"/>
  <c r="D387" i="4"/>
  <c r="D395" i="4"/>
  <c r="D403" i="4"/>
  <c r="D411" i="4"/>
  <c r="D419" i="4"/>
  <c r="D427" i="4"/>
  <c r="D435" i="4"/>
  <c r="D443" i="4"/>
  <c r="D451" i="4"/>
  <c r="D459" i="4"/>
  <c r="D467" i="4"/>
  <c r="D475" i="4"/>
  <c r="D481" i="4"/>
  <c r="D487" i="4"/>
  <c r="D492" i="4"/>
  <c r="D497" i="4"/>
  <c r="D503" i="4"/>
  <c r="D508" i="4"/>
  <c r="D513" i="4"/>
  <c r="D519" i="4"/>
  <c r="D524" i="4"/>
  <c r="D529" i="4"/>
  <c r="D535" i="4"/>
  <c r="D540" i="4"/>
  <c r="D545" i="4"/>
  <c r="D551" i="4"/>
  <c r="D556" i="4"/>
  <c r="D561" i="4"/>
  <c r="D567" i="4"/>
  <c r="D572" i="4"/>
  <c r="D577" i="4"/>
  <c r="D583" i="4"/>
  <c r="D588" i="4"/>
  <c r="D593" i="4"/>
  <c r="D599" i="4"/>
  <c r="D604" i="4"/>
  <c r="D609" i="4"/>
  <c r="D615" i="4"/>
  <c r="D620" i="4"/>
  <c r="D625" i="4"/>
  <c r="D631" i="4"/>
  <c r="D636" i="4"/>
  <c r="D641" i="4"/>
  <c r="D647" i="4"/>
  <c r="D652" i="4"/>
  <c r="D657" i="4"/>
  <c r="D663" i="4"/>
  <c r="D668" i="4"/>
  <c r="D673" i="4"/>
  <c r="D679" i="4"/>
  <c r="D684" i="4"/>
  <c r="D689" i="4"/>
  <c r="D695" i="4"/>
  <c r="D700" i="4"/>
  <c r="D705" i="4"/>
  <c r="D9" i="4"/>
  <c r="D41" i="4"/>
  <c r="D73" i="4"/>
  <c r="D105" i="4"/>
  <c r="D137" i="4"/>
  <c r="D169" i="4"/>
  <c r="D201" i="4"/>
  <c r="D228" i="4"/>
  <c r="D249" i="4"/>
  <c r="D270" i="4"/>
  <c r="D292" i="4"/>
  <c r="D313" i="4"/>
  <c r="D334" i="4"/>
  <c r="D352" i="4"/>
  <c r="D368" i="4"/>
  <c r="D384" i="4"/>
  <c r="D396" i="4"/>
  <c r="D407" i="4"/>
  <c r="D416" i="4"/>
  <c r="D428" i="4"/>
  <c r="D439" i="4"/>
  <c r="D448" i="4"/>
  <c r="D460" i="4"/>
  <c r="D471" i="4"/>
  <c r="D480" i="4"/>
  <c r="D488" i="4"/>
  <c r="D495" i="4"/>
  <c r="D501" i="4"/>
  <c r="D509" i="4"/>
  <c r="D516" i="4"/>
  <c r="D523" i="4"/>
  <c r="D531" i="4"/>
  <c r="D537" i="4"/>
  <c r="D544" i="4"/>
  <c r="D552" i="4"/>
  <c r="D559" i="4"/>
  <c r="D565" i="4"/>
  <c r="D573" i="4"/>
  <c r="D580" i="4"/>
  <c r="D587" i="4"/>
  <c r="D595" i="4"/>
  <c r="D601" i="4"/>
  <c r="D608" i="4"/>
  <c r="D616" i="4"/>
  <c r="D623" i="4"/>
  <c r="D629" i="4"/>
  <c r="D637" i="4"/>
  <c r="D644" i="4"/>
  <c r="D651" i="4"/>
  <c r="D659" i="4"/>
  <c r="D665" i="4"/>
  <c r="D672" i="4"/>
  <c r="D680" i="4"/>
  <c r="D687" i="4"/>
  <c r="D693" i="4"/>
  <c r="D701" i="4"/>
  <c r="D708" i="4"/>
  <c r="D713" i="4"/>
  <c r="D719" i="4"/>
  <c r="D723" i="4"/>
  <c r="D727" i="4"/>
  <c r="D731" i="4"/>
  <c r="D735" i="4"/>
  <c r="D739" i="4"/>
  <c r="D743" i="4"/>
  <c r="D747" i="4"/>
  <c r="D751" i="4"/>
  <c r="D755" i="4"/>
  <c r="D759" i="4"/>
  <c r="D763" i="4"/>
  <c r="D767" i="4"/>
  <c r="D771" i="4"/>
  <c r="D775" i="4"/>
  <c r="D779" i="4"/>
  <c r="D783" i="4"/>
  <c r="D787" i="4"/>
  <c r="D791" i="4"/>
  <c r="D795" i="4"/>
  <c r="D799" i="4"/>
  <c r="D803" i="4"/>
  <c r="D807" i="4"/>
  <c r="D811" i="4"/>
  <c r="D815" i="4"/>
  <c r="D819" i="4"/>
  <c r="D823" i="4"/>
  <c r="D827" i="4"/>
  <c r="D831" i="4"/>
  <c r="D835" i="4"/>
  <c r="D839" i="4"/>
  <c r="D843" i="4"/>
  <c r="D847" i="4"/>
  <c r="D851" i="4"/>
  <c r="D855" i="4"/>
  <c r="D859" i="4"/>
  <c r="D863" i="4"/>
  <c r="D867" i="4"/>
  <c r="D871" i="4"/>
  <c r="D875" i="4"/>
  <c r="D879" i="4"/>
  <c r="D883" i="4"/>
  <c r="D887" i="4"/>
  <c r="D891" i="4"/>
  <c r="D895" i="4"/>
  <c r="D899" i="4"/>
  <c r="D903" i="4"/>
  <c r="D907" i="4"/>
  <c r="D911" i="4"/>
  <c r="D915" i="4"/>
  <c r="D919" i="4"/>
  <c r="D923" i="4"/>
  <c r="D17" i="4"/>
  <c r="D49" i="4"/>
  <c r="D81" i="4"/>
  <c r="D113" i="4"/>
  <c r="D145" i="4"/>
  <c r="D177" i="4"/>
  <c r="D209" i="4"/>
  <c r="D233" i="4"/>
  <c r="D254" i="4"/>
  <c r="D276" i="4"/>
  <c r="D297" i="4"/>
  <c r="D318" i="4"/>
  <c r="D340" i="4"/>
  <c r="D356" i="4"/>
  <c r="D372" i="4"/>
  <c r="D388" i="4"/>
  <c r="D399" i="4"/>
  <c r="D408" i="4"/>
  <c r="D420" i="4"/>
  <c r="D431" i="4"/>
  <c r="D440" i="4"/>
  <c r="D452" i="4"/>
  <c r="D463" i="4"/>
  <c r="D472" i="4"/>
  <c r="D483" i="4"/>
  <c r="D489" i="4"/>
  <c r="D496" i="4"/>
  <c r="D504" i="4"/>
  <c r="D511" i="4"/>
  <c r="D517" i="4"/>
  <c r="D525" i="4"/>
  <c r="D532" i="4"/>
  <c r="D539" i="4"/>
  <c r="D547" i="4"/>
  <c r="D553" i="4"/>
  <c r="D560" i="4"/>
  <c r="D568" i="4"/>
  <c r="D575" i="4"/>
  <c r="D581" i="4"/>
  <c r="D589" i="4"/>
  <c r="D596" i="4"/>
  <c r="D603" i="4"/>
  <c r="D611" i="4"/>
  <c r="D617" i="4"/>
  <c r="D624" i="4"/>
  <c r="D632" i="4"/>
  <c r="D639" i="4"/>
  <c r="D645" i="4"/>
  <c r="D653" i="4"/>
  <c r="D660" i="4"/>
  <c r="D667" i="4"/>
  <c r="D675" i="4"/>
  <c r="D681" i="4"/>
  <c r="D688" i="4"/>
  <c r="D696" i="4"/>
  <c r="D703" i="4"/>
  <c r="D709" i="4"/>
  <c r="D715" i="4"/>
  <c r="D720" i="4"/>
  <c r="D724" i="4"/>
  <c r="D728" i="4"/>
  <c r="D732" i="4"/>
  <c r="D736" i="4"/>
  <c r="D740" i="4"/>
  <c r="D744" i="4"/>
  <c r="D748" i="4"/>
  <c r="D752" i="4"/>
  <c r="D756" i="4"/>
  <c r="D760" i="4"/>
  <c r="D764" i="4"/>
  <c r="D768" i="4"/>
  <c r="D772" i="4"/>
  <c r="D776" i="4"/>
  <c r="D780" i="4"/>
  <c r="D784" i="4"/>
  <c r="D788" i="4"/>
  <c r="D792" i="4"/>
  <c r="D796" i="4"/>
  <c r="D800" i="4"/>
  <c r="D804" i="4"/>
  <c r="D808" i="4"/>
  <c r="D812" i="4"/>
  <c r="D816" i="4"/>
  <c r="D820" i="4"/>
  <c r="D824" i="4"/>
  <c r="D828" i="4"/>
  <c r="D832" i="4"/>
  <c r="D836" i="4"/>
  <c r="D840" i="4"/>
  <c r="D844" i="4"/>
  <c r="D848" i="4"/>
  <c r="D852" i="4"/>
  <c r="D856" i="4"/>
  <c r="D860" i="4"/>
  <c r="D864" i="4"/>
  <c r="D868" i="4"/>
  <c r="D872" i="4"/>
  <c r="D876" i="4"/>
  <c r="D880" i="4"/>
  <c r="D884" i="4"/>
  <c r="D888" i="4"/>
  <c r="D892" i="4"/>
  <c r="D896" i="4"/>
  <c r="D900" i="4"/>
  <c r="D904" i="4"/>
  <c r="D908" i="4"/>
  <c r="D912" i="4"/>
  <c r="D916" i="4"/>
  <c r="D920" i="4"/>
  <c r="D924" i="4"/>
  <c r="D928" i="4"/>
  <c r="D932" i="4"/>
  <c r="D936" i="4"/>
  <c r="D940" i="4"/>
  <c r="D944" i="4"/>
  <c r="D948" i="4"/>
  <c r="D952" i="4"/>
  <c r="D956" i="4"/>
  <c r="D960" i="4"/>
  <c r="D964" i="4"/>
  <c r="D968" i="4"/>
  <c r="D972" i="4"/>
  <c r="D976" i="4"/>
  <c r="D980" i="4"/>
  <c r="D984" i="4"/>
  <c r="D988" i="4"/>
  <c r="D992" i="4"/>
  <c r="D996" i="4"/>
  <c r="D1000" i="4"/>
  <c r="D1004" i="4"/>
  <c r="D1008" i="4"/>
  <c r="D1012" i="4"/>
  <c r="D1016" i="4"/>
  <c r="D1020" i="4"/>
  <c r="D1024" i="4"/>
  <c r="D1028" i="4"/>
  <c r="D1032" i="4"/>
  <c r="D1036" i="4"/>
  <c r="D1040" i="4"/>
  <c r="D1044" i="4"/>
  <c r="D1048" i="4"/>
  <c r="D1052" i="4"/>
  <c r="D1056" i="4"/>
  <c r="D1060" i="4"/>
  <c r="D1064" i="4"/>
  <c r="D1068" i="4"/>
  <c r="D1072" i="4"/>
  <c r="D1076" i="4"/>
  <c r="D1080" i="4"/>
  <c r="D1084" i="4"/>
  <c r="D1088" i="4"/>
  <c r="D1092" i="4"/>
  <c r="D1096" i="4"/>
  <c r="D1100" i="4"/>
  <c r="D1104" i="4"/>
  <c r="D1108" i="4"/>
  <c r="D1112" i="4"/>
  <c r="D1116" i="4"/>
  <c r="D1120" i="4"/>
  <c r="D1124" i="4"/>
  <c r="D1128" i="4"/>
  <c r="D1132" i="4"/>
  <c r="D1136" i="4"/>
  <c r="D1140" i="4"/>
  <c r="D1144" i="4"/>
  <c r="D1148" i="4"/>
  <c r="D1152" i="4"/>
  <c r="D1156" i="4"/>
  <c r="D1160" i="4"/>
  <c r="D1164" i="4"/>
  <c r="D25" i="4"/>
  <c r="D89" i="4"/>
  <c r="D153" i="4"/>
  <c r="D217" i="4"/>
  <c r="D260" i="4"/>
  <c r="D302" i="4"/>
  <c r="D344" i="4"/>
  <c r="D376" i="4"/>
  <c r="D400" i="4"/>
  <c r="D423" i="4"/>
  <c r="D444" i="4"/>
  <c r="D464" i="4"/>
  <c r="D484" i="4"/>
  <c r="D499" i="4"/>
  <c r="D512" i="4"/>
  <c r="D527" i="4"/>
  <c r="D541" i="4"/>
  <c r="D555" i="4"/>
  <c r="D569" i="4"/>
  <c r="D584" i="4"/>
  <c r="D597" i="4"/>
  <c r="D612" i="4"/>
  <c r="D627" i="4"/>
  <c r="D640" i="4"/>
  <c r="D655" i="4"/>
  <c r="D669" i="4"/>
  <c r="D683" i="4"/>
  <c r="D697" i="4"/>
  <c r="D711" i="4"/>
  <c r="D721" i="4"/>
  <c r="D729" i="4"/>
  <c r="D737" i="4"/>
  <c r="D745" i="4"/>
  <c r="D753" i="4"/>
  <c r="D761" i="4"/>
  <c r="D769" i="4"/>
  <c r="D777" i="4"/>
  <c r="D785" i="4"/>
  <c r="D793" i="4"/>
  <c r="D801" i="4"/>
  <c r="D809" i="4"/>
  <c r="D817" i="4"/>
  <c r="D825" i="4"/>
  <c r="D833" i="4"/>
  <c r="D841" i="4"/>
  <c r="D849" i="4"/>
  <c r="D857" i="4"/>
  <c r="D865" i="4"/>
  <c r="D873" i="4"/>
  <c r="D881" i="4"/>
  <c r="D889" i="4"/>
  <c r="D897" i="4"/>
  <c r="D905" i="4"/>
  <c r="D913" i="4"/>
  <c r="D921" i="4"/>
  <c r="D927" i="4"/>
  <c r="D933" i="4"/>
  <c r="D938" i="4"/>
  <c r="D943" i="4"/>
  <c r="D949" i="4"/>
  <c r="D954" i="4"/>
  <c r="D959" i="4"/>
  <c r="D965" i="4"/>
  <c r="D970" i="4"/>
  <c r="D975" i="4"/>
  <c r="D981" i="4"/>
  <c r="D986" i="4"/>
  <c r="D991" i="4"/>
  <c r="D997" i="4"/>
  <c r="D1002" i="4"/>
  <c r="D1007" i="4"/>
  <c r="D1013" i="4"/>
  <c r="D1018" i="4"/>
  <c r="D1023" i="4"/>
  <c r="D1029" i="4"/>
  <c r="D1034" i="4"/>
  <c r="D1039" i="4"/>
  <c r="D1045" i="4"/>
  <c r="D1050" i="4"/>
  <c r="D1055" i="4"/>
  <c r="D1061" i="4"/>
  <c r="D1066" i="4"/>
  <c r="D1071" i="4"/>
  <c r="D1077" i="4"/>
  <c r="D1082" i="4"/>
  <c r="D1087" i="4"/>
  <c r="D1093" i="4"/>
  <c r="D1098" i="4"/>
  <c r="D1103" i="4"/>
  <c r="D1109" i="4"/>
  <c r="D1114" i="4"/>
  <c r="D1119" i="4"/>
  <c r="D1125" i="4"/>
  <c r="D1130" i="4"/>
  <c r="D1135" i="4"/>
  <c r="D1141" i="4"/>
  <c r="D1146" i="4"/>
  <c r="D1151" i="4"/>
  <c r="D1157" i="4"/>
  <c r="D1162" i="4"/>
  <c r="D57" i="4"/>
  <c r="D121" i="4"/>
  <c r="D185" i="4"/>
  <c r="D238" i="4"/>
  <c r="D281" i="4"/>
  <c r="D324" i="4"/>
  <c r="D360" i="4"/>
  <c r="D391" i="4"/>
  <c r="D412" i="4"/>
  <c r="D432" i="4"/>
  <c r="D455" i="4"/>
  <c r="D476" i="4"/>
  <c r="D491" i="4"/>
  <c r="D505" i="4"/>
  <c r="D520" i="4"/>
  <c r="D533" i="4"/>
  <c r="D548" i="4"/>
  <c r="D563" i="4"/>
  <c r="D576" i="4"/>
  <c r="D591" i="4"/>
  <c r="D605" i="4"/>
  <c r="D619" i="4"/>
  <c r="D633" i="4"/>
  <c r="D648" i="4"/>
  <c r="D661" i="4"/>
  <c r="D676" i="4"/>
  <c r="D691" i="4"/>
  <c r="D704" i="4"/>
  <c r="D716" i="4"/>
  <c r="D725" i="4"/>
  <c r="D733" i="4"/>
  <c r="D741" i="4"/>
  <c r="D749" i="4"/>
  <c r="D757" i="4"/>
  <c r="D765" i="4"/>
  <c r="D773" i="4"/>
  <c r="D781" i="4"/>
  <c r="D789" i="4"/>
  <c r="D797" i="4"/>
  <c r="D805" i="4"/>
  <c r="D813" i="4"/>
  <c r="D821" i="4"/>
  <c r="D829" i="4"/>
  <c r="D837" i="4"/>
  <c r="D845" i="4"/>
  <c r="D853" i="4"/>
  <c r="D861" i="4"/>
  <c r="D869" i="4"/>
  <c r="D877" i="4"/>
  <c r="D885" i="4"/>
  <c r="D893" i="4"/>
  <c r="D901" i="4"/>
  <c r="D909" i="4"/>
  <c r="D917" i="4"/>
  <c r="D925" i="4"/>
  <c r="D930" i="4"/>
  <c r="D935" i="4"/>
  <c r="D941" i="4"/>
  <c r="D946" i="4"/>
  <c r="D951" i="4"/>
  <c r="D957" i="4"/>
  <c r="D962" i="4"/>
  <c r="D967" i="4"/>
  <c r="D973" i="4"/>
  <c r="D978" i="4"/>
  <c r="D983" i="4"/>
  <c r="D989" i="4"/>
  <c r="D994" i="4"/>
  <c r="D999" i="4"/>
  <c r="D1005" i="4"/>
  <c r="D1010" i="4"/>
  <c r="D1015" i="4"/>
  <c r="D1021" i="4"/>
  <c r="D1026" i="4"/>
  <c r="D1031" i="4"/>
  <c r="D1037" i="4"/>
  <c r="D1042" i="4"/>
  <c r="D1047" i="4"/>
  <c r="D1053" i="4"/>
  <c r="D1058" i="4"/>
  <c r="D1063" i="4"/>
  <c r="D1069" i="4"/>
  <c r="D1074" i="4"/>
  <c r="D1079" i="4"/>
  <c r="D1085" i="4"/>
  <c r="D1090" i="4"/>
  <c r="D1095" i="4"/>
  <c r="D1101" i="4"/>
  <c r="D1106" i="4"/>
  <c r="D1111" i="4"/>
  <c r="D1117" i="4"/>
  <c r="D1122" i="4"/>
  <c r="D1127" i="4"/>
  <c r="D1133" i="4"/>
  <c r="D1138" i="4"/>
  <c r="D1143" i="4"/>
  <c r="D1149" i="4"/>
  <c r="D1154" i="4"/>
  <c r="D1159" i="4"/>
  <c r="D1165" i="4"/>
  <c r="D1169" i="4"/>
  <c r="D1173" i="4"/>
  <c r="D1177" i="4"/>
  <c r="D1181" i="4"/>
  <c r="D1185" i="4"/>
  <c r="D1189" i="4"/>
  <c r="D1193" i="4"/>
  <c r="D1197" i="4"/>
  <c r="D1201" i="4"/>
  <c r="D1205" i="4"/>
  <c r="D1209" i="4"/>
  <c r="D1213" i="4"/>
  <c r="D1217" i="4"/>
  <c r="D1221" i="4"/>
  <c r="D1225" i="4"/>
  <c r="D1229" i="4"/>
  <c r="D1233" i="4"/>
  <c r="D1237" i="4"/>
  <c r="D1241" i="4"/>
  <c r="D1245" i="4"/>
  <c r="D1249" i="4"/>
  <c r="D1253" i="4"/>
  <c r="D1257" i="4"/>
  <c r="D1261" i="4"/>
  <c r="D1265" i="4"/>
  <c r="D1269" i="4"/>
  <c r="D1273" i="4"/>
  <c r="D1277" i="4"/>
  <c r="D1281" i="4"/>
  <c r="D1285" i="4"/>
  <c r="D1289" i="4"/>
  <c r="D1293" i="4"/>
  <c r="D1297" i="4"/>
  <c r="D1301" i="4"/>
  <c r="D1305" i="4"/>
  <c r="D1309" i="4"/>
  <c r="D1313" i="4"/>
  <c r="D1317" i="4"/>
  <c r="D1321" i="4"/>
  <c r="D1325" i="4"/>
  <c r="D1329" i="4"/>
  <c r="D1333" i="4"/>
  <c r="D1337" i="4"/>
  <c r="D1341" i="4"/>
  <c r="D1345" i="4"/>
  <c r="D1349" i="4"/>
  <c r="D1353" i="4"/>
  <c r="D1357" i="4"/>
  <c r="D1361" i="4"/>
  <c r="D1365" i="4"/>
  <c r="D1369" i="4"/>
  <c r="D1373" i="4"/>
  <c r="D1377" i="4"/>
  <c r="D1381" i="4"/>
  <c r="D1385" i="4"/>
  <c r="D1389" i="4"/>
  <c r="D1393" i="4"/>
  <c r="D1397" i="4"/>
  <c r="D1401" i="4"/>
  <c r="D1405" i="4"/>
  <c r="D1409" i="4"/>
  <c r="D1413" i="4"/>
  <c r="D1417" i="4"/>
  <c r="D1421" i="4"/>
  <c r="D1425" i="4"/>
  <c r="D1429" i="4"/>
  <c r="D1433" i="4"/>
  <c r="D1437" i="4"/>
  <c r="D1441" i="4"/>
  <c r="D1445" i="4"/>
  <c r="D33" i="4"/>
  <c r="D161" i="4"/>
  <c r="D265" i="4"/>
  <c r="D348" i="4"/>
  <c r="D404" i="4"/>
  <c r="D447" i="4"/>
  <c r="D485" i="4"/>
  <c r="D515" i="4"/>
  <c r="D543" i="4"/>
  <c r="D571" i="4"/>
  <c r="D600" i="4"/>
  <c r="D628" i="4"/>
  <c r="D656" i="4"/>
  <c r="D685" i="4"/>
  <c r="D712" i="4"/>
  <c r="D730" i="4"/>
  <c r="D746" i="4"/>
  <c r="D762" i="4"/>
  <c r="D778" i="4"/>
  <c r="D794" i="4"/>
  <c r="D810" i="4"/>
  <c r="D826" i="4"/>
  <c r="D842" i="4"/>
  <c r="D858" i="4"/>
  <c r="D874" i="4"/>
  <c r="D890" i="4"/>
  <c r="D906" i="4"/>
  <c r="D922" i="4"/>
  <c r="D934" i="4"/>
  <c r="D945" i="4"/>
  <c r="D955" i="4"/>
  <c r="D966" i="4"/>
  <c r="D977" i="4"/>
  <c r="D987" i="4"/>
  <c r="D998" i="4"/>
  <c r="D1009" i="4"/>
  <c r="D1019" i="4"/>
  <c r="D1030" i="4"/>
  <c r="D1041" i="4"/>
  <c r="D1051" i="4"/>
  <c r="D1062" i="4"/>
  <c r="D1073" i="4"/>
  <c r="D1083" i="4"/>
  <c r="D1094" i="4"/>
  <c r="D1105" i="4"/>
  <c r="D1115" i="4"/>
  <c r="D1126" i="4"/>
  <c r="D1137" i="4"/>
  <c r="D1147" i="4"/>
  <c r="D1158" i="4"/>
  <c r="D1167" i="4"/>
  <c r="D1172" i="4"/>
  <c r="D1178" i="4"/>
  <c r="D1183" i="4"/>
  <c r="D1188" i="4"/>
  <c r="D1194" i="4"/>
  <c r="D1199" i="4"/>
  <c r="D1204" i="4"/>
  <c r="D1210" i="4"/>
  <c r="D1215" i="4"/>
  <c r="D1220" i="4"/>
  <c r="D1226" i="4"/>
  <c r="D1231" i="4"/>
  <c r="D1236" i="4"/>
  <c r="D1242" i="4"/>
  <c r="D1247" i="4"/>
  <c r="D1252" i="4"/>
  <c r="D1258" i="4"/>
  <c r="D1263" i="4"/>
  <c r="D1268" i="4"/>
  <c r="D1274" i="4"/>
  <c r="D1279" i="4"/>
  <c r="D1284" i="4"/>
  <c r="D1290" i="4"/>
  <c r="D1295" i="4"/>
  <c r="D1300" i="4"/>
  <c r="D1306" i="4"/>
  <c r="D1311" i="4"/>
  <c r="D1316" i="4"/>
  <c r="D1322" i="4"/>
  <c r="D1327" i="4"/>
  <c r="D1332" i="4"/>
  <c r="D1338" i="4"/>
  <c r="D1343" i="4"/>
  <c r="D1348" i="4"/>
  <c r="D1354" i="4"/>
  <c r="D1359" i="4"/>
  <c r="D1364" i="4"/>
  <c r="D1370" i="4"/>
  <c r="D1375" i="4"/>
  <c r="D1380" i="4"/>
  <c r="D1386" i="4"/>
  <c r="D1391" i="4"/>
  <c r="D1396" i="4"/>
  <c r="D1402" i="4"/>
  <c r="D1407" i="4"/>
  <c r="D1412" i="4"/>
  <c r="D1418" i="4"/>
  <c r="D1423" i="4"/>
  <c r="D1428" i="4"/>
  <c r="D1434" i="4"/>
  <c r="D1439" i="4"/>
  <c r="D1444" i="4"/>
  <c r="D1449" i="4"/>
  <c r="D1453" i="4"/>
  <c r="D1457" i="4"/>
  <c r="D1461" i="4"/>
  <c r="D1465" i="4"/>
  <c r="D1469" i="4"/>
  <c r="D1473" i="4"/>
  <c r="D1477" i="4"/>
  <c r="D1481" i="4"/>
  <c r="D1485" i="4"/>
  <c r="D1489" i="4"/>
  <c r="D1493" i="4"/>
  <c r="D1497" i="4"/>
  <c r="D1501" i="4"/>
  <c r="D1505" i="4"/>
  <c r="D1509" i="4"/>
  <c r="D1513" i="4"/>
  <c r="D1517" i="4"/>
  <c r="D1521" i="4"/>
  <c r="D1525" i="4"/>
  <c r="D1529" i="4"/>
  <c r="D1533" i="4"/>
  <c r="D1537" i="4"/>
  <c r="D1541" i="4"/>
  <c r="D1545" i="4"/>
  <c r="D1549" i="4"/>
  <c r="D1553" i="4"/>
  <c r="D1557" i="4"/>
  <c r="D1561" i="4"/>
  <c r="D1565" i="4"/>
  <c r="D1569" i="4"/>
  <c r="D1573" i="4"/>
  <c r="D1577" i="4"/>
  <c r="D1581" i="4"/>
  <c r="D1585" i="4"/>
  <c r="D1589" i="4"/>
  <c r="D1593" i="4"/>
  <c r="D1597" i="4"/>
  <c r="D1601" i="4"/>
  <c r="D1605" i="4"/>
  <c r="D1609" i="4"/>
  <c r="D1613" i="4"/>
  <c r="D1617" i="4"/>
  <c r="D1621" i="4"/>
  <c r="D1625" i="4"/>
  <c r="D1629" i="4"/>
  <c r="D1633" i="4"/>
  <c r="D1637" i="4"/>
  <c r="D1641" i="4"/>
  <c r="D1645" i="4"/>
  <c r="D1649" i="4"/>
  <c r="D1653" i="4"/>
  <c r="D1657" i="4"/>
  <c r="D1661" i="4"/>
  <c r="D1665" i="4"/>
  <c r="D1669" i="4"/>
  <c r="D1673" i="4"/>
  <c r="D1677" i="4"/>
  <c r="D1681" i="4"/>
  <c r="D1685" i="4"/>
  <c r="D1689" i="4"/>
  <c r="D1693" i="4"/>
  <c r="D1697" i="4"/>
  <c r="D1701" i="4"/>
  <c r="D1705" i="4"/>
  <c r="D1709" i="4"/>
  <c r="D1713" i="4"/>
  <c r="D65" i="4"/>
  <c r="D193" i="4"/>
  <c r="D286" i="4"/>
  <c r="D364" i="4"/>
  <c r="D415" i="4"/>
  <c r="D456" i="4"/>
  <c r="D493" i="4"/>
  <c r="D521" i="4"/>
  <c r="D549" i="4"/>
  <c r="D579" i="4"/>
  <c r="D607" i="4"/>
  <c r="D635" i="4"/>
  <c r="D664" i="4"/>
  <c r="D692" i="4"/>
  <c r="D717" i="4"/>
  <c r="D734" i="4"/>
  <c r="D750" i="4"/>
  <c r="D766" i="4"/>
  <c r="D782" i="4"/>
  <c r="D798" i="4"/>
  <c r="D814" i="4"/>
  <c r="D830" i="4"/>
  <c r="D846" i="4"/>
  <c r="D862" i="4"/>
  <c r="D878" i="4"/>
  <c r="D894" i="4"/>
  <c r="D910" i="4"/>
  <c r="D926" i="4"/>
  <c r="D937" i="4"/>
  <c r="D947" i="4"/>
  <c r="D958" i="4"/>
  <c r="D969" i="4"/>
  <c r="D979" i="4"/>
  <c r="D990" i="4"/>
  <c r="D1001" i="4"/>
  <c r="D1011" i="4"/>
  <c r="D1022" i="4"/>
  <c r="D1033" i="4"/>
  <c r="D1043" i="4"/>
  <c r="D1054" i="4"/>
  <c r="D1065" i="4"/>
  <c r="D1075" i="4"/>
  <c r="D1086" i="4"/>
  <c r="D1097" i="4"/>
  <c r="D1107" i="4"/>
  <c r="D1118" i="4"/>
  <c r="D1129" i="4"/>
  <c r="D1139" i="4"/>
  <c r="D1150" i="4"/>
  <c r="D1161" i="4"/>
  <c r="D1168" i="4"/>
  <c r="D1174" i="4"/>
  <c r="D1179" i="4"/>
  <c r="D1184" i="4"/>
  <c r="D1190" i="4"/>
  <c r="D1195" i="4"/>
  <c r="D1200" i="4"/>
  <c r="D1206" i="4"/>
  <c r="D1211" i="4"/>
  <c r="D1216" i="4"/>
  <c r="D1222" i="4"/>
  <c r="D1227" i="4"/>
  <c r="D1232" i="4"/>
  <c r="D1238" i="4"/>
  <c r="D1243" i="4"/>
  <c r="D1248" i="4"/>
  <c r="D1254" i="4"/>
  <c r="D1259" i="4"/>
  <c r="D1264" i="4"/>
  <c r="D1270" i="4"/>
  <c r="D1275" i="4"/>
  <c r="D1280" i="4"/>
  <c r="D1286" i="4"/>
  <c r="D1291" i="4"/>
  <c r="D1296" i="4"/>
  <c r="D1302" i="4"/>
  <c r="D1307" i="4"/>
  <c r="D1312" i="4"/>
  <c r="D1318" i="4"/>
  <c r="D1323" i="4"/>
  <c r="D1328" i="4"/>
  <c r="D1334" i="4"/>
  <c r="D1339" i="4"/>
  <c r="D1344" i="4"/>
  <c r="D1350" i="4"/>
  <c r="D1355" i="4"/>
  <c r="D1360" i="4"/>
  <c r="D1366" i="4"/>
  <c r="D1371" i="4"/>
  <c r="D1376" i="4"/>
  <c r="D1382" i="4"/>
  <c r="D1387" i="4"/>
  <c r="D1392" i="4"/>
  <c r="D1398" i="4"/>
  <c r="D1403" i="4"/>
  <c r="D1408" i="4"/>
  <c r="D1414" i="4"/>
  <c r="D1419" i="4"/>
  <c r="D1424" i="4"/>
  <c r="D1430" i="4"/>
  <c r="D1435" i="4"/>
  <c r="D1440" i="4"/>
  <c r="D1446" i="4"/>
  <c r="D1450" i="4"/>
  <c r="D1454" i="4"/>
  <c r="D1458" i="4"/>
  <c r="D1462" i="4"/>
  <c r="D1466" i="4"/>
  <c r="D1470" i="4"/>
  <c r="D1474" i="4"/>
  <c r="D1478" i="4"/>
  <c r="D1482" i="4"/>
  <c r="D1486" i="4"/>
  <c r="D1490" i="4"/>
  <c r="D1494" i="4"/>
  <c r="D1498" i="4"/>
  <c r="D1502" i="4"/>
  <c r="D1506" i="4"/>
  <c r="D1510" i="4"/>
  <c r="D1514" i="4"/>
  <c r="D1518" i="4"/>
  <c r="D1522" i="4"/>
  <c r="D1526" i="4"/>
  <c r="D1530" i="4"/>
  <c r="D1534" i="4"/>
  <c r="D1538" i="4"/>
  <c r="D1542" i="4"/>
  <c r="D1546" i="4"/>
  <c r="D1550" i="4"/>
  <c r="D1554" i="4"/>
  <c r="D1558" i="4"/>
  <c r="D1562" i="4"/>
  <c r="D1566" i="4"/>
  <c r="D1570" i="4"/>
  <c r="D1574" i="4"/>
  <c r="D1578" i="4"/>
  <c r="D1582" i="4"/>
  <c r="D1586" i="4"/>
  <c r="D1590" i="4"/>
  <c r="D1594" i="4"/>
  <c r="D1598" i="4"/>
  <c r="D1602" i="4"/>
  <c r="D1606" i="4"/>
  <c r="D1610" i="4"/>
  <c r="D1614" i="4"/>
  <c r="D1618" i="4"/>
  <c r="D1622" i="4"/>
  <c r="D1626" i="4"/>
  <c r="D1630" i="4"/>
  <c r="D1634" i="4"/>
  <c r="D1638" i="4"/>
  <c r="D1642" i="4"/>
  <c r="D1646" i="4"/>
  <c r="D1650" i="4"/>
  <c r="D1654" i="4"/>
  <c r="D1658" i="4"/>
  <c r="D1662" i="4"/>
  <c r="D1666" i="4"/>
  <c r="D1670" i="4"/>
  <c r="D1674" i="4"/>
  <c r="D1678" i="4"/>
  <c r="D1682" i="4"/>
  <c r="D1686" i="4"/>
  <c r="D1690" i="4"/>
  <c r="D1694" i="4"/>
  <c r="D1698" i="4"/>
  <c r="D1702" i="4"/>
  <c r="D1706" i="4"/>
  <c r="D1710" i="4"/>
  <c r="D1714" i="4"/>
  <c r="D1718" i="4"/>
  <c r="D1722" i="4"/>
  <c r="D1726" i="4"/>
  <c r="D1730" i="4"/>
  <c r="D1734" i="4"/>
  <c r="D1738" i="4"/>
  <c r="D1742" i="4"/>
  <c r="D1746" i="4"/>
  <c r="D1750" i="4"/>
  <c r="D1754" i="4"/>
  <c r="D1758" i="4"/>
  <c r="D1762" i="4"/>
  <c r="D1766" i="4"/>
  <c r="D1770" i="4"/>
  <c r="D1774" i="4"/>
  <c r="D1778" i="4"/>
  <c r="D1782" i="4"/>
  <c r="D1786" i="4"/>
  <c r="D1790" i="4"/>
  <c r="D1794" i="4"/>
  <c r="D1798" i="4"/>
  <c r="D1802" i="4"/>
  <c r="D1806" i="4"/>
  <c r="D1810" i="4"/>
  <c r="D1814" i="4"/>
  <c r="D1818" i="4"/>
  <c r="D1822" i="4"/>
  <c r="D1826" i="4"/>
  <c r="D1830" i="4"/>
  <c r="D1834" i="4"/>
  <c r="D1838" i="4"/>
  <c r="D1842" i="4"/>
  <c r="D1846" i="4"/>
  <c r="D1850" i="4"/>
  <c r="D1854" i="4"/>
  <c r="D1858" i="4"/>
  <c r="D1862" i="4"/>
  <c r="D1866" i="4"/>
  <c r="D1870" i="4"/>
  <c r="D1874" i="4"/>
  <c r="D1878" i="4"/>
  <c r="D1882" i="4"/>
  <c r="D97" i="4"/>
  <c r="D308" i="4"/>
  <c r="D424" i="4"/>
  <c r="D500" i="4"/>
  <c r="D557" i="4"/>
  <c r="D613" i="4"/>
  <c r="D671" i="4"/>
  <c r="D722" i="4"/>
  <c r="D754" i="4"/>
  <c r="D786" i="4"/>
  <c r="D818" i="4"/>
  <c r="D850" i="4"/>
  <c r="D882" i="4"/>
  <c r="D914" i="4"/>
  <c r="D939" i="4"/>
  <c r="D961" i="4"/>
  <c r="D982" i="4"/>
  <c r="D1003" i="4"/>
  <c r="D1025" i="4"/>
  <c r="D1046" i="4"/>
  <c r="D1067" i="4"/>
  <c r="D1089" i="4"/>
  <c r="D1110" i="4"/>
  <c r="D1131" i="4"/>
  <c r="D1153" i="4"/>
  <c r="D1170" i="4"/>
  <c r="D1180" i="4"/>
  <c r="D1191" i="4"/>
  <c r="D1202" i="4"/>
  <c r="D1212" i="4"/>
  <c r="D1223" i="4"/>
  <c r="D1234" i="4"/>
  <c r="D1244" i="4"/>
  <c r="D1255" i="4"/>
  <c r="D1266" i="4"/>
  <c r="D1276" i="4"/>
  <c r="D1287" i="4"/>
  <c r="D1298" i="4"/>
  <c r="D1308" i="4"/>
  <c r="D1319" i="4"/>
  <c r="D1330" i="4"/>
  <c r="D1340" i="4"/>
  <c r="D1351" i="4"/>
  <c r="D1362" i="4"/>
  <c r="D1372" i="4"/>
  <c r="D1383" i="4"/>
  <c r="D1394" i="4"/>
  <c r="D1404" i="4"/>
  <c r="D1415" i="4"/>
  <c r="D1426" i="4"/>
  <c r="D1436" i="4"/>
  <c r="D1447" i="4"/>
  <c r="D1455" i="4"/>
  <c r="D1463" i="4"/>
  <c r="D1471" i="4"/>
  <c r="D1479" i="4"/>
  <c r="D1487" i="4"/>
  <c r="D1495" i="4"/>
  <c r="D1503" i="4"/>
  <c r="D1511" i="4"/>
  <c r="D1519" i="4"/>
  <c r="D1527" i="4"/>
  <c r="D1535" i="4"/>
  <c r="D1543" i="4"/>
  <c r="D1551" i="4"/>
  <c r="D1559" i="4"/>
  <c r="D1567" i="4"/>
  <c r="D1575" i="4"/>
  <c r="D1583" i="4"/>
  <c r="D1591" i="4"/>
  <c r="D1599" i="4"/>
  <c r="D1607" i="4"/>
  <c r="D1615" i="4"/>
  <c r="D1623" i="4"/>
  <c r="D1631" i="4"/>
  <c r="D1639" i="4"/>
  <c r="D1647" i="4"/>
  <c r="D1655" i="4"/>
  <c r="D1663" i="4"/>
  <c r="D1671" i="4"/>
  <c r="D1679" i="4"/>
  <c r="D1687" i="4"/>
  <c r="D1695" i="4"/>
  <c r="D1703" i="4"/>
  <c r="D1711" i="4"/>
  <c r="D1717" i="4"/>
  <c r="D1723" i="4"/>
  <c r="D1728" i="4"/>
  <c r="D1733" i="4"/>
  <c r="D1739" i="4"/>
  <c r="D1744" i="4"/>
  <c r="D1749" i="4"/>
  <c r="D1755" i="4"/>
  <c r="D1760" i="4"/>
  <c r="D1765" i="4"/>
  <c r="D1771" i="4"/>
  <c r="D1776" i="4"/>
  <c r="D1781" i="4"/>
  <c r="D1787" i="4"/>
  <c r="D1792" i="4"/>
  <c r="D1797" i="4"/>
  <c r="D1803" i="4"/>
  <c r="D1808" i="4"/>
  <c r="D1813" i="4"/>
  <c r="D1819" i="4"/>
  <c r="D1824" i="4"/>
  <c r="D1829" i="4"/>
  <c r="D1835" i="4"/>
  <c r="D1840" i="4"/>
  <c r="D1845" i="4"/>
  <c r="D1851" i="4"/>
  <c r="D1856" i="4"/>
  <c r="D1861" i="4"/>
  <c r="D1867" i="4"/>
  <c r="D1872" i="4"/>
  <c r="D1877" i="4"/>
  <c r="D1883" i="4"/>
  <c r="D1887" i="4"/>
  <c r="D1891" i="4"/>
  <c r="D1895" i="4"/>
  <c r="D1899" i="4"/>
  <c r="D1903" i="4"/>
  <c r="D1907" i="4"/>
  <c r="D1911" i="4"/>
  <c r="D1915" i="4"/>
  <c r="D1919" i="4"/>
  <c r="D1923" i="4"/>
  <c r="D1927" i="4"/>
  <c r="D1931" i="4"/>
  <c r="D1935" i="4"/>
  <c r="D1939" i="4"/>
  <c r="D1943" i="4"/>
  <c r="D1947" i="4"/>
  <c r="D1951" i="4"/>
  <c r="D1955" i="4"/>
  <c r="D1959" i="4"/>
  <c r="D1963" i="4"/>
  <c r="D1967" i="4"/>
  <c r="D1971" i="4"/>
  <c r="D1975" i="4"/>
  <c r="D1979" i="4"/>
  <c r="D1983" i="4"/>
  <c r="D1987" i="4"/>
  <c r="D1991" i="4"/>
  <c r="D1995" i="4"/>
  <c r="D1999" i="4"/>
  <c r="D2003" i="4"/>
  <c r="D2007" i="4"/>
  <c r="D2011" i="4"/>
  <c r="D2015" i="4"/>
  <c r="D2019" i="4"/>
  <c r="D2023" i="4"/>
  <c r="D2027" i="4"/>
  <c r="D2031" i="4"/>
  <c r="D2035" i="4"/>
  <c r="D2039" i="4"/>
  <c r="D2043" i="4"/>
  <c r="D2047" i="4"/>
  <c r="D2051" i="4"/>
  <c r="D2055" i="4"/>
  <c r="D2059" i="4"/>
  <c r="D2063" i="4"/>
  <c r="D2067" i="4"/>
  <c r="D2071" i="4"/>
  <c r="D2075" i="4"/>
  <c r="D2079" i="4"/>
  <c r="D2083" i="4"/>
  <c r="D2087" i="4"/>
  <c r="D2091" i="4"/>
  <c r="D2095" i="4"/>
  <c r="D2099" i="4"/>
  <c r="D2103" i="4"/>
  <c r="D2107" i="4"/>
  <c r="D2111" i="4"/>
  <c r="D2115" i="4"/>
  <c r="D2119" i="4"/>
  <c r="D2123" i="4"/>
  <c r="D2127" i="4"/>
  <c r="D2131" i="4"/>
  <c r="D2135" i="4"/>
  <c r="D2139" i="4"/>
  <c r="D2143" i="4"/>
  <c r="D2147" i="4"/>
  <c r="D2151" i="4"/>
  <c r="D2155" i="4"/>
  <c r="D2159" i="4"/>
  <c r="D2163" i="4"/>
  <c r="D2167" i="4"/>
  <c r="D2171" i="4"/>
  <c r="D2175" i="4"/>
  <c r="D2179" i="4"/>
  <c r="D2183" i="4"/>
  <c r="D2187" i="4"/>
  <c r="D2191" i="4"/>
  <c r="D2195" i="4"/>
  <c r="D2199" i="4"/>
  <c r="D2203" i="4"/>
  <c r="D2207" i="4"/>
  <c r="D2211" i="4"/>
  <c r="D2215" i="4"/>
  <c r="D2219" i="4"/>
  <c r="D2223" i="4"/>
  <c r="D2227" i="4"/>
  <c r="D2231" i="4"/>
  <c r="D2235" i="4"/>
  <c r="D2239" i="4"/>
  <c r="D2243" i="4"/>
  <c r="D2247" i="4"/>
  <c r="D2251" i="4"/>
  <c r="D2255" i="4"/>
  <c r="D2259" i="4"/>
  <c r="D2263" i="4"/>
  <c r="D2267" i="4"/>
  <c r="D2271" i="4"/>
  <c r="D2275" i="4"/>
  <c r="D2279" i="4"/>
  <c r="D2283" i="4"/>
  <c r="D2287" i="4"/>
  <c r="D2291" i="4"/>
  <c r="D2295" i="4"/>
  <c r="D2299" i="4"/>
  <c r="D2303" i="4"/>
  <c r="D2307" i="4"/>
  <c r="D2311" i="4"/>
  <c r="D2315" i="4"/>
  <c r="D2319" i="4"/>
  <c r="D2323" i="4"/>
  <c r="D2327" i="4"/>
  <c r="D2331" i="4"/>
  <c r="D2335" i="4"/>
  <c r="D2339" i="4"/>
  <c r="D2343" i="4"/>
  <c r="D2347" i="4"/>
  <c r="D2351" i="4"/>
  <c r="D2355" i="4"/>
  <c r="D2359" i="4"/>
  <c r="D2363" i="4"/>
  <c r="D2367" i="4"/>
  <c r="D2371" i="4"/>
  <c r="D2375" i="4"/>
  <c r="D2379" i="4"/>
  <c r="D2383" i="4"/>
  <c r="D2387" i="4"/>
  <c r="D2391" i="4"/>
  <c r="D2395" i="4"/>
  <c r="D2399" i="4"/>
  <c r="D2403" i="4"/>
  <c r="D2407" i="4"/>
  <c r="D2411" i="4"/>
  <c r="D2415" i="4"/>
  <c r="D2419" i="4"/>
  <c r="D2423" i="4"/>
  <c r="D2427" i="4"/>
  <c r="D2431" i="4"/>
  <c r="D2435" i="4"/>
  <c r="D2439" i="4"/>
  <c r="D2443" i="4"/>
  <c r="D2447" i="4"/>
  <c r="D2451" i="4"/>
  <c r="D2455" i="4"/>
  <c r="D2459" i="4"/>
  <c r="D2463" i="4"/>
  <c r="D2467" i="4"/>
  <c r="D129" i="4"/>
  <c r="D329" i="4"/>
  <c r="D436" i="4"/>
  <c r="D507" i="4"/>
  <c r="D564" i="4"/>
  <c r="D621" i="4"/>
  <c r="D677" i="4"/>
  <c r="D726" i="4"/>
  <c r="D758" i="4"/>
  <c r="D790" i="4"/>
  <c r="D822" i="4"/>
  <c r="D854" i="4"/>
  <c r="D886" i="4"/>
  <c r="D918" i="4"/>
  <c r="D942" i="4"/>
  <c r="D963" i="4"/>
  <c r="D985" i="4"/>
  <c r="D1006" i="4"/>
  <c r="D1027" i="4"/>
  <c r="D1049" i="4"/>
  <c r="D1070" i="4"/>
  <c r="D1091" i="4"/>
  <c r="D1113" i="4"/>
  <c r="D1134" i="4"/>
  <c r="D1155" i="4"/>
  <c r="D1171" i="4"/>
  <c r="D1182" i="4"/>
  <c r="D1192" i="4"/>
  <c r="D1203" i="4"/>
  <c r="D1214" i="4"/>
  <c r="D1224" i="4"/>
  <c r="D1235" i="4"/>
  <c r="D1246" i="4"/>
  <c r="D1256" i="4"/>
  <c r="D1267" i="4"/>
  <c r="D1278" i="4"/>
  <c r="D1288" i="4"/>
  <c r="D1299" i="4"/>
  <c r="D1310" i="4"/>
  <c r="D1320" i="4"/>
  <c r="D1331" i="4"/>
  <c r="D1342" i="4"/>
  <c r="D1352" i="4"/>
  <c r="D1363" i="4"/>
  <c r="D1374" i="4"/>
  <c r="D1384" i="4"/>
  <c r="D1395" i="4"/>
  <c r="D1406" i="4"/>
  <c r="D1416" i="4"/>
  <c r="D1427" i="4"/>
  <c r="D1438" i="4"/>
  <c r="D1448" i="4"/>
  <c r="D1456" i="4"/>
  <c r="D1464" i="4"/>
  <c r="D1472" i="4"/>
  <c r="D1480" i="4"/>
  <c r="D1488" i="4"/>
  <c r="D1496" i="4"/>
  <c r="D1504" i="4"/>
  <c r="D1512" i="4"/>
  <c r="D1520" i="4"/>
  <c r="D1528" i="4"/>
  <c r="D1536" i="4"/>
  <c r="D1544" i="4"/>
  <c r="D1552" i="4"/>
  <c r="D1560" i="4"/>
  <c r="D1568" i="4"/>
  <c r="D1576" i="4"/>
  <c r="D1584" i="4"/>
  <c r="D1592" i="4"/>
  <c r="D1600" i="4"/>
  <c r="D1608" i="4"/>
  <c r="D1616" i="4"/>
  <c r="D1624" i="4"/>
  <c r="D1632" i="4"/>
  <c r="D1640" i="4"/>
  <c r="D1648" i="4"/>
  <c r="D1656" i="4"/>
  <c r="D1664" i="4"/>
  <c r="D1672" i="4"/>
  <c r="D1680" i="4"/>
  <c r="D1688" i="4"/>
  <c r="D1696" i="4"/>
  <c r="D1704" i="4"/>
  <c r="D1712" i="4"/>
  <c r="D1719" i="4"/>
  <c r="D1724" i="4"/>
  <c r="D1729" i="4"/>
  <c r="D1735" i="4"/>
  <c r="D1740" i="4"/>
  <c r="D1745" i="4"/>
  <c r="D1751" i="4"/>
  <c r="D1756" i="4"/>
  <c r="D1761" i="4"/>
  <c r="D1767" i="4"/>
  <c r="D1772" i="4"/>
  <c r="D1777" i="4"/>
  <c r="D1783" i="4"/>
  <c r="D1788" i="4"/>
  <c r="D1793" i="4"/>
  <c r="D1799" i="4"/>
  <c r="D1804" i="4"/>
  <c r="D1809" i="4"/>
  <c r="D1815" i="4"/>
  <c r="D1820" i="4"/>
  <c r="D1825" i="4"/>
  <c r="D1831" i="4"/>
  <c r="D1836" i="4"/>
  <c r="D1841" i="4"/>
  <c r="D1847" i="4"/>
  <c r="D1852" i="4"/>
  <c r="D1857" i="4"/>
  <c r="D1863" i="4"/>
  <c r="D1868" i="4"/>
  <c r="D1873" i="4"/>
  <c r="D1879" i="4"/>
  <c r="D1884" i="4"/>
  <c r="D1888" i="4"/>
  <c r="D1892" i="4"/>
  <c r="D1896" i="4"/>
  <c r="D1900" i="4"/>
  <c r="D1904" i="4"/>
  <c r="D1908" i="4"/>
  <c r="D1912" i="4"/>
  <c r="D1916" i="4"/>
  <c r="D1920" i="4"/>
  <c r="D1924" i="4"/>
  <c r="D1928" i="4"/>
  <c r="D1932" i="4"/>
  <c r="D1936" i="4"/>
  <c r="D1940" i="4"/>
  <c r="D1944" i="4"/>
  <c r="D1948" i="4"/>
  <c r="D1952" i="4"/>
  <c r="D1956" i="4"/>
  <c r="D1960" i="4"/>
  <c r="D1964" i="4"/>
  <c r="D1968" i="4"/>
  <c r="D1972" i="4"/>
  <c r="D1976" i="4"/>
  <c r="D1980" i="4"/>
  <c r="D1984" i="4"/>
  <c r="D1988" i="4"/>
  <c r="D1992" i="4"/>
  <c r="D1996" i="4"/>
  <c r="D2000" i="4"/>
  <c r="D2004" i="4"/>
  <c r="D2008" i="4"/>
  <c r="D2012" i="4"/>
  <c r="D2016" i="4"/>
  <c r="D2020" i="4"/>
  <c r="D2024" i="4"/>
  <c r="D2028" i="4"/>
  <c r="D2032" i="4"/>
  <c r="D2036" i="4"/>
  <c r="D2040" i="4"/>
  <c r="D2044" i="4"/>
  <c r="D2048" i="4"/>
  <c r="D2052" i="4"/>
  <c r="D2056" i="4"/>
  <c r="D2060" i="4"/>
  <c r="D2064" i="4"/>
  <c r="D2068" i="4"/>
  <c r="D2072" i="4"/>
  <c r="D2076" i="4"/>
  <c r="D2080" i="4"/>
  <c r="D2084" i="4"/>
  <c r="D2088" i="4"/>
  <c r="D2092" i="4"/>
  <c r="D2096" i="4"/>
  <c r="D2100" i="4"/>
  <c r="D2104" i="4"/>
  <c r="D2108" i="4"/>
  <c r="D2112" i="4"/>
  <c r="D2116" i="4"/>
  <c r="D2120" i="4"/>
  <c r="D2124" i="4"/>
  <c r="D2128" i="4"/>
  <c r="D2132" i="4"/>
  <c r="D2136" i="4"/>
  <c r="D2140" i="4"/>
  <c r="D2144" i="4"/>
  <c r="D2148" i="4"/>
  <c r="D2152" i="4"/>
  <c r="D2156" i="4"/>
  <c r="D2160" i="4"/>
  <c r="D2164" i="4"/>
  <c r="D2168" i="4"/>
  <c r="D2172" i="4"/>
  <c r="D2176" i="4"/>
  <c r="D2180" i="4"/>
  <c r="D2184" i="4"/>
  <c r="D2188" i="4"/>
  <c r="D2192" i="4"/>
  <c r="D2196" i="4"/>
  <c r="D2200" i="4"/>
  <c r="D2204" i="4"/>
  <c r="D2208" i="4"/>
  <c r="D2212" i="4"/>
  <c r="D2216" i="4"/>
  <c r="D2220" i="4"/>
  <c r="D2224" i="4"/>
  <c r="D2228" i="4"/>
  <c r="D2232" i="4"/>
  <c r="D2236" i="4"/>
  <c r="D2240" i="4"/>
  <c r="D2244" i="4"/>
  <c r="D2248" i="4"/>
  <c r="D2252" i="4"/>
  <c r="D2256" i="4"/>
  <c r="D2260" i="4"/>
  <c r="D2264" i="4"/>
  <c r="D2268" i="4"/>
  <c r="D2272" i="4"/>
  <c r="D2276" i="4"/>
  <c r="D2280" i="4"/>
  <c r="D2284" i="4"/>
  <c r="D2288" i="4"/>
  <c r="D2292" i="4"/>
  <c r="D2296" i="4"/>
  <c r="D2300" i="4"/>
  <c r="D2304" i="4"/>
  <c r="D2308" i="4"/>
  <c r="D2312" i="4"/>
  <c r="D2316" i="4"/>
  <c r="D2320" i="4"/>
  <c r="D2324" i="4"/>
  <c r="D2328" i="4"/>
  <c r="D2332" i="4"/>
  <c r="D2336" i="4"/>
  <c r="D2340" i="4"/>
  <c r="D2344" i="4"/>
  <c r="D2348" i="4"/>
  <c r="D2352" i="4"/>
  <c r="D2356" i="4"/>
  <c r="D2360" i="4"/>
  <c r="D2364" i="4"/>
  <c r="D2368" i="4"/>
  <c r="D2372" i="4"/>
  <c r="D2376" i="4"/>
  <c r="D2380" i="4"/>
  <c r="D2384" i="4"/>
  <c r="D2388" i="4"/>
  <c r="D2392" i="4"/>
  <c r="D2396" i="4"/>
  <c r="D2400" i="4"/>
  <c r="D2404" i="4"/>
  <c r="D2408" i="4"/>
  <c r="D2412" i="4"/>
  <c r="D2416" i="4"/>
  <c r="D2420" i="4"/>
  <c r="D2424" i="4"/>
  <c r="D2428" i="4"/>
  <c r="D2432" i="4"/>
  <c r="D2436" i="4"/>
  <c r="D2440" i="4"/>
  <c r="D2444" i="4"/>
  <c r="D2448" i="4"/>
  <c r="D2452" i="4"/>
  <c r="D2456" i="4"/>
  <c r="D2460" i="4"/>
  <c r="D2464" i="4"/>
  <c r="D2468" i="4"/>
  <c r="D2472" i="4"/>
  <c r="D2476" i="4"/>
  <c r="D2480" i="4"/>
  <c r="D2484" i="4"/>
  <c r="D2488" i="4"/>
  <c r="D2492" i="4"/>
  <c r="D2496" i="4"/>
  <c r="D2500" i="4"/>
  <c r="D2504" i="4"/>
  <c r="D2508" i="4"/>
  <c r="D2512" i="4"/>
  <c r="D2516" i="4"/>
  <c r="D2520" i="4"/>
  <c r="D2524" i="4"/>
  <c r="D2528" i="4"/>
  <c r="D2532" i="4"/>
  <c r="D2536" i="4"/>
  <c r="D2540" i="4"/>
  <c r="D2544" i="4"/>
  <c r="D2548" i="4"/>
  <c r="D2552" i="4"/>
  <c r="D2556" i="4"/>
  <c r="D2560" i="4"/>
  <c r="D2564" i="4"/>
  <c r="D2568" i="4"/>
  <c r="D2572" i="4"/>
  <c r="D2576" i="4"/>
  <c r="D2580" i="4"/>
  <c r="D2584" i="4"/>
  <c r="D2588" i="4"/>
  <c r="D2592" i="4"/>
  <c r="D2596" i="4"/>
  <c r="D2600" i="4"/>
  <c r="D2604" i="4"/>
  <c r="D2608" i="4"/>
  <c r="D2612" i="4"/>
  <c r="D2616" i="4"/>
  <c r="D2620" i="4"/>
  <c r="D2624" i="4"/>
  <c r="D2628" i="4"/>
  <c r="D2632" i="4"/>
  <c r="D2636" i="4"/>
  <c r="D2640" i="4"/>
  <c r="D2644" i="4"/>
  <c r="D2648" i="4"/>
  <c r="D2652" i="4"/>
  <c r="D2656" i="4"/>
  <c r="D2660" i="4"/>
  <c r="D2664" i="4"/>
  <c r="D2668" i="4"/>
  <c r="D2672" i="4"/>
  <c r="D2676" i="4"/>
  <c r="D2680" i="4"/>
  <c r="D2684" i="4"/>
  <c r="D2688" i="4"/>
  <c r="D2692" i="4"/>
  <c r="D2696" i="4"/>
  <c r="D2700" i="4"/>
  <c r="D2704" i="4"/>
  <c r="D2708" i="4"/>
  <c r="D2712" i="4"/>
  <c r="D2716" i="4"/>
  <c r="D2720" i="4"/>
  <c r="D2724" i="4"/>
  <c r="D2728" i="4"/>
  <c r="D2732" i="4"/>
  <c r="D2736" i="4"/>
  <c r="D2740" i="4"/>
  <c r="D2744" i="4"/>
  <c r="D2748" i="4"/>
  <c r="D2752" i="4"/>
  <c r="D2756" i="4"/>
  <c r="D2760" i="4"/>
  <c r="D2764" i="4"/>
  <c r="D2768" i="4"/>
  <c r="D2772" i="4"/>
  <c r="D2776" i="4"/>
  <c r="D2780" i="4"/>
  <c r="D222" i="4"/>
  <c r="D468" i="4"/>
  <c r="D585" i="4"/>
  <c r="D699" i="4"/>
  <c r="D770" i="4"/>
  <c r="D834" i="4"/>
  <c r="D898" i="4"/>
  <c r="D950" i="4"/>
  <c r="D993" i="4"/>
  <c r="D1035" i="4"/>
  <c r="D1078" i="4"/>
  <c r="D1121" i="4"/>
  <c r="D1163" i="4"/>
  <c r="D1186" i="4"/>
  <c r="D1207" i="4"/>
  <c r="D1228" i="4"/>
  <c r="D1250" i="4"/>
  <c r="D1271" i="4"/>
  <c r="D1292" i="4"/>
  <c r="D1314" i="4"/>
  <c r="D1335" i="4"/>
  <c r="D1356" i="4"/>
  <c r="D1378" i="4"/>
  <c r="D1399" i="4"/>
  <c r="D1420" i="4"/>
  <c r="D1442" i="4"/>
  <c r="D1459" i="4"/>
  <c r="D1475" i="4"/>
  <c r="D1491" i="4"/>
  <c r="D1507" i="4"/>
  <c r="D1523" i="4"/>
  <c r="D1539" i="4"/>
  <c r="D1555" i="4"/>
  <c r="D1571" i="4"/>
  <c r="D1587" i="4"/>
  <c r="D1603" i="4"/>
  <c r="D1619" i="4"/>
  <c r="D1635" i="4"/>
  <c r="D1651" i="4"/>
  <c r="D1667" i="4"/>
  <c r="D1683" i="4"/>
  <c r="D1699" i="4"/>
  <c r="D1715" i="4"/>
  <c r="D1725" i="4"/>
  <c r="D1736" i="4"/>
  <c r="D1747" i="4"/>
  <c r="D1757" i="4"/>
  <c r="D1768" i="4"/>
  <c r="D1779" i="4"/>
  <c r="D1789" i="4"/>
  <c r="D1800" i="4"/>
  <c r="D1811" i="4"/>
  <c r="D1821" i="4"/>
  <c r="D1832" i="4"/>
  <c r="D1843" i="4"/>
  <c r="D1853" i="4"/>
  <c r="D1864" i="4"/>
  <c r="D1875" i="4"/>
  <c r="D1885" i="4"/>
  <c r="D1893" i="4"/>
  <c r="D1901" i="4"/>
  <c r="D1909" i="4"/>
  <c r="D1917" i="4"/>
  <c r="D1925" i="4"/>
  <c r="D1933" i="4"/>
  <c r="D1941" i="4"/>
  <c r="D1949" i="4"/>
  <c r="D1957" i="4"/>
  <c r="D1965" i="4"/>
  <c r="D1973" i="4"/>
  <c r="D1981" i="4"/>
  <c r="D1989" i="4"/>
  <c r="D1997" i="4"/>
  <c r="D2005" i="4"/>
  <c r="D2013" i="4"/>
  <c r="D2021" i="4"/>
  <c r="D2029" i="4"/>
  <c r="D2037" i="4"/>
  <c r="D2045" i="4"/>
  <c r="D2053" i="4"/>
  <c r="D2061" i="4"/>
  <c r="D2069" i="4"/>
  <c r="D2077" i="4"/>
  <c r="D2085" i="4"/>
  <c r="D2093" i="4"/>
  <c r="D2101" i="4"/>
  <c r="D2109" i="4"/>
  <c r="D2117" i="4"/>
  <c r="D2125" i="4"/>
  <c r="D2133" i="4"/>
  <c r="D2141" i="4"/>
  <c r="D2149" i="4"/>
  <c r="D2157" i="4"/>
  <c r="D2165" i="4"/>
  <c r="D2173" i="4"/>
  <c r="D2181" i="4"/>
  <c r="D2189" i="4"/>
  <c r="D2197" i="4"/>
  <c r="D2205" i="4"/>
  <c r="D2213" i="4"/>
  <c r="D2221" i="4"/>
  <c r="D2229" i="4"/>
  <c r="D2237" i="4"/>
  <c r="D2245" i="4"/>
  <c r="D2253" i="4"/>
  <c r="D2261" i="4"/>
  <c r="D2269" i="4"/>
  <c r="D2277" i="4"/>
  <c r="D2285" i="4"/>
  <c r="D2293" i="4"/>
  <c r="D2301" i="4"/>
  <c r="D2309" i="4"/>
  <c r="D2317" i="4"/>
  <c r="D2325" i="4"/>
  <c r="D2333" i="4"/>
  <c r="D2341" i="4"/>
  <c r="D2349" i="4"/>
  <c r="D2357" i="4"/>
  <c r="D2365" i="4"/>
  <c r="D2373" i="4"/>
  <c r="D2381" i="4"/>
  <c r="D2389" i="4"/>
  <c r="D2397" i="4"/>
  <c r="D2405" i="4"/>
  <c r="D2413" i="4"/>
  <c r="D2421" i="4"/>
  <c r="D2429" i="4"/>
  <c r="D2437" i="4"/>
  <c r="D2445" i="4"/>
  <c r="D2453" i="4"/>
  <c r="D2461" i="4"/>
  <c r="D2469" i="4"/>
  <c r="D2474" i="4"/>
  <c r="D2479" i="4"/>
  <c r="D2485" i="4"/>
  <c r="D2490" i="4"/>
  <c r="D2495" i="4"/>
  <c r="D2501" i="4"/>
  <c r="D2506" i="4"/>
  <c r="D2511" i="4"/>
  <c r="D2517" i="4"/>
  <c r="D2522" i="4"/>
  <c r="D2527" i="4"/>
  <c r="D2533" i="4"/>
  <c r="D2538" i="4"/>
  <c r="D2543" i="4"/>
  <c r="D2549" i="4"/>
  <c r="D2554" i="4"/>
  <c r="D2559" i="4"/>
  <c r="D2565" i="4"/>
  <c r="D2570" i="4"/>
  <c r="D2575" i="4"/>
  <c r="D2581" i="4"/>
  <c r="D2586" i="4"/>
  <c r="D2591" i="4"/>
  <c r="D2597" i="4"/>
  <c r="D2602" i="4"/>
  <c r="D2607" i="4"/>
  <c r="D2613" i="4"/>
  <c r="D2618" i="4"/>
  <c r="D2623" i="4"/>
  <c r="D2629" i="4"/>
  <c r="D2634" i="4"/>
  <c r="D2639" i="4"/>
  <c r="D2645" i="4"/>
  <c r="D2650" i="4"/>
  <c r="D2655" i="4"/>
  <c r="D2661" i="4"/>
  <c r="D2666" i="4"/>
  <c r="D2671" i="4"/>
  <c r="D2677" i="4"/>
  <c r="D2682" i="4"/>
  <c r="D2687" i="4"/>
  <c r="D2693" i="4"/>
  <c r="D2698" i="4"/>
  <c r="D2703" i="4"/>
  <c r="D2709" i="4"/>
  <c r="D2714" i="4"/>
  <c r="D2719" i="4"/>
  <c r="D2725" i="4"/>
  <c r="D2730" i="4"/>
  <c r="D2735" i="4"/>
  <c r="D2741" i="4"/>
  <c r="D2746" i="4"/>
  <c r="D2751" i="4"/>
  <c r="D2757" i="4"/>
  <c r="D2762" i="4"/>
  <c r="D2767" i="4"/>
  <c r="D2773" i="4"/>
  <c r="D2778" i="4"/>
  <c r="D2783" i="4"/>
  <c r="D2787" i="4"/>
  <c r="D2791" i="4"/>
  <c r="D2795" i="4"/>
  <c r="D2799" i="4"/>
  <c r="D2803" i="4"/>
  <c r="D2807" i="4"/>
  <c r="D2811" i="4"/>
  <c r="D2815" i="4"/>
  <c r="D2819" i="4"/>
  <c r="D2823" i="4"/>
  <c r="D2827" i="4"/>
  <c r="D2831" i="4"/>
  <c r="D2835" i="4"/>
  <c r="D2839" i="4"/>
  <c r="D2843" i="4"/>
  <c r="D2847" i="4"/>
  <c r="D2851" i="4"/>
  <c r="D2855" i="4"/>
  <c r="D2859" i="4"/>
  <c r="D2863" i="4"/>
  <c r="D2867" i="4"/>
  <c r="D2871" i="4"/>
  <c r="D2875" i="4"/>
  <c r="D2879" i="4"/>
  <c r="D2883" i="4"/>
  <c r="D2887" i="4"/>
  <c r="D2891" i="4"/>
  <c r="D2895" i="4"/>
  <c r="D2899" i="4"/>
  <c r="D2903" i="4"/>
  <c r="D2907" i="4"/>
  <c r="D2911" i="4"/>
  <c r="D2915" i="4"/>
  <c r="D2919" i="4"/>
  <c r="D2923" i="4"/>
  <c r="D2927" i="4"/>
  <c r="D2931" i="4"/>
  <c r="D2935" i="4"/>
  <c r="D2939" i="4"/>
  <c r="D2943" i="4"/>
  <c r="D2947" i="4"/>
  <c r="D2951" i="4"/>
  <c r="D2955" i="4"/>
  <c r="D2959" i="4"/>
  <c r="D2963" i="4"/>
  <c r="D2967" i="4"/>
  <c r="D2971" i="4"/>
  <c r="D2975" i="4"/>
  <c r="D2979" i="4"/>
  <c r="D2983" i="4"/>
  <c r="D2987" i="4"/>
  <c r="D2991" i="4"/>
  <c r="D2995" i="4"/>
  <c r="D2999" i="4"/>
  <c r="D3003" i="4"/>
  <c r="D3007" i="4"/>
  <c r="D3011" i="4"/>
  <c r="D3015" i="4"/>
  <c r="D3019" i="4"/>
  <c r="D3023" i="4"/>
  <c r="D3027" i="4"/>
  <c r="D3031" i="4"/>
  <c r="D3035" i="4"/>
  <c r="D3039" i="4"/>
  <c r="D3043" i="4"/>
  <c r="D3047" i="4"/>
  <c r="D3051" i="4"/>
  <c r="D380" i="4"/>
  <c r="D528" i="4"/>
  <c r="D643" i="4"/>
  <c r="D738" i="4"/>
  <c r="D802" i="4"/>
  <c r="D866" i="4"/>
  <c r="D929" i="4"/>
  <c r="D971" i="4"/>
  <c r="D1014" i="4"/>
  <c r="D1057" i="4"/>
  <c r="D1099" i="4"/>
  <c r="D1142" i="4"/>
  <c r="D1175" i="4"/>
  <c r="D1196" i="4"/>
  <c r="D1218" i="4"/>
  <c r="D1239" i="4"/>
  <c r="D1260" i="4"/>
  <c r="D1282" i="4"/>
  <c r="D1303" i="4"/>
  <c r="D1324" i="4"/>
  <c r="D1346" i="4"/>
  <c r="D1367" i="4"/>
  <c r="D1388" i="4"/>
  <c r="D1410" i="4"/>
  <c r="D1431" i="4"/>
  <c r="D1451" i="4"/>
  <c r="D1467" i="4"/>
  <c r="D1483" i="4"/>
  <c r="D1499" i="4"/>
  <c r="D1515" i="4"/>
  <c r="D1531" i="4"/>
  <c r="D1547" i="4"/>
  <c r="D1563" i="4"/>
  <c r="D1579" i="4"/>
  <c r="D1595" i="4"/>
  <c r="D1611" i="4"/>
  <c r="D1627" i="4"/>
  <c r="D1643" i="4"/>
  <c r="D1659" i="4"/>
  <c r="D1675" i="4"/>
  <c r="D1691" i="4"/>
  <c r="D1707" i="4"/>
  <c r="D1720" i="4"/>
  <c r="D1731" i="4"/>
  <c r="D1741" i="4"/>
  <c r="D1752" i="4"/>
  <c r="D1763" i="4"/>
  <c r="D1773" i="4"/>
  <c r="D1784" i="4"/>
  <c r="D1795" i="4"/>
  <c r="D1805" i="4"/>
  <c r="D1816" i="4"/>
  <c r="D1827" i="4"/>
  <c r="D1837" i="4"/>
  <c r="D1848" i="4"/>
  <c r="D1859" i="4"/>
  <c r="D1869" i="4"/>
  <c r="D1880" i="4"/>
  <c r="D1889" i="4"/>
  <c r="D1897" i="4"/>
  <c r="D1905" i="4"/>
  <c r="D1913" i="4"/>
  <c r="D1921" i="4"/>
  <c r="D1929" i="4"/>
  <c r="D1937" i="4"/>
  <c r="D1945" i="4"/>
  <c r="D1953" i="4"/>
  <c r="D1961" i="4"/>
  <c r="D1969" i="4"/>
  <c r="D1977" i="4"/>
  <c r="D1985" i="4"/>
  <c r="D1993" i="4"/>
  <c r="D2001" i="4"/>
  <c r="D2009" i="4"/>
  <c r="D2017" i="4"/>
  <c r="D2025" i="4"/>
  <c r="D2033" i="4"/>
  <c r="D2041" i="4"/>
  <c r="D2049" i="4"/>
  <c r="D2057" i="4"/>
  <c r="D2065" i="4"/>
  <c r="D2073" i="4"/>
  <c r="D2081" i="4"/>
  <c r="D2089" i="4"/>
  <c r="D2097" i="4"/>
  <c r="D2105" i="4"/>
  <c r="D2113" i="4"/>
  <c r="D2121" i="4"/>
  <c r="D2129" i="4"/>
  <c r="D2137" i="4"/>
  <c r="D2145" i="4"/>
  <c r="D2153" i="4"/>
  <c r="D2161" i="4"/>
  <c r="D2169" i="4"/>
  <c r="D2177" i="4"/>
  <c r="D2185" i="4"/>
  <c r="D2193" i="4"/>
  <c r="D2201" i="4"/>
  <c r="D2209" i="4"/>
  <c r="D2217" i="4"/>
  <c r="D2225" i="4"/>
  <c r="D2233" i="4"/>
  <c r="D2241" i="4"/>
  <c r="D2249" i="4"/>
  <c r="D2257" i="4"/>
  <c r="D2265" i="4"/>
  <c r="D2273" i="4"/>
  <c r="D2281" i="4"/>
  <c r="D2289" i="4"/>
  <c r="D2297" i="4"/>
  <c r="D2305" i="4"/>
  <c r="D2313" i="4"/>
  <c r="D2321" i="4"/>
  <c r="D2329" i="4"/>
  <c r="D2337" i="4"/>
  <c r="D2345" i="4"/>
  <c r="D2353" i="4"/>
  <c r="D2361" i="4"/>
  <c r="D2369" i="4"/>
  <c r="D2377" i="4"/>
  <c r="D2385" i="4"/>
  <c r="D2393" i="4"/>
  <c r="D2401" i="4"/>
  <c r="D2409" i="4"/>
  <c r="D2417" i="4"/>
  <c r="D2425" i="4"/>
  <c r="D2433" i="4"/>
  <c r="D2441" i="4"/>
  <c r="D2449" i="4"/>
  <c r="D2457" i="4"/>
  <c r="D2465" i="4"/>
  <c r="D2471" i="4"/>
  <c r="D2477" i="4"/>
  <c r="D2482" i="4"/>
  <c r="D2487" i="4"/>
  <c r="D2493" i="4"/>
  <c r="D2498" i="4"/>
  <c r="D2503" i="4"/>
  <c r="D2509" i="4"/>
  <c r="D2514" i="4"/>
  <c r="D2519" i="4"/>
  <c r="D2525" i="4"/>
  <c r="D2530" i="4"/>
  <c r="D2535" i="4"/>
  <c r="D2541" i="4"/>
  <c r="D2546" i="4"/>
  <c r="D2551" i="4"/>
  <c r="D2557" i="4"/>
  <c r="D2562" i="4"/>
  <c r="D2567" i="4"/>
  <c r="D2573" i="4"/>
  <c r="D2578" i="4"/>
  <c r="D2583" i="4"/>
  <c r="D2589" i="4"/>
  <c r="D2594" i="4"/>
  <c r="D2599" i="4"/>
  <c r="D2605" i="4"/>
  <c r="D2610" i="4"/>
  <c r="D2615" i="4"/>
  <c r="D2621" i="4"/>
  <c r="D2626" i="4"/>
  <c r="D2631" i="4"/>
  <c r="D2637" i="4"/>
  <c r="D2642" i="4"/>
  <c r="D2647" i="4"/>
  <c r="D2653" i="4"/>
  <c r="D2658" i="4"/>
  <c r="D2663" i="4"/>
  <c r="D2669" i="4"/>
  <c r="D2674" i="4"/>
  <c r="D2679" i="4"/>
  <c r="D2685" i="4"/>
  <c r="D2690" i="4"/>
  <c r="D2695" i="4"/>
  <c r="D2701" i="4"/>
  <c r="D2706" i="4"/>
  <c r="D2711" i="4"/>
  <c r="D2717" i="4"/>
  <c r="D2722" i="4"/>
  <c r="D2727" i="4"/>
  <c r="D2733" i="4"/>
  <c r="D2738" i="4"/>
  <c r="D2743" i="4"/>
  <c r="D2749" i="4"/>
  <c r="D2754" i="4"/>
  <c r="D2759" i="4"/>
  <c r="D2765" i="4"/>
  <c r="D2770" i="4"/>
  <c r="D2775" i="4"/>
  <c r="D2781" i="4"/>
  <c r="D2785" i="4"/>
  <c r="D2789" i="4"/>
  <c r="D2793" i="4"/>
  <c r="D2797" i="4"/>
  <c r="D2801" i="4"/>
  <c r="D2805" i="4"/>
  <c r="D2809" i="4"/>
  <c r="D2813" i="4"/>
  <c r="D2817" i="4"/>
  <c r="D2821" i="4"/>
  <c r="D2825" i="4"/>
  <c r="D2829" i="4"/>
  <c r="D2833" i="4"/>
  <c r="D2837" i="4"/>
  <c r="D2841" i="4"/>
  <c r="D2845" i="4"/>
  <c r="D2849" i="4"/>
  <c r="D2853" i="4"/>
  <c r="D2857" i="4"/>
  <c r="D2861" i="4"/>
  <c r="D2865" i="4"/>
  <c r="D2869" i="4"/>
  <c r="D2873" i="4"/>
  <c r="D2877" i="4"/>
  <c r="D2881" i="4"/>
  <c r="D2885" i="4"/>
  <c r="D2889" i="4"/>
  <c r="D2893" i="4"/>
  <c r="D2897" i="4"/>
  <c r="D2901" i="4"/>
  <c r="D2905" i="4"/>
  <c r="D2909" i="4"/>
  <c r="D2913" i="4"/>
  <c r="D2917" i="4"/>
  <c r="D2921" i="4"/>
  <c r="D2925" i="4"/>
  <c r="D2929" i="4"/>
  <c r="D2933" i="4"/>
  <c r="D2937" i="4"/>
  <c r="D2941" i="4"/>
  <c r="D2945" i="4"/>
  <c r="D2949" i="4"/>
  <c r="D2953" i="4"/>
  <c r="D2957" i="4"/>
  <c r="D2961" i="4"/>
  <c r="D2965" i="4"/>
  <c r="D2969" i="4"/>
  <c r="D2973" i="4"/>
  <c r="D2977" i="4"/>
  <c r="D2981" i="4"/>
  <c r="D2985" i="4"/>
  <c r="D2989" i="4"/>
  <c r="D2993" i="4"/>
  <c r="D2997" i="4"/>
  <c r="D3001" i="4"/>
  <c r="D3005" i="4"/>
  <c r="D3009" i="4"/>
  <c r="D3013" i="4"/>
  <c r="D3017" i="4"/>
  <c r="D3021" i="4"/>
  <c r="D3025" i="4"/>
  <c r="D3029" i="4"/>
  <c r="D3033" i="4"/>
  <c r="D3037" i="4"/>
  <c r="D3041" i="4"/>
  <c r="D3045" i="4"/>
  <c r="D3049" i="4"/>
  <c r="D3053" i="4"/>
  <c r="D3057" i="4"/>
  <c r="D3061" i="4"/>
  <c r="D3065" i="4"/>
  <c r="D3069" i="4"/>
  <c r="D3073" i="4"/>
  <c r="D3077" i="4"/>
  <c r="D3081" i="4"/>
  <c r="D3085" i="4"/>
  <c r="D3089" i="4"/>
  <c r="D3093" i="4"/>
  <c r="D3097" i="4"/>
  <c r="D3101" i="4"/>
  <c r="D3105" i="4"/>
  <c r="D3109" i="4"/>
  <c r="D3113" i="4"/>
  <c r="D3117" i="4"/>
  <c r="D3121" i="4"/>
  <c r="D3125" i="4"/>
  <c r="D3129" i="4"/>
  <c r="D3133" i="4"/>
  <c r="D3137" i="4"/>
  <c r="D3141" i="4"/>
  <c r="D3145" i="4"/>
  <c r="D3149" i="4"/>
  <c r="D3153" i="4"/>
  <c r="D3157" i="4"/>
  <c r="D3161" i="4"/>
  <c r="D3165" i="4"/>
  <c r="D3169" i="4"/>
  <c r="D3173" i="4"/>
  <c r="D3177" i="4"/>
  <c r="D3181" i="4"/>
  <c r="D3185" i="4"/>
  <c r="D3189" i="4"/>
  <c r="D3193" i="4"/>
  <c r="D3197" i="4"/>
  <c r="D3201" i="4"/>
  <c r="D3205" i="4"/>
  <c r="D3209" i="4"/>
  <c r="D3213" i="4"/>
  <c r="D3217" i="4"/>
  <c r="D3221" i="4"/>
  <c r="D3225" i="4"/>
  <c r="D3229" i="4"/>
  <c r="D3233" i="4"/>
  <c r="D3237" i="4"/>
  <c r="D3241" i="4"/>
  <c r="D3245" i="4"/>
  <c r="D3249" i="4"/>
  <c r="D3253" i="4"/>
  <c r="D3257" i="4"/>
  <c r="D3261" i="4"/>
  <c r="D3265" i="4"/>
  <c r="D3269" i="4"/>
  <c r="D3273" i="4"/>
  <c r="D3277" i="4"/>
  <c r="D3281" i="4"/>
  <c r="D3285" i="4"/>
  <c r="D3289" i="4"/>
  <c r="D3293" i="4"/>
  <c r="D3297" i="4"/>
  <c r="D3301" i="4"/>
  <c r="D3305" i="4"/>
  <c r="D3309" i="4"/>
  <c r="D3313" i="4"/>
  <c r="D3317" i="4"/>
  <c r="D3321" i="4"/>
  <c r="D3325" i="4"/>
  <c r="D3329" i="4"/>
  <c r="D3333" i="4"/>
  <c r="D3337" i="4"/>
  <c r="D3341" i="4"/>
  <c r="D3345" i="4"/>
  <c r="D3349" i="4"/>
  <c r="D3353" i="4"/>
  <c r="D3357" i="4"/>
  <c r="D3361" i="4"/>
  <c r="D3365" i="4"/>
  <c r="D3369" i="4"/>
  <c r="D3373" i="4"/>
  <c r="D3377" i="4"/>
  <c r="D3381" i="4"/>
  <c r="D3385" i="4"/>
  <c r="D244" i="4"/>
  <c r="D592" i="4"/>
  <c r="D774" i="4"/>
  <c r="D902" i="4"/>
  <c r="D995" i="4"/>
  <c r="D1081" i="4"/>
  <c r="D1166" i="4"/>
  <c r="D1208" i="4"/>
  <c r="D1251" i="4"/>
  <c r="D1294" i="4"/>
  <c r="D1336" i="4"/>
  <c r="D1379" i="4"/>
  <c r="D1422" i="4"/>
  <c r="D1460" i="4"/>
  <c r="D1492" i="4"/>
  <c r="D1524" i="4"/>
  <c r="D1556" i="4"/>
  <c r="D1588" i="4"/>
  <c r="D1620" i="4"/>
  <c r="D1652" i="4"/>
  <c r="D1684" i="4"/>
  <c r="D1716" i="4"/>
  <c r="D1737" i="4"/>
  <c r="D1759" i="4"/>
  <c r="D1780" i="4"/>
  <c r="D1801" i="4"/>
  <c r="D1823" i="4"/>
  <c r="D1844" i="4"/>
  <c r="D1865" i="4"/>
  <c r="D1886" i="4"/>
  <c r="D1902" i="4"/>
  <c r="D1918" i="4"/>
  <c r="D1934" i="4"/>
  <c r="D1950" i="4"/>
  <c r="D1966" i="4"/>
  <c r="D1982" i="4"/>
  <c r="D1998" i="4"/>
  <c r="D2014" i="4"/>
  <c r="D2030" i="4"/>
  <c r="D2046" i="4"/>
  <c r="D2062" i="4"/>
  <c r="D2078" i="4"/>
  <c r="D2094" i="4"/>
  <c r="D2110" i="4"/>
  <c r="D2126" i="4"/>
  <c r="D2142" i="4"/>
  <c r="D2158" i="4"/>
  <c r="D2174" i="4"/>
  <c r="D2190" i="4"/>
  <c r="D2206" i="4"/>
  <c r="D2222" i="4"/>
  <c r="D2238" i="4"/>
  <c r="D2254" i="4"/>
  <c r="D2270" i="4"/>
  <c r="D2286" i="4"/>
  <c r="D2302" i="4"/>
  <c r="D2318" i="4"/>
  <c r="D2334" i="4"/>
  <c r="D2350" i="4"/>
  <c r="D2366" i="4"/>
  <c r="D2382" i="4"/>
  <c r="D2398" i="4"/>
  <c r="D2414" i="4"/>
  <c r="D2430" i="4"/>
  <c r="D2446" i="4"/>
  <c r="D2462" i="4"/>
  <c r="D2475" i="4"/>
  <c r="D2486" i="4"/>
  <c r="D2497" i="4"/>
  <c r="D2507" i="4"/>
  <c r="D2518" i="4"/>
  <c r="D2529" i="4"/>
  <c r="D2539" i="4"/>
  <c r="D2550" i="4"/>
  <c r="D2561" i="4"/>
  <c r="D2571" i="4"/>
  <c r="D2582" i="4"/>
  <c r="D2593" i="4"/>
  <c r="D2603" i="4"/>
  <c r="D2614" i="4"/>
  <c r="D2625" i="4"/>
  <c r="D2635" i="4"/>
  <c r="D2646" i="4"/>
  <c r="D2657" i="4"/>
  <c r="D2667" i="4"/>
  <c r="D2678" i="4"/>
  <c r="D2689" i="4"/>
  <c r="D2699" i="4"/>
  <c r="D2710" i="4"/>
  <c r="D2721" i="4"/>
  <c r="D2731" i="4"/>
  <c r="D2742" i="4"/>
  <c r="D2753" i="4"/>
  <c r="D2763" i="4"/>
  <c r="D2774" i="4"/>
  <c r="D2784" i="4"/>
  <c r="D2792" i="4"/>
  <c r="D2800" i="4"/>
  <c r="D2808" i="4"/>
  <c r="D2816" i="4"/>
  <c r="D2824" i="4"/>
  <c r="D2832" i="4"/>
  <c r="D2840" i="4"/>
  <c r="D2848" i="4"/>
  <c r="D2856" i="4"/>
  <c r="D2864" i="4"/>
  <c r="D2872" i="4"/>
  <c r="D2880" i="4"/>
  <c r="D2888" i="4"/>
  <c r="D2896" i="4"/>
  <c r="D2904" i="4"/>
  <c r="D2912" i="4"/>
  <c r="D2920" i="4"/>
  <c r="D2928" i="4"/>
  <c r="D2936" i="4"/>
  <c r="D2944" i="4"/>
  <c r="D2952" i="4"/>
  <c r="D2960" i="4"/>
  <c r="D2968" i="4"/>
  <c r="D2976" i="4"/>
  <c r="D2984" i="4"/>
  <c r="D2992" i="4"/>
  <c r="D3000" i="4"/>
  <c r="D3008" i="4"/>
  <c r="D3016" i="4"/>
  <c r="D3024" i="4"/>
  <c r="D3032" i="4"/>
  <c r="D3040" i="4"/>
  <c r="D3048" i="4"/>
  <c r="D3055" i="4"/>
  <c r="D3060" i="4"/>
  <c r="D3066" i="4"/>
  <c r="D3071" i="4"/>
  <c r="D3076" i="4"/>
  <c r="D3082" i="4"/>
  <c r="D3087" i="4"/>
  <c r="D3092" i="4"/>
  <c r="D3098" i="4"/>
  <c r="D3103" i="4"/>
  <c r="D3108" i="4"/>
  <c r="D3114" i="4"/>
  <c r="D3119" i="4"/>
  <c r="D3124" i="4"/>
  <c r="D3130" i="4"/>
  <c r="D3135" i="4"/>
  <c r="D3140" i="4"/>
  <c r="D3146" i="4"/>
  <c r="D3151" i="4"/>
  <c r="D3156" i="4"/>
  <c r="D3162" i="4"/>
  <c r="D3167" i="4"/>
  <c r="D3172" i="4"/>
  <c r="D3178" i="4"/>
  <c r="D3183" i="4"/>
  <c r="D3188" i="4"/>
  <c r="D3194" i="4"/>
  <c r="D3199" i="4"/>
  <c r="D3204" i="4"/>
  <c r="D3210" i="4"/>
  <c r="D3215" i="4"/>
  <c r="D3220" i="4"/>
  <c r="D3226" i="4"/>
  <c r="D3231" i="4"/>
  <c r="D3236" i="4"/>
  <c r="D3242" i="4"/>
  <c r="D3247" i="4"/>
  <c r="D3252" i="4"/>
  <c r="D3258" i="4"/>
  <c r="D3263" i="4"/>
  <c r="D3268" i="4"/>
  <c r="D3274" i="4"/>
  <c r="D3279" i="4"/>
  <c r="D3284" i="4"/>
  <c r="D3290" i="4"/>
  <c r="D3295" i="4"/>
  <c r="D3300" i="4"/>
  <c r="D3306" i="4"/>
  <c r="D3311" i="4"/>
  <c r="D3316" i="4"/>
  <c r="D3322" i="4"/>
  <c r="D3327" i="4"/>
  <c r="D3332" i="4"/>
  <c r="D3338" i="4"/>
  <c r="D3343" i="4"/>
  <c r="D3348" i="4"/>
  <c r="D3354" i="4"/>
  <c r="D3359" i="4"/>
  <c r="D3364" i="4"/>
  <c r="D3370" i="4"/>
  <c r="D3375" i="4"/>
  <c r="D3380" i="4"/>
  <c r="D3386" i="4"/>
  <c r="D3390" i="4"/>
  <c r="D3394" i="4"/>
  <c r="D3398" i="4"/>
  <c r="D3402" i="4"/>
  <c r="D3406" i="4"/>
  <c r="D3410" i="4"/>
  <c r="D3414" i="4"/>
  <c r="D3418" i="4"/>
  <c r="D3422" i="4"/>
  <c r="D3426" i="4"/>
  <c r="D3430" i="4"/>
  <c r="D3434" i="4"/>
  <c r="D3438" i="4"/>
  <c r="D3442" i="4"/>
  <c r="D3446" i="4"/>
  <c r="D3450" i="4"/>
  <c r="D3454" i="4"/>
  <c r="D3458" i="4"/>
  <c r="D3462" i="4"/>
  <c r="D3466" i="4"/>
  <c r="D3470" i="4"/>
  <c r="D3474" i="4"/>
  <c r="D3478" i="4"/>
  <c r="D3482" i="4"/>
  <c r="D3486" i="4"/>
  <c r="D3490" i="4"/>
  <c r="D3494" i="4"/>
  <c r="D3498" i="4"/>
  <c r="D3502" i="4"/>
  <c r="D3506" i="4"/>
  <c r="D3510" i="4"/>
  <c r="D3514" i="4"/>
  <c r="D3518" i="4"/>
  <c r="D3522" i="4"/>
  <c r="D3526" i="4"/>
  <c r="D3530" i="4"/>
  <c r="D3534" i="4"/>
  <c r="D3538" i="4"/>
  <c r="D3542" i="4"/>
  <c r="D3546" i="4"/>
  <c r="D3550" i="4"/>
  <c r="D3554" i="4"/>
  <c r="D3558" i="4"/>
  <c r="D3562" i="4"/>
  <c r="D3566" i="4"/>
  <c r="D3570" i="4"/>
  <c r="D3574" i="4"/>
  <c r="D3578" i="4"/>
  <c r="D3582" i="4"/>
  <c r="D3586" i="4"/>
  <c r="D3590" i="4"/>
  <c r="D3594" i="4"/>
  <c r="D3598" i="4"/>
  <c r="D3602" i="4"/>
  <c r="D3606" i="4"/>
  <c r="D3610" i="4"/>
  <c r="D3614" i="4"/>
  <c r="D3618" i="4"/>
  <c r="D3622" i="4"/>
  <c r="D3626" i="4"/>
  <c r="D3630" i="4"/>
  <c r="D3634" i="4"/>
  <c r="D3638" i="4"/>
  <c r="D3642" i="4"/>
  <c r="D3646" i="4"/>
  <c r="D3650" i="4"/>
  <c r="D3654" i="4"/>
  <c r="D3658" i="4"/>
  <c r="D3662" i="4"/>
  <c r="D3666" i="4"/>
  <c r="D3670" i="4"/>
  <c r="D3674" i="4"/>
  <c r="D3678" i="4"/>
  <c r="D3682" i="4"/>
  <c r="D3686" i="4"/>
  <c r="D3690" i="4"/>
  <c r="D3694" i="4"/>
  <c r="D3698" i="4"/>
  <c r="D3702" i="4"/>
  <c r="D3706" i="4"/>
  <c r="D3710" i="4"/>
  <c r="D3714" i="4"/>
  <c r="D3718" i="4"/>
  <c r="D3722" i="4"/>
  <c r="D3726" i="4"/>
  <c r="D3730" i="4"/>
  <c r="D3734" i="4"/>
  <c r="D3738" i="4"/>
  <c r="D3742" i="4"/>
  <c r="D3746" i="4"/>
  <c r="D3750" i="4"/>
  <c r="D3754" i="4"/>
  <c r="D3758" i="4"/>
  <c r="D3762" i="4"/>
  <c r="D3766" i="4"/>
  <c r="D3770" i="4"/>
  <c r="D3774" i="4"/>
  <c r="D3778" i="4"/>
  <c r="D3782" i="4"/>
  <c r="D3786" i="4"/>
  <c r="D3790" i="4"/>
  <c r="D3794" i="4"/>
  <c r="D3798" i="4"/>
  <c r="D3802" i="4"/>
  <c r="D3806" i="4"/>
  <c r="D3810" i="4"/>
  <c r="D3814" i="4"/>
  <c r="D3818" i="4"/>
  <c r="D3822" i="4"/>
  <c r="D3826" i="4"/>
  <c r="D3830" i="4"/>
  <c r="D3834" i="4"/>
  <c r="D3838" i="4"/>
  <c r="D3842" i="4"/>
  <c r="D3846" i="4"/>
  <c r="D3850" i="4"/>
  <c r="D3854" i="4"/>
  <c r="D3858" i="4"/>
  <c r="D3862" i="4"/>
  <c r="D3866" i="4"/>
  <c r="D3870" i="4"/>
  <c r="D3874" i="4"/>
  <c r="D3878" i="4"/>
  <c r="D3882" i="4"/>
  <c r="D3886" i="4"/>
  <c r="D3890" i="4"/>
  <c r="D3894" i="4"/>
  <c r="D3898" i="4"/>
  <c r="D3902" i="4"/>
  <c r="D3906" i="4"/>
  <c r="D3910" i="4"/>
  <c r="D3914" i="4"/>
  <c r="D3918" i="4"/>
  <c r="D3922" i="4"/>
  <c r="D3926" i="4"/>
  <c r="D3930" i="4"/>
  <c r="D3934" i="4"/>
  <c r="D3938" i="4"/>
  <c r="D3942" i="4"/>
  <c r="D3946" i="4"/>
  <c r="D3950" i="4"/>
  <c r="D3954" i="4"/>
  <c r="D3958" i="4"/>
  <c r="D3962" i="4"/>
  <c r="D3966" i="4"/>
  <c r="D3970" i="4"/>
  <c r="D3974" i="4"/>
  <c r="D3978" i="4"/>
  <c r="D3982" i="4"/>
  <c r="D392" i="4"/>
  <c r="D649" i="4"/>
  <c r="D806" i="4"/>
  <c r="D931" i="4"/>
  <c r="D1017" i="4"/>
  <c r="D1102" i="4"/>
  <c r="D1176" i="4"/>
  <c r="D1219" i="4"/>
  <c r="D1262" i="4"/>
  <c r="D1304" i="4"/>
  <c r="D1347" i="4"/>
  <c r="D1390" i="4"/>
  <c r="D1432" i="4"/>
  <c r="D1468" i="4"/>
  <c r="D1500" i="4"/>
  <c r="D1532" i="4"/>
  <c r="D1564" i="4"/>
  <c r="D1596" i="4"/>
  <c r="D1628" i="4"/>
  <c r="D1660" i="4"/>
  <c r="D1692" i="4"/>
  <c r="D1721" i="4"/>
  <c r="D1743" i="4"/>
  <c r="D1764" i="4"/>
  <c r="D1785" i="4"/>
  <c r="D1807" i="4"/>
  <c r="D1828" i="4"/>
  <c r="D1849" i="4"/>
  <c r="D1871" i="4"/>
  <c r="D1890" i="4"/>
  <c r="D1906" i="4"/>
  <c r="D1922" i="4"/>
  <c r="D1938" i="4"/>
  <c r="D1954" i="4"/>
  <c r="D1970" i="4"/>
  <c r="D1986" i="4"/>
  <c r="D2002" i="4"/>
  <c r="D2018" i="4"/>
  <c r="D2034" i="4"/>
  <c r="D2050" i="4"/>
  <c r="D2066" i="4"/>
  <c r="D2082" i="4"/>
  <c r="D2098" i="4"/>
  <c r="D2114" i="4"/>
  <c r="D2130" i="4"/>
  <c r="D2146" i="4"/>
  <c r="D2162" i="4"/>
  <c r="D2178" i="4"/>
  <c r="D2194" i="4"/>
  <c r="D2210" i="4"/>
  <c r="D2226" i="4"/>
  <c r="D2242" i="4"/>
  <c r="D2258" i="4"/>
  <c r="D2274" i="4"/>
  <c r="D2290" i="4"/>
  <c r="D2306" i="4"/>
  <c r="D2322" i="4"/>
  <c r="D2338" i="4"/>
  <c r="D2354" i="4"/>
  <c r="D2370" i="4"/>
  <c r="D2386" i="4"/>
  <c r="D2402" i="4"/>
  <c r="D2418" i="4"/>
  <c r="D2434" i="4"/>
  <c r="D2450" i="4"/>
  <c r="D2466" i="4"/>
  <c r="D2478" i="4"/>
  <c r="D2489" i="4"/>
  <c r="D2499" i="4"/>
  <c r="D2510" i="4"/>
  <c r="D2521" i="4"/>
  <c r="D2531" i="4"/>
  <c r="D2542" i="4"/>
  <c r="D2553" i="4"/>
  <c r="D2563" i="4"/>
  <c r="D2574" i="4"/>
  <c r="D2585" i="4"/>
  <c r="D2595" i="4"/>
  <c r="D2606" i="4"/>
  <c r="D2617" i="4"/>
  <c r="D2627" i="4"/>
  <c r="D2638" i="4"/>
  <c r="D2649" i="4"/>
  <c r="D2659" i="4"/>
  <c r="D2670" i="4"/>
  <c r="D2681" i="4"/>
  <c r="D2691" i="4"/>
  <c r="D2702" i="4"/>
  <c r="D2713" i="4"/>
  <c r="D2723" i="4"/>
  <c r="D2734" i="4"/>
  <c r="D2745" i="4"/>
  <c r="D2755" i="4"/>
  <c r="D2766" i="4"/>
  <c r="D2777" i="4"/>
  <c r="D2786" i="4"/>
  <c r="D2794" i="4"/>
  <c r="D2802" i="4"/>
  <c r="D2810" i="4"/>
  <c r="D2818" i="4"/>
  <c r="D2826" i="4"/>
  <c r="D2834" i="4"/>
  <c r="D2842" i="4"/>
  <c r="D2850" i="4"/>
  <c r="D2858" i="4"/>
  <c r="D2866" i="4"/>
  <c r="D2874" i="4"/>
  <c r="D2882" i="4"/>
  <c r="D2890" i="4"/>
  <c r="D2898" i="4"/>
  <c r="D2906" i="4"/>
  <c r="D2914" i="4"/>
  <c r="D2922" i="4"/>
  <c r="D2930" i="4"/>
  <c r="D2938" i="4"/>
  <c r="D2946" i="4"/>
  <c r="D2954" i="4"/>
  <c r="D2962" i="4"/>
  <c r="D2970" i="4"/>
  <c r="D2978" i="4"/>
  <c r="D2986" i="4"/>
  <c r="D2994" i="4"/>
  <c r="D3002" i="4"/>
  <c r="D3010" i="4"/>
  <c r="D3018" i="4"/>
  <c r="D3026" i="4"/>
  <c r="D3034" i="4"/>
  <c r="D3042" i="4"/>
  <c r="D3050" i="4"/>
  <c r="D3056" i="4"/>
  <c r="D3062" i="4"/>
  <c r="D3067" i="4"/>
  <c r="D3072" i="4"/>
  <c r="D3078" i="4"/>
  <c r="D3083" i="4"/>
  <c r="D3088" i="4"/>
  <c r="D3094" i="4"/>
  <c r="D3099" i="4"/>
  <c r="D3104" i="4"/>
  <c r="D3110" i="4"/>
  <c r="D3115" i="4"/>
  <c r="D3120" i="4"/>
  <c r="D3126" i="4"/>
  <c r="D3131" i="4"/>
  <c r="D3136" i="4"/>
  <c r="D3142" i="4"/>
  <c r="D3147" i="4"/>
  <c r="D3152" i="4"/>
  <c r="D3158" i="4"/>
  <c r="D3163" i="4"/>
  <c r="D3168" i="4"/>
  <c r="D3174" i="4"/>
  <c r="D3179" i="4"/>
  <c r="D3184" i="4"/>
  <c r="D3190" i="4"/>
  <c r="D3195" i="4"/>
  <c r="D3200" i="4"/>
  <c r="D3206" i="4"/>
  <c r="D3211" i="4"/>
  <c r="D3216" i="4"/>
  <c r="D3222" i="4"/>
  <c r="D3227" i="4"/>
  <c r="D3232" i="4"/>
  <c r="D3238" i="4"/>
  <c r="D3243" i="4"/>
  <c r="D3248" i="4"/>
  <c r="D3254" i="4"/>
  <c r="D3259" i="4"/>
  <c r="D3264" i="4"/>
  <c r="D3270" i="4"/>
  <c r="D3275" i="4"/>
  <c r="D3280" i="4"/>
  <c r="D3286" i="4"/>
  <c r="D3291" i="4"/>
  <c r="D3296" i="4"/>
  <c r="D3302" i="4"/>
  <c r="D3307" i="4"/>
  <c r="D3312" i="4"/>
  <c r="D3318" i="4"/>
  <c r="D3323" i="4"/>
  <c r="D3328" i="4"/>
  <c r="D3334" i="4"/>
  <c r="D3339" i="4"/>
  <c r="D3344" i="4"/>
  <c r="D3350" i="4"/>
  <c r="D3355" i="4"/>
  <c r="D3360" i="4"/>
  <c r="D3366" i="4"/>
  <c r="D3371" i="4"/>
  <c r="D3376" i="4"/>
  <c r="D3382" i="4"/>
  <c r="D3387" i="4"/>
  <c r="D3391" i="4"/>
  <c r="D3395" i="4"/>
  <c r="D3399" i="4"/>
  <c r="D3403" i="4"/>
  <c r="D3407" i="4"/>
  <c r="D3411" i="4"/>
  <c r="D3415" i="4"/>
  <c r="D3419" i="4"/>
  <c r="D3423" i="4"/>
  <c r="D3427" i="4"/>
  <c r="D3431" i="4"/>
  <c r="D3435" i="4"/>
  <c r="D3439" i="4"/>
  <c r="D3443" i="4"/>
  <c r="D3447" i="4"/>
  <c r="D3451" i="4"/>
  <c r="D3455" i="4"/>
  <c r="D3459" i="4"/>
  <c r="D3463" i="4"/>
  <c r="D3467" i="4"/>
  <c r="D3471" i="4"/>
  <c r="D3475" i="4"/>
  <c r="D3479" i="4"/>
  <c r="D3483" i="4"/>
  <c r="D3487" i="4"/>
  <c r="D3491" i="4"/>
  <c r="D3495" i="4"/>
  <c r="D3499" i="4"/>
  <c r="D3503" i="4"/>
  <c r="D3507" i="4"/>
  <c r="D3511" i="4"/>
  <c r="D3515" i="4"/>
  <c r="D3519" i="4"/>
  <c r="D3523" i="4"/>
  <c r="D3527" i="4"/>
  <c r="D3531" i="4"/>
  <c r="D3535" i="4"/>
  <c r="D3539" i="4"/>
  <c r="D3543" i="4"/>
  <c r="D3547" i="4"/>
  <c r="D3551" i="4"/>
  <c r="D3555" i="4"/>
  <c r="D3559" i="4"/>
  <c r="D3563" i="4"/>
  <c r="D3567" i="4"/>
  <c r="D3571" i="4"/>
  <c r="D3575" i="4"/>
  <c r="D3579" i="4"/>
  <c r="D3583" i="4"/>
  <c r="D3587" i="4"/>
  <c r="D3591" i="4"/>
  <c r="D3595" i="4"/>
  <c r="D3599" i="4"/>
  <c r="D3603" i="4"/>
  <c r="D3607" i="4"/>
  <c r="D3611" i="4"/>
  <c r="D3615" i="4"/>
  <c r="D3619" i="4"/>
  <c r="D3623" i="4"/>
  <c r="D3627" i="4"/>
  <c r="D3631" i="4"/>
  <c r="D3635" i="4"/>
  <c r="D3639" i="4"/>
  <c r="D3643" i="4"/>
  <c r="D3647" i="4"/>
  <c r="D3651" i="4"/>
  <c r="D3655" i="4"/>
  <c r="D3659" i="4"/>
  <c r="D3663" i="4"/>
  <c r="D3667" i="4"/>
  <c r="D3671" i="4"/>
  <c r="D3675" i="4"/>
  <c r="D3679" i="4"/>
  <c r="D3683" i="4"/>
  <c r="D3687" i="4"/>
  <c r="D3691" i="4"/>
  <c r="D3695" i="4"/>
  <c r="D3699" i="4"/>
  <c r="D3703" i="4"/>
  <c r="D3707" i="4"/>
  <c r="D3711" i="4"/>
  <c r="D3715" i="4"/>
  <c r="D3719" i="4"/>
  <c r="D3723" i="4"/>
  <c r="D3727" i="4"/>
  <c r="D3731" i="4"/>
  <c r="D3735" i="4"/>
  <c r="D3739" i="4"/>
  <c r="D3743" i="4"/>
  <c r="D3747" i="4"/>
  <c r="D3751" i="4"/>
  <c r="D3755" i="4"/>
  <c r="D3759" i="4"/>
  <c r="D3763" i="4"/>
  <c r="D3767" i="4"/>
  <c r="D3771" i="4"/>
  <c r="D3775" i="4"/>
  <c r="D3779" i="4"/>
  <c r="D3783" i="4"/>
  <c r="D3787" i="4"/>
  <c r="D3791" i="4"/>
  <c r="D3795" i="4"/>
  <c r="D3799" i="4"/>
  <c r="D3803" i="4"/>
  <c r="D3807" i="4"/>
  <c r="D3811" i="4"/>
  <c r="D3815" i="4"/>
  <c r="D3819" i="4"/>
  <c r="D3823" i="4"/>
  <c r="D3827" i="4"/>
  <c r="D3831" i="4"/>
  <c r="D3835" i="4"/>
  <c r="D3839" i="4"/>
  <c r="D3843" i="4"/>
  <c r="D3847" i="4"/>
  <c r="D3851" i="4"/>
  <c r="D3855" i="4"/>
  <c r="D3859" i="4"/>
  <c r="D3863" i="4"/>
  <c r="D3867" i="4"/>
  <c r="D3871" i="4"/>
  <c r="D3875" i="4"/>
  <c r="D3879" i="4"/>
  <c r="D3883" i="4"/>
  <c r="D3887" i="4"/>
  <c r="D3891" i="4"/>
  <c r="D3895" i="4"/>
  <c r="D3899" i="4"/>
  <c r="D3903" i="4"/>
  <c r="D3907" i="4"/>
  <c r="D3911" i="4"/>
  <c r="D3915" i="4"/>
  <c r="D3919" i="4"/>
  <c r="D3923" i="4"/>
  <c r="D3927" i="4"/>
  <c r="D3931" i="4"/>
  <c r="D3935" i="4"/>
  <c r="D3939" i="4"/>
  <c r="D3943" i="4"/>
  <c r="D3947" i="4"/>
  <c r="D3951" i="4"/>
  <c r="D3955" i="4"/>
  <c r="D3959" i="4"/>
  <c r="D3963" i="4"/>
  <c r="D3967" i="4"/>
  <c r="D3971" i="4"/>
  <c r="D3975" i="4"/>
  <c r="D3979" i="4"/>
  <c r="D3983" i="4"/>
  <c r="D3987" i="4"/>
  <c r="D3991" i="4"/>
  <c r="D3995" i="4"/>
  <c r="D3999" i="4"/>
  <c r="D4003" i="4"/>
  <c r="D4007" i="4"/>
  <c r="D4011" i="4"/>
  <c r="D4015" i="4"/>
  <c r="D4019" i="4"/>
  <c r="D4023" i="4"/>
  <c r="D4027" i="4"/>
  <c r="D4031" i="4"/>
  <c r="D4035" i="4"/>
  <c r="D4039" i="4"/>
  <c r="D4043" i="4"/>
  <c r="D4047" i="4"/>
  <c r="D4051" i="4"/>
  <c r="D4055" i="4"/>
  <c r="D4059" i="4"/>
  <c r="D4063" i="4"/>
  <c r="D4067" i="4"/>
  <c r="D4071" i="4"/>
  <c r="D4075" i="4"/>
  <c r="D4079" i="4"/>
  <c r="D4083" i="4"/>
  <c r="D4087" i="4"/>
  <c r="D4091" i="4"/>
  <c r="D4095" i="4"/>
  <c r="D4099" i="4"/>
  <c r="D4103" i="4"/>
  <c r="D4107" i="4"/>
  <c r="D4111" i="4"/>
  <c r="D4115" i="4"/>
  <c r="D4119" i="4"/>
  <c r="D4123" i="4"/>
  <c r="D4127" i="4"/>
  <c r="D4131" i="4"/>
  <c r="D4135" i="4"/>
  <c r="D4139" i="4"/>
  <c r="D4143" i="4"/>
  <c r="D4147" i="4"/>
  <c r="D4151" i="4"/>
  <c r="D4155" i="4"/>
  <c r="D4159" i="4"/>
  <c r="D4163" i="4"/>
  <c r="D4167" i="4"/>
  <c r="D4171" i="4"/>
  <c r="D4175" i="4"/>
  <c r="D4179" i="4"/>
  <c r="D4183" i="4"/>
  <c r="D4187" i="4"/>
  <c r="D4191" i="4"/>
  <c r="D4195" i="4"/>
  <c r="D4199" i="4"/>
  <c r="D4203" i="4"/>
  <c r="D4207" i="4"/>
  <c r="D4211" i="4"/>
  <c r="D4215" i="4"/>
  <c r="D4219" i="4"/>
  <c r="D4223" i="4"/>
  <c r="D4227" i="4"/>
  <c r="D4231" i="4"/>
  <c r="D4235" i="4"/>
  <c r="D4239" i="4"/>
  <c r="D4243" i="4"/>
  <c r="D4247" i="4"/>
  <c r="D4251" i="4"/>
  <c r="D4255" i="4"/>
  <c r="D4259" i="4"/>
  <c r="D4263" i="4"/>
  <c r="D4267" i="4"/>
  <c r="D4271" i="4"/>
  <c r="D4275" i="4"/>
  <c r="D4279" i="4"/>
  <c r="D4283" i="4"/>
  <c r="D4287" i="4"/>
  <c r="D4291" i="4"/>
  <c r="D479" i="4"/>
  <c r="D838" i="4"/>
  <c r="D1038" i="4"/>
  <c r="D1187" i="4"/>
  <c r="D1272" i="4"/>
  <c r="D1358" i="4"/>
  <c r="D1443" i="4"/>
  <c r="D1508" i="4"/>
  <c r="D1572" i="4"/>
  <c r="D1636" i="4"/>
  <c r="D1700" i="4"/>
  <c r="D1748" i="4"/>
  <c r="D1791" i="4"/>
  <c r="D1833" i="4"/>
  <c r="D1876" i="4"/>
  <c r="D1910" i="4"/>
  <c r="D1942" i="4"/>
  <c r="D1974" i="4"/>
  <c r="D2006" i="4"/>
  <c r="D2038" i="4"/>
  <c r="D2070" i="4"/>
  <c r="D2102" i="4"/>
  <c r="D2134" i="4"/>
  <c r="D2166" i="4"/>
  <c r="D2198" i="4"/>
  <c r="D2230" i="4"/>
  <c r="D2262" i="4"/>
  <c r="D2294" i="4"/>
  <c r="D2326" i="4"/>
  <c r="D2358" i="4"/>
  <c r="D2390" i="4"/>
  <c r="D2422" i="4"/>
  <c r="D2454" i="4"/>
  <c r="D2481" i="4"/>
  <c r="D2502" i="4"/>
  <c r="D2523" i="4"/>
  <c r="D2545" i="4"/>
  <c r="D2566" i="4"/>
  <c r="D2587" i="4"/>
  <c r="D2609" i="4"/>
  <c r="D2630" i="4"/>
  <c r="D2651" i="4"/>
  <c r="D2673" i="4"/>
  <c r="D2694" i="4"/>
  <c r="D2715" i="4"/>
  <c r="D2737" i="4"/>
  <c r="D2758" i="4"/>
  <c r="D2779" i="4"/>
  <c r="D2796" i="4"/>
  <c r="D2812" i="4"/>
  <c r="D2828" i="4"/>
  <c r="D2844" i="4"/>
  <c r="D2860" i="4"/>
  <c r="D2876" i="4"/>
  <c r="D2892" i="4"/>
  <c r="D2908" i="4"/>
  <c r="D2924" i="4"/>
  <c r="D2940" i="4"/>
  <c r="D2956" i="4"/>
  <c r="D2972" i="4"/>
  <c r="D2988" i="4"/>
  <c r="D3004" i="4"/>
  <c r="D3020" i="4"/>
  <c r="D3036" i="4"/>
  <c r="D3052" i="4"/>
  <c r="D3063" i="4"/>
  <c r="D3074" i="4"/>
  <c r="D3084" i="4"/>
  <c r="D3095" i="4"/>
  <c r="D3106" i="4"/>
  <c r="D3116" i="4"/>
  <c r="D3127" i="4"/>
  <c r="D3138" i="4"/>
  <c r="D3148" i="4"/>
  <c r="D3159" i="4"/>
  <c r="D3170" i="4"/>
  <c r="D3180" i="4"/>
  <c r="D3191" i="4"/>
  <c r="D3202" i="4"/>
  <c r="D3212" i="4"/>
  <c r="D3223" i="4"/>
  <c r="D3234" i="4"/>
  <c r="D3244" i="4"/>
  <c r="D3255" i="4"/>
  <c r="D3266" i="4"/>
  <c r="D3276" i="4"/>
  <c r="D3287" i="4"/>
  <c r="D3298" i="4"/>
  <c r="D3308" i="4"/>
  <c r="D3319" i="4"/>
  <c r="D3330" i="4"/>
  <c r="D3340" i="4"/>
  <c r="D3351" i="4"/>
  <c r="D3362" i="4"/>
  <c r="D3372" i="4"/>
  <c r="D3383" i="4"/>
  <c r="D3392" i="4"/>
  <c r="D3400" i="4"/>
  <c r="D3408" i="4"/>
  <c r="D3416" i="4"/>
  <c r="D3424" i="4"/>
  <c r="D3432" i="4"/>
  <c r="D3440" i="4"/>
  <c r="D3448" i="4"/>
  <c r="D3456" i="4"/>
  <c r="D3464" i="4"/>
  <c r="D3472" i="4"/>
  <c r="D3480" i="4"/>
  <c r="D3488" i="4"/>
  <c r="D3496" i="4"/>
  <c r="D3504" i="4"/>
  <c r="D3512" i="4"/>
  <c r="D3520" i="4"/>
  <c r="D3528" i="4"/>
  <c r="D3536" i="4"/>
  <c r="D3544" i="4"/>
  <c r="D3552" i="4"/>
  <c r="D3560" i="4"/>
  <c r="D3568" i="4"/>
  <c r="D3576" i="4"/>
  <c r="D3584" i="4"/>
  <c r="D3592" i="4"/>
  <c r="D3600" i="4"/>
  <c r="D3608" i="4"/>
  <c r="D3616" i="4"/>
  <c r="D3624" i="4"/>
  <c r="D3632" i="4"/>
  <c r="D3640" i="4"/>
  <c r="D3648" i="4"/>
  <c r="D3656" i="4"/>
  <c r="D3664" i="4"/>
  <c r="D3672" i="4"/>
  <c r="D3680" i="4"/>
  <c r="D3688" i="4"/>
  <c r="D3696" i="4"/>
  <c r="D3704" i="4"/>
  <c r="D3712" i="4"/>
  <c r="D3720" i="4"/>
  <c r="D3728" i="4"/>
  <c r="D3736" i="4"/>
  <c r="D3744" i="4"/>
  <c r="D3752" i="4"/>
  <c r="D3760" i="4"/>
  <c r="D3768" i="4"/>
  <c r="D3776" i="4"/>
  <c r="D3784" i="4"/>
  <c r="D3792" i="4"/>
  <c r="D3800" i="4"/>
  <c r="D3808" i="4"/>
  <c r="D3816" i="4"/>
  <c r="D3824" i="4"/>
  <c r="D3832" i="4"/>
  <c r="D3840" i="4"/>
  <c r="D3848" i="4"/>
  <c r="D3856" i="4"/>
  <c r="D3864" i="4"/>
  <c r="D3872" i="4"/>
  <c r="D3880" i="4"/>
  <c r="D3888" i="4"/>
  <c r="D3896" i="4"/>
  <c r="D3904" i="4"/>
  <c r="D3912" i="4"/>
  <c r="D3920" i="4"/>
  <c r="D3928" i="4"/>
  <c r="D3936" i="4"/>
  <c r="D3944" i="4"/>
  <c r="D3952" i="4"/>
  <c r="D3960" i="4"/>
  <c r="D3968" i="4"/>
  <c r="D3976" i="4"/>
  <c r="D3984" i="4"/>
  <c r="D3989" i="4"/>
  <c r="D3994" i="4"/>
  <c r="D4000" i="4"/>
  <c r="D4005" i="4"/>
  <c r="D4010" i="4"/>
  <c r="D4016" i="4"/>
  <c r="D4021" i="4"/>
  <c r="D4026" i="4"/>
  <c r="D4032" i="4"/>
  <c r="D4037" i="4"/>
  <c r="D4042" i="4"/>
  <c r="D4048" i="4"/>
  <c r="D4053" i="4"/>
  <c r="D4058" i="4"/>
  <c r="D4064" i="4"/>
  <c r="D4069" i="4"/>
  <c r="D4074" i="4"/>
  <c r="D4080" i="4"/>
  <c r="D4085" i="4"/>
  <c r="D4090" i="4"/>
  <c r="D4096" i="4"/>
  <c r="D4101" i="4"/>
  <c r="D4106" i="4"/>
  <c r="D4112" i="4"/>
  <c r="D4117" i="4"/>
  <c r="D4122" i="4"/>
  <c r="D4128" i="4"/>
  <c r="D4133" i="4"/>
  <c r="D4138" i="4"/>
  <c r="D4144" i="4"/>
  <c r="D4149" i="4"/>
  <c r="D4154" i="4"/>
  <c r="D4160" i="4"/>
  <c r="D4165" i="4"/>
  <c r="D4170" i="4"/>
  <c r="D4176" i="4"/>
  <c r="D4181" i="4"/>
  <c r="D4186" i="4"/>
  <c r="D4192" i="4"/>
  <c r="D4197" i="4"/>
  <c r="D4202" i="4"/>
  <c r="D4208" i="4"/>
  <c r="D4213" i="4"/>
  <c r="D4218" i="4"/>
  <c r="D4224" i="4"/>
  <c r="D4229" i="4"/>
  <c r="D4234" i="4"/>
  <c r="D4240" i="4"/>
  <c r="D4245" i="4"/>
  <c r="D4250" i="4"/>
  <c r="D4256" i="4"/>
  <c r="D4261" i="4"/>
  <c r="D4266" i="4"/>
  <c r="D4272" i="4"/>
  <c r="D4277" i="4"/>
  <c r="D4282" i="4"/>
  <c r="D4288" i="4"/>
  <c r="D4293" i="4"/>
  <c r="D4297" i="4"/>
  <c r="D4301" i="4"/>
  <c r="D4305" i="4"/>
  <c r="D4309" i="4"/>
  <c r="D4313" i="4"/>
  <c r="D4317" i="4"/>
  <c r="D4321" i="4"/>
  <c r="D4325" i="4"/>
  <c r="D4329" i="4"/>
  <c r="D4333" i="4"/>
  <c r="D4337" i="4"/>
  <c r="D4341" i="4"/>
  <c r="D4345" i="4"/>
  <c r="D4349" i="4"/>
  <c r="D4353" i="4"/>
  <c r="D4357" i="4"/>
  <c r="D4361" i="4"/>
  <c r="D4365" i="4"/>
  <c r="D4369" i="4"/>
  <c r="D4373" i="4"/>
  <c r="D4377" i="4"/>
  <c r="D4381" i="4"/>
  <c r="D4385" i="4"/>
  <c r="D4389" i="4"/>
  <c r="D4393" i="4"/>
  <c r="D4397" i="4"/>
  <c r="D4401" i="4"/>
  <c r="D4405" i="4"/>
  <c r="D4409" i="4"/>
  <c r="D4413" i="4"/>
  <c r="D4417" i="4"/>
  <c r="D4421" i="4"/>
  <c r="D4425" i="4"/>
  <c r="D4429" i="4"/>
  <c r="D4433" i="4"/>
  <c r="D4437" i="4"/>
  <c r="D4441" i="4"/>
  <c r="D4445" i="4"/>
  <c r="D4449" i="4"/>
  <c r="D4453" i="4"/>
  <c r="D4457" i="4"/>
  <c r="D4461" i="4"/>
  <c r="D4465" i="4"/>
  <c r="D4469" i="4"/>
  <c r="D4473" i="4"/>
  <c r="D4477" i="4"/>
  <c r="D4481" i="4"/>
  <c r="D4485" i="4"/>
  <c r="D4489" i="4"/>
  <c r="D4493" i="4"/>
  <c r="D4497" i="4"/>
  <c r="D4501" i="4"/>
  <c r="D4505" i="4"/>
  <c r="D4509" i="4"/>
  <c r="D4513" i="4"/>
  <c r="D4517" i="4"/>
  <c r="D4521" i="4"/>
  <c r="D4525" i="4"/>
  <c r="D4529" i="4"/>
  <c r="D4533" i="4"/>
  <c r="D4537" i="4"/>
  <c r="D4541" i="4"/>
  <c r="D4545" i="4"/>
  <c r="D4549" i="4"/>
  <c r="D4553" i="4"/>
  <c r="D4557" i="4"/>
  <c r="D4561" i="4"/>
  <c r="D4565" i="4"/>
  <c r="D4569" i="4"/>
  <c r="D4573" i="4"/>
  <c r="D4577" i="4"/>
  <c r="D4581" i="4"/>
  <c r="D4585" i="4"/>
  <c r="D4589" i="4"/>
  <c r="D4593" i="4"/>
  <c r="D4597" i="4"/>
  <c r="D4601" i="4"/>
  <c r="D4605" i="4"/>
  <c r="D4609" i="4"/>
  <c r="D4613" i="4"/>
  <c r="D4617" i="4"/>
  <c r="D4621" i="4"/>
  <c r="D4625" i="4"/>
  <c r="D4629" i="4"/>
  <c r="D4633" i="4"/>
  <c r="D4637" i="4"/>
  <c r="D4641" i="4"/>
  <c r="D4645" i="4"/>
  <c r="D4649" i="4"/>
  <c r="D4653" i="4"/>
  <c r="D4657" i="4"/>
  <c r="D4661" i="4"/>
  <c r="D4665" i="4"/>
  <c r="D4669" i="4"/>
  <c r="D4673" i="4"/>
  <c r="D4677" i="4"/>
  <c r="D4681" i="4"/>
  <c r="D4685" i="4"/>
  <c r="D4689" i="4"/>
  <c r="D4693" i="4"/>
  <c r="D4697" i="4"/>
  <c r="D4701" i="4"/>
  <c r="D4705" i="4"/>
  <c r="D4709" i="4"/>
  <c r="D4713" i="4"/>
  <c r="D4717" i="4"/>
  <c r="D4721" i="4"/>
  <c r="D4725" i="4"/>
  <c r="D4729" i="4"/>
  <c r="D4733" i="4"/>
  <c r="D536" i="4"/>
  <c r="D870" i="4"/>
  <c r="D1059" i="4"/>
  <c r="D1198" i="4"/>
  <c r="D1283" i="4"/>
  <c r="D1368" i="4"/>
  <c r="D1452" i="4"/>
  <c r="D1516" i="4"/>
  <c r="D1580" i="4"/>
  <c r="D1644" i="4"/>
  <c r="D1708" i="4"/>
  <c r="D1753" i="4"/>
  <c r="D1796" i="4"/>
  <c r="D1839" i="4"/>
  <c r="D1881" i="4"/>
  <c r="D1914" i="4"/>
  <c r="D1946" i="4"/>
  <c r="D1978" i="4"/>
  <c r="D2010" i="4"/>
  <c r="D2042" i="4"/>
  <c r="D2074" i="4"/>
  <c r="D2106" i="4"/>
  <c r="D2138" i="4"/>
  <c r="D2170" i="4"/>
  <c r="D2202" i="4"/>
  <c r="D2234" i="4"/>
  <c r="D2266" i="4"/>
  <c r="D2298" i="4"/>
  <c r="D2330" i="4"/>
  <c r="D2362" i="4"/>
  <c r="D2394" i="4"/>
  <c r="D2426" i="4"/>
  <c r="D2458" i="4"/>
  <c r="D2483" i="4"/>
  <c r="D2505" i="4"/>
  <c r="D2526" i="4"/>
  <c r="D2547" i="4"/>
  <c r="D2569" i="4"/>
  <c r="D2590" i="4"/>
  <c r="D2611" i="4"/>
  <c r="D2633" i="4"/>
  <c r="D2654" i="4"/>
  <c r="D2675" i="4"/>
  <c r="D2697" i="4"/>
  <c r="D2718" i="4"/>
  <c r="D2739" i="4"/>
  <c r="D2761" i="4"/>
  <c r="D2782" i="4"/>
  <c r="D2798" i="4"/>
  <c r="D2814" i="4"/>
  <c r="D2830" i="4"/>
  <c r="D2846" i="4"/>
  <c r="D2862" i="4"/>
  <c r="D2878" i="4"/>
  <c r="D2894" i="4"/>
  <c r="D2910" i="4"/>
  <c r="D2926" i="4"/>
  <c r="D2942" i="4"/>
  <c r="D2958" i="4"/>
  <c r="D2974" i="4"/>
  <c r="D2990" i="4"/>
  <c r="D3006" i="4"/>
  <c r="D3022" i="4"/>
  <c r="D3038" i="4"/>
  <c r="D3054" i="4"/>
  <c r="D3064" i="4"/>
  <c r="D3075" i="4"/>
  <c r="D3086" i="4"/>
  <c r="D3096" i="4"/>
  <c r="D3107" i="4"/>
  <c r="D3118" i="4"/>
  <c r="D3128" i="4"/>
  <c r="D3139" i="4"/>
  <c r="D3150" i="4"/>
  <c r="D3160" i="4"/>
  <c r="D3171" i="4"/>
  <c r="D3182" i="4"/>
  <c r="D3192" i="4"/>
  <c r="D3203" i="4"/>
  <c r="D3214" i="4"/>
  <c r="D3224" i="4"/>
  <c r="D3235" i="4"/>
  <c r="D3246" i="4"/>
  <c r="D3256" i="4"/>
  <c r="D3267" i="4"/>
  <c r="D3278" i="4"/>
  <c r="D3288" i="4"/>
  <c r="D3299" i="4"/>
  <c r="D3310" i="4"/>
  <c r="D3320" i="4"/>
  <c r="D3331" i="4"/>
  <c r="D3342" i="4"/>
  <c r="D3352" i="4"/>
  <c r="D3363" i="4"/>
  <c r="D3374" i="4"/>
  <c r="D3384" i="4"/>
  <c r="D3393" i="4"/>
  <c r="D3401" i="4"/>
  <c r="D3409" i="4"/>
  <c r="D3417" i="4"/>
  <c r="D3425" i="4"/>
  <c r="D3433" i="4"/>
  <c r="D3441" i="4"/>
  <c r="D3449" i="4"/>
  <c r="D3457" i="4"/>
  <c r="D3465" i="4"/>
  <c r="D3473" i="4"/>
  <c r="D3481" i="4"/>
  <c r="D3489" i="4"/>
  <c r="D3497" i="4"/>
  <c r="D3505" i="4"/>
  <c r="D3513" i="4"/>
  <c r="D3521" i="4"/>
  <c r="D3529" i="4"/>
  <c r="D3537" i="4"/>
  <c r="D3545" i="4"/>
  <c r="D3553" i="4"/>
  <c r="D3561" i="4"/>
  <c r="D3569" i="4"/>
  <c r="D3577" i="4"/>
  <c r="D3585" i="4"/>
  <c r="D3593" i="4"/>
  <c r="D3601" i="4"/>
  <c r="D3609" i="4"/>
  <c r="D3617" i="4"/>
  <c r="D3625" i="4"/>
  <c r="D3633" i="4"/>
  <c r="D3641" i="4"/>
  <c r="D3649" i="4"/>
  <c r="D3657" i="4"/>
  <c r="D3665" i="4"/>
  <c r="D3673" i="4"/>
  <c r="D3681" i="4"/>
  <c r="D3689" i="4"/>
  <c r="D3697" i="4"/>
  <c r="D3705" i="4"/>
  <c r="D3713" i="4"/>
  <c r="D3721" i="4"/>
  <c r="D3729" i="4"/>
  <c r="D3737" i="4"/>
  <c r="D3745" i="4"/>
  <c r="D3753" i="4"/>
  <c r="D3761" i="4"/>
  <c r="D3769" i="4"/>
  <c r="D3777" i="4"/>
  <c r="D3785" i="4"/>
  <c r="D3793" i="4"/>
  <c r="D3801" i="4"/>
  <c r="D3809" i="4"/>
  <c r="D3817" i="4"/>
  <c r="D3825" i="4"/>
  <c r="D3833" i="4"/>
  <c r="D3841" i="4"/>
  <c r="D3849" i="4"/>
  <c r="D3857" i="4"/>
  <c r="D3865" i="4"/>
  <c r="D3873" i="4"/>
  <c r="D3881" i="4"/>
  <c r="D3889" i="4"/>
  <c r="D3897" i="4"/>
  <c r="D3905" i="4"/>
  <c r="D3913" i="4"/>
  <c r="D3921" i="4"/>
  <c r="D3929" i="4"/>
  <c r="D3937" i="4"/>
  <c r="D3945" i="4"/>
  <c r="D3953" i="4"/>
  <c r="D3961" i="4"/>
  <c r="D3969" i="4"/>
  <c r="D3977" i="4"/>
  <c r="D3985" i="4"/>
  <c r="D3990" i="4"/>
  <c r="D3996" i="4"/>
  <c r="D4001" i="4"/>
  <c r="D4006" i="4"/>
  <c r="D4012" i="4"/>
  <c r="D4017" i="4"/>
  <c r="D4022" i="4"/>
  <c r="D4028" i="4"/>
  <c r="D4033" i="4"/>
  <c r="D4038" i="4"/>
  <c r="D4044" i="4"/>
  <c r="D4049" i="4"/>
  <c r="D4054" i="4"/>
  <c r="D4060" i="4"/>
  <c r="D4065" i="4"/>
  <c r="D4070" i="4"/>
  <c r="D4076" i="4"/>
  <c r="D4081" i="4"/>
  <c r="D4086" i="4"/>
  <c r="D4092" i="4"/>
  <c r="D4097" i="4"/>
  <c r="D4102" i="4"/>
  <c r="D4108" i="4"/>
  <c r="D4113" i="4"/>
  <c r="D4118" i="4"/>
  <c r="D4124" i="4"/>
  <c r="D4129" i="4"/>
  <c r="D4134" i="4"/>
  <c r="D4140" i="4"/>
  <c r="D4145" i="4"/>
  <c r="D4150" i="4"/>
  <c r="D4156" i="4"/>
  <c r="D4161" i="4"/>
  <c r="D4166" i="4"/>
  <c r="D4172" i="4"/>
  <c r="D4177" i="4"/>
  <c r="D4182" i="4"/>
  <c r="D4188" i="4"/>
  <c r="D4193" i="4"/>
  <c r="D4198" i="4"/>
  <c r="D4204" i="4"/>
  <c r="D4209" i="4"/>
  <c r="D4214" i="4"/>
  <c r="D4220" i="4"/>
  <c r="D4225" i="4"/>
  <c r="D4230" i="4"/>
  <c r="D4236" i="4"/>
  <c r="D4241" i="4"/>
  <c r="D4246" i="4"/>
  <c r="D4252" i="4"/>
  <c r="D4257" i="4"/>
  <c r="D4262" i="4"/>
  <c r="D4268" i="4"/>
  <c r="D4273" i="4"/>
  <c r="D4278" i="4"/>
  <c r="D4284" i="4"/>
  <c r="D4289" i="4"/>
  <c r="D4294" i="4"/>
  <c r="D4298" i="4"/>
  <c r="D4302" i="4"/>
  <c r="D4306" i="4"/>
  <c r="D4310" i="4"/>
  <c r="D4314" i="4"/>
  <c r="D4318" i="4"/>
  <c r="D4322" i="4"/>
  <c r="D4326" i="4"/>
  <c r="D4330" i="4"/>
  <c r="D4334" i="4"/>
  <c r="D4338" i="4"/>
  <c r="D4342" i="4"/>
  <c r="D4346" i="4"/>
  <c r="D4350" i="4"/>
  <c r="D4354" i="4"/>
  <c r="D4358" i="4"/>
  <c r="D4362" i="4"/>
  <c r="D4366" i="4"/>
  <c r="D4370" i="4"/>
  <c r="D4374" i="4"/>
  <c r="D4378" i="4"/>
  <c r="D4382" i="4"/>
  <c r="D4386" i="4"/>
  <c r="D4390" i="4"/>
  <c r="D4394" i="4"/>
  <c r="D4398" i="4"/>
  <c r="D4402" i="4"/>
  <c r="D4406" i="4"/>
  <c r="D4410" i="4"/>
  <c r="D4414" i="4"/>
  <c r="D4418" i="4"/>
  <c r="D4422" i="4"/>
  <c r="D4426" i="4"/>
  <c r="D4430" i="4"/>
  <c r="D4434" i="4"/>
  <c r="D4438" i="4"/>
  <c r="D4442" i="4"/>
  <c r="D4446" i="4"/>
  <c r="D4450" i="4"/>
  <c r="D4454" i="4"/>
  <c r="D4458" i="4"/>
  <c r="D4462" i="4"/>
  <c r="D4466" i="4"/>
  <c r="D4470" i="4"/>
  <c r="D4474" i="4"/>
  <c r="D4478" i="4"/>
  <c r="D4482" i="4"/>
  <c r="D4486" i="4"/>
  <c r="D4490" i="4"/>
  <c r="D4494" i="4"/>
  <c r="D4498" i="4"/>
  <c r="D4502" i="4"/>
  <c r="D4506" i="4"/>
  <c r="D4510" i="4"/>
  <c r="D4514" i="4"/>
  <c r="D4518" i="4"/>
  <c r="D4522" i="4"/>
  <c r="D4526" i="4"/>
  <c r="D4530" i="4"/>
  <c r="D4534" i="4"/>
  <c r="D4538" i="4"/>
  <c r="D4542" i="4"/>
  <c r="D4546" i="4"/>
  <c r="D4550" i="4"/>
  <c r="D4554" i="4"/>
  <c r="D4558" i="4"/>
  <c r="D4562" i="4"/>
  <c r="D4566" i="4"/>
  <c r="D4570" i="4"/>
  <c r="D4574" i="4"/>
  <c r="D4578" i="4"/>
  <c r="D4582" i="4"/>
  <c r="D4586" i="4"/>
  <c r="D4590" i="4"/>
  <c r="D4594" i="4"/>
  <c r="D4598" i="4"/>
  <c r="D4602" i="4"/>
  <c r="D4606" i="4"/>
  <c r="D4610" i="4"/>
  <c r="D4614" i="4"/>
  <c r="D4618" i="4"/>
  <c r="D4622" i="4"/>
  <c r="D4626" i="4"/>
  <c r="D4630" i="4"/>
  <c r="D4634" i="4"/>
  <c r="D4638" i="4"/>
  <c r="D4642" i="4"/>
  <c r="D4646" i="4"/>
  <c r="D4650" i="4"/>
  <c r="D4654" i="4"/>
  <c r="D4658" i="4"/>
  <c r="D4662" i="4"/>
  <c r="D4666" i="4"/>
  <c r="D4670" i="4"/>
  <c r="D4674" i="4"/>
  <c r="D4678" i="4"/>
  <c r="D4682" i="4"/>
  <c r="D4686" i="4"/>
  <c r="D4690" i="4"/>
  <c r="D4694" i="4"/>
  <c r="D4698" i="4"/>
  <c r="D4702" i="4"/>
  <c r="D4706" i="4"/>
  <c r="D4710" i="4"/>
  <c r="D4714" i="4"/>
  <c r="D4718" i="4"/>
  <c r="D4722" i="4"/>
  <c r="D4726" i="4"/>
  <c r="D4730" i="4"/>
  <c r="D4734" i="4"/>
  <c r="D707" i="4"/>
  <c r="D953" i="4"/>
  <c r="D1123" i="4"/>
  <c r="D1230" i="4"/>
  <c r="D1315" i="4"/>
  <c r="D1400" i="4"/>
  <c r="D1476" i="4"/>
  <c r="D1540" i="4"/>
  <c r="D1604" i="4"/>
  <c r="D1668" i="4"/>
  <c r="D1727" i="4"/>
  <c r="D1769" i="4"/>
  <c r="D1812" i="4"/>
  <c r="D1855" i="4"/>
  <c r="D1894" i="4"/>
  <c r="D1926" i="4"/>
  <c r="D1958" i="4"/>
  <c r="D1990" i="4"/>
  <c r="D2022" i="4"/>
  <c r="D2054" i="4"/>
  <c r="D2086" i="4"/>
  <c r="D2118" i="4"/>
  <c r="D2150" i="4"/>
  <c r="D2182" i="4"/>
  <c r="D2214" i="4"/>
  <c r="D2246" i="4"/>
  <c r="D2278" i="4"/>
  <c r="D2310" i="4"/>
  <c r="D2342" i="4"/>
  <c r="D2374" i="4"/>
  <c r="D2406" i="4"/>
  <c r="D2438" i="4"/>
  <c r="D2470" i="4"/>
  <c r="D2491" i="4"/>
  <c r="D2513" i="4"/>
  <c r="D2534" i="4"/>
  <c r="D2555" i="4"/>
  <c r="D2577" i="4"/>
  <c r="D2598" i="4"/>
  <c r="D2619" i="4"/>
  <c r="D2641" i="4"/>
  <c r="D2662" i="4"/>
  <c r="D2683" i="4"/>
  <c r="D2705" i="4"/>
  <c r="D2726" i="4"/>
  <c r="D2747" i="4"/>
  <c r="D2769" i="4"/>
  <c r="D2788" i="4"/>
  <c r="D2804" i="4"/>
  <c r="D2820" i="4"/>
  <c r="D2836" i="4"/>
  <c r="D2852" i="4"/>
  <c r="D2868" i="4"/>
  <c r="D2884" i="4"/>
  <c r="D2900" i="4"/>
  <c r="D2916" i="4"/>
  <c r="D2932" i="4"/>
  <c r="D2948" i="4"/>
  <c r="D2964" i="4"/>
  <c r="D2980" i="4"/>
  <c r="D2996" i="4"/>
  <c r="D3012" i="4"/>
  <c r="D3028" i="4"/>
  <c r="D3044" i="4"/>
  <c r="D3058" i="4"/>
  <c r="D3068" i="4"/>
  <c r="D3079" i="4"/>
  <c r="D3090" i="4"/>
  <c r="D3100" i="4"/>
  <c r="D3111" i="4"/>
  <c r="D3122" i="4"/>
  <c r="D3132" i="4"/>
  <c r="D3143" i="4"/>
  <c r="D3154" i="4"/>
  <c r="D3164" i="4"/>
  <c r="D3175" i="4"/>
  <c r="D3186" i="4"/>
  <c r="D3196" i="4"/>
  <c r="D3207" i="4"/>
  <c r="D3218" i="4"/>
  <c r="D3228" i="4"/>
  <c r="D3239" i="4"/>
  <c r="D3250" i="4"/>
  <c r="D3260" i="4"/>
  <c r="D3271" i="4"/>
  <c r="D3282" i="4"/>
  <c r="D3292" i="4"/>
  <c r="D3303" i="4"/>
  <c r="D3314" i="4"/>
  <c r="D3324" i="4"/>
  <c r="D3335" i="4"/>
  <c r="D3346" i="4"/>
  <c r="D3356" i="4"/>
  <c r="D3367" i="4"/>
  <c r="D3378" i="4"/>
  <c r="D3388" i="4"/>
  <c r="D3396" i="4"/>
  <c r="D3404" i="4"/>
  <c r="D3412" i="4"/>
  <c r="D3420" i="4"/>
  <c r="D3428" i="4"/>
  <c r="D3436" i="4"/>
  <c r="D3444" i="4"/>
  <c r="D3452" i="4"/>
  <c r="D3460" i="4"/>
  <c r="D3468" i="4"/>
  <c r="D3476" i="4"/>
  <c r="D3484" i="4"/>
  <c r="D3492" i="4"/>
  <c r="D3500" i="4"/>
  <c r="D3508" i="4"/>
  <c r="D3516" i="4"/>
  <c r="D3524" i="4"/>
  <c r="D3532" i="4"/>
  <c r="D3540" i="4"/>
  <c r="D3548" i="4"/>
  <c r="D3556" i="4"/>
  <c r="D3564" i="4"/>
  <c r="D3572" i="4"/>
  <c r="D3580" i="4"/>
  <c r="D3588" i="4"/>
  <c r="D3596" i="4"/>
  <c r="D3604" i="4"/>
  <c r="D3612" i="4"/>
  <c r="D3620" i="4"/>
  <c r="D3628" i="4"/>
  <c r="D3636" i="4"/>
  <c r="D3644" i="4"/>
  <c r="D3652" i="4"/>
  <c r="D3660" i="4"/>
  <c r="D3668" i="4"/>
  <c r="D3676" i="4"/>
  <c r="D3684" i="4"/>
  <c r="D3692" i="4"/>
  <c r="D3700" i="4"/>
  <c r="D3708" i="4"/>
  <c r="D3716" i="4"/>
  <c r="D3724" i="4"/>
  <c r="D3732" i="4"/>
  <c r="D3740" i="4"/>
  <c r="D3748" i="4"/>
  <c r="D3756" i="4"/>
  <c r="D3764" i="4"/>
  <c r="D3772" i="4"/>
  <c r="D3780" i="4"/>
  <c r="D3788" i="4"/>
  <c r="D3796" i="4"/>
  <c r="D3804" i="4"/>
  <c r="D3812" i="4"/>
  <c r="D3820" i="4"/>
  <c r="D3828" i="4"/>
  <c r="D3836" i="4"/>
  <c r="D3844" i="4"/>
  <c r="D3852" i="4"/>
  <c r="D3860" i="4"/>
  <c r="D3868" i="4"/>
  <c r="D3876" i="4"/>
  <c r="D3884" i="4"/>
  <c r="D3892" i="4"/>
  <c r="D3900" i="4"/>
  <c r="D3908" i="4"/>
  <c r="D3916" i="4"/>
  <c r="D3924" i="4"/>
  <c r="D3932" i="4"/>
  <c r="D3940" i="4"/>
  <c r="D3948" i="4"/>
  <c r="D3956" i="4"/>
  <c r="D3964" i="4"/>
  <c r="D3972" i="4"/>
  <c r="D3980" i="4"/>
  <c r="D3986" i="4"/>
  <c r="D3992" i="4"/>
  <c r="D3997" i="4"/>
  <c r="D4002" i="4"/>
  <c r="D4008" i="4"/>
  <c r="D4013" i="4"/>
  <c r="D4018" i="4"/>
  <c r="D4024" i="4"/>
  <c r="D4029" i="4"/>
  <c r="D4034" i="4"/>
  <c r="D4040" i="4"/>
  <c r="D4045" i="4"/>
  <c r="D4050" i="4"/>
  <c r="D4056" i="4"/>
  <c r="D4061" i="4"/>
  <c r="D4066" i="4"/>
  <c r="D4072" i="4"/>
  <c r="D4077" i="4"/>
  <c r="D4082" i="4"/>
  <c r="D4088" i="4"/>
  <c r="D4093" i="4"/>
  <c r="D4098" i="4"/>
  <c r="D4104" i="4"/>
  <c r="D4109" i="4"/>
  <c r="D4114" i="4"/>
  <c r="D4120" i="4"/>
  <c r="D4125" i="4"/>
  <c r="D4130" i="4"/>
  <c r="D4136" i="4"/>
  <c r="D4141" i="4"/>
  <c r="D4146" i="4"/>
  <c r="D4152" i="4"/>
  <c r="D4157" i="4"/>
  <c r="D4162" i="4"/>
  <c r="D4168" i="4"/>
  <c r="D4173" i="4"/>
  <c r="D4178" i="4"/>
  <c r="D4184" i="4"/>
  <c r="D4189" i="4"/>
  <c r="D4194" i="4"/>
  <c r="D4200" i="4"/>
  <c r="D4205" i="4"/>
  <c r="D4210" i="4"/>
  <c r="D4216" i="4"/>
  <c r="D4221" i="4"/>
  <c r="D4226" i="4"/>
  <c r="D4232" i="4"/>
  <c r="D4237" i="4"/>
  <c r="D4242" i="4"/>
  <c r="D4248" i="4"/>
  <c r="D4253" i="4"/>
  <c r="D4258" i="4"/>
  <c r="D4264" i="4"/>
  <c r="D4269" i="4"/>
  <c r="D4274" i="4"/>
  <c r="D4280" i="4"/>
  <c r="D4285" i="4"/>
  <c r="D4290" i="4"/>
  <c r="D4295" i="4"/>
  <c r="D4299" i="4"/>
  <c r="D4303" i="4"/>
  <c r="D4307" i="4"/>
  <c r="D4311" i="4"/>
  <c r="D4315" i="4"/>
  <c r="D4319" i="4"/>
  <c r="D4323" i="4"/>
  <c r="D4327" i="4"/>
  <c r="D4331" i="4"/>
  <c r="D4335" i="4"/>
  <c r="D4339" i="4"/>
  <c r="D4343" i="4"/>
  <c r="D4347" i="4"/>
  <c r="D4351" i="4"/>
  <c r="D4355" i="4"/>
  <c r="D4359" i="4"/>
  <c r="D4363" i="4"/>
  <c r="D4367" i="4"/>
  <c r="D4371" i="4"/>
  <c r="D4375" i="4"/>
  <c r="D4379" i="4"/>
  <c r="D4383" i="4"/>
  <c r="D4387" i="4"/>
  <c r="D4391" i="4"/>
  <c r="D4395" i="4"/>
  <c r="D4399" i="4"/>
  <c r="D4403" i="4"/>
  <c r="D4407" i="4"/>
  <c r="D4411" i="4"/>
  <c r="D4415" i="4"/>
  <c r="D4419" i="4"/>
  <c r="D4423" i="4"/>
  <c r="D4427" i="4"/>
  <c r="D4431" i="4"/>
  <c r="D4435" i="4"/>
  <c r="D4439" i="4"/>
  <c r="D4443" i="4"/>
  <c r="D4447" i="4"/>
  <c r="D4451" i="4"/>
  <c r="D4455" i="4"/>
  <c r="D4459" i="4"/>
  <c r="D4463" i="4"/>
  <c r="D4467" i="4"/>
  <c r="D4471" i="4"/>
  <c r="D4475" i="4"/>
  <c r="D4479" i="4"/>
  <c r="D4483" i="4"/>
  <c r="D4487" i="4"/>
  <c r="D4491" i="4"/>
  <c r="D4495" i="4"/>
  <c r="D4499" i="4"/>
  <c r="D4503" i="4"/>
  <c r="D4507" i="4"/>
  <c r="D4511" i="4"/>
  <c r="D4515" i="4"/>
  <c r="D4519" i="4"/>
  <c r="D4523" i="4"/>
  <c r="D4527" i="4"/>
  <c r="D4531" i="4"/>
  <c r="D4535" i="4"/>
  <c r="D4539" i="4"/>
  <c r="D4543" i="4"/>
  <c r="D4547" i="4"/>
  <c r="D4551" i="4"/>
  <c r="D4555" i="4"/>
  <c r="D4559" i="4"/>
  <c r="D4563" i="4"/>
  <c r="D4567" i="4"/>
  <c r="D4571" i="4"/>
  <c r="D4575" i="4"/>
  <c r="D4579" i="4"/>
  <c r="D4583" i="4"/>
  <c r="D4587" i="4"/>
  <c r="D4591" i="4"/>
  <c r="D4595" i="4"/>
  <c r="D4599" i="4"/>
  <c r="D4603" i="4"/>
  <c r="D4607" i="4"/>
  <c r="D4611" i="4"/>
  <c r="D4615" i="4"/>
  <c r="D4619" i="4"/>
  <c r="D4623" i="4"/>
  <c r="D4627" i="4"/>
  <c r="D4631" i="4"/>
  <c r="D4635" i="4"/>
  <c r="D4639" i="4"/>
  <c r="D4643" i="4"/>
  <c r="D4647" i="4"/>
  <c r="D4651" i="4"/>
  <c r="D4655" i="4"/>
  <c r="D4659" i="4"/>
  <c r="D4663" i="4"/>
  <c r="D4667" i="4"/>
  <c r="D4671" i="4"/>
  <c r="D4675" i="4"/>
  <c r="D4679" i="4"/>
  <c r="D4683" i="4"/>
  <c r="D4687" i="4"/>
  <c r="D4691" i="4"/>
  <c r="D4695" i="4"/>
  <c r="D4699" i="4"/>
  <c r="D4703" i="4"/>
  <c r="D4707" i="4"/>
  <c r="D4711" i="4"/>
  <c r="D4715" i="4"/>
  <c r="D4719" i="4"/>
  <c r="D4723" i="4"/>
  <c r="D4727" i="4"/>
  <c r="D4731" i="4"/>
  <c r="D4735" i="4"/>
  <c r="D742" i="4"/>
  <c r="D974" i="4"/>
  <c r="D1145" i="4"/>
  <c r="D1240" i="4"/>
  <c r="D1326" i="4"/>
  <c r="D1411" i="4"/>
  <c r="D1484" i="4"/>
  <c r="D1548" i="4"/>
  <c r="D1612" i="4"/>
  <c r="D1676" i="4"/>
  <c r="D1732" i="4"/>
  <c r="D1775" i="4"/>
  <c r="D1817" i="4"/>
  <c r="D1860" i="4"/>
  <c r="D1898" i="4"/>
  <c r="D1930" i="4"/>
  <c r="D1962" i="4"/>
  <c r="D1994" i="4"/>
  <c r="D2026" i="4"/>
  <c r="D2058" i="4"/>
  <c r="D2090" i="4"/>
  <c r="D2122" i="4"/>
  <c r="D2154" i="4"/>
  <c r="D2186" i="4"/>
  <c r="D2218" i="4"/>
  <c r="D2250" i="4"/>
  <c r="D2282" i="4"/>
  <c r="D2314" i="4"/>
  <c r="D2346" i="4"/>
  <c r="D2378" i="4"/>
  <c r="D2410" i="4"/>
  <c r="D2442" i="4"/>
  <c r="D2473" i="4"/>
  <c r="D2494" i="4"/>
  <c r="D2515" i="4"/>
  <c r="D2537" i="4"/>
  <c r="D2558" i="4"/>
  <c r="D2579" i="4"/>
  <c r="D2601" i="4"/>
  <c r="D2622" i="4"/>
  <c r="D2643" i="4"/>
  <c r="D2665" i="4"/>
  <c r="D2686" i="4"/>
  <c r="D2707" i="4"/>
  <c r="D2729" i="4"/>
  <c r="D2750" i="4"/>
  <c r="D2771" i="4"/>
  <c r="D2790" i="4"/>
  <c r="D2806" i="4"/>
  <c r="D2822" i="4"/>
  <c r="D2838" i="4"/>
  <c r="D2854" i="4"/>
  <c r="D2870" i="4"/>
  <c r="D2886" i="4"/>
  <c r="D2902" i="4"/>
  <c r="D2918" i="4"/>
  <c r="D2934" i="4"/>
  <c r="D2950" i="4"/>
  <c r="D2966" i="4"/>
  <c r="D2982" i="4"/>
  <c r="D2998" i="4"/>
  <c r="D3014" i="4"/>
  <c r="D3030" i="4"/>
  <c r="D3046" i="4"/>
  <c r="D3059" i="4"/>
  <c r="D3070" i="4"/>
  <c r="D3080" i="4"/>
  <c r="D3091" i="4"/>
  <c r="D3102" i="4"/>
  <c r="D3112" i="4"/>
  <c r="D3123" i="4"/>
  <c r="D3134" i="4"/>
  <c r="D3144" i="4"/>
  <c r="D3155" i="4"/>
  <c r="D3166" i="4"/>
  <c r="D3176" i="4"/>
  <c r="D3187" i="4"/>
  <c r="D3198" i="4"/>
  <c r="D3208" i="4"/>
  <c r="D3219" i="4"/>
  <c r="D3230" i="4"/>
  <c r="D3240" i="4"/>
  <c r="D3251" i="4"/>
  <c r="D3262" i="4"/>
  <c r="D3272" i="4"/>
  <c r="D3283" i="4"/>
  <c r="D3294" i="4"/>
  <c r="D3304" i="4"/>
  <c r="D3315" i="4"/>
  <c r="D3326" i="4"/>
  <c r="D3336" i="4"/>
  <c r="D3347" i="4"/>
  <c r="D3358" i="4"/>
  <c r="D3368" i="4"/>
  <c r="D3379" i="4"/>
  <c r="D3389" i="4"/>
  <c r="D3397" i="4"/>
  <c r="D3405" i="4"/>
  <c r="D3413" i="4"/>
  <c r="D3421" i="4"/>
  <c r="D3429" i="4"/>
  <c r="D3437" i="4"/>
  <c r="D3445" i="4"/>
  <c r="D3453" i="4"/>
  <c r="D3461" i="4"/>
  <c r="D3469" i="4"/>
  <c r="D3477" i="4"/>
  <c r="D3485" i="4"/>
  <c r="D3493" i="4"/>
  <c r="D3501" i="4"/>
  <c r="D3509" i="4"/>
  <c r="D3517" i="4"/>
  <c r="D3525" i="4"/>
  <c r="D3533" i="4"/>
  <c r="D3541" i="4"/>
  <c r="D3549" i="4"/>
  <c r="D3557" i="4"/>
  <c r="D3565" i="4"/>
  <c r="D3573" i="4"/>
  <c r="D3581" i="4"/>
  <c r="D3589" i="4"/>
  <c r="D3597" i="4"/>
  <c r="D3605" i="4"/>
  <c r="D3613" i="4"/>
  <c r="D3621" i="4"/>
  <c r="D3629" i="4"/>
  <c r="D3637" i="4"/>
  <c r="D3645" i="4"/>
  <c r="D3653" i="4"/>
  <c r="D3661" i="4"/>
  <c r="D3669" i="4"/>
  <c r="D3677" i="4"/>
  <c r="D3685" i="4"/>
  <c r="D3693" i="4"/>
  <c r="D3701" i="4"/>
  <c r="D3709" i="4"/>
  <c r="D3717" i="4"/>
  <c r="D3725" i="4"/>
  <c r="D3733" i="4"/>
  <c r="D3741" i="4"/>
  <c r="D3749" i="4"/>
  <c r="D3757" i="4"/>
  <c r="D3765" i="4"/>
  <c r="D3773" i="4"/>
  <c r="D3781" i="4"/>
  <c r="D3789" i="4"/>
  <c r="D3797" i="4"/>
  <c r="D3805" i="4"/>
  <c r="D3813" i="4"/>
  <c r="D3821" i="4"/>
  <c r="D3829" i="4"/>
  <c r="D3837" i="4"/>
  <c r="D3845" i="4"/>
  <c r="D3853" i="4"/>
  <c r="D3861" i="4"/>
  <c r="D3869" i="4"/>
  <c r="D3877" i="4"/>
  <c r="D3885" i="4"/>
  <c r="D3893" i="4"/>
  <c r="D3901" i="4"/>
  <c r="D3909" i="4"/>
  <c r="D3917" i="4"/>
  <c r="D3925" i="4"/>
  <c r="D3933" i="4"/>
  <c r="D3941" i="4"/>
  <c r="D3949" i="4"/>
  <c r="D3957" i="4"/>
  <c r="D3965" i="4"/>
  <c r="D3973" i="4"/>
  <c r="D3981" i="4"/>
  <c r="D3988" i="4"/>
  <c r="D3993" i="4"/>
  <c r="D3998" i="4"/>
  <c r="D4004" i="4"/>
  <c r="D4009" i="4"/>
  <c r="D4014" i="4"/>
  <c r="D4020" i="4"/>
  <c r="D4025" i="4"/>
  <c r="D4030" i="4"/>
  <c r="D4036" i="4"/>
  <c r="D4041" i="4"/>
  <c r="D4046" i="4"/>
  <c r="D4052" i="4"/>
  <c r="D4057" i="4"/>
  <c r="D4062" i="4"/>
  <c r="D4068" i="4"/>
  <c r="D4073" i="4"/>
  <c r="D4078" i="4"/>
  <c r="D4084" i="4"/>
  <c r="D4089" i="4"/>
  <c r="D4094" i="4"/>
  <c r="D4100" i="4"/>
  <c r="D4105" i="4"/>
  <c r="D4110" i="4"/>
  <c r="D4116" i="4"/>
  <c r="D4121" i="4"/>
  <c r="D4126" i="4"/>
  <c r="D4132" i="4"/>
  <c r="D4137" i="4"/>
  <c r="D4142" i="4"/>
  <c r="D4148" i="4"/>
  <c r="D4153" i="4"/>
  <c r="D4158" i="4"/>
  <c r="D4164" i="4"/>
  <c r="D4169" i="4"/>
  <c r="D4174" i="4"/>
  <c r="D4180" i="4"/>
  <c r="D4185" i="4"/>
  <c r="D4190" i="4"/>
  <c r="D4196" i="4"/>
  <c r="D4201" i="4"/>
  <c r="D4206" i="4"/>
  <c r="D4212" i="4"/>
  <c r="D4217" i="4"/>
  <c r="D4222" i="4"/>
  <c r="D4228" i="4"/>
  <c r="D4233" i="4"/>
  <c r="D4238" i="4"/>
  <c r="D4244" i="4"/>
  <c r="D4249" i="4"/>
  <c r="D4254" i="4"/>
  <c r="D4260" i="4"/>
  <c r="D4265" i="4"/>
  <c r="D4270" i="4"/>
  <c r="D4276" i="4"/>
  <c r="D4281" i="4"/>
  <c r="D4286" i="4"/>
  <c r="D4292" i="4"/>
  <c r="D4296" i="4"/>
  <c r="D4300" i="4"/>
  <c r="D4304" i="4"/>
  <c r="D4308" i="4"/>
  <c r="D4312" i="4"/>
  <c r="D4316" i="4"/>
  <c r="D4320" i="4"/>
  <c r="D4324" i="4"/>
  <c r="D4328" i="4"/>
  <c r="D4332" i="4"/>
  <c r="D4336" i="4"/>
  <c r="D4340" i="4"/>
  <c r="D4344" i="4"/>
  <c r="D4348" i="4"/>
  <c r="D4352" i="4"/>
  <c r="D4356" i="4"/>
  <c r="D4360" i="4"/>
  <c r="D4364" i="4"/>
  <c r="D4368" i="4"/>
  <c r="D4372" i="4"/>
  <c r="D4376" i="4"/>
  <c r="D4380" i="4"/>
  <c r="D4384" i="4"/>
  <c r="D4388" i="4"/>
  <c r="D4392" i="4"/>
  <c r="D4396" i="4"/>
  <c r="D4400" i="4"/>
  <c r="D4404" i="4"/>
  <c r="D4408" i="4"/>
  <c r="D4412" i="4"/>
  <c r="D4416" i="4"/>
  <c r="D4420" i="4"/>
  <c r="D4424" i="4"/>
  <c r="D4428" i="4"/>
  <c r="D4432" i="4"/>
  <c r="D4436" i="4"/>
  <c r="D4440" i="4"/>
  <c r="D4444" i="4"/>
  <c r="D4448" i="4"/>
  <c r="D4452" i="4"/>
  <c r="D4456" i="4"/>
  <c r="D4460" i="4"/>
  <c r="D4464" i="4"/>
  <c r="D4468" i="4"/>
  <c r="D4472" i="4"/>
  <c r="D4476" i="4"/>
  <c r="D4480" i="4"/>
  <c r="D4484" i="4"/>
  <c r="D4488" i="4"/>
  <c r="D4492" i="4"/>
  <c r="D4496" i="4"/>
  <c r="D4500" i="4"/>
  <c r="D4504" i="4"/>
  <c r="D4508" i="4"/>
  <c r="D4512" i="4"/>
  <c r="D4516" i="4"/>
  <c r="D4520" i="4"/>
  <c r="D4524" i="4"/>
  <c r="D4528" i="4"/>
  <c r="D4532" i="4"/>
  <c r="D4536" i="4"/>
  <c r="D4540" i="4"/>
  <c r="D4544" i="4"/>
  <c r="D4548" i="4"/>
  <c r="D4552" i="4"/>
  <c r="D4556" i="4"/>
  <c r="D4560" i="4"/>
  <c r="D4564" i="4"/>
  <c r="D4568" i="4"/>
  <c r="D4572" i="4"/>
  <c r="D4576" i="4"/>
  <c r="D4580" i="4"/>
  <c r="D4584" i="4"/>
  <c r="D4588" i="4"/>
  <c r="D4592" i="4"/>
  <c r="D4596" i="4"/>
  <c r="D4600" i="4"/>
  <c r="D4604" i="4"/>
  <c r="D4608" i="4"/>
  <c r="D4612" i="4"/>
  <c r="D4616" i="4"/>
  <c r="D4620" i="4"/>
  <c r="D4624" i="4"/>
  <c r="D4628" i="4"/>
  <c r="D4632" i="4"/>
  <c r="D4636" i="4"/>
  <c r="D4640" i="4"/>
  <c r="D4644" i="4"/>
  <c r="D4648" i="4"/>
  <c r="D4652" i="4"/>
  <c r="D4656" i="4"/>
  <c r="D4660" i="4"/>
  <c r="D4664" i="4"/>
  <c r="D4668" i="4"/>
  <c r="D4672" i="4"/>
  <c r="D4676" i="4"/>
  <c r="D4680" i="4"/>
  <c r="D4684" i="4"/>
  <c r="D4688" i="4"/>
  <c r="D4692" i="4"/>
  <c r="D4696" i="4"/>
  <c r="D4700" i="4"/>
  <c r="D4704" i="4"/>
  <c r="D4708" i="4"/>
  <c r="D4712" i="4"/>
  <c r="D4716" i="4"/>
  <c r="D4720" i="4"/>
  <c r="D4724" i="4"/>
  <c r="D4728" i="4"/>
  <c r="D4732" i="4"/>
  <c r="M5" i="1"/>
  <c r="M9" i="1"/>
  <c r="M13" i="1"/>
  <c r="M17" i="1"/>
  <c r="M21" i="1"/>
  <c r="M25" i="1"/>
  <c r="M29" i="1"/>
  <c r="M33" i="1"/>
  <c r="M37" i="1"/>
  <c r="M41" i="1"/>
  <c r="M45" i="1"/>
  <c r="M49" i="1"/>
  <c r="M53" i="1"/>
  <c r="M57" i="1"/>
  <c r="M61" i="1"/>
  <c r="M65" i="1"/>
  <c r="M69" i="1"/>
  <c r="M73" i="1"/>
  <c r="M77" i="1"/>
  <c r="M81" i="1"/>
  <c r="M85" i="1"/>
  <c r="M89" i="1"/>
  <c r="M93" i="1"/>
  <c r="M2" i="1"/>
  <c r="M6" i="1"/>
  <c r="M10" i="1"/>
  <c r="M14" i="1"/>
  <c r="M18" i="1"/>
  <c r="M22" i="1"/>
  <c r="M26" i="1"/>
  <c r="M30" i="1"/>
  <c r="M34" i="1"/>
  <c r="M38" i="1"/>
  <c r="M42" i="1"/>
  <c r="M46" i="1"/>
  <c r="M50" i="1"/>
  <c r="M54" i="1"/>
  <c r="M58" i="1"/>
  <c r="M62" i="1"/>
  <c r="M66" i="1"/>
  <c r="M70" i="1"/>
  <c r="M74" i="1"/>
  <c r="M78" i="1"/>
  <c r="M82" i="1"/>
  <c r="M86" i="1"/>
  <c r="M90" i="1"/>
  <c r="M94" i="1"/>
  <c r="M98" i="1"/>
  <c r="M3" i="1"/>
  <c r="M11" i="1"/>
  <c r="M19" i="1"/>
  <c r="M27" i="1"/>
  <c r="M35" i="1"/>
  <c r="M43" i="1"/>
  <c r="M51" i="1"/>
  <c r="M59" i="1"/>
  <c r="M67" i="1"/>
  <c r="M75" i="1"/>
  <c r="M83" i="1"/>
  <c r="M91" i="1"/>
  <c r="M97" i="1"/>
  <c r="M102" i="1"/>
  <c r="M106" i="1"/>
  <c r="M110" i="1"/>
  <c r="M114" i="1"/>
  <c r="M118" i="1"/>
  <c r="M122" i="1"/>
  <c r="M126" i="1"/>
  <c r="M130" i="1"/>
  <c r="M134" i="1"/>
  <c r="M138" i="1"/>
  <c r="M142" i="1"/>
  <c r="M146" i="1"/>
  <c r="M150" i="1"/>
  <c r="M154" i="1"/>
  <c r="M158" i="1"/>
  <c r="M162" i="1"/>
  <c r="M166" i="1"/>
  <c r="M170" i="1"/>
  <c r="M174" i="1"/>
  <c r="M178" i="1"/>
  <c r="M182" i="1"/>
  <c r="M186" i="1"/>
  <c r="M190" i="1"/>
  <c r="M194" i="1"/>
  <c r="M198" i="1"/>
  <c r="M202" i="1"/>
  <c r="M206" i="1"/>
  <c r="M210" i="1"/>
  <c r="M214" i="1"/>
  <c r="M218" i="1"/>
  <c r="M222" i="1"/>
  <c r="M226" i="1"/>
  <c r="M230" i="1"/>
  <c r="M234" i="1"/>
  <c r="M238" i="1"/>
  <c r="M242" i="1"/>
  <c r="M246" i="1"/>
  <c r="M250" i="1"/>
  <c r="M254" i="1"/>
  <c r="M258" i="1"/>
  <c r="M262" i="1"/>
  <c r="M266" i="1"/>
  <c r="M270" i="1"/>
  <c r="M274" i="1"/>
  <c r="M278" i="1"/>
  <c r="M282" i="1"/>
  <c r="M286" i="1"/>
  <c r="M290" i="1"/>
  <c r="M294" i="1"/>
  <c r="M298" i="1"/>
  <c r="M302" i="1"/>
  <c r="M306" i="1"/>
  <c r="M310" i="1"/>
  <c r="M314" i="1"/>
  <c r="M318" i="1"/>
  <c r="M322" i="1"/>
  <c r="M326" i="1"/>
  <c r="M330" i="1"/>
  <c r="M334" i="1"/>
  <c r="M338" i="1"/>
  <c r="M342" i="1"/>
  <c r="M346" i="1"/>
  <c r="M350" i="1"/>
  <c r="M354" i="1"/>
  <c r="M358" i="1"/>
  <c r="M4" i="1"/>
  <c r="M12" i="1"/>
  <c r="M20" i="1"/>
  <c r="M28" i="1"/>
  <c r="M36" i="1"/>
  <c r="M44" i="1"/>
  <c r="M52" i="1"/>
  <c r="M60" i="1"/>
  <c r="M68" i="1"/>
  <c r="M76" i="1"/>
  <c r="M84" i="1"/>
  <c r="M92" i="1"/>
  <c r="M99" i="1"/>
  <c r="M103" i="1"/>
  <c r="M107" i="1"/>
  <c r="M111" i="1"/>
  <c r="M115" i="1"/>
  <c r="M119" i="1"/>
  <c r="M123" i="1"/>
  <c r="M127" i="1"/>
  <c r="M131" i="1"/>
  <c r="M135" i="1"/>
  <c r="M139" i="1"/>
  <c r="M143" i="1"/>
  <c r="M147" i="1"/>
  <c r="M151" i="1"/>
  <c r="M155" i="1"/>
  <c r="M159" i="1"/>
  <c r="M163" i="1"/>
  <c r="M167" i="1"/>
  <c r="M171" i="1"/>
  <c r="M175" i="1"/>
  <c r="M179" i="1"/>
  <c r="M183" i="1"/>
  <c r="M187" i="1"/>
  <c r="M191" i="1"/>
  <c r="M195" i="1"/>
  <c r="M199" i="1"/>
  <c r="M203" i="1"/>
  <c r="M207" i="1"/>
  <c r="M211" i="1"/>
  <c r="M215" i="1"/>
  <c r="M219" i="1"/>
  <c r="M223" i="1"/>
  <c r="M227" i="1"/>
  <c r="M231" i="1"/>
  <c r="M235" i="1"/>
  <c r="M239" i="1"/>
  <c r="M243" i="1"/>
  <c r="M247" i="1"/>
  <c r="M251" i="1"/>
  <c r="M255" i="1"/>
  <c r="M259" i="1"/>
  <c r="M263" i="1"/>
  <c r="M267" i="1"/>
  <c r="M271" i="1"/>
  <c r="M275" i="1"/>
  <c r="M279" i="1"/>
  <c r="M283" i="1"/>
  <c r="M287" i="1"/>
  <c r="M291" i="1"/>
  <c r="M295" i="1"/>
  <c r="M299" i="1"/>
  <c r="M303" i="1"/>
  <c r="M307" i="1"/>
  <c r="M311" i="1"/>
  <c r="M315" i="1"/>
  <c r="M319" i="1"/>
  <c r="M323" i="1"/>
  <c r="M327" i="1"/>
  <c r="M331" i="1"/>
  <c r="M335" i="1"/>
  <c r="M339" i="1"/>
  <c r="M343" i="1"/>
  <c r="M347" i="1"/>
  <c r="M351" i="1"/>
  <c r="M355" i="1"/>
  <c r="M359" i="1"/>
  <c r="M363" i="1"/>
  <c r="M367" i="1"/>
  <c r="M371" i="1"/>
  <c r="M375" i="1"/>
  <c r="M379" i="1"/>
  <c r="M383" i="1"/>
  <c r="M387" i="1"/>
  <c r="M8" i="1"/>
  <c r="M24" i="1"/>
  <c r="M40" i="1"/>
  <c r="M15" i="1"/>
  <c r="M32" i="1"/>
  <c r="M55" i="1"/>
  <c r="M71" i="1"/>
  <c r="M87" i="1"/>
  <c r="M100" i="1"/>
  <c r="M108" i="1"/>
  <c r="M116" i="1"/>
  <c r="M124" i="1"/>
  <c r="M132" i="1"/>
  <c r="M140" i="1"/>
  <c r="M148" i="1"/>
  <c r="M156" i="1"/>
  <c r="M164" i="1"/>
  <c r="M172" i="1"/>
  <c r="M180" i="1"/>
  <c r="M188" i="1"/>
  <c r="M196" i="1"/>
  <c r="M204" i="1"/>
  <c r="M212" i="1"/>
  <c r="M220" i="1"/>
  <c r="M228" i="1"/>
  <c r="M236" i="1"/>
  <c r="M244" i="1"/>
  <c r="M252" i="1"/>
  <c r="M260" i="1"/>
  <c r="M268" i="1"/>
  <c r="M276" i="1"/>
  <c r="M284" i="1"/>
  <c r="M292" i="1"/>
  <c r="M300" i="1"/>
  <c r="M308" i="1"/>
  <c r="M316" i="1"/>
  <c r="M324" i="1"/>
  <c r="M332" i="1"/>
  <c r="M340" i="1"/>
  <c r="M348" i="1"/>
  <c r="M356" i="1"/>
  <c r="M362" i="1"/>
  <c r="M368" i="1"/>
  <c r="M373" i="1"/>
  <c r="M378" i="1"/>
  <c r="M384" i="1"/>
  <c r="M389" i="1"/>
  <c r="M393" i="1"/>
  <c r="M397" i="1"/>
  <c r="M401" i="1"/>
  <c r="M405" i="1"/>
  <c r="M409" i="1"/>
  <c r="M413" i="1"/>
  <c r="M417" i="1"/>
  <c r="M421" i="1"/>
  <c r="M425" i="1"/>
  <c r="M429" i="1"/>
  <c r="M433" i="1"/>
  <c r="M437" i="1"/>
  <c r="M441" i="1"/>
  <c r="M445" i="1"/>
  <c r="M449" i="1"/>
  <c r="M453" i="1"/>
  <c r="M457" i="1"/>
  <c r="M461" i="1"/>
  <c r="M465" i="1"/>
  <c r="M469" i="1"/>
  <c r="M473" i="1"/>
  <c r="M477" i="1"/>
  <c r="M481" i="1"/>
  <c r="M485" i="1"/>
  <c r="M489" i="1"/>
  <c r="M493" i="1"/>
  <c r="M497" i="1"/>
  <c r="M501" i="1"/>
  <c r="M505" i="1"/>
  <c r="M509" i="1"/>
  <c r="M513" i="1"/>
  <c r="M517" i="1"/>
  <c r="M521" i="1"/>
  <c r="M525" i="1"/>
  <c r="M529" i="1"/>
  <c r="M533" i="1"/>
  <c r="M537" i="1"/>
  <c r="M541" i="1"/>
  <c r="M545" i="1"/>
  <c r="M549" i="1"/>
  <c r="M553" i="1"/>
  <c r="M16" i="1"/>
  <c r="M39" i="1"/>
  <c r="M56" i="1"/>
  <c r="M72" i="1"/>
  <c r="M88" i="1"/>
  <c r="M101" i="1"/>
  <c r="M109" i="1"/>
  <c r="M117" i="1"/>
  <c r="M125" i="1"/>
  <c r="M133" i="1"/>
  <c r="M141" i="1"/>
  <c r="M149" i="1"/>
  <c r="M157" i="1"/>
  <c r="M165" i="1"/>
  <c r="M173" i="1"/>
  <c r="M181" i="1"/>
  <c r="M189" i="1"/>
  <c r="M197" i="1"/>
  <c r="M205" i="1"/>
  <c r="M213" i="1"/>
  <c r="M221" i="1"/>
  <c r="M229" i="1"/>
  <c r="M237" i="1"/>
  <c r="M245" i="1"/>
  <c r="M253" i="1"/>
  <c r="M261" i="1"/>
  <c r="M269" i="1"/>
  <c r="M277" i="1"/>
  <c r="M285" i="1"/>
  <c r="M293" i="1"/>
  <c r="M301" i="1"/>
  <c r="M309" i="1"/>
  <c r="M317" i="1"/>
  <c r="M325" i="1"/>
  <c r="M333" i="1"/>
  <c r="M341" i="1"/>
  <c r="M349" i="1"/>
  <c r="M357" i="1"/>
  <c r="M364" i="1"/>
  <c r="M369" i="1"/>
  <c r="M374" i="1"/>
  <c r="M380" i="1"/>
  <c r="M385" i="1"/>
  <c r="M390" i="1"/>
  <c r="M394" i="1"/>
  <c r="M398" i="1"/>
  <c r="M402" i="1"/>
  <c r="M406" i="1"/>
  <c r="M410" i="1"/>
  <c r="M414" i="1"/>
  <c r="M418" i="1"/>
  <c r="M422" i="1"/>
  <c r="M426" i="1"/>
  <c r="M430" i="1"/>
  <c r="M434" i="1"/>
  <c r="M438" i="1"/>
  <c r="M442" i="1"/>
  <c r="M446" i="1"/>
  <c r="M450" i="1"/>
  <c r="M454" i="1"/>
  <c r="M458" i="1"/>
  <c r="M462" i="1"/>
  <c r="M466" i="1"/>
  <c r="M470" i="1"/>
  <c r="M474" i="1"/>
  <c r="M478" i="1"/>
  <c r="M482" i="1"/>
  <c r="M486" i="1"/>
  <c r="M490" i="1"/>
  <c r="M494" i="1"/>
  <c r="M498" i="1"/>
  <c r="M502" i="1"/>
  <c r="M506" i="1"/>
  <c r="M510" i="1"/>
  <c r="M514" i="1"/>
  <c r="M518" i="1"/>
  <c r="M522" i="1"/>
  <c r="M526" i="1"/>
  <c r="M530" i="1"/>
  <c r="M534" i="1"/>
  <c r="M538" i="1"/>
  <c r="M23" i="1"/>
  <c r="M63" i="1"/>
  <c r="M95" i="1"/>
  <c r="M112" i="1"/>
  <c r="M128" i="1"/>
  <c r="M144" i="1"/>
  <c r="M160" i="1"/>
  <c r="M176" i="1"/>
  <c r="M192" i="1"/>
  <c r="M208" i="1"/>
  <c r="M224" i="1"/>
  <c r="M240" i="1"/>
  <c r="M256" i="1"/>
  <c r="M272" i="1"/>
  <c r="M288" i="1"/>
  <c r="M304" i="1"/>
  <c r="M320" i="1"/>
  <c r="M336" i="1"/>
  <c r="M352" i="1"/>
  <c r="M365" i="1"/>
  <c r="M376" i="1"/>
  <c r="M386" i="1"/>
  <c r="M395" i="1"/>
  <c r="M403" i="1"/>
  <c r="M411" i="1"/>
  <c r="M419" i="1"/>
  <c r="M427" i="1"/>
  <c r="M435" i="1"/>
  <c r="M443" i="1"/>
  <c r="M451" i="1"/>
  <c r="M459" i="1"/>
  <c r="M467" i="1"/>
  <c r="M475" i="1"/>
  <c r="M483" i="1"/>
  <c r="M491" i="1"/>
  <c r="M499" i="1"/>
  <c r="M507" i="1"/>
  <c r="M515" i="1"/>
  <c r="M523" i="1"/>
  <c r="M531" i="1"/>
  <c r="M539" i="1"/>
  <c r="M544" i="1"/>
  <c r="M550" i="1"/>
  <c r="M555" i="1"/>
  <c r="M559" i="1"/>
  <c r="M563" i="1"/>
  <c r="M567" i="1"/>
  <c r="M571" i="1"/>
  <c r="M575" i="1"/>
  <c r="M579" i="1"/>
  <c r="M583" i="1"/>
  <c r="M587" i="1"/>
  <c r="M591" i="1"/>
  <c r="M595" i="1"/>
  <c r="M599" i="1"/>
  <c r="M603" i="1"/>
  <c r="M607" i="1"/>
  <c r="M611" i="1"/>
  <c r="M615" i="1"/>
  <c r="M619" i="1"/>
  <c r="M623" i="1"/>
  <c r="M627" i="1"/>
  <c r="M631" i="1"/>
  <c r="M635" i="1"/>
  <c r="M639" i="1"/>
  <c r="M643" i="1"/>
  <c r="M647" i="1"/>
  <c r="M651" i="1"/>
  <c r="M655" i="1"/>
  <c r="M659" i="1"/>
  <c r="M663" i="1"/>
  <c r="M667" i="1"/>
  <c r="M671" i="1"/>
  <c r="M675" i="1"/>
  <c r="M679" i="1"/>
  <c r="M683" i="1"/>
  <c r="M687" i="1"/>
  <c r="M691" i="1"/>
  <c r="M695" i="1"/>
  <c r="M699" i="1"/>
  <c r="M703" i="1"/>
  <c r="M707" i="1"/>
  <c r="M711" i="1"/>
  <c r="M715" i="1"/>
  <c r="M719" i="1"/>
  <c r="M723" i="1"/>
  <c r="M727" i="1"/>
  <c r="M731" i="1"/>
  <c r="M735" i="1"/>
  <c r="M739" i="1"/>
  <c r="M743" i="1"/>
  <c r="M747" i="1"/>
  <c r="M751" i="1"/>
  <c r="M755" i="1"/>
  <c r="M759" i="1"/>
  <c r="M763" i="1"/>
  <c r="M767" i="1"/>
  <c r="M771" i="1"/>
  <c r="M775" i="1"/>
  <c r="M779" i="1"/>
  <c r="M783" i="1"/>
  <c r="M787" i="1"/>
  <c r="M791" i="1"/>
  <c r="M795" i="1"/>
  <c r="M799" i="1"/>
  <c r="M803" i="1"/>
  <c r="M807" i="1"/>
  <c r="M811" i="1"/>
  <c r="M815" i="1"/>
  <c r="M819" i="1"/>
  <c r="M823" i="1"/>
  <c r="M827" i="1"/>
  <c r="M831" i="1"/>
  <c r="M835" i="1"/>
  <c r="M839" i="1"/>
  <c r="M843" i="1"/>
  <c r="M847" i="1"/>
  <c r="M851" i="1"/>
  <c r="M855" i="1"/>
  <c r="M859" i="1"/>
  <c r="M863" i="1"/>
  <c r="M867" i="1"/>
  <c r="M871" i="1"/>
  <c r="M875" i="1"/>
  <c r="M879" i="1"/>
  <c r="M883" i="1"/>
  <c r="M887" i="1"/>
  <c r="M891" i="1"/>
  <c r="M895" i="1"/>
  <c r="M899" i="1"/>
  <c r="M903" i="1"/>
  <c r="M907" i="1"/>
  <c r="M911" i="1"/>
  <c r="M915" i="1"/>
  <c r="M919" i="1"/>
  <c r="M923" i="1"/>
  <c r="M927" i="1"/>
  <c r="M931" i="1"/>
  <c r="M935" i="1"/>
  <c r="M939" i="1"/>
  <c r="M943" i="1"/>
  <c r="M947" i="1"/>
  <c r="M951" i="1"/>
  <c r="M955" i="1"/>
  <c r="M959" i="1"/>
  <c r="M963" i="1"/>
  <c r="M967" i="1"/>
  <c r="M971" i="1"/>
  <c r="M975" i="1"/>
  <c r="M979" i="1"/>
  <c r="M983" i="1"/>
  <c r="M987" i="1"/>
  <c r="M991" i="1"/>
  <c r="M995" i="1"/>
  <c r="M999" i="1"/>
  <c r="M1003" i="1"/>
  <c r="M1007" i="1"/>
  <c r="M1011" i="1"/>
  <c r="M1015" i="1"/>
  <c r="M1019" i="1"/>
  <c r="M1023" i="1"/>
  <c r="M1027" i="1"/>
  <c r="M1031" i="1"/>
  <c r="M1035" i="1"/>
  <c r="M1039" i="1"/>
  <c r="M1043" i="1"/>
  <c r="M1047" i="1"/>
  <c r="M1051" i="1"/>
  <c r="M1055" i="1"/>
  <c r="M1059" i="1"/>
  <c r="M31" i="1"/>
  <c r="M64" i="1"/>
  <c r="M96" i="1"/>
  <c r="M113" i="1"/>
  <c r="M129" i="1"/>
  <c r="M145" i="1"/>
  <c r="M161" i="1"/>
  <c r="M177" i="1"/>
  <c r="M193" i="1"/>
  <c r="M209" i="1"/>
  <c r="M225" i="1"/>
  <c r="M241" i="1"/>
  <c r="M257" i="1"/>
  <c r="M273" i="1"/>
  <c r="M289" i="1"/>
  <c r="M305" i="1"/>
  <c r="M321" i="1"/>
  <c r="M337" i="1"/>
  <c r="M353" i="1"/>
  <c r="M366" i="1"/>
  <c r="M377" i="1"/>
  <c r="M388" i="1"/>
  <c r="M396" i="1"/>
  <c r="M404" i="1"/>
  <c r="M412" i="1"/>
  <c r="M420" i="1"/>
  <c r="M428" i="1"/>
  <c r="M436" i="1"/>
  <c r="M444" i="1"/>
  <c r="M452" i="1"/>
  <c r="M460" i="1"/>
  <c r="M468" i="1"/>
  <c r="M476" i="1"/>
  <c r="M484" i="1"/>
  <c r="M492" i="1"/>
  <c r="M500" i="1"/>
  <c r="M508" i="1"/>
  <c r="M516" i="1"/>
  <c r="M524" i="1"/>
  <c r="M532" i="1"/>
  <c r="M540" i="1"/>
  <c r="M546" i="1"/>
  <c r="M551" i="1"/>
  <c r="M556" i="1"/>
  <c r="M560" i="1"/>
  <c r="M564" i="1"/>
  <c r="M568" i="1"/>
  <c r="M572" i="1"/>
  <c r="M576" i="1"/>
  <c r="M580" i="1"/>
  <c r="M584" i="1"/>
  <c r="M588" i="1"/>
  <c r="M592" i="1"/>
  <c r="M596" i="1"/>
  <c r="M600" i="1"/>
  <c r="M604" i="1"/>
  <c r="M608" i="1"/>
  <c r="M612" i="1"/>
  <c r="M616" i="1"/>
  <c r="M620" i="1"/>
  <c r="M624" i="1"/>
  <c r="M628" i="1"/>
  <c r="M632" i="1"/>
  <c r="M636" i="1"/>
  <c r="M640" i="1"/>
  <c r="M644" i="1"/>
  <c r="M648" i="1"/>
  <c r="M652" i="1"/>
  <c r="M656" i="1"/>
  <c r="M660" i="1"/>
  <c r="M664" i="1"/>
  <c r="M668" i="1"/>
  <c r="M672" i="1"/>
  <c r="M676" i="1"/>
  <c r="M680" i="1"/>
  <c r="M684" i="1"/>
  <c r="M688" i="1"/>
  <c r="M692" i="1"/>
  <c r="M696" i="1"/>
  <c r="M700" i="1"/>
  <c r="M704" i="1"/>
  <c r="M708" i="1"/>
  <c r="M712" i="1"/>
  <c r="M716" i="1"/>
  <c r="M720" i="1"/>
  <c r="M724" i="1"/>
  <c r="M728" i="1"/>
  <c r="M732" i="1"/>
  <c r="M736" i="1"/>
  <c r="M740" i="1"/>
  <c r="M744" i="1"/>
  <c r="M748" i="1"/>
  <c r="M752" i="1"/>
  <c r="M756" i="1"/>
  <c r="M760" i="1"/>
  <c r="M764" i="1"/>
  <c r="M768" i="1"/>
  <c r="M772" i="1"/>
  <c r="M776" i="1"/>
  <c r="M780" i="1"/>
  <c r="M784" i="1"/>
  <c r="M788" i="1"/>
  <c r="M792" i="1"/>
  <c r="M796" i="1"/>
  <c r="M800" i="1"/>
  <c r="M804" i="1"/>
  <c r="M808" i="1"/>
  <c r="M812" i="1"/>
  <c r="M816" i="1"/>
  <c r="M820" i="1"/>
  <c r="M824" i="1"/>
  <c r="M828" i="1"/>
  <c r="M832" i="1"/>
  <c r="M836" i="1"/>
  <c r="M840" i="1"/>
  <c r="M844" i="1"/>
  <c r="M848" i="1"/>
  <c r="M852" i="1"/>
  <c r="M856" i="1"/>
  <c r="M860" i="1"/>
  <c r="M864" i="1"/>
  <c r="M868" i="1"/>
  <c r="M872" i="1"/>
  <c r="M876" i="1"/>
  <c r="M880" i="1"/>
  <c r="M884" i="1"/>
  <c r="M888" i="1"/>
  <c r="M892" i="1"/>
  <c r="M896" i="1"/>
  <c r="M47" i="1"/>
  <c r="M79" i="1"/>
  <c r="M104" i="1"/>
  <c r="M120" i="1"/>
  <c r="M136" i="1"/>
  <c r="M152" i="1"/>
  <c r="M168" i="1"/>
  <c r="M184" i="1"/>
  <c r="M200" i="1"/>
  <c r="M216" i="1"/>
  <c r="M232" i="1"/>
  <c r="M248" i="1"/>
  <c r="M264" i="1"/>
  <c r="M280" i="1"/>
  <c r="M296" i="1"/>
  <c r="M312" i="1"/>
  <c r="M328" i="1"/>
  <c r="M344" i="1"/>
  <c r="M360" i="1"/>
  <c r="M370" i="1"/>
  <c r="M381" i="1"/>
  <c r="M391" i="1"/>
  <c r="M399" i="1"/>
  <c r="M407" i="1"/>
  <c r="M415" i="1"/>
  <c r="M423" i="1"/>
  <c r="M431" i="1"/>
  <c r="M439" i="1"/>
  <c r="M48" i="1"/>
  <c r="M137" i="1"/>
  <c r="M201" i="1"/>
  <c r="M265" i="1"/>
  <c r="M329" i="1"/>
  <c r="M382" i="1"/>
  <c r="M416" i="1"/>
  <c r="M447" i="1"/>
  <c r="M463" i="1"/>
  <c r="M479" i="1"/>
  <c r="M495" i="1"/>
  <c r="M511" i="1"/>
  <c r="M527" i="1"/>
  <c r="M542" i="1"/>
  <c r="M552" i="1"/>
  <c r="M561" i="1"/>
  <c r="M569" i="1"/>
  <c r="M577" i="1"/>
  <c r="M585" i="1"/>
  <c r="M593" i="1"/>
  <c r="M601" i="1"/>
  <c r="M609" i="1"/>
  <c r="M617" i="1"/>
  <c r="M625" i="1"/>
  <c r="M633" i="1"/>
  <c r="M641" i="1"/>
  <c r="M649" i="1"/>
  <c r="M657" i="1"/>
  <c r="M665" i="1"/>
  <c r="M673" i="1"/>
  <c r="M681" i="1"/>
  <c r="M689" i="1"/>
  <c r="M697" i="1"/>
  <c r="M705" i="1"/>
  <c r="M713" i="1"/>
  <c r="M721" i="1"/>
  <c r="M729" i="1"/>
  <c r="M737" i="1"/>
  <c r="M745" i="1"/>
  <c r="M753" i="1"/>
  <c r="M761" i="1"/>
  <c r="M769" i="1"/>
  <c r="M777" i="1"/>
  <c r="M785" i="1"/>
  <c r="M793" i="1"/>
  <c r="M801" i="1"/>
  <c r="M809" i="1"/>
  <c r="M817" i="1"/>
  <c r="M825" i="1"/>
  <c r="M833" i="1"/>
  <c r="M841" i="1"/>
  <c r="M849" i="1"/>
  <c r="M857" i="1"/>
  <c r="M865" i="1"/>
  <c r="M873" i="1"/>
  <c r="M881" i="1"/>
  <c r="M889" i="1"/>
  <c r="M897" i="1"/>
  <c r="M902" i="1"/>
  <c r="M908" i="1"/>
  <c r="M913" i="1"/>
  <c r="M918" i="1"/>
  <c r="M924" i="1"/>
  <c r="M929" i="1"/>
  <c r="M934" i="1"/>
  <c r="M940" i="1"/>
  <c r="M945" i="1"/>
  <c r="M950" i="1"/>
  <c r="M956" i="1"/>
  <c r="M961" i="1"/>
  <c r="M966" i="1"/>
  <c r="M972" i="1"/>
  <c r="M977" i="1"/>
  <c r="M982" i="1"/>
  <c r="M988" i="1"/>
  <c r="M993" i="1"/>
  <c r="M998" i="1"/>
  <c r="M1004" i="1"/>
  <c r="M1009" i="1"/>
  <c r="M1014" i="1"/>
  <c r="M1020" i="1"/>
  <c r="M1025" i="1"/>
  <c r="M1030" i="1"/>
  <c r="M1036" i="1"/>
  <c r="M1041" i="1"/>
  <c r="M1046" i="1"/>
  <c r="M1052" i="1"/>
  <c r="M1057" i="1"/>
  <c r="M1062" i="1"/>
  <c r="M1066" i="1"/>
  <c r="M1070" i="1"/>
  <c r="M1074" i="1"/>
  <c r="M1078" i="1"/>
  <c r="M1082" i="1"/>
  <c r="M1086" i="1"/>
  <c r="M1090" i="1"/>
  <c r="M1094" i="1"/>
  <c r="M1098" i="1"/>
  <c r="M1102" i="1"/>
  <c r="M1106" i="1"/>
  <c r="M1110" i="1"/>
  <c r="M1114" i="1"/>
  <c r="M1118" i="1"/>
  <c r="M1122" i="1"/>
  <c r="M1126" i="1"/>
  <c r="M1130" i="1"/>
  <c r="M1134" i="1"/>
  <c r="M1138" i="1"/>
  <c r="M1142" i="1"/>
  <c r="M1146" i="1"/>
  <c r="M1150" i="1"/>
  <c r="M1154" i="1"/>
  <c r="M1158" i="1"/>
  <c r="M1162" i="1"/>
  <c r="M1166" i="1"/>
  <c r="M1170" i="1"/>
  <c r="M1174" i="1"/>
  <c r="M1178" i="1"/>
  <c r="M1182" i="1"/>
  <c r="M1186" i="1"/>
  <c r="M1190" i="1"/>
  <c r="M1194" i="1"/>
  <c r="M1198" i="1"/>
  <c r="M1202" i="1"/>
  <c r="M1206" i="1"/>
  <c r="M1210" i="1"/>
  <c r="M1214" i="1"/>
  <c r="M1218" i="1"/>
  <c r="M1222" i="1"/>
  <c r="M1226" i="1"/>
  <c r="M1230" i="1"/>
  <c r="M1234" i="1"/>
  <c r="M1238" i="1"/>
  <c r="M1242" i="1"/>
  <c r="M1246" i="1"/>
  <c r="M1250" i="1"/>
  <c r="M1254" i="1"/>
  <c r="M1258" i="1"/>
  <c r="M1262" i="1"/>
  <c r="M1266" i="1"/>
  <c r="M1270" i="1"/>
  <c r="M1274" i="1"/>
  <c r="M1278" i="1"/>
  <c r="M1282" i="1"/>
  <c r="M1286" i="1"/>
  <c r="M1290" i="1"/>
  <c r="M1294" i="1"/>
  <c r="M1298" i="1"/>
  <c r="M1302" i="1"/>
  <c r="M1306" i="1"/>
  <c r="M1310" i="1"/>
  <c r="M1314" i="1"/>
  <c r="M1318" i="1"/>
  <c r="M1322" i="1"/>
  <c r="M1326" i="1"/>
  <c r="M1330" i="1"/>
  <c r="M1334" i="1"/>
  <c r="M1338" i="1"/>
  <c r="M1342" i="1"/>
  <c r="M1346" i="1"/>
  <c r="M1350" i="1"/>
  <c r="M1354" i="1"/>
  <c r="M1358" i="1"/>
  <c r="M1362" i="1"/>
  <c r="M1366" i="1"/>
  <c r="M1370" i="1"/>
  <c r="M1374" i="1"/>
  <c r="M1378" i="1"/>
  <c r="M1382" i="1"/>
  <c r="M1386" i="1"/>
  <c r="M1390" i="1"/>
  <c r="M1394" i="1"/>
  <c r="M1398" i="1"/>
  <c r="M1402" i="1"/>
  <c r="M1406" i="1"/>
  <c r="M1410" i="1"/>
  <c r="M1414" i="1"/>
  <c r="M1418" i="1"/>
  <c r="M1422" i="1"/>
  <c r="M1426" i="1"/>
  <c r="M1430" i="1"/>
  <c r="M1434" i="1"/>
  <c r="M1438" i="1"/>
  <c r="M1442" i="1"/>
  <c r="M1446" i="1"/>
  <c r="M1450" i="1"/>
  <c r="M1454" i="1"/>
  <c r="M1458" i="1"/>
  <c r="M1462" i="1"/>
  <c r="M1466" i="1"/>
  <c r="M1470" i="1"/>
  <c r="M1474" i="1"/>
  <c r="M1478" i="1"/>
  <c r="M1482" i="1"/>
  <c r="M1486" i="1"/>
  <c r="M1490" i="1"/>
  <c r="M1494" i="1"/>
  <c r="M1498" i="1"/>
  <c r="M1502" i="1"/>
  <c r="M1506" i="1"/>
  <c r="M1510" i="1"/>
  <c r="M1514" i="1"/>
  <c r="M1518" i="1"/>
  <c r="M1522" i="1"/>
  <c r="M1526" i="1"/>
  <c r="M1530" i="1"/>
  <c r="M1534" i="1"/>
  <c r="M1538" i="1"/>
  <c r="M1542" i="1"/>
  <c r="M1546" i="1"/>
  <c r="M1550" i="1"/>
  <c r="M1554" i="1"/>
  <c r="M1558" i="1"/>
  <c r="M1562" i="1"/>
  <c r="M1566" i="1"/>
  <c r="M1570" i="1"/>
  <c r="M1574" i="1"/>
  <c r="M1578" i="1"/>
  <c r="M1582" i="1"/>
  <c r="M1586" i="1"/>
  <c r="M1590" i="1"/>
  <c r="M1594" i="1"/>
  <c r="M1598" i="1"/>
  <c r="M1602" i="1"/>
  <c r="M1606" i="1"/>
  <c r="M1610" i="1"/>
  <c r="M1614" i="1"/>
  <c r="M1618" i="1"/>
  <c r="M1622" i="1"/>
  <c r="M1626" i="1"/>
  <c r="M1630" i="1"/>
  <c r="M1634" i="1"/>
  <c r="M1638" i="1"/>
  <c r="M1642" i="1"/>
  <c r="M1646" i="1"/>
  <c r="M1650" i="1"/>
  <c r="M1654" i="1"/>
  <c r="M1658" i="1"/>
  <c r="M1662" i="1"/>
  <c r="M1666" i="1"/>
  <c r="M1670" i="1"/>
  <c r="M1674" i="1"/>
  <c r="M1678" i="1"/>
  <c r="M1682" i="1"/>
  <c r="M1686" i="1"/>
  <c r="M1690" i="1"/>
  <c r="M1694" i="1"/>
  <c r="M1698" i="1"/>
  <c r="M1702" i="1"/>
  <c r="M1706" i="1"/>
  <c r="M1710" i="1"/>
  <c r="M1714" i="1"/>
  <c r="M1718" i="1"/>
  <c r="M1722" i="1"/>
  <c r="M1726" i="1"/>
  <c r="M1730" i="1"/>
  <c r="M1734" i="1"/>
  <c r="M1738" i="1"/>
  <c r="M1742" i="1"/>
  <c r="M1746" i="1"/>
  <c r="M1750" i="1"/>
  <c r="M1754" i="1"/>
  <c r="M1758" i="1"/>
  <c r="M1762" i="1"/>
  <c r="M1766" i="1"/>
  <c r="M1770" i="1"/>
  <c r="M1774" i="1"/>
  <c r="M1778" i="1"/>
  <c r="M1782" i="1"/>
  <c r="M1786" i="1"/>
  <c r="M1790" i="1"/>
  <c r="M1794" i="1"/>
  <c r="M1798" i="1"/>
  <c r="M1802" i="1"/>
  <c r="M1806" i="1"/>
  <c r="M1810" i="1"/>
  <c r="M1814" i="1"/>
  <c r="M1818" i="1"/>
  <c r="M1822" i="1"/>
  <c r="M1826" i="1"/>
  <c r="M1830" i="1"/>
  <c r="M1834" i="1"/>
  <c r="M1838" i="1"/>
  <c r="M80" i="1"/>
  <c r="M153" i="1"/>
  <c r="M217" i="1"/>
  <c r="M281" i="1"/>
  <c r="M345" i="1"/>
  <c r="M392" i="1"/>
  <c r="M424" i="1"/>
  <c r="M448" i="1"/>
  <c r="M464" i="1"/>
  <c r="M480" i="1"/>
  <c r="M496" i="1"/>
  <c r="M512" i="1"/>
  <c r="M528" i="1"/>
  <c r="M543" i="1"/>
  <c r="M554" i="1"/>
  <c r="M562" i="1"/>
  <c r="M570" i="1"/>
  <c r="M578" i="1"/>
  <c r="M586" i="1"/>
  <c r="M594" i="1"/>
  <c r="M602" i="1"/>
  <c r="M610" i="1"/>
  <c r="M618" i="1"/>
  <c r="M626" i="1"/>
  <c r="M634" i="1"/>
  <c r="M642" i="1"/>
  <c r="M650" i="1"/>
  <c r="M658" i="1"/>
  <c r="M666" i="1"/>
  <c r="M674" i="1"/>
  <c r="M682" i="1"/>
  <c r="M690" i="1"/>
  <c r="M698" i="1"/>
  <c r="M706" i="1"/>
  <c r="M714" i="1"/>
  <c r="M722" i="1"/>
  <c r="M730" i="1"/>
  <c r="M738" i="1"/>
  <c r="M746" i="1"/>
  <c r="M754" i="1"/>
  <c r="M762" i="1"/>
  <c r="M770" i="1"/>
  <c r="M778" i="1"/>
  <c r="M786" i="1"/>
  <c r="M794" i="1"/>
  <c r="M802" i="1"/>
  <c r="M810" i="1"/>
  <c r="M818" i="1"/>
  <c r="M826" i="1"/>
  <c r="M834" i="1"/>
  <c r="M842" i="1"/>
  <c r="M850" i="1"/>
  <c r="M858" i="1"/>
  <c r="M866" i="1"/>
  <c r="M874" i="1"/>
  <c r="M882" i="1"/>
  <c r="M890" i="1"/>
  <c r="M898" i="1"/>
  <c r="M904" i="1"/>
  <c r="M909" i="1"/>
  <c r="M914" i="1"/>
  <c r="M920" i="1"/>
  <c r="M925" i="1"/>
  <c r="M930" i="1"/>
  <c r="M936" i="1"/>
  <c r="M941" i="1"/>
  <c r="M946" i="1"/>
  <c r="M952" i="1"/>
  <c r="M957" i="1"/>
  <c r="M962" i="1"/>
  <c r="M968" i="1"/>
  <c r="M973" i="1"/>
  <c r="M978" i="1"/>
  <c r="M984" i="1"/>
  <c r="M989" i="1"/>
  <c r="M994" i="1"/>
  <c r="M1000" i="1"/>
  <c r="M1005" i="1"/>
  <c r="M1010" i="1"/>
  <c r="M1016" i="1"/>
  <c r="M1021" i="1"/>
  <c r="M1026" i="1"/>
  <c r="M1032" i="1"/>
  <c r="M1037" i="1"/>
  <c r="M1042" i="1"/>
  <c r="M1048" i="1"/>
  <c r="M1053" i="1"/>
  <c r="M1058" i="1"/>
  <c r="M1063" i="1"/>
  <c r="M1067" i="1"/>
  <c r="M1071" i="1"/>
  <c r="M1075" i="1"/>
  <c r="M1079" i="1"/>
  <c r="M1083" i="1"/>
  <c r="M1087" i="1"/>
  <c r="M1091" i="1"/>
  <c r="M1095" i="1"/>
  <c r="M1099" i="1"/>
  <c r="M1103" i="1"/>
  <c r="M1107" i="1"/>
  <c r="M1111" i="1"/>
  <c r="M1115" i="1"/>
  <c r="M1119" i="1"/>
  <c r="M1123" i="1"/>
  <c r="M1127" i="1"/>
  <c r="M1131" i="1"/>
  <c r="M1135" i="1"/>
  <c r="M1139" i="1"/>
  <c r="M1143" i="1"/>
  <c r="M1147" i="1"/>
  <c r="M1151" i="1"/>
  <c r="M1155" i="1"/>
  <c r="M1159" i="1"/>
  <c r="M1163" i="1"/>
  <c r="M1167" i="1"/>
  <c r="M1171" i="1"/>
  <c r="M1175" i="1"/>
  <c r="M1179" i="1"/>
  <c r="M1183" i="1"/>
  <c r="M1187" i="1"/>
  <c r="M1191" i="1"/>
  <c r="M1195" i="1"/>
  <c r="M1199" i="1"/>
  <c r="M1203" i="1"/>
  <c r="M1207" i="1"/>
  <c r="M1211" i="1"/>
  <c r="M1215" i="1"/>
  <c r="M1219" i="1"/>
  <c r="M1223" i="1"/>
  <c r="M1227" i="1"/>
  <c r="M1231" i="1"/>
  <c r="M1235" i="1"/>
  <c r="M1239" i="1"/>
  <c r="M1243" i="1"/>
  <c r="M1247" i="1"/>
  <c r="M1251" i="1"/>
  <c r="M1255" i="1"/>
  <c r="M1259" i="1"/>
  <c r="M1263" i="1"/>
  <c r="M1267" i="1"/>
  <c r="M1271" i="1"/>
  <c r="M1275" i="1"/>
  <c r="M1279" i="1"/>
  <c r="M1283" i="1"/>
  <c r="M1287" i="1"/>
  <c r="M1291" i="1"/>
  <c r="M1295" i="1"/>
  <c r="M1299" i="1"/>
  <c r="M1303" i="1"/>
  <c r="M1307" i="1"/>
  <c r="M1311" i="1"/>
  <c r="M1315" i="1"/>
  <c r="M1319" i="1"/>
  <c r="M1323" i="1"/>
  <c r="M1327" i="1"/>
  <c r="M1331" i="1"/>
  <c r="M1335" i="1"/>
  <c r="M1339" i="1"/>
  <c r="M1343" i="1"/>
  <c r="M1347" i="1"/>
  <c r="M1351" i="1"/>
  <c r="M1355" i="1"/>
  <c r="M105" i="1"/>
  <c r="M169" i="1"/>
  <c r="M233" i="1"/>
  <c r="M297" i="1"/>
  <c r="M361" i="1"/>
  <c r="M400" i="1"/>
  <c r="M432" i="1"/>
  <c r="M455" i="1"/>
  <c r="M471" i="1"/>
  <c r="M487" i="1"/>
  <c r="M503" i="1"/>
  <c r="M519" i="1"/>
  <c r="M535" i="1"/>
  <c r="M547" i="1"/>
  <c r="M557" i="1"/>
  <c r="M565" i="1"/>
  <c r="M573" i="1"/>
  <c r="M581" i="1"/>
  <c r="M589" i="1"/>
  <c r="M597" i="1"/>
  <c r="M605" i="1"/>
  <c r="M613" i="1"/>
  <c r="M621" i="1"/>
  <c r="M629" i="1"/>
  <c r="M637" i="1"/>
  <c r="M645" i="1"/>
  <c r="M653" i="1"/>
  <c r="M661" i="1"/>
  <c r="M669" i="1"/>
  <c r="M677" i="1"/>
  <c r="M685" i="1"/>
  <c r="M693" i="1"/>
  <c r="M701" i="1"/>
  <c r="M709" i="1"/>
  <c r="M717" i="1"/>
  <c r="M725" i="1"/>
  <c r="M733" i="1"/>
  <c r="M741" i="1"/>
  <c r="M749" i="1"/>
  <c r="M757" i="1"/>
  <c r="M765" i="1"/>
  <c r="M773" i="1"/>
  <c r="M781" i="1"/>
  <c r="M789" i="1"/>
  <c r="M797" i="1"/>
  <c r="M805" i="1"/>
  <c r="M813" i="1"/>
  <c r="M821" i="1"/>
  <c r="M829" i="1"/>
  <c r="M837" i="1"/>
  <c r="M845" i="1"/>
  <c r="M853" i="1"/>
  <c r="M861" i="1"/>
  <c r="M869" i="1"/>
  <c r="M877" i="1"/>
  <c r="M885" i="1"/>
  <c r="M893" i="1"/>
  <c r="M900" i="1"/>
  <c r="M905" i="1"/>
  <c r="M910" i="1"/>
  <c r="M916" i="1"/>
  <c r="M921" i="1"/>
  <c r="M926" i="1"/>
  <c r="M932" i="1"/>
  <c r="M937" i="1"/>
  <c r="M942" i="1"/>
  <c r="M948" i="1"/>
  <c r="M953" i="1"/>
  <c r="M958" i="1"/>
  <c r="M964" i="1"/>
  <c r="M969" i="1"/>
  <c r="M974" i="1"/>
  <c r="M980" i="1"/>
  <c r="M985" i="1"/>
  <c r="M990" i="1"/>
  <c r="M996" i="1"/>
  <c r="M1001" i="1"/>
  <c r="M1006" i="1"/>
  <c r="M1012" i="1"/>
  <c r="M1017" i="1"/>
  <c r="M1022" i="1"/>
  <c r="M1028" i="1"/>
  <c r="M1033" i="1"/>
  <c r="M1038" i="1"/>
  <c r="M1044" i="1"/>
  <c r="M1049" i="1"/>
  <c r="M1054" i="1"/>
  <c r="M1060" i="1"/>
  <c r="M1064" i="1"/>
  <c r="M1068" i="1"/>
  <c r="M1072" i="1"/>
  <c r="M1076" i="1"/>
  <c r="M1080" i="1"/>
  <c r="M1084" i="1"/>
  <c r="M1088" i="1"/>
  <c r="M1092" i="1"/>
  <c r="M1096" i="1"/>
  <c r="M1100" i="1"/>
  <c r="M1104" i="1"/>
  <c r="M1108" i="1"/>
  <c r="M1112" i="1"/>
  <c r="M1116" i="1"/>
  <c r="M1120" i="1"/>
  <c r="M1124" i="1"/>
  <c r="M1128" i="1"/>
  <c r="M1132" i="1"/>
  <c r="M1136" i="1"/>
  <c r="M1140" i="1"/>
  <c r="M1144" i="1"/>
  <c r="M1148" i="1"/>
  <c r="M1152" i="1"/>
  <c r="M1156" i="1"/>
  <c r="M1160" i="1"/>
  <c r="M1164" i="1"/>
  <c r="M1168" i="1"/>
  <c r="M1172" i="1"/>
  <c r="M1176" i="1"/>
  <c r="M1180" i="1"/>
  <c r="M1184" i="1"/>
  <c r="M1188" i="1"/>
  <c r="M1192" i="1"/>
  <c r="M1196" i="1"/>
  <c r="M1200" i="1"/>
  <c r="M1204" i="1"/>
  <c r="M1208" i="1"/>
  <c r="M1212" i="1"/>
  <c r="M1216" i="1"/>
  <c r="M1220" i="1"/>
  <c r="M1224" i="1"/>
  <c r="M1228" i="1"/>
  <c r="M1232" i="1"/>
  <c r="M1236" i="1"/>
  <c r="M1240" i="1"/>
  <c r="M1244" i="1"/>
  <c r="M1248" i="1"/>
  <c r="M1252" i="1"/>
  <c r="M1256" i="1"/>
  <c r="M1260" i="1"/>
  <c r="M1264" i="1"/>
  <c r="M1268" i="1"/>
  <c r="M1272" i="1"/>
  <c r="M1276" i="1"/>
  <c r="M1280" i="1"/>
  <c r="M1284" i="1"/>
  <c r="M1288" i="1"/>
  <c r="M1292" i="1"/>
  <c r="M1296" i="1"/>
  <c r="M1300" i="1"/>
  <c r="M1304" i="1"/>
  <c r="M1308" i="1"/>
  <c r="M1312" i="1"/>
  <c r="M1316" i="1"/>
  <c r="M1320" i="1"/>
  <c r="M1324" i="1"/>
  <c r="M1328" i="1"/>
  <c r="M1332" i="1"/>
  <c r="M1336" i="1"/>
  <c r="M1340" i="1"/>
  <c r="M1344" i="1"/>
  <c r="M1348" i="1"/>
  <c r="M1352" i="1"/>
  <c r="M1356" i="1"/>
  <c r="M1360" i="1"/>
  <c r="M1364" i="1"/>
  <c r="M1368" i="1"/>
  <c r="M1372" i="1"/>
  <c r="M1376" i="1"/>
  <c r="M1380" i="1"/>
  <c r="M1384" i="1"/>
  <c r="M1388" i="1"/>
  <c r="M121" i="1"/>
  <c r="M372" i="1"/>
  <c r="M472" i="1"/>
  <c r="M536" i="1"/>
  <c r="M574" i="1"/>
  <c r="M606" i="1"/>
  <c r="M638" i="1"/>
  <c r="M670" i="1"/>
  <c r="M702" i="1"/>
  <c r="M734" i="1"/>
  <c r="M766" i="1"/>
  <c r="M798" i="1"/>
  <c r="M830" i="1"/>
  <c r="M862" i="1"/>
  <c r="M894" i="1"/>
  <c r="M917" i="1"/>
  <c r="M938" i="1"/>
  <c r="M960" i="1"/>
  <c r="M981" i="1"/>
  <c r="M1002" i="1"/>
  <c r="M1024" i="1"/>
  <c r="M1045" i="1"/>
  <c r="M1065" i="1"/>
  <c r="M1081" i="1"/>
  <c r="M1097" i="1"/>
  <c r="M1113" i="1"/>
  <c r="M1129" i="1"/>
  <c r="M1145" i="1"/>
  <c r="M1161" i="1"/>
  <c r="M1177" i="1"/>
  <c r="M1193" i="1"/>
  <c r="M1209" i="1"/>
  <c r="M1225" i="1"/>
  <c r="M1241" i="1"/>
  <c r="M1257" i="1"/>
  <c r="M1273" i="1"/>
  <c r="M1289" i="1"/>
  <c r="M1305" i="1"/>
  <c r="M1321" i="1"/>
  <c r="M1337" i="1"/>
  <c r="M1353" i="1"/>
  <c r="M1363" i="1"/>
  <c r="M1371" i="1"/>
  <c r="M1379" i="1"/>
  <c r="M1387" i="1"/>
  <c r="M1393" i="1"/>
  <c r="M1399" i="1"/>
  <c r="M1404" i="1"/>
  <c r="M1409" i="1"/>
  <c r="M1415" i="1"/>
  <c r="M1420" i="1"/>
  <c r="M1425" i="1"/>
  <c r="M1431" i="1"/>
  <c r="M1436" i="1"/>
  <c r="M1441" i="1"/>
  <c r="M1447" i="1"/>
  <c r="M1452" i="1"/>
  <c r="M1457" i="1"/>
  <c r="M1463" i="1"/>
  <c r="M1468" i="1"/>
  <c r="M1473" i="1"/>
  <c r="M1479" i="1"/>
  <c r="M1484" i="1"/>
  <c r="M1489" i="1"/>
  <c r="M1495" i="1"/>
  <c r="M1500" i="1"/>
  <c r="M1505" i="1"/>
  <c r="M1511" i="1"/>
  <c r="M1516" i="1"/>
  <c r="M1521" i="1"/>
  <c r="M1527" i="1"/>
  <c r="M1532" i="1"/>
  <c r="M1537" i="1"/>
  <c r="M1543" i="1"/>
  <c r="M1548" i="1"/>
  <c r="M1553" i="1"/>
  <c r="M1559" i="1"/>
  <c r="M1564" i="1"/>
  <c r="M1569" i="1"/>
  <c r="M1575" i="1"/>
  <c r="M1580" i="1"/>
  <c r="M1585" i="1"/>
  <c r="M1591" i="1"/>
  <c r="M1596" i="1"/>
  <c r="M1601" i="1"/>
  <c r="M1607" i="1"/>
  <c r="M1612" i="1"/>
  <c r="M1617" i="1"/>
  <c r="M1623" i="1"/>
  <c r="M1628" i="1"/>
  <c r="M185" i="1"/>
  <c r="M408" i="1"/>
  <c r="M488" i="1"/>
  <c r="M548" i="1"/>
  <c r="M582" i="1"/>
  <c r="M614" i="1"/>
  <c r="M646" i="1"/>
  <c r="M678" i="1"/>
  <c r="M710" i="1"/>
  <c r="M742" i="1"/>
  <c r="M774" i="1"/>
  <c r="M806" i="1"/>
  <c r="M838" i="1"/>
  <c r="M870" i="1"/>
  <c r="M901" i="1"/>
  <c r="M922" i="1"/>
  <c r="M944" i="1"/>
  <c r="M965" i="1"/>
  <c r="M986" i="1"/>
  <c r="M1008" i="1"/>
  <c r="M1029" i="1"/>
  <c r="M1050" i="1"/>
  <c r="M1069" i="1"/>
  <c r="M1085" i="1"/>
  <c r="M1101" i="1"/>
  <c r="M1117" i="1"/>
  <c r="M1133" i="1"/>
  <c r="M1149" i="1"/>
  <c r="M1165" i="1"/>
  <c r="M1181" i="1"/>
  <c r="M1197" i="1"/>
  <c r="M1213" i="1"/>
  <c r="M1229" i="1"/>
  <c r="M1245" i="1"/>
  <c r="M1261" i="1"/>
  <c r="M1277" i="1"/>
  <c r="M1293" i="1"/>
  <c r="M1309" i="1"/>
  <c r="M1325" i="1"/>
  <c r="M1341" i="1"/>
  <c r="M1357" i="1"/>
  <c r="M1365" i="1"/>
  <c r="M1373" i="1"/>
  <c r="M1381" i="1"/>
  <c r="M1389" i="1"/>
  <c r="M1395" i="1"/>
  <c r="M1400" i="1"/>
  <c r="M1405" i="1"/>
  <c r="M1411" i="1"/>
  <c r="M1416" i="1"/>
  <c r="M1421" i="1"/>
  <c r="M1427" i="1"/>
  <c r="M1432" i="1"/>
  <c r="M1437" i="1"/>
  <c r="M1443" i="1"/>
  <c r="M1448" i="1"/>
  <c r="M1453" i="1"/>
  <c r="M1459" i="1"/>
  <c r="M1464" i="1"/>
  <c r="M1469" i="1"/>
  <c r="M1475" i="1"/>
  <c r="M1480" i="1"/>
  <c r="M1485" i="1"/>
  <c r="M1491" i="1"/>
  <c r="M1496" i="1"/>
  <c r="M1501" i="1"/>
  <c r="M1507" i="1"/>
  <c r="M1512" i="1"/>
  <c r="M1517" i="1"/>
  <c r="M1523" i="1"/>
  <c r="M1528" i="1"/>
  <c r="M1533" i="1"/>
  <c r="M1539" i="1"/>
  <c r="M1544" i="1"/>
  <c r="M1549" i="1"/>
  <c r="M1555" i="1"/>
  <c r="M1560" i="1"/>
  <c r="M1565" i="1"/>
  <c r="M1571" i="1"/>
  <c r="M1576" i="1"/>
  <c r="M1581" i="1"/>
  <c r="M1587" i="1"/>
  <c r="M1592" i="1"/>
  <c r="M1597" i="1"/>
  <c r="M1603" i="1"/>
  <c r="M1608" i="1"/>
  <c r="M1613" i="1"/>
  <c r="M1619" i="1"/>
  <c r="M1624" i="1"/>
  <c r="M1629" i="1"/>
  <c r="M1635" i="1"/>
  <c r="M1640" i="1"/>
  <c r="M1645" i="1"/>
  <c r="M1651" i="1"/>
  <c r="M1656" i="1"/>
  <c r="M1661" i="1"/>
  <c r="M1667" i="1"/>
  <c r="M1672" i="1"/>
  <c r="M1677" i="1"/>
  <c r="M1683" i="1"/>
  <c r="M1688" i="1"/>
  <c r="M1693" i="1"/>
  <c r="M1699" i="1"/>
  <c r="M1704" i="1"/>
  <c r="M1709" i="1"/>
  <c r="M1715" i="1"/>
  <c r="M1720" i="1"/>
  <c r="M1725" i="1"/>
  <c r="M1731" i="1"/>
  <c r="M1736" i="1"/>
  <c r="M1741" i="1"/>
  <c r="M1747" i="1"/>
  <c r="M1752" i="1"/>
  <c r="M1757" i="1"/>
  <c r="M1763" i="1"/>
  <c r="M1768" i="1"/>
  <c r="M1773" i="1"/>
  <c r="M1779" i="1"/>
  <c r="M1784" i="1"/>
  <c r="M1789" i="1"/>
  <c r="M1795" i="1"/>
  <c r="M1800" i="1"/>
  <c r="M1805" i="1"/>
  <c r="M1811" i="1"/>
  <c r="M1816" i="1"/>
  <c r="M1821" i="1"/>
  <c r="M1827" i="1"/>
  <c r="M1832" i="1"/>
  <c r="M1837" i="1"/>
  <c r="M1842" i="1"/>
  <c r="M1846" i="1"/>
  <c r="M1850" i="1"/>
  <c r="M1854" i="1"/>
  <c r="M1858" i="1"/>
  <c r="M1862" i="1"/>
  <c r="M1866" i="1"/>
  <c r="M1870" i="1"/>
  <c r="M1874" i="1"/>
  <c r="M1878" i="1"/>
  <c r="M1882" i="1"/>
  <c r="M1886" i="1"/>
  <c r="M1890" i="1"/>
  <c r="M1894" i="1"/>
  <c r="M1898" i="1"/>
  <c r="M1902" i="1"/>
  <c r="M1906" i="1"/>
  <c r="M1910" i="1"/>
  <c r="M1914" i="1"/>
  <c r="M1918" i="1"/>
  <c r="M1922" i="1"/>
  <c r="M1926" i="1"/>
  <c r="M1930" i="1"/>
  <c r="M1934" i="1"/>
  <c r="M1938" i="1"/>
  <c r="M1942" i="1"/>
  <c r="M1946" i="1"/>
  <c r="M1950" i="1"/>
  <c r="M1954" i="1"/>
  <c r="M1958" i="1"/>
  <c r="M1962" i="1"/>
  <c r="M1966" i="1"/>
  <c r="M1970" i="1"/>
  <c r="M1974" i="1"/>
  <c r="M1978" i="1"/>
  <c r="M1982" i="1"/>
  <c r="M1986" i="1"/>
  <c r="M1990" i="1"/>
  <c r="M1995" i="1"/>
  <c r="M1999" i="1"/>
  <c r="M2003" i="1"/>
  <c r="M249" i="1"/>
  <c r="M440" i="1"/>
  <c r="M504" i="1"/>
  <c r="M558" i="1"/>
  <c r="M590" i="1"/>
  <c r="M622" i="1"/>
  <c r="M654" i="1"/>
  <c r="M686" i="1"/>
  <c r="M718" i="1"/>
  <c r="M750" i="1"/>
  <c r="M782" i="1"/>
  <c r="M814" i="1"/>
  <c r="M846" i="1"/>
  <c r="M878" i="1"/>
  <c r="M906" i="1"/>
  <c r="M928" i="1"/>
  <c r="M949" i="1"/>
  <c r="M970" i="1"/>
  <c r="M992" i="1"/>
  <c r="M1013" i="1"/>
  <c r="M1034" i="1"/>
  <c r="M1056" i="1"/>
  <c r="M1073" i="1"/>
  <c r="M1089" i="1"/>
  <c r="M1105" i="1"/>
  <c r="M1121" i="1"/>
  <c r="M1137" i="1"/>
  <c r="M1153" i="1"/>
  <c r="M1169" i="1"/>
  <c r="M1185" i="1"/>
  <c r="M1201" i="1"/>
  <c r="M1217" i="1"/>
  <c r="M1233" i="1"/>
  <c r="M1249" i="1"/>
  <c r="M1265" i="1"/>
  <c r="M1281" i="1"/>
  <c r="M1297" i="1"/>
  <c r="M1313" i="1"/>
  <c r="M1329" i="1"/>
  <c r="M1345" i="1"/>
  <c r="M1359" i="1"/>
  <c r="M1367" i="1"/>
  <c r="M1375" i="1"/>
  <c r="M1383" i="1"/>
  <c r="M1391" i="1"/>
  <c r="M1396" i="1"/>
  <c r="M1401" i="1"/>
  <c r="M1407" i="1"/>
  <c r="M1412" i="1"/>
  <c r="M1417" i="1"/>
  <c r="M1423" i="1"/>
  <c r="M1428" i="1"/>
  <c r="M1433" i="1"/>
  <c r="M1439" i="1"/>
  <c r="M1444" i="1"/>
  <c r="M1449" i="1"/>
  <c r="M1455" i="1"/>
  <c r="M1460" i="1"/>
  <c r="M1465" i="1"/>
  <c r="M1471" i="1"/>
  <c r="M1476" i="1"/>
  <c r="M1481" i="1"/>
  <c r="M1487" i="1"/>
  <c r="M1492" i="1"/>
  <c r="M1497" i="1"/>
  <c r="M1503" i="1"/>
  <c r="M1508" i="1"/>
  <c r="M1513" i="1"/>
  <c r="M1519" i="1"/>
  <c r="M1524" i="1"/>
  <c r="M1529" i="1"/>
  <c r="M1535" i="1"/>
  <c r="M1540" i="1"/>
  <c r="M1545" i="1"/>
  <c r="M1551" i="1"/>
  <c r="M1556" i="1"/>
  <c r="M1561" i="1"/>
  <c r="M1567" i="1"/>
  <c r="M1572" i="1"/>
  <c r="M1577" i="1"/>
  <c r="M1583" i="1"/>
  <c r="M1588" i="1"/>
  <c r="M1593" i="1"/>
  <c r="M1599" i="1"/>
  <c r="M1604" i="1"/>
  <c r="M1609" i="1"/>
  <c r="M1615" i="1"/>
  <c r="M1620" i="1"/>
  <c r="M1625" i="1"/>
  <c r="M1631" i="1"/>
  <c r="M1636" i="1"/>
  <c r="M1641" i="1"/>
  <c r="M1647" i="1"/>
  <c r="M1652" i="1"/>
  <c r="M1657" i="1"/>
  <c r="M1663" i="1"/>
  <c r="M1668" i="1"/>
  <c r="M1673" i="1"/>
  <c r="M7" i="1"/>
  <c r="M313" i="1"/>
  <c r="M456" i="1"/>
  <c r="M520" i="1"/>
  <c r="M566" i="1"/>
  <c r="M598" i="1"/>
  <c r="M630" i="1"/>
  <c r="M694" i="1"/>
  <c r="M822" i="1"/>
  <c r="M933" i="1"/>
  <c r="M1018" i="1"/>
  <c r="M1093" i="1"/>
  <c r="M1157" i="1"/>
  <c r="M1221" i="1"/>
  <c r="M1285" i="1"/>
  <c r="M1349" i="1"/>
  <c r="M1385" i="1"/>
  <c r="M1408" i="1"/>
  <c r="M1429" i="1"/>
  <c r="M1451" i="1"/>
  <c r="M1472" i="1"/>
  <c r="M1493" i="1"/>
  <c r="M1515" i="1"/>
  <c r="M1536" i="1"/>
  <c r="M1557" i="1"/>
  <c r="M1579" i="1"/>
  <c r="M1600" i="1"/>
  <c r="M1621" i="1"/>
  <c r="M1637" i="1"/>
  <c r="M1648" i="1"/>
  <c r="M1659" i="1"/>
  <c r="M1669" i="1"/>
  <c r="M1679" i="1"/>
  <c r="M1685" i="1"/>
  <c r="M1692" i="1"/>
  <c r="M1700" i="1"/>
  <c r="M1707" i="1"/>
  <c r="M1713" i="1"/>
  <c r="M1721" i="1"/>
  <c r="M1728" i="1"/>
  <c r="M1735" i="1"/>
  <c r="M1743" i="1"/>
  <c r="M1749" i="1"/>
  <c r="M1756" i="1"/>
  <c r="M1764" i="1"/>
  <c r="M1771" i="1"/>
  <c r="M1777" i="1"/>
  <c r="M1785" i="1"/>
  <c r="M1792" i="1"/>
  <c r="M1799" i="1"/>
  <c r="M1807" i="1"/>
  <c r="M1813" i="1"/>
  <c r="M1820" i="1"/>
  <c r="M1828" i="1"/>
  <c r="M1835" i="1"/>
  <c r="M1841" i="1"/>
  <c r="M1847" i="1"/>
  <c r="M1852" i="1"/>
  <c r="M1857" i="1"/>
  <c r="M1863" i="1"/>
  <c r="M1868" i="1"/>
  <c r="M1873" i="1"/>
  <c r="M1879" i="1"/>
  <c r="M1884" i="1"/>
  <c r="M1889" i="1"/>
  <c r="M1895" i="1"/>
  <c r="M1900" i="1"/>
  <c r="M1905" i="1"/>
  <c r="M1911" i="1"/>
  <c r="M1916" i="1"/>
  <c r="M1921" i="1"/>
  <c r="M1927" i="1"/>
  <c r="M1932" i="1"/>
  <c r="M1937" i="1"/>
  <c r="M1943" i="1"/>
  <c r="M1948" i="1"/>
  <c r="M1953" i="1"/>
  <c r="M1959" i="1"/>
  <c r="M1964" i="1"/>
  <c r="M1969" i="1"/>
  <c r="M1975" i="1"/>
  <c r="M1980" i="1"/>
  <c r="M1985" i="1"/>
  <c r="M1992" i="1"/>
  <c r="M1997" i="1"/>
  <c r="M2002" i="1"/>
  <c r="M2007" i="1"/>
  <c r="M2011" i="1"/>
  <c r="M2015" i="1"/>
  <c r="M2019" i="1"/>
  <c r="M2023" i="1"/>
  <c r="M2027" i="1"/>
  <c r="M2031" i="1"/>
  <c r="M2035" i="1"/>
  <c r="M2039" i="1"/>
  <c r="M2043" i="1"/>
  <c r="M2047" i="1"/>
  <c r="M2051" i="1"/>
  <c r="M2055" i="1"/>
  <c r="M2059" i="1"/>
  <c r="M2063" i="1"/>
  <c r="M2067" i="1"/>
  <c r="M2071" i="1"/>
  <c r="M2075" i="1"/>
  <c r="M2079" i="1"/>
  <c r="M2083" i="1"/>
  <c r="M2087" i="1"/>
  <c r="M2091" i="1"/>
  <c r="M2095" i="1"/>
  <c r="M2099" i="1"/>
  <c r="M2103" i="1"/>
  <c r="M2107" i="1"/>
  <c r="M2111" i="1"/>
  <c r="M2115" i="1"/>
  <c r="M2119" i="1"/>
  <c r="M2123" i="1"/>
  <c r="M2127" i="1"/>
  <c r="M2131" i="1"/>
  <c r="M2135" i="1"/>
  <c r="M2139" i="1"/>
  <c r="M2143" i="1"/>
  <c r="M2147" i="1"/>
  <c r="M2151" i="1"/>
  <c r="M2155" i="1"/>
  <c r="M2159" i="1"/>
  <c r="M2163" i="1"/>
  <c r="M2167" i="1"/>
  <c r="M2171" i="1"/>
  <c r="M2175" i="1"/>
  <c r="M2179" i="1"/>
  <c r="M2183" i="1"/>
  <c r="M2187" i="1"/>
  <c r="M2191" i="1"/>
  <c r="M2195" i="1"/>
  <c r="M2199" i="1"/>
  <c r="M2203" i="1"/>
  <c r="M726" i="1"/>
  <c r="M854" i="1"/>
  <c r="M954" i="1"/>
  <c r="M1040" i="1"/>
  <c r="M1109" i="1"/>
  <c r="M1173" i="1"/>
  <c r="M1237" i="1"/>
  <c r="M1301" i="1"/>
  <c r="M1361" i="1"/>
  <c r="M1392" i="1"/>
  <c r="M1413" i="1"/>
  <c r="M1435" i="1"/>
  <c r="M1456" i="1"/>
  <c r="M1477" i="1"/>
  <c r="M1499" i="1"/>
  <c r="M1520" i="1"/>
  <c r="M1541" i="1"/>
  <c r="M1563" i="1"/>
  <c r="M1584" i="1"/>
  <c r="M1605" i="1"/>
  <c r="M1627" i="1"/>
  <c r="M1639" i="1"/>
  <c r="M1649" i="1"/>
  <c r="M1660" i="1"/>
  <c r="M1671" i="1"/>
  <c r="M1680" i="1"/>
  <c r="M1687" i="1"/>
  <c r="M1695" i="1"/>
  <c r="M1701" i="1"/>
  <c r="M1708" i="1"/>
  <c r="M1716" i="1"/>
  <c r="M1723" i="1"/>
  <c r="M1729" i="1"/>
  <c r="M1737" i="1"/>
  <c r="M1744" i="1"/>
  <c r="M1751" i="1"/>
  <c r="M1759" i="1"/>
  <c r="M1765" i="1"/>
  <c r="M1772" i="1"/>
  <c r="M1780" i="1"/>
  <c r="M1787" i="1"/>
  <c r="M1793" i="1"/>
  <c r="M1801" i="1"/>
  <c r="M1808" i="1"/>
  <c r="M1815" i="1"/>
  <c r="M1823" i="1"/>
  <c r="M1829" i="1"/>
  <c r="M1836" i="1"/>
  <c r="M1843" i="1"/>
  <c r="M1848" i="1"/>
  <c r="M1853" i="1"/>
  <c r="M1859" i="1"/>
  <c r="M1864" i="1"/>
  <c r="M1869" i="1"/>
  <c r="M1875" i="1"/>
  <c r="M1880" i="1"/>
  <c r="M1885" i="1"/>
  <c r="M1891" i="1"/>
  <c r="M1896" i="1"/>
  <c r="M1901" i="1"/>
  <c r="M1907" i="1"/>
  <c r="M1912" i="1"/>
  <c r="M1917" i="1"/>
  <c r="M1923" i="1"/>
  <c r="M1928" i="1"/>
  <c r="M1933" i="1"/>
  <c r="M1939" i="1"/>
  <c r="M1944" i="1"/>
  <c r="M1949" i="1"/>
  <c r="M1955" i="1"/>
  <c r="M1960" i="1"/>
  <c r="M1965" i="1"/>
  <c r="M1971" i="1"/>
  <c r="M1976" i="1"/>
  <c r="M1981" i="1"/>
  <c r="M1987" i="1"/>
  <c r="M1993" i="1"/>
  <c r="M1998" i="1"/>
  <c r="M2004" i="1"/>
  <c r="M2008" i="1"/>
  <c r="M2012" i="1"/>
  <c r="M2016" i="1"/>
  <c r="M2020" i="1"/>
  <c r="M2024" i="1"/>
  <c r="M2028" i="1"/>
  <c r="M2032" i="1"/>
  <c r="M2036" i="1"/>
  <c r="M2040" i="1"/>
  <c r="M2044" i="1"/>
  <c r="M2048" i="1"/>
  <c r="M2052" i="1"/>
  <c r="M2056" i="1"/>
  <c r="M2060" i="1"/>
  <c r="M2064" i="1"/>
  <c r="M2068" i="1"/>
  <c r="M2072" i="1"/>
  <c r="M2076" i="1"/>
  <c r="M2080" i="1"/>
  <c r="M2084" i="1"/>
  <c r="M2088" i="1"/>
  <c r="M2092" i="1"/>
  <c r="M2096" i="1"/>
  <c r="M2100" i="1"/>
  <c r="M2104" i="1"/>
  <c r="M2108" i="1"/>
  <c r="M2112" i="1"/>
  <c r="M2116" i="1"/>
  <c r="M2120" i="1"/>
  <c r="M758" i="1"/>
  <c r="M886" i="1"/>
  <c r="M976" i="1"/>
  <c r="M1061" i="1"/>
  <c r="M1125" i="1"/>
  <c r="M1189" i="1"/>
  <c r="M1253" i="1"/>
  <c r="M1317" i="1"/>
  <c r="M1369" i="1"/>
  <c r="M1397" i="1"/>
  <c r="M1419" i="1"/>
  <c r="M1440" i="1"/>
  <c r="M1461" i="1"/>
  <c r="M1483" i="1"/>
  <c r="M1504" i="1"/>
  <c r="M1525" i="1"/>
  <c r="M1547" i="1"/>
  <c r="M1568" i="1"/>
  <c r="M1589" i="1"/>
  <c r="M1611" i="1"/>
  <c r="M1632" i="1"/>
  <c r="M1643" i="1"/>
  <c r="M1653" i="1"/>
  <c r="M1664" i="1"/>
  <c r="M1675" i="1"/>
  <c r="M1681" i="1"/>
  <c r="M1689" i="1"/>
  <c r="M1696" i="1"/>
  <c r="M1703" i="1"/>
  <c r="M1711" i="1"/>
  <c r="M1717" i="1"/>
  <c r="M1724" i="1"/>
  <c r="M1732" i="1"/>
  <c r="M1739" i="1"/>
  <c r="M1745" i="1"/>
  <c r="M1753" i="1"/>
  <c r="M1760" i="1"/>
  <c r="M1767" i="1"/>
  <c r="M1775" i="1"/>
  <c r="M1781" i="1"/>
  <c r="M1788" i="1"/>
  <c r="M1796" i="1"/>
  <c r="M1803" i="1"/>
  <c r="M1809" i="1"/>
  <c r="M1817" i="1"/>
  <c r="M1824" i="1"/>
  <c r="M1831" i="1"/>
  <c r="M1839" i="1"/>
  <c r="M1844" i="1"/>
  <c r="M1849" i="1"/>
  <c r="M1855" i="1"/>
  <c r="M1860" i="1"/>
  <c r="M1865" i="1"/>
  <c r="M1871" i="1"/>
  <c r="M1876" i="1"/>
  <c r="M1881" i="1"/>
  <c r="M1887" i="1"/>
  <c r="M1892" i="1"/>
  <c r="M1897" i="1"/>
  <c r="M1903" i="1"/>
  <c r="M1908" i="1"/>
  <c r="M1913" i="1"/>
  <c r="M1919" i="1"/>
  <c r="M1924" i="1"/>
  <c r="M1929" i="1"/>
  <c r="M1935" i="1"/>
  <c r="M1940" i="1"/>
  <c r="M1945" i="1"/>
  <c r="M1951" i="1"/>
  <c r="M1956" i="1"/>
  <c r="M1961" i="1"/>
  <c r="M1967" i="1"/>
  <c r="M1972" i="1"/>
  <c r="M1977" i="1"/>
  <c r="M1983" i="1"/>
  <c r="M1988" i="1"/>
  <c r="M1994" i="1"/>
  <c r="M2000" i="1"/>
  <c r="M2005" i="1"/>
  <c r="M2009" i="1"/>
  <c r="M2013" i="1"/>
  <c r="M2017" i="1"/>
  <c r="M2021" i="1"/>
  <c r="M2025" i="1"/>
  <c r="M2029" i="1"/>
  <c r="M2033" i="1"/>
  <c r="M2037" i="1"/>
  <c r="M2041" i="1"/>
  <c r="M2045" i="1"/>
  <c r="M2049" i="1"/>
  <c r="M2053" i="1"/>
  <c r="M2057" i="1"/>
  <c r="M2061" i="1"/>
  <c r="M2065" i="1"/>
  <c r="M2069" i="1"/>
  <c r="M2073" i="1"/>
  <c r="M2077" i="1"/>
  <c r="M2081" i="1"/>
  <c r="M2085" i="1"/>
  <c r="M2089" i="1"/>
  <c r="M2093" i="1"/>
  <c r="M2097" i="1"/>
  <c r="M2101" i="1"/>
  <c r="M2105" i="1"/>
  <c r="M2109" i="1"/>
  <c r="M2113" i="1"/>
  <c r="M2117" i="1"/>
  <c r="M2121" i="1"/>
  <c r="M2125" i="1"/>
  <c r="M2129" i="1"/>
  <c r="M2133" i="1"/>
  <c r="M2137" i="1"/>
  <c r="M2141" i="1"/>
  <c r="M2145" i="1"/>
  <c r="M2149" i="1"/>
  <c r="M2153" i="1"/>
  <c r="M2157" i="1"/>
  <c r="M2161" i="1"/>
  <c r="M2165" i="1"/>
  <c r="M2169" i="1"/>
  <c r="M2173" i="1"/>
  <c r="M2177" i="1"/>
  <c r="M2181" i="1"/>
  <c r="M2185" i="1"/>
  <c r="M2189" i="1"/>
  <c r="M2193" i="1"/>
  <c r="M2197" i="1"/>
  <c r="M2201" i="1"/>
  <c r="M2205" i="1"/>
  <c r="M2209" i="1"/>
  <c r="M2213" i="1"/>
  <c r="M2217" i="1"/>
  <c r="M2221" i="1"/>
  <c r="M2225" i="1"/>
  <c r="M2229" i="1"/>
  <c r="M2233" i="1"/>
  <c r="M2237" i="1"/>
  <c r="M2241" i="1"/>
  <c r="M2245" i="1"/>
  <c r="M2249" i="1"/>
  <c r="M2253" i="1"/>
  <c r="M2257" i="1"/>
  <c r="M2261" i="1"/>
  <c r="M2265" i="1"/>
  <c r="M2269" i="1"/>
  <c r="M2273" i="1"/>
  <c r="M2277" i="1"/>
  <c r="M2281" i="1"/>
  <c r="M2285" i="1"/>
  <c r="M2289" i="1"/>
  <c r="M2293" i="1"/>
  <c r="M2297" i="1"/>
  <c r="M2301" i="1"/>
  <c r="M2305" i="1"/>
  <c r="M2309" i="1"/>
  <c r="M2313" i="1"/>
  <c r="M2317" i="1"/>
  <c r="M2321" i="1"/>
  <c r="M2325" i="1"/>
  <c r="M2329" i="1"/>
  <c r="M2333" i="1"/>
  <c r="M2337" i="1"/>
  <c r="M2341" i="1"/>
  <c r="M2345" i="1"/>
  <c r="M2349" i="1"/>
  <c r="M2353" i="1"/>
  <c r="M2357" i="1"/>
  <c r="M2361" i="1"/>
  <c r="M2365" i="1"/>
  <c r="M2369" i="1"/>
  <c r="M2373" i="1"/>
  <c r="M2377" i="1"/>
  <c r="M2381" i="1"/>
  <c r="M2385" i="1"/>
  <c r="M2389" i="1"/>
  <c r="M2393" i="1"/>
  <c r="M2397" i="1"/>
  <c r="M2401" i="1"/>
  <c r="M2405" i="1"/>
  <c r="M2409" i="1"/>
  <c r="M2413" i="1"/>
  <c r="M2417" i="1"/>
  <c r="M2421" i="1"/>
  <c r="M2425" i="1"/>
  <c r="M2429" i="1"/>
  <c r="M2433" i="1"/>
  <c r="M2437" i="1"/>
  <c r="M2441" i="1"/>
  <c r="M2445" i="1"/>
  <c r="M2449" i="1"/>
  <c r="M2453" i="1"/>
  <c r="M2457" i="1"/>
  <c r="M2461" i="1"/>
  <c r="M2465" i="1"/>
  <c r="M2469" i="1"/>
  <c r="M2473" i="1"/>
  <c r="M2477" i="1"/>
  <c r="M2481" i="1"/>
  <c r="M2485" i="1"/>
  <c r="M2489" i="1"/>
  <c r="M2493" i="1"/>
  <c r="M2497" i="1"/>
  <c r="M2501" i="1"/>
  <c r="M2505" i="1"/>
  <c r="M2509" i="1"/>
  <c r="M2513" i="1"/>
  <c r="M2517" i="1"/>
  <c r="M2521" i="1"/>
  <c r="M2525" i="1"/>
  <c r="M2529" i="1"/>
  <c r="M2533" i="1"/>
  <c r="M2537" i="1"/>
  <c r="M2541" i="1"/>
  <c r="M2545" i="1"/>
  <c r="M2549" i="1"/>
  <c r="M2553" i="1"/>
  <c r="M2557" i="1"/>
  <c r="M2561" i="1"/>
  <c r="M2565" i="1"/>
  <c r="M2569" i="1"/>
  <c r="M2573" i="1"/>
  <c r="M2577" i="1"/>
  <c r="M2581" i="1"/>
  <c r="M2585" i="1"/>
  <c r="M2589" i="1"/>
  <c r="M2593" i="1"/>
  <c r="M2597" i="1"/>
  <c r="M662" i="1"/>
  <c r="M790" i="1"/>
  <c r="M912" i="1"/>
  <c r="M997" i="1"/>
  <c r="M1077" i="1"/>
  <c r="M1141" i="1"/>
  <c r="M1205" i="1"/>
  <c r="M1269" i="1"/>
  <c r="M1333" i="1"/>
  <c r="M1377" i="1"/>
  <c r="M1403" i="1"/>
  <c r="M1424" i="1"/>
  <c r="M1445" i="1"/>
  <c r="M1467" i="1"/>
  <c r="M1488" i="1"/>
  <c r="M1509" i="1"/>
  <c r="M1531" i="1"/>
  <c r="M1552" i="1"/>
  <c r="M1573" i="1"/>
  <c r="M1595" i="1"/>
  <c r="M1616" i="1"/>
  <c r="M1633" i="1"/>
  <c r="M1644" i="1"/>
  <c r="M1655" i="1"/>
  <c r="M1665" i="1"/>
  <c r="M1676" i="1"/>
  <c r="M1684" i="1"/>
  <c r="M1691" i="1"/>
  <c r="M1697" i="1"/>
  <c r="M1705" i="1"/>
  <c r="M1712" i="1"/>
  <c r="M1719" i="1"/>
  <c r="M1727" i="1"/>
  <c r="M1733" i="1"/>
  <c r="M1740" i="1"/>
  <c r="M1748" i="1"/>
  <c r="M1755" i="1"/>
  <c r="M1769" i="1"/>
  <c r="M1797" i="1"/>
  <c r="M1825" i="1"/>
  <c r="M1851" i="1"/>
  <c r="M1872" i="1"/>
  <c r="M1893" i="1"/>
  <c r="M1915" i="1"/>
  <c r="M1936" i="1"/>
  <c r="M1957" i="1"/>
  <c r="M1979" i="1"/>
  <c r="M2001" i="1"/>
  <c r="M2018" i="1"/>
  <c r="M2034" i="1"/>
  <c r="M2050" i="1"/>
  <c r="M2066" i="1"/>
  <c r="M2082" i="1"/>
  <c r="M2098" i="1"/>
  <c r="M2114" i="1"/>
  <c r="M2126" i="1"/>
  <c r="M2134" i="1"/>
  <c r="M2142" i="1"/>
  <c r="M2150" i="1"/>
  <c r="M2158" i="1"/>
  <c r="M2166" i="1"/>
  <c r="M2174" i="1"/>
  <c r="M2182" i="1"/>
  <c r="M2190" i="1"/>
  <c r="M2198" i="1"/>
  <c r="M2206" i="1"/>
  <c r="M2211" i="1"/>
  <c r="M2216" i="1"/>
  <c r="M2222" i="1"/>
  <c r="M2227" i="1"/>
  <c r="M2232" i="1"/>
  <c r="M2238" i="1"/>
  <c r="M2243" i="1"/>
  <c r="M2248" i="1"/>
  <c r="M2254" i="1"/>
  <c r="M2259" i="1"/>
  <c r="M2264" i="1"/>
  <c r="M2270" i="1"/>
  <c r="M2275" i="1"/>
  <c r="M2280" i="1"/>
  <c r="M2286" i="1"/>
  <c r="M2291" i="1"/>
  <c r="M2296" i="1"/>
  <c r="M2302" i="1"/>
  <c r="M2307" i="1"/>
  <c r="M2312" i="1"/>
  <c r="M2318" i="1"/>
  <c r="M2323" i="1"/>
  <c r="M2328" i="1"/>
  <c r="M2334" i="1"/>
  <c r="M2339" i="1"/>
  <c r="M2344" i="1"/>
  <c r="M2350" i="1"/>
  <c r="M2355" i="1"/>
  <c r="M2360" i="1"/>
  <c r="M2366" i="1"/>
  <c r="M2371" i="1"/>
  <c r="M2376" i="1"/>
  <c r="M2382" i="1"/>
  <c r="M2387" i="1"/>
  <c r="M2392" i="1"/>
  <c r="M2398" i="1"/>
  <c r="M2403" i="1"/>
  <c r="M2408" i="1"/>
  <c r="M2414" i="1"/>
  <c r="M2419" i="1"/>
  <c r="M1776" i="1"/>
  <c r="M1804" i="1"/>
  <c r="M1833" i="1"/>
  <c r="M1856" i="1"/>
  <c r="M1877" i="1"/>
  <c r="M1899" i="1"/>
  <c r="M1920" i="1"/>
  <c r="M1941" i="1"/>
  <c r="M1963" i="1"/>
  <c r="M1984" i="1"/>
  <c r="M2006" i="1"/>
  <c r="M2022" i="1"/>
  <c r="M2038" i="1"/>
  <c r="M2054" i="1"/>
  <c r="M2070" i="1"/>
  <c r="M2086" i="1"/>
  <c r="M2102" i="1"/>
  <c r="M2118" i="1"/>
  <c r="M2128" i="1"/>
  <c r="M2136" i="1"/>
  <c r="M2144" i="1"/>
  <c r="M2152" i="1"/>
  <c r="M2160" i="1"/>
  <c r="M2168" i="1"/>
  <c r="M2176" i="1"/>
  <c r="M2184" i="1"/>
  <c r="M2192" i="1"/>
  <c r="M2200" i="1"/>
  <c r="M2207" i="1"/>
  <c r="M2212" i="1"/>
  <c r="M2218" i="1"/>
  <c r="M2223" i="1"/>
  <c r="M2228" i="1"/>
  <c r="M2234" i="1"/>
  <c r="M2239" i="1"/>
  <c r="M2244" i="1"/>
  <c r="M2250" i="1"/>
  <c r="M2255" i="1"/>
  <c r="M2260" i="1"/>
  <c r="M2266" i="1"/>
  <c r="M2271" i="1"/>
  <c r="M2276" i="1"/>
  <c r="M2282" i="1"/>
  <c r="M2287" i="1"/>
  <c r="M2292" i="1"/>
  <c r="M2298" i="1"/>
  <c r="M2303" i="1"/>
  <c r="M2308" i="1"/>
  <c r="M2314" i="1"/>
  <c r="M2319" i="1"/>
  <c r="M2324" i="1"/>
  <c r="M2330" i="1"/>
  <c r="M2335" i="1"/>
  <c r="M2340" i="1"/>
  <c r="M2346" i="1"/>
  <c r="M2351" i="1"/>
  <c r="M2356" i="1"/>
  <c r="M2362" i="1"/>
  <c r="M2367" i="1"/>
  <c r="M2372" i="1"/>
  <c r="M2378" i="1"/>
  <c r="M2383" i="1"/>
  <c r="M1783" i="1"/>
  <c r="M1812" i="1"/>
  <c r="M1840" i="1"/>
  <c r="M1861" i="1"/>
  <c r="M1883" i="1"/>
  <c r="M1904" i="1"/>
  <c r="M1925" i="1"/>
  <c r="M1947" i="1"/>
  <c r="M1968" i="1"/>
  <c r="M1989" i="1"/>
  <c r="M2010" i="1"/>
  <c r="M2026" i="1"/>
  <c r="M2042" i="1"/>
  <c r="M2058" i="1"/>
  <c r="M2074" i="1"/>
  <c r="M2090" i="1"/>
  <c r="M2106" i="1"/>
  <c r="M2122" i="1"/>
  <c r="M2130" i="1"/>
  <c r="M2138" i="1"/>
  <c r="M2146" i="1"/>
  <c r="M2154" i="1"/>
  <c r="M2162" i="1"/>
  <c r="M2170" i="1"/>
  <c r="M2178" i="1"/>
  <c r="M2186" i="1"/>
  <c r="M2194" i="1"/>
  <c r="M2202" i="1"/>
  <c r="M2208" i="1"/>
  <c r="M2214" i="1"/>
  <c r="M2219" i="1"/>
  <c r="M2224" i="1"/>
  <c r="M2230" i="1"/>
  <c r="M2235" i="1"/>
  <c r="M2240" i="1"/>
  <c r="M2246" i="1"/>
  <c r="M2251" i="1"/>
  <c r="M2256" i="1"/>
  <c r="M2262" i="1"/>
  <c r="M2267" i="1"/>
  <c r="M2272" i="1"/>
  <c r="M2278" i="1"/>
  <c r="M2283" i="1"/>
  <c r="M2288" i="1"/>
  <c r="M2294" i="1"/>
  <c r="M2299" i="1"/>
  <c r="M2304" i="1"/>
  <c r="M2310" i="1"/>
  <c r="M2315" i="1"/>
  <c r="M2320" i="1"/>
  <c r="M2326" i="1"/>
  <c r="M2331" i="1"/>
  <c r="M2336" i="1"/>
  <c r="M2342" i="1"/>
  <c r="M2347" i="1"/>
  <c r="M2352" i="1"/>
  <c r="M2358" i="1"/>
  <c r="M2363" i="1"/>
  <c r="M2368" i="1"/>
  <c r="M2374" i="1"/>
  <c r="M2379" i="1"/>
  <c r="M2384" i="1"/>
  <c r="M2390" i="1"/>
  <c r="M2395" i="1"/>
  <c r="M2400" i="1"/>
  <c r="M2406" i="1"/>
  <c r="M2411" i="1"/>
  <c r="M2416" i="1"/>
  <c r="M2422" i="1"/>
  <c r="M2427" i="1"/>
  <c r="M2432" i="1"/>
  <c r="M2438" i="1"/>
  <c r="M2443" i="1"/>
  <c r="M2448" i="1"/>
  <c r="M2454" i="1"/>
  <c r="M2459" i="1"/>
  <c r="M2464" i="1"/>
  <c r="M2470" i="1"/>
  <c r="M2475" i="1"/>
  <c r="M2480" i="1"/>
  <c r="M2486" i="1"/>
  <c r="M2491" i="1"/>
  <c r="M2496" i="1"/>
  <c r="M2502" i="1"/>
  <c r="M2507" i="1"/>
  <c r="M2512" i="1"/>
  <c r="M2518" i="1"/>
  <c r="M2523" i="1"/>
  <c r="M2528" i="1"/>
  <c r="M2534" i="1"/>
  <c r="M2539" i="1"/>
  <c r="M2544" i="1"/>
  <c r="M2550" i="1"/>
  <c r="M2555" i="1"/>
  <c r="M2560" i="1"/>
  <c r="M2566" i="1"/>
  <c r="M2571" i="1"/>
  <c r="M2576" i="1"/>
  <c r="M2582" i="1"/>
  <c r="M2587" i="1"/>
  <c r="M2592" i="1"/>
  <c r="M2598" i="1"/>
  <c r="M1761" i="1"/>
  <c r="M1791" i="1"/>
  <c r="M1819" i="1"/>
  <c r="M1845" i="1"/>
  <c r="M1867" i="1"/>
  <c r="M1888" i="1"/>
  <c r="M1909" i="1"/>
  <c r="M1931" i="1"/>
  <c r="M1952" i="1"/>
  <c r="M1973" i="1"/>
  <c r="M1996" i="1"/>
  <c r="M2014" i="1"/>
  <c r="M2030" i="1"/>
  <c r="M2046" i="1"/>
  <c r="M2062" i="1"/>
  <c r="M2078" i="1"/>
  <c r="M2094" i="1"/>
  <c r="M2124" i="1"/>
  <c r="M2156" i="1"/>
  <c r="M2188" i="1"/>
  <c r="M2215" i="1"/>
  <c r="M2236" i="1"/>
  <c r="M2258" i="1"/>
  <c r="M2279" i="1"/>
  <c r="M2300" i="1"/>
  <c r="M2322" i="1"/>
  <c r="M2343" i="1"/>
  <c r="M2364" i="1"/>
  <c r="M2386" i="1"/>
  <c r="M2396" i="1"/>
  <c r="M2407" i="1"/>
  <c r="M2418" i="1"/>
  <c r="M2426" i="1"/>
  <c r="M2434" i="1"/>
  <c r="M2440" i="1"/>
  <c r="M2447" i="1"/>
  <c r="M2455" i="1"/>
  <c r="M2462" i="1"/>
  <c r="M2468" i="1"/>
  <c r="M2476" i="1"/>
  <c r="M2483" i="1"/>
  <c r="M2490" i="1"/>
  <c r="M2498" i="1"/>
  <c r="M2504" i="1"/>
  <c r="M2511" i="1"/>
  <c r="M2519" i="1"/>
  <c r="M2526" i="1"/>
  <c r="M2532" i="1"/>
  <c r="M2540" i="1"/>
  <c r="M2547" i="1"/>
  <c r="M2554" i="1"/>
  <c r="M2562" i="1"/>
  <c r="M2568" i="1"/>
  <c r="M2575" i="1"/>
  <c r="M2583" i="1"/>
  <c r="M2590" i="1"/>
  <c r="M2132" i="1"/>
  <c r="M2164" i="1"/>
  <c r="M2196" i="1"/>
  <c r="M2220" i="1"/>
  <c r="M2242" i="1"/>
  <c r="M2263" i="1"/>
  <c r="M2284" i="1"/>
  <c r="M2306" i="1"/>
  <c r="M2327" i="1"/>
  <c r="M2348" i="1"/>
  <c r="M2370" i="1"/>
  <c r="M2388" i="1"/>
  <c r="M2399" i="1"/>
  <c r="M2410" i="1"/>
  <c r="M2420" i="1"/>
  <c r="M2428" i="1"/>
  <c r="M2435" i="1"/>
  <c r="M2442" i="1"/>
  <c r="M2450" i="1"/>
  <c r="M2456" i="1"/>
  <c r="M2463" i="1"/>
  <c r="M2471" i="1"/>
  <c r="M2478" i="1"/>
  <c r="M2484" i="1"/>
  <c r="M2492" i="1"/>
  <c r="M2499" i="1"/>
  <c r="M2506" i="1"/>
  <c r="M2514" i="1"/>
  <c r="M2520" i="1"/>
  <c r="M2527" i="1"/>
  <c r="M2535" i="1"/>
  <c r="M2542" i="1"/>
  <c r="M2548" i="1"/>
  <c r="M2556" i="1"/>
  <c r="M2563" i="1"/>
  <c r="M2570" i="1"/>
  <c r="M2578" i="1"/>
  <c r="M2140" i="1"/>
  <c r="M2172" i="1"/>
  <c r="M2204" i="1"/>
  <c r="M2226" i="1"/>
  <c r="M2247" i="1"/>
  <c r="M2268" i="1"/>
  <c r="M2290" i="1"/>
  <c r="M2311" i="1"/>
  <c r="M2332" i="1"/>
  <c r="M2354" i="1"/>
  <c r="M2375" i="1"/>
  <c r="M2391" i="1"/>
  <c r="M2402" i="1"/>
  <c r="M2412" i="1"/>
  <c r="M2423" i="1"/>
  <c r="M2430" i="1"/>
  <c r="M2436" i="1"/>
  <c r="M2444" i="1"/>
  <c r="M2451" i="1"/>
  <c r="M2458" i="1"/>
  <c r="M2466" i="1"/>
  <c r="M2472" i="1"/>
  <c r="M2479" i="1"/>
  <c r="M2487" i="1"/>
  <c r="M2494" i="1"/>
  <c r="M2500" i="1"/>
  <c r="M2508" i="1"/>
  <c r="M2515" i="1"/>
  <c r="M2522" i="1"/>
  <c r="M2530" i="1"/>
  <c r="M2536" i="1"/>
  <c r="M2543" i="1"/>
  <c r="M2551" i="1"/>
  <c r="M2558" i="1"/>
  <c r="M2564" i="1"/>
  <c r="M2572" i="1"/>
  <c r="M2579" i="1"/>
  <c r="M2586" i="1"/>
  <c r="M2594" i="1"/>
  <c r="M2110" i="1"/>
  <c r="M2148" i="1"/>
  <c r="M2180" i="1"/>
  <c r="M2210" i="1"/>
  <c r="M2231" i="1"/>
  <c r="M2252" i="1"/>
  <c r="M2274" i="1"/>
  <c r="M2295" i="1"/>
  <c r="M2316" i="1"/>
  <c r="M2338" i="1"/>
  <c r="M2359" i="1"/>
  <c r="M2380" i="1"/>
  <c r="M2394" i="1"/>
  <c r="M2404" i="1"/>
  <c r="M2415" i="1"/>
  <c r="M2424" i="1"/>
  <c r="M2431" i="1"/>
  <c r="M2439" i="1"/>
  <c r="M2446" i="1"/>
  <c r="M2452" i="1"/>
  <c r="M2460" i="1"/>
  <c r="M2467" i="1"/>
  <c r="M2474" i="1"/>
  <c r="M2482" i="1"/>
  <c r="M2488" i="1"/>
  <c r="M2495" i="1"/>
  <c r="M2503" i="1"/>
  <c r="M2510" i="1"/>
  <c r="M2516" i="1"/>
  <c r="M2524" i="1"/>
  <c r="M2531" i="1"/>
  <c r="M2538" i="1"/>
  <c r="M2546" i="1"/>
  <c r="M2552" i="1"/>
  <c r="M2559" i="1"/>
  <c r="M2567" i="1"/>
  <c r="M2574" i="1"/>
  <c r="M2580" i="1"/>
  <c r="M2588" i="1"/>
  <c r="M2595" i="1"/>
  <c r="M2591" i="1"/>
  <c r="M2596" i="1"/>
  <c r="M2584" i="1"/>
  <c r="G1991" i="1"/>
  <c r="M1991" i="1" s="1"/>
  <c r="N1165" i="1" l="1"/>
  <c r="N393" i="1"/>
  <c r="N1506" i="1"/>
  <c r="N2560" i="1"/>
  <c r="N2506" i="1"/>
  <c r="N2448" i="1"/>
  <c r="N2390" i="1"/>
  <c r="N2335" i="1"/>
  <c r="N2278" i="1"/>
  <c r="N2219" i="1"/>
  <c r="N2164" i="1"/>
  <c r="N2107" i="1"/>
  <c r="N2048" i="1"/>
  <c r="N1994" i="1"/>
  <c r="N2496" i="1"/>
  <c r="N1393" i="1"/>
  <c r="N1984" i="1"/>
  <c r="N2384" i="1"/>
  <c r="N1963" i="1"/>
  <c r="N1908" i="1"/>
  <c r="N1844" i="1"/>
  <c r="N1759" i="1"/>
  <c r="N1674" i="1"/>
  <c r="N1577" i="1"/>
  <c r="N1463" i="1"/>
  <c r="N1350" i="1"/>
  <c r="N1235" i="1"/>
  <c r="N1122" i="1"/>
  <c r="N967" i="1"/>
  <c r="N679" i="1"/>
  <c r="N31" i="1"/>
  <c r="N2427" i="1"/>
  <c r="N2198" i="1"/>
  <c r="N1972" i="1"/>
  <c r="N1684" i="1"/>
  <c r="N1250" i="1"/>
  <c r="N259" i="1"/>
  <c r="N2186" i="1"/>
  <c r="N1663" i="1"/>
  <c r="N108" i="1"/>
  <c r="N2240" i="1"/>
  <c r="N1748" i="1"/>
  <c r="N2570" i="1"/>
  <c r="N2342" i="1"/>
  <c r="N2112" i="1"/>
  <c r="N1887" i="1"/>
  <c r="N1534" i="1"/>
  <c r="N1079" i="1"/>
  <c r="N13" i="1"/>
  <c r="N29" i="1"/>
  <c r="N45" i="1"/>
  <c r="N61" i="1"/>
  <c r="N77" i="1"/>
  <c r="N93" i="1"/>
  <c r="N109" i="1"/>
  <c r="N125" i="1"/>
  <c r="N141" i="1"/>
  <c r="N157" i="1"/>
  <c r="N173" i="1"/>
  <c r="N189" i="1"/>
  <c r="N205" i="1"/>
  <c r="N221" i="1"/>
  <c r="N237" i="1"/>
  <c r="N253" i="1"/>
  <c r="N269" i="1"/>
  <c r="N285" i="1"/>
  <c r="N301" i="1"/>
  <c r="N317" i="1"/>
  <c r="N333" i="1"/>
  <c r="N11" i="1"/>
  <c r="N32" i="1"/>
  <c r="N54" i="1"/>
  <c r="N75" i="1"/>
  <c r="N96" i="1"/>
  <c r="N118" i="1"/>
  <c r="N139" i="1"/>
  <c r="N160" i="1"/>
  <c r="L160" i="1" s="1"/>
  <c r="K160" i="1" s="1"/>
  <c r="N182" i="1"/>
  <c r="N203" i="1"/>
  <c r="N224" i="1"/>
  <c r="N246" i="1"/>
  <c r="N267" i="1"/>
  <c r="N288" i="1"/>
  <c r="N310" i="1"/>
  <c r="N331" i="1"/>
  <c r="N350" i="1"/>
  <c r="N366" i="1"/>
  <c r="N2100" i="1"/>
  <c r="N2576" i="1"/>
  <c r="N2491" i="1"/>
  <c r="N2420" i="1"/>
  <c r="N2347" i="1"/>
  <c r="N2262" i="1"/>
  <c r="N2192" i="1"/>
  <c r="N2122" i="1"/>
  <c r="N2036" i="1"/>
  <c r="N621" i="1"/>
  <c r="N1791" i="1"/>
  <c r="N1706" i="1"/>
  <c r="N1930" i="1"/>
  <c r="N1920" i="1"/>
  <c r="N1823" i="1"/>
  <c r="N1716" i="1"/>
  <c r="N1606" i="1"/>
  <c r="N1435" i="1"/>
  <c r="N1293" i="1"/>
  <c r="N1150" i="1"/>
  <c r="N910" i="1"/>
  <c r="N335" i="1"/>
  <c r="N2484" i="1"/>
  <c r="N2143" i="1"/>
  <c r="N1855" i="1"/>
  <c r="N1363" i="1"/>
  <c r="N2527" i="1"/>
  <c r="N1958" i="1"/>
  <c r="N1107" i="1"/>
  <c r="N2128" i="1"/>
  <c r="N1335" i="1"/>
  <c r="N2399" i="1"/>
  <c r="N2058" i="1"/>
  <c r="N1727" i="1"/>
  <c r="N1193" i="1"/>
  <c r="N17" i="1"/>
  <c r="N37" i="1"/>
  <c r="N57" i="1"/>
  <c r="N81" i="1"/>
  <c r="N101" i="1"/>
  <c r="N121" i="1"/>
  <c r="N145" i="1"/>
  <c r="N165" i="1"/>
  <c r="N185" i="1"/>
  <c r="N209" i="1"/>
  <c r="N229" i="1"/>
  <c r="N249" i="1"/>
  <c r="N273" i="1"/>
  <c r="N293" i="1"/>
  <c r="N313" i="1"/>
  <c r="N337" i="1"/>
  <c r="N22" i="1"/>
  <c r="N48" i="1"/>
  <c r="N80" i="1"/>
  <c r="N107" i="1"/>
  <c r="N134" i="1"/>
  <c r="N166" i="1"/>
  <c r="N192" i="1"/>
  <c r="N219" i="1"/>
  <c r="N251" i="1"/>
  <c r="N278" i="1"/>
  <c r="N304" i="1"/>
  <c r="N336" i="1"/>
  <c r="N358" i="1"/>
  <c r="N378" i="1"/>
  <c r="N394" i="1"/>
  <c r="N410" i="1"/>
  <c r="N426" i="1"/>
  <c r="N442" i="1"/>
  <c r="N458" i="1"/>
  <c r="N474" i="1"/>
  <c r="N490" i="1"/>
  <c r="N506" i="1"/>
  <c r="N522" i="1"/>
  <c r="N538" i="1"/>
  <c r="N554" i="1"/>
  <c r="N570" i="1"/>
  <c r="N586" i="1"/>
  <c r="N602" i="1"/>
  <c r="N618" i="1"/>
  <c r="N634" i="1"/>
  <c r="N650" i="1"/>
  <c r="N666" i="1"/>
  <c r="N682" i="1"/>
  <c r="N698" i="1"/>
  <c r="N714" i="1"/>
  <c r="N730" i="1"/>
  <c r="N746" i="1"/>
  <c r="N762" i="1"/>
  <c r="N20" i="1"/>
  <c r="N50" i="1"/>
  <c r="N78" i="1"/>
  <c r="N106" i="1"/>
  <c r="N135" i="1"/>
  <c r="N163" i="1"/>
  <c r="N191" i="1"/>
  <c r="N220" i="1"/>
  <c r="N248" i="1"/>
  <c r="N276" i="1"/>
  <c r="N306" i="1"/>
  <c r="N334" i="1"/>
  <c r="N357" i="1"/>
  <c r="N379" i="1"/>
  <c r="N400" i="1"/>
  <c r="N421" i="1"/>
  <c r="N443" i="1"/>
  <c r="N464" i="1"/>
  <c r="N485" i="1"/>
  <c r="N507" i="1"/>
  <c r="N528" i="1"/>
  <c r="N549" i="1"/>
  <c r="N571" i="1"/>
  <c r="N592" i="1"/>
  <c r="N613" i="1"/>
  <c r="N635" i="1"/>
  <c r="N656" i="1"/>
  <c r="N677" i="1"/>
  <c r="N699" i="1"/>
  <c r="N720" i="1"/>
  <c r="N741" i="1"/>
  <c r="N763" i="1"/>
  <c r="N780" i="1"/>
  <c r="N796" i="1"/>
  <c r="N812" i="1"/>
  <c r="N828" i="1"/>
  <c r="N844" i="1"/>
  <c r="N860" i="1"/>
  <c r="N876" i="1"/>
  <c r="N892" i="1"/>
  <c r="N908" i="1"/>
  <c r="N924" i="1"/>
  <c r="N940" i="1"/>
  <c r="N956" i="1"/>
  <c r="N972" i="1"/>
  <c r="N988" i="1"/>
  <c r="N1004" i="1"/>
  <c r="N1020" i="1"/>
  <c r="N1036" i="1"/>
  <c r="N1052" i="1"/>
  <c r="N1068" i="1"/>
  <c r="N1084" i="1"/>
  <c r="N1100" i="1"/>
  <c r="N1116" i="1"/>
  <c r="N1132" i="1"/>
  <c r="N1148" i="1"/>
  <c r="N1164" i="1"/>
  <c r="N1180" i="1"/>
  <c r="N1196" i="1"/>
  <c r="N1212" i="1"/>
  <c r="N1228" i="1"/>
  <c r="N1244" i="1"/>
  <c r="N1260" i="1"/>
  <c r="N1276" i="1"/>
  <c r="N1292" i="1"/>
  <c r="N1308" i="1"/>
  <c r="N1324" i="1"/>
  <c r="N1340" i="1"/>
  <c r="N1356" i="1"/>
  <c r="N1372" i="1"/>
  <c r="N1388" i="1"/>
  <c r="N1404" i="1"/>
  <c r="N1420" i="1"/>
  <c r="N1436" i="1"/>
  <c r="N1452" i="1"/>
  <c r="N1468" i="1"/>
  <c r="N1484" i="1"/>
  <c r="N1500" i="1"/>
  <c r="N1516" i="1"/>
  <c r="N1532" i="1"/>
  <c r="N1548" i="1"/>
  <c r="N1564" i="1"/>
  <c r="N1580" i="1"/>
  <c r="N1596" i="1"/>
  <c r="N1612" i="1"/>
  <c r="N18" i="1"/>
  <c r="N55" i="1"/>
  <c r="N94" i="1"/>
  <c r="N131" i="1"/>
  <c r="N168" i="1"/>
  <c r="N207" i="1"/>
  <c r="N244" i="1"/>
  <c r="N282" i="1"/>
  <c r="N322" i="1"/>
  <c r="N355" i="1"/>
  <c r="N383" i="1"/>
  <c r="N412" i="1"/>
  <c r="N440" i="1"/>
  <c r="N468" i="1"/>
  <c r="N497" i="1"/>
  <c r="N525" i="1"/>
  <c r="N553" i="1"/>
  <c r="N583" i="1"/>
  <c r="N611" i="1"/>
  <c r="N639" i="1"/>
  <c r="N668" i="1"/>
  <c r="N696" i="1"/>
  <c r="N724" i="1"/>
  <c r="N753" i="1"/>
  <c r="N778" i="1"/>
  <c r="N799" i="1"/>
  <c r="N821" i="1"/>
  <c r="N842" i="1"/>
  <c r="N863" i="1"/>
  <c r="N885" i="1"/>
  <c r="N906" i="1"/>
  <c r="N927" i="1"/>
  <c r="N949" i="1"/>
  <c r="N970" i="1"/>
  <c r="N991" i="1"/>
  <c r="N1013" i="1"/>
  <c r="N1034" i="1"/>
  <c r="N1055" i="1"/>
  <c r="N1077" i="1"/>
  <c r="N1098" i="1"/>
  <c r="N1119" i="1"/>
  <c r="N1141" i="1"/>
  <c r="N1162" i="1"/>
  <c r="N1183" i="1"/>
  <c r="N1205" i="1"/>
  <c r="N1226" i="1"/>
  <c r="N1247" i="1"/>
  <c r="N1269" i="1"/>
  <c r="N1290" i="1"/>
  <c r="N1311" i="1"/>
  <c r="N1333" i="1"/>
  <c r="N1354" i="1"/>
  <c r="N1375" i="1"/>
  <c r="N1397" i="1"/>
  <c r="N1418" i="1"/>
  <c r="N1439" i="1"/>
  <c r="N1461" i="1"/>
  <c r="N1482" i="1"/>
  <c r="N1503" i="1"/>
  <c r="N1525" i="1"/>
  <c r="N1546" i="1"/>
  <c r="N1567" i="1"/>
  <c r="N1589" i="1"/>
  <c r="N1610" i="1"/>
  <c r="N1629" i="1"/>
  <c r="N1645" i="1"/>
  <c r="N1661" i="1"/>
  <c r="N1677" i="1"/>
  <c r="N1693" i="1"/>
  <c r="N1709" i="1"/>
  <c r="N1725" i="1"/>
  <c r="N1741" i="1"/>
  <c r="N1757" i="1"/>
  <c r="N1773" i="1"/>
  <c r="N1789" i="1"/>
  <c r="N1805" i="1"/>
  <c r="N1821" i="1"/>
  <c r="N1837" i="1"/>
  <c r="N1853" i="1"/>
  <c r="N1869" i="1"/>
  <c r="N1885" i="1"/>
  <c r="N1901" i="1"/>
  <c r="N1917" i="1"/>
  <c r="N1933" i="1"/>
  <c r="N1949" i="1"/>
  <c r="N1965" i="1"/>
  <c r="N1981" i="1"/>
  <c r="N1997" i="1"/>
  <c r="N2013" i="1"/>
  <c r="N2029" i="1"/>
  <c r="N2045" i="1"/>
  <c r="N2061" i="1"/>
  <c r="N2077" i="1"/>
  <c r="N2093" i="1"/>
  <c r="N2109" i="1"/>
  <c r="N2125" i="1"/>
  <c r="N2141" i="1"/>
  <c r="N2157" i="1"/>
  <c r="N2173" i="1"/>
  <c r="N2189" i="1"/>
  <c r="N2205" i="1"/>
  <c r="N2221" i="1"/>
  <c r="N2237" i="1"/>
  <c r="N2253" i="1"/>
  <c r="N2269" i="1"/>
  <c r="N2285" i="1"/>
  <c r="N2301" i="1"/>
  <c r="N2317" i="1"/>
  <c r="N2333" i="1"/>
  <c r="N2349" i="1"/>
  <c r="N2365" i="1"/>
  <c r="N2381" i="1"/>
  <c r="N2397" i="1"/>
  <c r="N2413" i="1"/>
  <c r="N2429" i="1"/>
  <c r="N2445" i="1"/>
  <c r="N2461" i="1"/>
  <c r="N2477" i="1"/>
  <c r="N2493" i="1"/>
  <c r="N2509" i="1"/>
  <c r="N2525" i="1"/>
  <c r="N2541" i="1"/>
  <c r="N2557" i="1"/>
  <c r="N2573" i="1"/>
  <c r="N2589" i="1"/>
  <c r="N10" i="1"/>
  <c r="N47" i="1"/>
  <c r="N87" i="1"/>
  <c r="N124" i="1"/>
  <c r="N162" i="1"/>
  <c r="N200" i="1"/>
  <c r="N238" i="1"/>
  <c r="N275" i="1"/>
  <c r="N314" i="1"/>
  <c r="N349" i="1"/>
  <c r="N377" i="1"/>
  <c r="N407" i="1"/>
  <c r="N435" i="1"/>
  <c r="N463" i="1"/>
  <c r="N492" i="1"/>
  <c r="N520" i="1"/>
  <c r="N548" i="1"/>
  <c r="N577" i="1"/>
  <c r="N605" i="1"/>
  <c r="N633" i="1"/>
  <c r="N663" i="1"/>
  <c r="N691" i="1"/>
  <c r="N719" i="1"/>
  <c r="N748" i="1"/>
  <c r="N774" i="1"/>
  <c r="N795" i="1"/>
  <c r="N817" i="1"/>
  <c r="N72" i="1"/>
  <c r="N147" i="1"/>
  <c r="N223" i="1"/>
  <c r="N300" i="1"/>
  <c r="N367" i="1"/>
  <c r="N424" i="1"/>
  <c r="N481" i="1"/>
  <c r="N537" i="1"/>
  <c r="N595" i="1"/>
  <c r="N652" i="1"/>
  <c r="N708" i="1"/>
  <c r="N765" i="1"/>
  <c r="N809" i="1"/>
  <c r="N841" i="1"/>
  <c r="N870" i="1"/>
  <c r="N898" i="1"/>
  <c r="N926" i="1"/>
  <c r="N955" i="1"/>
  <c r="N983" i="1"/>
  <c r="N1011" i="1"/>
  <c r="N1041" i="1"/>
  <c r="N1069" i="1"/>
  <c r="N1097" i="1"/>
  <c r="N1126" i="1"/>
  <c r="N1154" i="1"/>
  <c r="N1182" i="1"/>
  <c r="N1211" i="1"/>
  <c r="N1239" i="1"/>
  <c r="N1267" i="1"/>
  <c r="N1297" i="1"/>
  <c r="N1325" i="1"/>
  <c r="N1353" i="1"/>
  <c r="N1382" i="1"/>
  <c r="N1410" i="1"/>
  <c r="N1438" i="1"/>
  <c r="N1467" i="1"/>
  <c r="N1495" i="1"/>
  <c r="N1523" i="1"/>
  <c r="N1553" i="1"/>
  <c r="N1581" i="1"/>
  <c r="N1609" i="1"/>
  <c r="N1634" i="1"/>
  <c r="N1655" i="1"/>
  <c r="N1676" i="1"/>
  <c r="N1698" i="1"/>
  <c r="N1719" i="1"/>
  <c r="N1740" i="1"/>
  <c r="N1762" i="1"/>
  <c r="N1783" i="1"/>
  <c r="N1804" i="1"/>
  <c r="N1826" i="1"/>
  <c r="N1847" i="1"/>
  <c r="N1868" i="1"/>
  <c r="N1890" i="1"/>
  <c r="N1911" i="1"/>
  <c r="N1932" i="1"/>
  <c r="N1954" i="1"/>
  <c r="N1975" i="1"/>
  <c r="N1996" i="1"/>
  <c r="N2018" i="1"/>
  <c r="N2039" i="1"/>
  <c r="N2060" i="1"/>
  <c r="N2082" i="1"/>
  <c r="N2103" i="1"/>
  <c r="N2124" i="1"/>
  <c r="N2146" i="1"/>
  <c r="N2167" i="1"/>
  <c r="N2188" i="1"/>
  <c r="N2210" i="1"/>
  <c r="N2231" i="1"/>
  <c r="N2252" i="1"/>
  <c r="N2274" i="1"/>
  <c r="N2295" i="1"/>
  <c r="N2316" i="1"/>
  <c r="N2338" i="1"/>
  <c r="N2359" i="1"/>
  <c r="N2380" i="1"/>
  <c r="N2402" i="1"/>
  <c r="N2423" i="1"/>
  <c r="N2444" i="1"/>
  <c r="N2466" i="1"/>
  <c r="N2487" i="1"/>
  <c r="N2508" i="1"/>
  <c r="N2530" i="1"/>
  <c r="N2551" i="1"/>
  <c r="N2572" i="1"/>
  <c r="N2594" i="1"/>
  <c r="N60" i="1"/>
  <c r="N136" i="1"/>
  <c r="N211" i="1"/>
  <c r="N287" i="1"/>
  <c r="N359" i="1"/>
  <c r="N415" i="1"/>
  <c r="N472" i="1"/>
  <c r="N529" i="1"/>
  <c r="N585" i="1"/>
  <c r="N643" i="1"/>
  <c r="N700" i="1"/>
  <c r="N756" i="1"/>
  <c r="N802" i="1"/>
  <c r="N835" i="1"/>
  <c r="N865" i="1"/>
  <c r="N893" i="1"/>
  <c r="N921" i="1"/>
  <c r="N950" i="1"/>
  <c r="N978" i="1"/>
  <c r="N1006" i="1"/>
  <c r="N1035" i="1"/>
  <c r="N1063" i="1"/>
  <c r="N1091" i="1"/>
  <c r="N1121" i="1"/>
  <c r="N1149" i="1"/>
  <c r="N1177" i="1"/>
  <c r="N1206" i="1"/>
  <c r="N1234" i="1"/>
  <c r="N1262" i="1"/>
  <c r="N1291" i="1"/>
  <c r="N1319" i="1"/>
  <c r="N1347" i="1"/>
  <c r="N1377" i="1"/>
  <c r="N1405" i="1"/>
  <c r="N1433" i="1"/>
  <c r="N1462" i="1"/>
  <c r="N1490" i="1"/>
  <c r="N1518" i="1"/>
  <c r="N1547" i="1"/>
  <c r="N1575" i="1"/>
  <c r="N1603" i="1"/>
  <c r="N1630" i="1"/>
  <c r="N1651" i="1"/>
  <c r="N1672" i="1"/>
  <c r="N1694" i="1"/>
  <c r="N1715" i="1"/>
  <c r="N1736" i="1"/>
  <c r="N1758" i="1"/>
  <c r="N1779" i="1"/>
  <c r="N1800" i="1"/>
  <c r="N1051" i="1"/>
  <c r="N2534" i="1"/>
  <c r="N2463" i="1"/>
  <c r="N2378" i="1"/>
  <c r="N2304" i="1"/>
  <c r="N2235" i="1"/>
  <c r="N2150" i="1"/>
  <c r="N2079" i="1"/>
  <c r="N2006" i="1"/>
  <c r="N2271" i="1"/>
  <c r="N2442" i="1"/>
  <c r="N2326" i="1"/>
  <c r="N1951" i="1"/>
  <c r="N1878" i="1"/>
  <c r="N1780" i="1"/>
  <c r="N1652" i="1"/>
  <c r="N1521" i="1"/>
  <c r="N1378" i="1"/>
  <c r="N1207" i="1"/>
  <c r="N1065" i="1"/>
  <c r="N786" i="1"/>
  <c r="N2598" i="1"/>
  <c r="N2314" i="1"/>
  <c r="N2027" i="1"/>
  <c r="N1591" i="1"/>
  <c r="N995" i="1"/>
  <c r="N2299" i="1"/>
  <c r="N1449" i="1"/>
  <c r="N2470" i="1"/>
  <c r="N1899" i="1"/>
  <c r="N2512" i="1"/>
  <c r="N2228" i="1"/>
  <c r="N1942" i="1"/>
  <c r="N1421" i="1"/>
  <c r="N5" i="1"/>
  <c r="N25" i="1"/>
  <c r="N49" i="1"/>
  <c r="N69" i="1"/>
  <c r="N89" i="1"/>
  <c r="N113" i="1"/>
  <c r="N133" i="1"/>
  <c r="N153" i="1"/>
  <c r="N177" i="1"/>
  <c r="N197" i="1"/>
  <c r="N217" i="1"/>
  <c r="N241" i="1"/>
  <c r="N261" i="1"/>
  <c r="N281" i="1"/>
  <c r="N305" i="1"/>
  <c r="N325" i="1"/>
  <c r="N6" i="1"/>
  <c r="N38" i="1"/>
  <c r="N64" i="1"/>
  <c r="N91" i="1"/>
  <c r="N123" i="1"/>
  <c r="N150" i="1"/>
  <c r="N176" i="1"/>
  <c r="N208" i="1"/>
  <c r="N235" i="1"/>
  <c r="N262" i="1"/>
  <c r="N294" i="1"/>
  <c r="N320" i="1"/>
  <c r="N346" i="1"/>
  <c r="N370" i="1"/>
  <c r="N386" i="1"/>
  <c r="N402" i="1"/>
  <c r="N418" i="1"/>
  <c r="N434" i="1"/>
  <c r="N450" i="1"/>
  <c r="N466" i="1"/>
  <c r="N482" i="1"/>
  <c r="N498" i="1"/>
  <c r="N514" i="1"/>
  <c r="N530" i="1"/>
  <c r="N546" i="1"/>
  <c r="N562" i="1"/>
  <c r="N578" i="1"/>
  <c r="N594" i="1"/>
  <c r="N610" i="1"/>
  <c r="N626" i="1"/>
  <c r="N642" i="1"/>
  <c r="N658" i="1"/>
  <c r="N674" i="1"/>
  <c r="N690" i="1"/>
  <c r="N706" i="1"/>
  <c r="N722" i="1"/>
  <c r="N738" i="1"/>
  <c r="N754" i="1"/>
  <c r="N7" i="1"/>
  <c r="N35" i="1"/>
  <c r="N63" i="1"/>
  <c r="N92" i="1"/>
  <c r="N120" i="1"/>
  <c r="N148" i="1"/>
  <c r="N178" i="1"/>
  <c r="N206" i="1"/>
  <c r="N234" i="1"/>
  <c r="N263" i="1"/>
  <c r="N291" i="1"/>
  <c r="N319" i="1"/>
  <c r="N347" i="1"/>
  <c r="N368" i="1"/>
  <c r="N389" i="1"/>
  <c r="N411" i="1"/>
  <c r="N432" i="1"/>
  <c r="N453" i="1"/>
  <c r="N475" i="1"/>
  <c r="N496" i="1"/>
  <c r="N517" i="1"/>
  <c r="N539" i="1"/>
  <c r="N560" i="1"/>
  <c r="N581" i="1"/>
  <c r="N603" i="1"/>
  <c r="N624" i="1"/>
  <c r="N645" i="1"/>
  <c r="N667" i="1"/>
  <c r="N688" i="1"/>
  <c r="N709" i="1"/>
  <c r="N731" i="1"/>
  <c r="N752" i="1"/>
  <c r="N772" i="1"/>
  <c r="N788" i="1"/>
  <c r="N804" i="1"/>
  <c r="N820" i="1"/>
  <c r="N836" i="1"/>
  <c r="N852" i="1"/>
  <c r="N868" i="1"/>
  <c r="N884" i="1"/>
  <c r="N900" i="1"/>
  <c r="N916" i="1"/>
  <c r="N932" i="1"/>
  <c r="N948" i="1"/>
  <c r="N964" i="1"/>
  <c r="N980" i="1"/>
  <c r="N996" i="1"/>
  <c r="N1012" i="1"/>
  <c r="N1028" i="1"/>
  <c r="N1044" i="1"/>
  <c r="N1060" i="1"/>
  <c r="N1076" i="1"/>
  <c r="N1092" i="1"/>
  <c r="N1108" i="1"/>
  <c r="N1124" i="1"/>
  <c r="N1140" i="1"/>
  <c r="N1156" i="1"/>
  <c r="N1172" i="1"/>
  <c r="N1188" i="1"/>
  <c r="N1204" i="1"/>
  <c r="N1220" i="1"/>
  <c r="N1236" i="1"/>
  <c r="N1252" i="1"/>
  <c r="N1268" i="1"/>
  <c r="N1284" i="1"/>
  <c r="N1300" i="1"/>
  <c r="N1316" i="1"/>
  <c r="N1332" i="1"/>
  <c r="N1348" i="1"/>
  <c r="N1364" i="1"/>
  <c r="N1380" i="1"/>
  <c r="N1396" i="1"/>
  <c r="N1412" i="1"/>
  <c r="N1428" i="1"/>
  <c r="N1444" i="1"/>
  <c r="N1460" i="1"/>
  <c r="N1476" i="1"/>
  <c r="N1492" i="1"/>
  <c r="N1508" i="1"/>
  <c r="N1524" i="1"/>
  <c r="N1540" i="1"/>
  <c r="N1556" i="1"/>
  <c r="N1872" i="1"/>
  <c r="N2475" i="1"/>
  <c r="N2320" i="1"/>
  <c r="N2176" i="1"/>
  <c r="N2022" i="1"/>
  <c r="N825" i="1"/>
  <c r="N1619" i="1"/>
  <c r="N1802" i="1"/>
  <c r="N1549" i="1"/>
  <c r="N1265" i="1"/>
  <c r="N854" i="1"/>
  <c r="N2368" i="1"/>
  <c r="N1770" i="1"/>
  <c r="N2411" i="1"/>
  <c r="N2582" i="1"/>
  <c r="N939" i="1"/>
  <c r="N2000" i="1"/>
  <c r="N882" i="1"/>
  <c r="N41" i="1"/>
  <c r="N85" i="1"/>
  <c r="N129" i="1"/>
  <c r="N169" i="1"/>
  <c r="N213" i="1"/>
  <c r="N257" i="1"/>
  <c r="N297" i="1"/>
  <c r="N341" i="1"/>
  <c r="N59" i="1"/>
  <c r="N112" i="1"/>
  <c r="N171" i="1"/>
  <c r="N230" i="1"/>
  <c r="N283" i="1"/>
  <c r="N342" i="1"/>
  <c r="N382" i="1"/>
  <c r="N414" i="1"/>
  <c r="N446" i="1"/>
  <c r="N478" i="1"/>
  <c r="N510" i="1"/>
  <c r="N542" i="1"/>
  <c r="N574" i="1"/>
  <c r="N606" i="1"/>
  <c r="N638" i="1"/>
  <c r="N670" i="1"/>
  <c r="N702" i="1"/>
  <c r="N734" i="1"/>
  <c r="N766" i="1"/>
  <c r="N56" i="1"/>
  <c r="N114" i="1"/>
  <c r="N170" i="1"/>
  <c r="N227" i="1"/>
  <c r="N284" i="1"/>
  <c r="N340" i="1"/>
  <c r="N384" i="1"/>
  <c r="N427" i="1"/>
  <c r="N469" i="1"/>
  <c r="N512" i="1"/>
  <c r="N555" i="1"/>
  <c r="N597" i="1"/>
  <c r="N640" i="1"/>
  <c r="N683" i="1"/>
  <c r="N725" i="1"/>
  <c r="N768" i="1"/>
  <c r="N800" i="1"/>
  <c r="N832" i="1"/>
  <c r="N864" i="1"/>
  <c r="N896" i="1"/>
  <c r="N928" i="1"/>
  <c r="N960" i="1"/>
  <c r="N992" i="1"/>
  <c r="N1024" i="1"/>
  <c r="N1056" i="1"/>
  <c r="N1088" i="1"/>
  <c r="N1120" i="1"/>
  <c r="N1152" i="1"/>
  <c r="N1184" i="1"/>
  <c r="N1216" i="1"/>
  <c r="N1248" i="1"/>
  <c r="N1280" i="1"/>
  <c r="N1312" i="1"/>
  <c r="N1344" i="1"/>
  <c r="N1376" i="1"/>
  <c r="N1408" i="1"/>
  <c r="N1440" i="1"/>
  <c r="N1472" i="1"/>
  <c r="N1504" i="1"/>
  <c r="N1536" i="1"/>
  <c r="N1568" i="1"/>
  <c r="N1588" i="1"/>
  <c r="N1608" i="1"/>
  <c r="N26" i="1"/>
  <c r="N74" i="1"/>
  <c r="N122" i="1"/>
  <c r="N179" i="1"/>
  <c r="N226" i="1"/>
  <c r="N274" i="1"/>
  <c r="N330" i="1"/>
  <c r="N369" i="1"/>
  <c r="N404" i="1"/>
  <c r="N447" i="1"/>
  <c r="N483" i="1"/>
  <c r="N519" i="1"/>
  <c r="N561" i="1"/>
  <c r="N596" i="1"/>
  <c r="N632" i="1"/>
  <c r="N675" i="1"/>
  <c r="N711" i="1"/>
  <c r="N745" i="1"/>
  <c r="N783" i="1"/>
  <c r="N810" i="1"/>
  <c r="N837" i="1"/>
  <c r="N869" i="1"/>
  <c r="N895" i="1"/>
  <c r="N922" i="1"/>
  <c r="N954" i="1"/>
  <c r="N981" i="1"/>
  <c r="N1007" i="1"/>
  <c r="N1039" i="1"/>
  <c r="N1066" i="1"/>
  <c r="N1093" i="1"/>
  <c r="N1125" i="1"/>
  <c r="N1151" i="1"/>
  <c r="N1178" i="1"/>
  <c r="N1210" i="1"/>
  <c r="N1237" i="1"/>
  <c r="N1263" i="1"/>
  <c r="N1295" i="1"/>
  <c r="N1322" i="1"/>
  <c r="N1349" i="1"/>
  <c r="N1381" i="1"/>
  <c r="N1407" i="1"/>
  <c r="N1434" i="1"/>
  <c r="N1466" i="1"/>
  <c r="N1493" i="1"/>
  <c r="N1519" i="1"/>
  <c r="N1551" i="1"/>
  <c r="N1578" i="1"/>
  <c r="N1605" i="1"/>
  <c r="N1633" i="1"/>
  <c r="N1653" i="1"/>
  <c r="N1673" i="1"/>
  <c r="N1697" i="1"/>
  <c r="N1717" i="1"/>
  <c r="N1737" i="1"/>
  <c r="N1761" i="1"/>
  <c r="N1781" i="1"/>
  <c r="N1801" i="1"/>
  <c r="N1825" i="1"/>
  <c r="N1845" i="1"/>
  <c r="N1865" i="1"/>
  <c r="N1889" i="1"/>
  <c r="N1909" i="1"/>
  <c r="N1929" i="1"/>
  <c r="N1953" i="1"/>
  <c r="N1973" i="1"/>
  <c r="N1993" i="1"/>
  <c r="N2017" i="1"/>
  <c r="N2037" i="1"/>
  <c r="N2057" i="1"/>
  <c r="N2081" i="1"/>
  <c r="N2101" i="1"/>
  <c r="N2121" i="1"/>
  <c r="N2145" i="1"/>
  <c r="N2165" i="1"/>
  <c r="N2185" i="1"/>
  <c r="N2209" i="1"/>
  <c r="N2229" i="1"/>
  <c r="N2249" i="1"/>
  <c r="N2273" i="1"/>
  <c r="N2293" i="1"/>
  <c r="N2313" i="1"/>
  <c r="N2337" i="1"/>
  <c r="N2357" i="1"/>
  <c r="N2377" i="1"/>
  <c r="N2401" i="1"/>
  <c r="N2421" i="1"/>
  <c r="N2441" i="1"/>
  <c r="N2465" i="1"/>
  <c r="N2485" i="1"/>
  <c r="N2505" i="1"/>
  <c r="N2529" i="1"/>
  <c r="N2549" i="1"/>
  <c r="N2569" i="1"/>
  <c r="N2593" i="1"/>
  <c r="N30" i="1"/>
  <c r="N76" i="1"/>
  <c r="N132" i="1"/>
  <c r="N180" i="1"/>
  <c r="N228" i="1"/>
  <c r="N286" i="1"/>
  <c r="N332" i="1"/>
  <c r="N371" i="1"/>
  <c r="N413" i="1"/>
  <c r="N449" i="1"/>
  <c r="N484" i="1"/>
  <c r="N527" i="1"/>
  <c r="N563" i="1"/>
  <c r="N599" i="1"/>
  <c r="N641" i="1"/>
  <c r="N676" i="1"/>
  <c r="N712" i="1"/>
  <c r="N755" i="1"/>
  <c r="N785" i="1"/>
  <c r="N811" i="1"/>
  <c r="N90" i="1"/>
  <c r="N186" i="1"/>
  <c r="N280" i="1"/>
  <c r="N381" i="1"/>
  <c r="N452" i="1"/>
  <c r="N524" i="1"/>
  <c r="N609" i="1"/>
  <c r="N680" i="1"/>
  <c r="N751" i="1"/>
  <c r="N819" i="1"/>
  <c r="N855" i="1"/>
  <c r="N891" i="1"/>
  <c r="N934" i="1"/>
  <c r="N969" i="1"/>
  <c r="N1005" i="1"/>
  <c r="N1047" i="1"/>
  <c r="N1083" i="1"/>
  <c r="N1118" i="1"/>
  <c r="N1161" i="1"/>
  <c r="N1197" i="1"/>
  <c r="N1233" i="1"/>
  <c r="N1275" i="1"/>
  <c r="N1310" i="1"/>
  <c r="N1346" i="1"/>
  <c r="N1389" i="1"/>
  <c r="N1425" i="1"/>
  <c r="N1459" i="1"/>
  <c r="N1502" i="1"/>
  <c r="N1538" i="1"/>
  <c r="N1574" i="1"/>
  <c r="N1617" i="1"/>
  <c r="N1644" i="1"/>
  <c r="N1671" i="1"/>
  <c r="N1703" i="1"/>
  <c r="N1730" i="1"/>
  <c r="N1756" i="1"/>
  <c r="N1788" i="1"/>
  <c r="N1815" i="1"/>
  <c r="N1842" i="1"/>
  <c r="N1874" i="1"/>
  <c r="N1900" i="1"/>
  <c r="N1927" i="1"/>
  <c r="N1959" i="1"/>
  <c r="N1986" i="1"/>
  <c r="N2012" i="1"/>
  <c r="N2044" i="1"/>
  <c r="N2071" i="1"/>
  <c r="N2098" i="1"/>
  <c r="N2130" i="1"/>
  <c r="N2156" i="1"/>
  <c r="N2183" i="1"/>
  <c r="N2215" i="1"/>
  <c r="N2242" i="1"/>
  <c r="N2268" i="1"/>
  <c r="N2300" i="1"/>
  <c r="N2327" i="1"/>
  <c r="N2354" i="1"/>
  <c r="N2386" i="1"/>
  <c r="N2412" i="1"/>
  <c r="N2439" i="1"/>
  <c r="N2471" i="1"/>
  <c r="N2498" i="1"/>
  <c r="N2524" i="1"/>
  <c r="N2556" i="1"/>
  <c r="N2583" i="1"/>
  <c r="N40" i="1"/>
  <c r="N154" i="1"/>
  <c r="N250" i="1"/>
  <c r="N344" i="1"/>
  <c r="N429" i="1"/>
  <c r="N500" i="1"/>
  <c r="N572" i="1"/>
  <c r="N657" i="1"/>
  <c r="N728" i="1"/>
  <c r="N791" i="1"/>
  <c r="N843" i="1"/>
  <c r="N878" i="1"/>
  <c r="N914" i="1"/>
  <c r="N957" i="1"/>
  <c r="N993" i="1"/>
  <c r="N1027" i="1"/>
  <c r="N1070" i="1"/>
  <c r="N1106" i="1"/>
  <c r="N1142" i="1"/>
  <c r="N1185" i="1"/>
  <c r="N1219" i="1"/>
  <c r="N1255" i="1"/>
  <c r="N1298" i="1"/>
  <c r="N1334" i="1"/>
  <c r="N1369" i="1"/>
  <c r="N1411" i="1"/>
  <c r="N1447" i="1"/>
  <c r="N1483" i="1"/>
  <c r="N1526" i="1"/>
  <c r="N1561" i="1"/>
  <c r="N1597" i="1"/>
  <c r="N1635" i="1"/>
  <c r="N1662" i="1"/>
  <c r="N1688" i="1"/>
  <c r="N1720" i="1"/>
  <c r="N1747" i="1"/>
  <c r="N1774" i="1"/>
  <c r="N1806" i="1"/>
  <c r="N1827" i="1"/>
  <c r="N1848" i="1"/>
  <c r="N1870" i="1"/>
  <c r="N1891" i="1"/>
  <c r="N1912" i="1"/>
  <c r="N1934" i="1"/>
  <c r="N1955" i="1"/>
  <c r="N1976" i="1"/>
  <c r="N1998" i="1"/>
  <c r="N2019" i="1"/>
  <c r="N2040" i="1"/>
  <c r="N2062" i="1"/>
  <c r="N2083" i="1"/>
  <c r="N2104" i="1"/>
  <c r="N2126" i="1"/>
  <c r="N2147" i="1"/>
  <c r="N2168" i="1"/>
  <c r="N2190" i="1"/>
  <c r="N2211" i="1"/>
  <c r="N2232" i="1"/>
  <c r="N2254" i="1"/>
  <c r="N2275" i="1"/>
  <c r="N2296" i="1"/>
  <c r="N2318" i="1"/>
  <c r="N2339" i="1"/>
  <c r="N2360" i="1"/>
  <c r="N2382" i="1"/>
  <c r="N2403" i="1"/>
  <c r="N2424" i="1"/>
  <c r="N2446" i="1"/>
  <c r="N2467" i="1"/>
  <c r="N2488" i="1"/>
  <c r="N2510" i="1"/>
  <c r="N2531" i="1"/>
  <c r="N2552" i="1"/>
  <c r="N2574" i="1"/>
  <c r="N2595" i="1"/>
  <c r="N62" i="1"/>
  <c r="N138" i="1"/>
  <c r="N215" i="1"/>
  <c r="N290" i="1"/>
  <c r="N360" i="1"/>
  <c r="N417" i="1"/>
  <c r="N473" i="1"/>
  <c r="N531" i="1"/>
  <c r="N588" i="1"/>
  <c r="N644" i="1"/>
  <c r="N701" i="1"/>
  <c r="N759" i="1"/>
  <c r="N803" i="1"/>
  <c r="N838" i="1"/>
  <c r="N866" i="1"/>
  <c r="N894" i="1"/>
  <c r="N923" i="1"/>
  <c r="N951" i="1"/>
  <c r="N979" i="1"/>
  <c r="N1009" i="1"/>
  <c r="N1037" i="1"/>
  <c r="N222" i="1"/>
  <c r="N479" i="1"/>
  <c r="N707" i="1"/>
  <c r="N867" i="1"/>
  <c r="N982" i="1"/>
  <c r="N1073" i="1"/>
  <c r="N1129" i="1"/>
  <c r="N1186" i="1"/>
  <c r="N1243" i="1"/>
  <c r="N1299" i="1"/>
  <c r="N1357" i="1"/>
  <c r="N1414" i="1"/>
  <c r="N1470" i="1"/>
  <c r="N1527" i="1"/>
  <c r="N1585" i="1"/>
  <c r="N1636" i="1"/>
  <c r="N1679" i="1"/>
  <c r="N1722" i="1"/>
  <c r="N1764" i="1"/>
  <c r="N1807" i="1"/>
  <c r="N1850" i="1"/>
  <c r="N1892" i="1"/>
  <c r="N1935" i="1"/>
  <c r="N1978" i="1"/>
  <c r="N2020" i="1"/>
  <c r="N2063" i="1"/>
  <c r="N2106" i="1"/>
  <c r="N2148" i="1"/>
  <c r="N2191" i="1"/>
  <c r="N2234" i="1"/>
  <c r="N2276" i="1"/>
  <c r="N2319" i="1"/>
  <c r="N2362" i="1"/>
  <c r="N2404" i="1"/>
  <c r="N2447" i="1"/>
  <c r="N2490" i="1"/>
  <c r="N2532" i="1"/>
  <c r="N2575" i="1"/>
  <c r="N88" i="1"/>
  <c r="N380" i="1"/>
  <c r="N607" i="1"/>
  <c r="N818" i="1"/>
  <c r="N931" i="1"/>
  <c r="N1046" i="1"/>
  <c r="N1102" i="1"/>
  <c r="N1159" i="1"/>
  <c r="N1217" i="1"/>
  <c r="N1273" i="1"/>
  <c r="N1330" i="1"/>
  <c r="N1387" i="1"/>
  <c r="N1443" i="1"/>
  <c r="N1501" i="1"/>
  <c r="N1558" i="1"/>
  <c r="N1614" i="1"/>
  <c r="N1659" i="1"/>
  <c r="N1702" i="1"/>
  <c r="N1744" i="1"/>
  <c r="N1787" i="1"/>
  <c r="N1830" i="1"/>
  <c r="N2592" i="1"/>
  <c r="N2538" i="1"/>
  <c r="N2480" i="1"/>
  <c r="N2422" i="1"/>
  <c r="N2367" i="1"/>
  <c r="N2310" i="1"/>
  <c r="N2251" i="1"/>
  <c r="N2196" i="1"/>
  <c r="N2139" i="1"/>
  <c r="N2080" i="1"/>
  <c r="N2026" i="1"/>
  <c r="N1968" i="1"/>
  <c r="N1910" i="1"/>
  <c r="N1846" i="1"/>
  <c r="N1760" i="1"/>
  <c r="N1675" i="1"/>
  <c r="N1579" i="1"/>
  <c r="N1465" i="1"/>
  <c r="N1351" i="1"/>
  <c r="N1238" i="1"/>
  <c r="N1123" i="1"/>
  <c r="N974" i="1"/>
  <c r="N692" i="1"/>
  <c r="N202" i="1"/>
  <c r="N2571" i="1"/>
  <c r="N2516" i="1"/>
  <c r="N2459" i="1"/>
  <c r="N2400" i="1"/>
  <c r="N2346" i="1"/>
  <c r="N2288" i="1"/>
  <c r="N2230" i="1"/>
  <c r="N2175" i="1"/>
  <c r="N2118" i="1"/>
  <c r="N2059" i="1"/>
  <c r="N2004" i="1"/>
  <c r="N1947" i="1"/>
  <c r="N1888" i="1"/>
  <c r="N1814" i="1"/>
  <c r="N1728" i="1"/>
  <c r="N1643" i="1"/>
  <c r="N1537" i="1"/>
  <c r="N1422" i="1"/>
  <c r="N1309" i="1"/>
  <c r="N1195" i="1"/>
  <c r="N1081" i="1"/>
  <c r="N889" i="1"/>
  <c r="N521" i="1"/>
  <c r="N1392" i="1"/>
  <c r="N540" i="1"/>
  <c r="N653" i="1"/>
  <c r="N732" i="1"/>
  <c r="N794" i="1"/>
  <c r="N853" i="1"/>
  <c r="N911" i="1"/>
  <c r="N965" i="1"/>
  <c r="N1023" i="1"/>
  <c r="N1082" i="1"/>
  <c r="N1135" i="1"/>
  <c r="N1194" i="1"/>
  <c r="N1253" i="1"/>
  <c r="N1306" i="1"/>
  <c r="N1365" i="1"/>
  <c r="N1423" i="1"/>
  <c r="N1477" i="1"/>
  <c r="N1509" i="1"/>
  <c r="N1562" i="1"/>
  <c r="N1621" i="1"/>
  <c r="N1665" i="1"/>
  <c r="N1705" i="1"/>
  <c r="N1749" i="1"/>
  <c r="N1793" i="1"/>
  <c r="N1833" i="1"/>
  <c r="N1877" i="1"/>
  <c r="N1921" i="1"/>
  <c r="N1961" i="1"/>
  <c r="N2005" i="1"/>
  <c r="N2049" i="1"/>
  <c r="N2089" i="1"/>
  <c r="N2133" i="1"/>
  <c r="N2177" i="1"/>
  <c r="N2217" i="1"/>
  <c r="N2261" i="1"/>
  <c r="N2305" i="1"/>
  <c r="N2345" i="1"/>
  <c r="N2389" i="1"/>
  <c r="N2433" i="1"/>
  <c r="N2473" i="1"/>
  <c r="N2517" i="1"/>
  <c r="N2561" i="1"/>
  <c r="N2" i="1"/>
  <c r="N104" i="1"/>
  <c r="N210" i="1"/>
  <c r="N303" i="1"/>
  <c r="N392" i="1"/>
  <c r="N471" i="1"/>
  <c r="N541" i="1"/>
  <c r="N620" i="1"/>
  <c r="N697" i="1"/>
  <c r="N769" i="1"/>
  <c r="N34" i="1"/>
  <c r="N243" i="1"/>
  <c r="N409" i="1"/>
  <c r="N567" i="1"/>
  <c r="N787" i="1"/>
  <c r="N877" i="1"/>
  <c r="N947" i="1"/>
  <c r="N1026" i="1"/>
  <c r="N1105" i="1"/>
  <c r="N1139" i="1"/>
  <c r="N1218" i="1"/>
  <c r="N1289" i="1"/>
  <c r="N1367" i="1"/>
  <c r="N1446" i="1"/>
  <c r="N1517" i="1"/>
  <c r="N1595" i="1"/>
  <c r="N1660" i="1"/>
  <c r="N1714" i="1"/>
  <c r="N1858" i="1"/>
  <c r="N1916" i="1"/>
  <c r="N1970" i="1"/>
  <c r="N2028" i="1"/>
  <c r="N2087" i="1"/>
  <c r="N2140" i="1"/>
  <c r="N2199" i="1"/>
  <c r="N2258" i="1"/>
  <c r="N2311" i="1"/>
  <c r="N2370" i="1"/>
  <c r="N2428" i="1"/>
  <c r="N2482" i="1"/>
  <c r="N2540" i="1"/>
  <c r="N3" i="1"/>
  <c r="N194" i="1"/>
  <c r="N387" i="1"/>
  <c r="N543" i="1"/>
  <c r="N685" i="1"/>
  <c r="N822" i="1"/>
  <c r="N899" i="1"/>
  <c r="N971" i="1"/>
  <c r="N1049" i="1"/>
  <c r="N1085" i="1"/>
  <c r="N1163" i="1"/>
  <c r="N1241" i="1"/>
  <c r="N1313" i="1"/>
  <c r="N1390" i="1"/>
  <c r="N1469" i="1"/>
  <c r="N1539" i="1"/>
  <c r="N1618" i="1"/>
  <c r="N1678" i="1"/>
  <c r="N1731" i="1"/>
  <c r="N1790" i="1"/>
  <c r="N1838" i="1"/>
  <c r="N1880" i="1"/>
  <c r="N1923" i="1"/>
  <c r="N1966" i="1"/>
  <c r="N2008" i="1"/>
  <c r="N2051" i="1"/>
  <c r="N2094" i="1"/>
  <c r="N2136" i="1"/>
  <c r="N2179" i="1"/>
  <c r="N2222" i="1"/>
  <c r="N2264" i="1"/>
  <c r="N2307" i="1"/>
  <c r="N2591" i="1"/>
  <c r="N2432" i="1"/>
  <c r="N2292" i="1"/>
  <c r="N2134" i="1"/>
  <c r="N1979" i="1"/>
  <c r="N2214" i="1"/>
  <c r="N1936" i="1"/>
  <c r="N1738" i="1"/>
  <c r="N1491" i="1"/>
  <c r="N1179" i="1"/>
  <c r="N451" i="1"/>
  <c r="N2256" i="1"/>
  <c r="N1478" i="1"/>
  <c r="N2070" i="1"/>
  <c r="N2356" i="1"/>
  <c r="N2454" i="1"/>
  <c r="N1812" i="1"/>
  <c r="N9" i="1"/>
  <c r="N53" i="1"/>
  <c r="N97" i="1"/>
  <c r="N137" i="1"/>
  <c r="N181" i="1"/>
  <c r="N225" i="1"/>
  <c r="N265" i="1"/>
  <c r="N309" i="1"/>
  <c r="N16" i="1"/>
  <c r="N70" i="1"/>
  <c r="N128" i="1"/>
  <c r="N187" i="1"/>
  <c r="N240" i="1"/>
  <c r="N299" i="1"/>
  <c r="N354" i="1"/>
  <c r="N390" i="1"/>
  <c r="N422" i="1"/>
  <c r="N454" i="1"/>
  <c r="N486" i="1"/>
  <c r="N518" i="1"/>
  <c r="N550" i="1"/>
  <c r="N582" i="1"/>
  <c r="N614" i="1"/>
  <c r="N646" i="1"/>
  <c r="N678" i="1"/>
  <c r="N710" i="1"/>
  <c r="N742" i="1"/>
  <c r="N14" i="1"/>
  <c r="N71" i="1"/>
  <c r="N127" i="1"/>
  <c r="N184" i="1"/>
  <c r="N242" i="1"/>
  <c r="N298" i="1"/>
  <c r="N352" i="1"/>
  <c r="N395" i="1"/>
  <c r="N437" i="1"/>
  <c r="N480" i="1"/>
  <c r="N523" i="1"/>
  <c r="N565" i="1"/>
  <c r="N608" i="1"/>
  <c r="N651" i="1"/>
  <c r="N693" i="1"/>
  <c r="N736" i="1"/>
  <c r="N776" i="1"/>
  <c r="N808" i="1"/>
  <c r="N840" i="1"/>
  <c r="N872" i="1"/>
  <c r="N904" i="1"/>
  <c r="N936" i="1"/>
  <c r="N968" i="1"/>
  <c r="N1000" i="1"/>
  <c r="N1032" i="1"/>
  <c r="N1064" i="1"/>
  <c r="N1096" i="1"/>
  <c r="N1128" i="1"/>
  <c r="N1160" i="1"/>
  <c r="N1192" i="1"/>
  <c r="N1224" i="1"/>
  <c r="N1256" i="1"/>
  <c r="N1288" i="1"/>
  <c r="N1320" i="1"/>
  <c r="N1352" i="1"/>
  <c r="N1384" i="1"/>
  <c r="N1416" i="1"/>
  <c r="N1448" i="1"/>
  <c r="N1480" i="1"/>
  <c r="N1512" i="1"/>
  <c r="N1544" i="1"/>
  <c r="N1572" i="1"/>
  <c r="N1592" i="1"/>
  <c r="N1616" i="1"/>
  <c r="N36" i="1"/>
  <c r="N83" i="1"/>
  <c r="N140" i="1"/>
  <c r="N188" i="1"/>
  <c r="N236" i="1"/>
  <c r="N292" i="1"/>
  <c r="N339" i="1"/>
  <c r="N376" i="1"/>
  <c r="N419" i="1"/>
  <c r="N455" i="1"/>
  <c r="N489" i="1"/>
  <c r="N532" i="1"/>
  <c r="N568" i="1"/>
  <c r="N604" i="1"/>
  <c r="N647" i="1"/>
  <c r="N681" i="1"/>
  <c r="N717" i="1"/>
  <c r="N760" i="1"/>
  <c r="N789" i="1"/>
  <c r="N815" i="1"/>
  <c r="N847" i="1"/>
  <c r="N874" i="1"/>
  <c r="N901" i="1"/>
  <c r="N933" i="1"/>
  <c r="N959" i="1"/>
  <c r="N986" i="1"/>
  <c r="N1018" i="1"/>
  <c r="N1045" i="1"/>
  <c r="N1071" i="1"/>
  <c r="N1103" i="1"/>
  <c r="N1130" i="1"/>
  <c r="N1157" i="1"/>
  <c r="N1189" i="1"/>
  <c r="N1215" i="1"/>
  <c r="N1242" i="1"/>
  <c r="N1274" i="1"/>
  <c r="N1301" i="1"/>
  <c r="N1327" i="1"/>
  <c r="N1359" i="1"/>
  <c r="N1386" i="1"/>
  <c r="N1413" i="1"/>
  <c r="N1445" i="1"/>
  <c r="N1471" i="1"/>
  <c r="N1498" i="1"/>
  <c r="N1530" i="1"/>
  <c r="N1557" i="1"/>
  <c r="N1583" i="1"/>
  <c r="N1615" i="1"/>
  <c r="N1637" i="1"/>
  <c r="N1657" i="1"/>
  <c r="N1681" i="1"/>
  <c r="N1701" i="1"/>
  <c r="N1721" i="1"/>
  <c r="N1745" i="1"/>
  <c r="N1765" i="1"/>
  <c r="N1785" i="1"/>
  <c r="N1809" i="1"/>
  <c r="N1829" i="1"/>
  <c r="N1849" i="1"/>
  <c r="N1873" i="1"/>
  <c r="N1893" i="1"/>
  <c r="N1913" i="1"/>
  <c r="N1937" i="1"/>
  <c r="N1957" i="1"/>
  <c r="N1977" i="1"/>
  <c r="N2001" i="1"/>
  <c r="N2021" i="1"/>
  <c r="N2041" i="1"/>
  <c r="N2065" i="1"/>
  <c r="N2085" i="1"/>
  <c r="N2105" i="1"/>
  <c r="N2129" i="1"/>
  <c r="N2149" i="1"/>
  <c r="N2169" i="1"/>
  <c r="N2193" i="1"/>
  <c r="N2213" i="1"/>
  <c r="N2233" i="1"/>
  <c r="N2257" i="1"/>
  <c r="N2277" i="1"/>
  <c r="N2297" i="1"/>
  <c r="N2321" i="1"/>
  <c r="N2341" i="1"/>
  <c r="N2361" i="1"/>
  <c r="N2385" i="1"/>
  <c r="N2405" i="1"/>
  <c r="N2425" i="1"/>
  <c r="N2449" i="1"/>
  <c r="N2469" i="1"/>
  <c r="N2489" i="1"/>
  <c r="N2513" i="1"/>
  <c r="N2533" i="1"/>
  <c r="N2553" i="1"/>
  <c r="N2577" i="1"/>
  <c r="N2597" i="1"/>
  <c r="N39" i="1"/>
  <c r="N95" i="1"/>
  <c r="N143" i="1"/>
  <c r="N190" i="1"/>
  <c r="N247" i="1"/>
  <c r="N295" i="1"/>
  <c r="N343" i="1"/>
  <c r="N385" i="1"/>
  <c r="N420" i="1"/>
  <c r="N456" i="1"/>
  <c r="N499" i="1"/>
  <c r="N535" i="1"/>
  <c r="N569" i="1"/>
  <c r="N612" i="1"/>
  <c r="N648" i="1"/>
  <c r="N684" i="1"/>
  <c r="N727" i="1"/>
  <c r="N761" i="1"/>
  <c r="N790" i="1"/>
  <c r="N15" i="1"/>
  <c r="N110" i="1"/>
  <c r="N204" i="1"/>
  <c r="N318" i="1"/>
  <c r="N396" i="1"/>
  <c r="N467" i="1"/>
  <c r="N552" i="1"/>
  <c r="N623" i="1"/>
  <c r="N695" i="1"/>
  <c r="N777" i="1"/>
  <c r="N827" i="1"/>
  <c r="N862" i="1"/>
  <c r="N905" i="1"/>
  <c r="N941" i="1"/>
  <c r="N977" i="1"/>
  <c r="N1019" i="1"/>
  <c r="N1054" i="1"/>
  <c r="N1090" i="1"/>
  <c r="N1133" i="1"/>
  <c r="N1169" i="1"/>
  <c r="N1203" i="1"/>
  <c r="N1246" i="1"/>
  <c r="N1282" i="1"/>
  <c r="N1318" i="1"/>
  <c r="N1361" i="1"/>
  <c r="N1395" i="1"/>
  <c r="N1431" i="1"/>
  <c r="N1474" i="1"/>
  <c r="N1510" i="1"/>
  <c r="N1545" i="1"/>
  <c r="N1587" i="1"/>
  <c r="N1623" i="1"/>
  <c r="N1650" i="1"/>
  <c r="N1682" i="1"/>
  <c r="N1708" i="1"/>
  <c r="N1735" i="1"/>
  <c r="N1767" i="1"/>
  <c r="N1794" i="1"/>
  <c r="N1820" i="1"/>
  <c r="N1852" i="1"/>
  <c r="N1879" i="1"/>
  <c r="N1906" i="1"/>
  <c r="N1938" i="1"/>
  <c r="N1964" i="1"/>
  <c r="N1991" i="1"/>
  <c r="N2023" i="1"/>
  <c r="N2050" i="1"/>
  <c r="N2076" i="1"/>
  <c r="N2108" i="1"/>
  <c r="N2135" i="1"/>
  <c r="N2162" i="1"/>
  <c r="N2194" i="1"/>
  <c r="N2220" i="1"/>
  <c r="N2247" i="1"/>
  <c r="N2279" i="1"/>
  <c r="N2306" i="1"/>
  <c r="N2332" i="1"/>
  <c r="N2364" i="1"/>
  <c r="N2391" i="1"/>
  <c r="N2418" i="1"/>
  <c r="N2450" i="1"/>
  <c r="N2476" i="1"/>
  <c r="N2503" i="1"/>
  <c r="N2535" i="1"/>
  <c r="N2562" i="1"/>
  <c r="N2588" i="1"/>
  <c r="N79" i="1"/>
  <c r="N174" i="1"/>
  <c r="N268" i="1"/>
  <c r="N372" i="1"/>
  <c r="N444" i="1"/>
  <c r="N515" i="1"/>
  <c r="N600" i="1"/>
  <c r="N671" i="1"/>
  <c r="N743" i="1"/>
  <c r="N813" i="1"/>
  <c r="N850" i="1"/>
  <c r="N886" i="1"/>
  <c r="N929" i="1"/>
  <c r="N963" i="1"/>
  <c r="N999" i="1"/>
  <c r="N1042" i="1"/>
  <c r="N1078" i="1"/>
  <c r="N1113" i="1"/>
  <c r="N1155" i="1"/>
  <c r="N1191" i="1"/>
  <c r="N1227" i="1"/>
  <c r="N1270" i="1"/>
  <c r="N1305" i="1"/>
  <c r="N1341" i="1"/>
  <c r="N1383" i="1"/>
  <c r="N1419" i="1"/>
  <c r="N1454" i="1"/>
  <c r="N1497" i="1"/>
  <c r="N1533" i="1"/>
  <c r="N1569" i="1"/>
  <c r="N1611" i="1"/>
  <c r="N1640" i="1"/>
  <c r="N1667" i="1"/>
  <c r="N1699" i="1"/>
  <c r="N1726" i="1"/>
  <c r="N1752" i="1"/>
  <c r="N1784" i="1"/>
  <c r="N1811" i="1"/>
  <c r="N1832" i="1"/>
  <c r="N1854" i="1"/>
  <c r="N1875" i="1"/>
  <c r="N1896" i="1"/>
  <c r="N1918" i="1"/>
  <c r="N1939" i="1"/>
  <c r="N1960" i="1"/>
  <c r="N1982" i="1"/>
  <c r="N2003" i="1"/>
  <c r="N2024" i="1"/>
  <c r="N2046" i="1"/>
  <c r="N2067" i="1"/>
  <c r="N2088" i="1"/>
  <c r="N2110" i="1"/>
  <c r="N2131" i="1"/>
  <c r="N2152" i="1"/>
  <c r="N2174" i="1"/>
  <c r="N2195" i="1"/>
  <c r="N2216" i="1"/>
  <c r="N2238" i="1"/>
  <c r="N2259" i="1"/>
  <c r="N2280" i="1"/>
  <c r="N2302" i="1"/>
  <c r="N2323" i="1"/>
  <c r="N2344" i="1"/>
  <c r="N2366" i="1"/>
  <c r="N2387" i="1"/>
  <c r="N2408" i="1"/>
  <c r="N2430" i="1"/>
  <c r="N2451" i="1"/>
  <c r="N2472" i="1"/>
  <c r="N2494" i="1"/>
  <c r="N2515" i="1"/>
  <c r="N2536" i="1"/>
  <c r="N2558" i="1"/>
  <c r="N2579" i="1"/>
  <c r="N4" i="1"/>
  <c r="N82" i="1"/>
  <c r="N158" i="1"/>
  <c r="N232" i="1"/>
  <c r="N308" i="1"/>
  <c r="N375" i="1"/>
  <c r="N431" i="1"/>
  <c r="N488" i="1"/>
  <c r="N545" i="1"/>
  <c r="N601" i="1"/>
  <c r="N659" i="1"/>
  <c r="N716" i="1"/>
  <c r="N771" i="1"/>
  <c r="N814" i="1"/>
  <c r="N845" i="1"/>
  <c r="N873" i="1"/>
  <c r="N902" i="1"/>
  <c r="N930" i="1"/>
  <c r="N958" i="1"/>
  <c r="N987" i="1"/>
  <c r="N1015" i="1"/>
  <c r="N1043" i="1"/>
  <c r="N296" i="1"/>
  <c r="N536" i="1"/>
  <c r="N764" i="1"/>
  <c r="N897" i="1"/>
  <c r="N1010" i="1"/>
  <c r="N1086" i="1"/>
  <c r="N1143" i="1"/>
  <c r="N1201" i="1"/>
  <c r="N1257" i="1"/>
  <c r="N1314" i="1"/>
  <c r="N1371" i="1"/>
  <c r="N1427" i="1"/>
  <c r="N1485" i="1"/>
  <c r="N1542" i="1"/>
  <c r="N1598" i="1"/>
  <c r="N1647" i="1"/>
  <c r="N1690" i="1"/>
  <c r="N1732" i="1"/>
  <c r="N1775" i="1"/>
  <c r="N1818" i="1"/>
  <c r="N1860" i="1"/>
  <c r="N1903" i="1"/>
  <c r="N1946" i="1"/>
  <c r="N1988" i="1"/>
  <c r="N2031" i="1"/>
  <c r="N2074" i="1"/>
  <c r="N2116" i="1"/>
  <c r="N2159" i="1"/>
  <c r="N2202" i="1"/>
  <c r="N2244" i="1"/>
  <c r="N2287" i="1"/>
  <c r="N2330" i="1"/>
  <c r="N2372" i="1"/>
  <c r="N2415" i="1"/>
  <c r="N2458" i="1"/>
  <c r="N2500" i="1"/>
  <c r="N2543" i="1"/>
  <c r="N2586" i="1"/>
  <c r="N164" i="1"/>
  <c r="N436" i="1"/>
  <c r="N664" i="1"/>
  <c r="N846" i="1"/>
  <c r="N961" i="1"/>
  <c r="N1059" i="1"/>
  <c r="N1117" i="1"/>
  <c r="N1174" i="1"/>
  <c r="N1230" i="1"/>
  <c r="N1287" i="1"/>
  <c r="N1345" i="1"/>
  <c r="N1401" i="1"/>
  <c r="N1458" i="1"/>
  <c r="N1515" i="1"/>
  <c r="N1571" i="1"/>
  <c r="N1627" i="1"/>
  <c r="N1670" i="1"/>
  <c r="N1712" i="1"/>
  <c r="N1755" i="1"/>
  <c r="N1798" i="1"/>
  <c r="N1840" i="1"/>
  <c r="N2580" i="1"/>
  <c r="N2523" i="1"/>
  <c r="N2464" i="1"/>
  <c r="N2410" i="1"/>
  <c r="N2352" i="1"/>
  <c r="N2294" i="1"/>
  <c r="N2239" i="1"/>
  <c r="N2182" i="1"/>
  <c r="N2123" i="1"/>
  <c r="N2068" i="1"/>
  <c r="N2011" i="1"/>
  <c r="N1952" i="1"/>
  <c r="N1898" i="1"/>
  <c r="N1824" i="1"/>
  <c r="N1739" i="1"/>
  <c r="N1654" i="1"/>
  <c r="N1550" i="1"/>
  <c r="N1437" i="1"/>
  <c r="N1323" i="1"/>
  <c r="N1209" i="1"/>
  <c r="N1095" i="1"/>
  <c r="N918" i="1"/>
  <c r="N579" i="1"/>
  <c r="N51" i="1"/>
  <c r="N2559" i="1"/>
  <c r="N2502" i="1"/>
  <c r="N2443" i="1"/>
  <c r="N2388" i="1"/>
  <c r="N2331" i="1"/>
  <c r="N2272" i="1"/>
  <c r="N2218" i="1"/>
  <c r="N2160" i="1"/>
  <c r="N2102" i="1"/>
  <c r="N2047" i="1"/>
  <c r="N1990" i="1"/>
  <c r="N1931" i="1"/>
  <c r="N1876" i="1"/>
  <c r="N1792" i="1"/>
  <c r="N1707" i="1"/>
  <c r="N1622" i="1"/>
  <c r="N1507" i="1"/>
  <c r="N1394" i="1"/>
  <c r="N1281" i="1"/>
  <c r="N1166" i="1"/>
  <c r="N1053" i="1"/>
  <c r="N833" i="1"/>
  <c r="N408" i="1"/>
  <c r="N2548" i="1"/>
  <c r="N2406" i="1"/>
  <c r="N2250" i="1"/>
  <c r="N2091" i="1"/>
  <c r="N508" i="1"/>
  <c r="N1278" i="1"/>
  <c r="N1894" i="1"/>
  <c r="N1695" i="1"/>
  <c r="N1406" i="1"/>
  <c r="N1094" i="1"/>
  <c r="N183" i="1"/>
  <c r="N2086" i="1"/>
  <c r="N1137" i="1"/>
  <c r="N1834" i="1"/>
  <c r="N2015" i="1"/>
  <c r="N2283" i="1"/>
  <c r="N1642" i="1"/>
  <c r="N21" i="1"/>
  <c r="N65" i="1"/>
  <c r="N105" i="1"/>
  <c r="N149" i="1"/>
  <c r="N193" i="1"/>
  <c r="N233" i="1"/>
  <c r="N277" i="1"/>
  <c r="N321" i="1"/>
  <c r="N27" i="1"/>
  <c r="N86" i="1"/>
  <c r="N144" i="1"/>
  <c r="N198" i="1"/>
  <c r="N256" i="1"/>
  <c r="N315" i="1"/>
  <c r="N362" i="1"/>
  <c r="N398" i="1"/>
  <c r="N430" i="1"/>
  <c r="N462" i="1"/>
  <c r="N494" i="1"/>
  <c r="N526" i="1"/>
  <c r="N558" i="1"/>
  <c r="N590" i="1"/>
  <c r="N622" i="1"/>
  <c r="N654" i="1"/>
  <c r="N686" i="1"/>
  <c r="N718" i="1"/>
  <c r="N750" i="1"/>
  <c r="N28" i="1"/>
  <c r="N84" i="1"/>
  <c r="N142" i="1"/>
  <c r="N199" i="1"/>
  <c r="N255" i="1"/>
  <c r="N312" i="1"/>
  <c r="N363" i="1"/>
  <c r="N405" i="1"/>
  <c r="N448" i="1"/>
  <c r="N491" i="1"/>
  <c r="N533" i="1"/>
  <c r="N576" i="1"/>
  <c r="N619" i="1"/>
  <c r="N661" i="1"/>
  <c r="N704" i="1"/>
  <c r="N747" i="1"/>
  <c r="N784" i="1"/>
  <c r="N816" i="1"/>
  <c r="N848" i="1"/>
  <c r="N880" i="1"/>
  <c r="N912" i="1"/>
  <c r="N944" i="1"/>
  <c r="N976" i="1"/>
  <c r="N1008" i="1"/>
  <c r="N1040" i="1"/>
  <c r="N1072" i="1"/>
  <c r="N1104" i="1"/>
  <c r="N1136" i="1"/>
  <c r="N1168" i="1"/>
  <c r="N1200" i="1"/>
  <c r="N1232" i="1"/>
  <c r="N1264" i="1"/>
  <c r="N1296" i="1"/>
  <c r="N1328" i="1"/>
  <c r="N1360" i="1"/>
  <c r="N1424" i="1"/>
  <c r="N1456" i="1"/>
  <c r="N1488" i="1"/>
  <c r="N1520" i="1"/>
  <c r="N1552" i="1"/>
  <c r="N1576" i="1"/>
  <c r="N1600" i="1"/>
  <c r="N1620" i="1"/>
  <c r="N46" i="1"/>
  <c r="N103" i="1"/>
  <c r="N151" i="1"/>
  <c r="N196" i="1"/>
  <c r="N254" i="1"/>
  <c r="N302" i="1"/>
  <c r="N348" i="1"/>
  <c r="N391" i="1"/>
  <c r="N425" i="1"/>
  <c r="N461" i="1"/>
  <c r="N504" i="1"/>
  <c r="N575" i="1"/>
  <c r="N617" i="1"/>
  <c r="N689" i="1"/>
  <c r="N767" i="1"/>
  <c r="N826" i="1"/>
  <c r="N879" i="1"/>
  <c r="N938" i="1"/>
  <c r="N997" i="1"/>
  <c r="N1050" i="1"/>
  <c r="N1109" i="1"/>
  <c r="N1167" i="1"/>
  <c r="N1221" i="1"/>
  <c r="N1279" i="1"/>
  <c r="N1338" i="1"/>
  <c r="N1391" i="1"/>
  <c r="N1450" i="1"/>
  <c r="N1535" i="1"/>
  <c r="N1594" i="1"/>
  <c r="N1641" i="1"/>
  <c r="N1685" i="1"/>
  <c r="N1729" i="1"/>
  <c r="N1769" i="1"/>
  <c r="N1813" i="1"/>
  <c r="N1857" i="1"/>
  <c r="N1897" i="1"/>
  <c r="N1941" i="1"/>
  <c r="N1985" i="1"/>
  <c r="N2025" i="1"/>
  <c r="N2069" i="1"/>
  <c r="N2113" i="1"/>
  <c r="N2153" i="1"/>
  <c r="N2197" i="1"/>
  <c r="N2241" i="1"/>
  <c r="N2281" i="1"/>
  <c r="N2325" i="1"/>
  <c r="N2369" i="1"/>
  <c r="N2409" i="1"/>
  <c r="N2453" i="1"/>
  <c r="N2497" i="1"/>
  <c r="N2537" i="1"/>
  <c r="N2581" i="1"/>
  <c r="N58" i="1"/>
  <c r="N152" i="1"/>
  <c r="N258" i="1"/>
  <c r="N356" i="1"/>
  <c r="N428" i="1"/>
  <c r="N505" i="1"/>
  <c r="N584" i="1"/>
  <c r="N655" i="1"/>
  <c r="N733" i="1"/>
  <c r="N801" i="1"/>
  <c r="N130" i="1"/>
  <c r="N338" i="1"/>
  <c r="N495" i="1"/>
  <c r="N637" i="1"/>
  <c r="N723" i="1"/>
  <c r="N834" i="1"/>
  <c r="N913" i="1"/>
  <c r="N990" i="1"/>
  <c r="N1062" i="1"/>
  <c r="N1175" i="1"/>
  <c r="N1254" i="1"/>
  <c r="N1331" i="1"/>
  <c r="N1403" i="1"/>
  <c r="N1481" i="1"/>
  <c r="N1559" i="1"/>
  <c r="N1628" i="1"/>
  <c r="N1687" i="1"/>
  <c r="N1746" i="1"/>
  <c r="N1772" i="1"/>
  <c r="N1799" i="1"/>
  <c r="N1831" i="1"/>
  <c r="N1884" i="1"/>
  <c r="N1943" i="1"/>
  <c r="N2002" i="1"/>
  <c r="N2055" i="1"/>
  <c r="N2114" i="1"/>
  <c r="N2172" i="1"/>
  <c r="N2226" i="1"/>
  <c r="N2284" i="1"/>
  <c r="N2343" i="1"/>
  <c r="N2396" i="1"/>
  <c r="N2455" i="1"/>
  <c r="N2514" i="1"/>
  <c r="N2567" i="1"/>
  <c r="N98" i="1"/>
  <c r="N307" i="1"/>
  <c r="N457" i="1"/>
  <c r="N615" i="1"/>
  <c r="N770" i="1"/>
  <c r="N857" i="1"/>
  <c r="N935" i="1"/>
  <c r="N1014" i="1"/>
  <c r="N1127" i="1"/>
  <c r="N1198" i="1"/>
  <c r="N1277" i="1"/>
  <c r="N1355" i="1"/>
  <c r="N1426" i="1"/>
  <c r="N1505" i="1"/>
  <c r="N1582" i="1"/>
  <c r="N1646" i="1"/>
  <c r="N1704" i="1"/>
  <c r="N1763" i="1"/>
  <c r="N1816" i="1"/>
  <c r="N1859" i="1"/>
  <c r="N1902" i="1"/>
  <c r="N1944" i="1"/>
  <c r="N1987" i="1"/>
  <c r="N2030" i="1"/>
  <c r="N2072" i="1"/>
  <c r="N2115" i="1"/>
  <c r="N2158" i="1"/>
  <c r="N2200" i="1"/>
  <c r="N2243" i="1"/>
  <c r="N2286" i="1"/>
  <c r="N2207" i="1"/>
  <c r="N1866" i="1"/>
  <c r="N2539" i="1"/>
  <c r="N1563" i="1"/>
  <c r="N73" i="1"/>
  <c r="N245" i="1"/>
  <c r="N102" i="1"/>
  <c r="N326" i="1"/>
  <c r="N470" i="1"/>
  <c r="N598" i="1"/>
  <c r="N726" i="1"/>
  <c r="N156" i="1"/>
  <c r="N373" i="1"/>
  <c r="N544" i="1"/>
  <c r="N715" i="1"/>
  <c r="N856" i="1"/>
  <c r="N984" i="1"/>
  <c r="N1112" i="1"/>
  <c r="N1240" i="1"/>
  <c r="N1368" i="1"/>
  <c r="N1496" i="1"/>
  <c r="N1604" i="1"/>
  <c r="N159" i="1"/>
  <c r="N361" i="1"/>
  <c r="N511" i="1"/>
  <c r="N660" i="1"/>
  <c r="N805" i="1"/>
  <c r="N917" i="1"/>
  <c r="N1029" i="1"/>
  <c r="N1146" i="1"/>
  <c r="N1258" i="1"/>
  <c r="N1370" i="1"/>
  <c r="N1487" i="1"/>
  <c r="N1599" i="1"/>
  <c r="N1689" i="1"/>
  <c r="N1777" i="1"/>
  <c r="N1861" i="1"/>
  <c r="N1945" i="1"/>
  <c r="N2033" i="1"/>
  <c r="N2117" i="1"/>
  <c r="N2201" i="1"/>
  <c r="N2289" i="1"/>
  <c r="N2373" i="1"/>
  <c r="N2457" i="1"/>
  <c r="N2545" i="1"/>
  <c r="N67" i="1"/>
  <c r="N266" i="1"/>
  <c r="N441" i="1"/>
  <c r="N591" i="1"/>
  <c r="N740" i="1"/>
  <c r="N167" i="1"/>
  <c r="N509" i="1"/>
  <c r="N798" i="1"/>
  <c r="N962" i="1"/>
  <c r="N1111" i="1"/>
  <c r="N1261" i="1"/>
  <c r="N1417" i="1"/>
  <c r="N1566" i="1"/>
  <c r="N1692" i="1"/>
  <c r="N1810" i="1"/>
  <c r="N1922" i="1"/>
  <c r="N2034" i="1"/>
  <c r="N2151" i="1"/>
  <c r="N2263" i="1"/>
  <c r="N2375" i="1"/>
  <c r="N2492" i="1"/>
  <c r="N23" i="1"/>
  <c r="N401" i="1"/>
  <c r="N713" i="1"/>
  <c r="N907" i="1"/>
  <c r="N1057" i="1"/>
  <c r="N1213" i="1"/>
  <c r="N1362" i="1"/>
  <c r="N1511" i="1"/>
  <c r="N1656" i="1"/>
  <c r="N1768" i="1"/>
  <c r="N1864" i="1"/>
  <c r="N1950" i="1"/>
  <c r="N2035" i="1"/>
  <c r="N2120" i="1"/>
  <c r="N2206" i="1"/>
  <c r="N2291" i="1"/>
  <c r="N2350" i="1"/>
  <c r="N2392" i="1"/>
  <c r="N2435" i="1"/>
  <c r="N2478" i="1"/>
  <c r="N2520" i="1"/>
  <c r="N2563" i="1"/>
  <c r="N24" i="1"/>
  <c r="N175" i="1"/>
  <c r="N328" i="1"/>
  <c r="N445" i="1"/>
  <c r="N559" i="1"/>
  <c r="N673" i="1"/>
  <c r="N782" i="1"/>
  <c r="N851" i="1"/>
  <c r="N909" i="1"/>
  <c r="N966" i="1"/>
  <c r="N1022" i="1"/>
  <c r="N365" i="1"/>
  <c r="N807" i="1"/>
  <c r="N1038" i="1"/>
  <c r="N1158" i="1"/>
  <c r="N1271" i="1"/>
  <c r="N1385" i="1"/>
  <c r="N1499" i="1"/>
  <c r="N1613" i="1"/>
  <c r="N1700" i="1"/>
  <c r="N1786" i="1"/>
  <c r="N1871" i="1"/>
  <c r="N1956" i="1"/>
  <c r="N2042" i="1"/>
  <c r="N2127" i="1"/>
  <c r="N2212" i="1"/>
  <c r="N2298" i="1"/>
  <c r="N2383" i="1"/>
  <c r="N2468" i="1"/>
  <c r="N2554" i="1"/>
  <c r="N239" i="1"/>
  <c r="N721" i="1"/>
  <c r="N989" i="1"/>
  <c r="N1131" i="1"/>
  <c r="N1245" i="1"/>
  <c r="N1358" i="1"/>
  <c r="N1473" i="1"/>
  <c r="N1586" i="1"/>
  <c r="N1680" i="1"/>
  <c r="N1766" i="1"/>
  <c r="N1851" i="1"/>
  <c r="N2507" i="1"/>
  <c r="N2395" i="1"/>
  <c r="N2282" i="1"/>
  <c r="N2166" i="1"/>
  <c r="N2054" i="1"/>
  <c r="N1940" i="1"/>
  <c r="N1803" i="1"/>
  <c r="N1632" i="1"/>
  <c r="N1409" i="1"/>
  <c r="N1181" i="1"/>
  <c r="N861" i="1"/>
  <c r="N564" i="1"/>
  <c r="N2486" i="1"/>
  <c r="N2374" i="1"/>
  <c r="N2260" i="1"/>
  <c r="N2144" i="1"/>
  <c r="N2032" i="1"/>
  <c r="N1919" i="1"/>
  <c r="N1771" i="1"/>
  <c r="N1593" i="1"/>
  <c r="N1366" i="1"/>
  <c r="N1138" i="1"/>
  <c r="N749" i="1"/>
  <c r="N2555" i="1"/>
  <c r="N2064" i="1"/>
  <c r="N1631" i="1"/>
  <c r="N1915" i="1"/>
  <c r="N2171" i="1"/>
  <c r="N117" i="1"/>
  <c r="N289" i="1"/>
  <c r="N155" i="1"/>
  <c r="N374" i="1"/>
  <c r="N502" i="1"/>
  <c r="N630" i="1"/>
  <c r="N758" i="1"/>
  <c r="N212" i="1"/>
  <c r="N416" i="1"/>
  <c r="N587" i="1"/>
  <c r="N757" i="1"/>
  <c r="N888" i="1"/>
  <c r="N1016" i="1"/>
  <c r="N1144" i="1"/>
  <c r="N1272" i="1"/>
  <c r="N1400" i="1"/>
  <c r="N1528" i="1"/>
  <c r="N8" i="1"/>
  <c r="N216" i="1"/>
  <c r="N397" i="1"/>
  <c r="N547" i="1"/>
  <c r="N703" i="1"/>
  <c r="N831" i="1"/>
  <c r="N943" i="1"/>
  <c r="N1061" i="1"/>
  <c r="N1173" i="1"/>
  <c r="N1285" i="1"/>
  <c r="N1402" i="1"/>
  <c r="N1514" i="1"/>
  <c r="N1625" i="1"/>
  <c r="N1713" i="1"/>
  <c r="N1797" i="1"/>
  <c r="N1881" i="1"/>
  <c r="N1969" i="1"/>
  <c r="N2053" i="1"/>
  <c r="N2137" i="1"/>
  <c r="N2225" i="1"/>
  <c r="N2309" i="1"/>
  <c r="N2393" i="1"/>
  <c r="N2481" i="1"/>
  <c r="N2565" i="1"/>
  <c r="N115" i="1"/>
  <c r="N323" i="1"/>
  <c r="N477" i="1"/>
  <c r="N627" i="1"/>
  <c r="N779" i="1"/>
  <c r="N260" i="1"/>
  <c r="N580" i="1"/>
  <c r="N849" i="1"/>
  <c r="N998" i="1"/>
  <c r="N1147" i="1"/>
  <c r="N1303" i="1"/>
  <c r="N1453" i="1"/>
  <c r="N1602" i="1"/>
  <c r="N1724" i="1"/>
  <c r="N1836" i="1"/>
  <c r="N1948" i="1"/>
  <c r="N2066" i="1"/>
  <c r="N2178" i="1"/>
  <c r="N2290" i="1"/>
  <c r="N2407" i="1"/>
  <c r="N2519" i="1"/>
  <c r="N116" i="1"/>
  <c r="N487" i="1"/>
  <c r="N781" i="1"/>
  <c r="N942" i="1"/>
  <c r="N1099" i="1"/>
  <c r="N1249" i="1"/>
  <c r="N1398" i="1"/>
  <c r="N1554" i="1"/>
  <c r="N1683" i="1"/>
  <c r="N1795" i="1"/>
  <c r="N1886" i="1"/>
  <c r="N1971" i="1"/>
  <c r="N2056" i="1"/>
  <c r="N2142" i="1"/>
  <c r="N2227" i="1"/>
  <c r="N2312" i="1"/>
  <c r="N2355" i="1"/>
  <c r="N2398" i="1"/>
  <c r="N2440" i="1"/>
  <c r="N2483" i="1"/>
  <c r="N2526" i="1"/>
  <c r="N2568" i="1"/>
  <c r="N44" i="1"/>
  <c r="N195" i="1"/>
  <c r="N345" i="1"/>
  <c r="N460" i="1"/>
  <c r="N573" i="1"/>
  <c r="N687" i="1"/>
  <c r="N793" i="1"/>
  <c r="N859" i="1"/>
  <c r="N915" i="1"/>
  <c r="N973" i="1"/>
  <c r="N1030" i="1"/>
  <c r="N423" i="1"/>
  <c r="N839" i="1"/>
  <c r="N1058" i="1"/>
  <c r="N1171" i="1"/>
  <c r="N1286" i="1"/>
  <c r="N1399" i="1"/>
  <c r="N1513" i="1"/>
  <c r="N1626" i="1"/>
  <c r="N1711" i="1"/>
  <c r="N1796" i="1"/>
  <c r="N1882" i="1"/>
  <c r="N1967" i="1"/>
  <c r="N2052" i="1"/>
  <c r="N2138" i="1"/>
  <c r="N2223" i="1"/>
  <c r="N2308" i="1"/>
  <c r="N2394" i="1"/>
  <c r="N2479" i="1"/>
  <c r="N2564" i="1"/>
  <c r="N316" i="1"/>
  <c r="N775" i="1"/>
  <c r="N1017" i="1"/>
  <c r="N1145" i="1"/>
  <c r="N1259" i="1"/>
  <c r="N1373" i="1"/>
  <c r="N1486" i="1"/>
  <c r="N1601" i="1"/>
  <c r="N1691" i="1"/>
  <c r="N1776" i="1"/>
  <c r="N1862" i="1"/>
  <c r="N2495" i="1"/>
  <c r="N2379" i="1"/>
  <c r="N2267" i="1"/>
  <c r="N2154" i="1"/>
  <c r="N2038" i="1"/>
  <c r="N1926" i="1"/>
  <c r="N1782" i="1"/>
  <c r="N1607" i="1"/>
  <c r="N1379" i="1"/>
  <c r="N1153" i="1"/>
  <c r="N797" i="1"/>
  <c r="N2587" i="1"/>
  <c r="N2474" i="1"/>
  <c r="N2358" i="1"/>
  <c r="N2246" i="1"/>
  <c r="N2132" i="1"/>
  <c r="N2016" i="1"/>
  <c r="N1904" i="1"/>
  <c r="N1750" i="1"/>
  <c r="N1565" i="1"/>
  <c r="N1337" i="1"/>
  <c r="N1110" i="1"/>
  <c r="N636" i="1"/>
  <c r="N2518" i="1"/>
  <c r="N2043" i="1"/>
  <c r="N1321" i="1"/>
  <c r="N735" i="1"/>
  <c r="N1307" i="1"/>
  <c r="N161" i="1"/>
  <c r="N329" i="1"/>
  <c r="N214" i="1"/>
  <c r="N406" i="1"/>
  <c r="N534" i="1"/>
  <c r="N662" i="1"/>
  <c r="N42" i="1"/>
  <c r="N270" i="1"/>
  <c r="N459" i="1"/>
  <c r="N629" i="1"/>
  <c r="N792" i="1"/>
  <c r="N920" i="1"/>
  <c r="N1048" i="1"/>
  <c r="N1176" i="1"/>
  <c r="N1304" i="1"/>
  <c r="N1432" i="1"/>
  <c r="N1560" i="1"/>
  <c r="N66" i="1"/>
  <c r="N264" i="1"/>
  <c r="N433" i="1"/>
  <c r="N589" i="1"/>
  <c r="N739" i="1"/>
  <c r="N858" i="1"/>
  <c r="N975" i="1"/>
  <c r="N1087" i="1"/>
  <c r="N1199" i="1"/>
  <c r="N1317" i="1"/>
  <c r="N1429" i="1"/>
  <c r="N1541" i="1"/>
  <c r="N1649" i="1"/>
  <c r="N1733" i="1"/>
  <c r="N2155" i="1"/>
  <c r="N201" i="1"/>
  <c r="N566" i="1"/>
  <c r="N501" i="1"/>
  <c r="N1080" i="1"/>
  <c r="N1584" i="1"/>
  <c r="N625" i="1"/>
  <c r="N1114" i="1"/>
  <c r="N1573" i="1"/>
  <c r="N1841" i="1"/>
  <c r="N2009" i="1"/>
  <c r="N2181" i="1"/>
  <c r="N2353" i="1"/>
  <c r="N2521" i="1"/>
  <c r="N218" i="1"/>
  <c r="N556" i="1"/>
  <c r="N52" i="1"/>
  <c r="N737" i="1"/>
  <c r="N1075" i="1"/>
  <c r="N1374" i="1"/>
  <c r="N1666" i="1"/>
  <c r="N1895" i="1"/>
  <c r="N2119" i="1"/>
  <c r="N2348" i="1"/>
  <c r="N2578" i="1"/>
  <c r="N628" i="1"/>
  <c r="N1021" i="1"/>
  <c r="N1326" i="1"/>
  <c r="N1624" i="1"/>
  <c r="N1843" i="1"/>
  <c r="N2014" i="1"/>
  <c r="N2184" i="1"/>
  <c r="N2334" i="1"/>
  <c r="N2419" i="1"/>
  <c r="N2504" i="1"/>
  <c r="N2590" i="1"/>
  <c r="N271" i="1"/>
  <c r="N516" i="1"/>
  <c r="N744" i="1"/>
  <c r="N887" i="1"/>
  <c r="N1001" i="1"/>
  <c r="N649" i="1"/>
  <c r="N1115" i="1"/>
  <c r="N1342" i="1"/>
  <c r="N1570" i="1"/>
  <c r="N1754" i="1"/>
  <c r="N1924" i="1"/>
  <c r="N2095" i="1"/>
  <c r="N2266" i="1"/>
  <c r="N2436" i="1"/>
  <c r="N12" i="1"/>
  <c r="N903" i="1"/>
  <c r="N1202" i="1"/>
  <c r="N1430" i="1"/>
  <c r="N1648" i="1"/>
  <c r="N1819" i="1"/>
  <c r="N2438" i="1"/>
  <c r="N2208" i="1"/>
  <c r="N1983" i="1"/>
  <c r="N1696" i="1"/>
  <c r="N1266" i="1"/>
  <c r="N351" i="1"/>
  <c r="N2416" i="1"/>
  <c r="N2187" i="1"/>
  <c r="N1962" i="1"/>
  <c r="N1664" i="1"/>
  <c r="N1223" i="1"/>
  <c r="N126" i="1"/>
  <c r="N1025" i="1"/>
  <c r="N43" i="1"/>
  <c r="N694" i="1"/>
  <c r="N672" i="1"/>
  <c r="N1208" i="1"/>
  <c r="N111" i="1"/>
  <c r="N773" i="1"/>
  <c r="N1231" i="1"/>
  <c r="N1669" i="1"/>
  <c r="N1905" i="1"/>
  <c r="N2073" i="1"/>
  <c r="N2245" i="1"/>
  <c r="N2417" i="1"/>
  <c r="N2585" i="1"/>
  <c r="N364" i="1"/>
  <c r="N669" i="1"/>
  <c r="N353" i="1"/>
  <c r="N883" i="1"/>
  <c r="N1190" i="1"/>
  <c r="N1489" i="1"/>
  <c r="N1751" i="1"/>
  <c r="N1980" i="1"/>
  <c r="N2204" i="1"/>
  <c r="N2434" i="1"/>
  <c r="N231" i="1"/>
  <c r="N829" i="1"/>
  <c r="N1134" i="1"/>
  <c r="N1441" i="1"/>
  <c r="N1710" i="1"/>
  <c r="N1907" i="1"/>
  <c r="N2078" i="1"/>
  <c r="N2248" i="1"/>
  <c r="N2371" i="1"/>
  <c r="N2456" i="1"/>
  <c r="N2542" i="1"/>
  <c r="N100" i="1"/>
  <c r="N388" i="1"/>
  <c r="N616" i="1"/>
  <c r="N823" i="1"/>
  <c r="N937" i="1"/>
  <c r="N68" i="1"/>
  <c r="N925" i="1"/>
  <c r="N1214" i="1"/>
  <c r="N1442" i="1"/>
  <c r="N1658" i="1"/>
  <c r="N1828" i="1"/>
  <c r="N1999" i="1"/>
  <c r="N2170" i="1"/>
  <c r="N2340" i="1"/>
  <c r="N2511" i="1"/>
  <c r="N493" i="1"/>
  <c r="N1074" i="1"/>
  <c r="N1302" i="1"/>
  <c r="N1529" i="1"/>
  <c r="N1723" i="1"/>
  <c r="N2566" i="1"/>
  <c r="N2336" i="1"/>
  <c r="N2111" i="1"/>
  <c r="N1883" i="1"/>
  <c r="N1522" i="1"/>
  <c r="N1067" i="1"/>
  <c r="N2544" i="1"/>
  <c r="N2315" i="1"/>
  <c r="N2090" i="1"/>
  <c r="N1856" i="1"/>
  <c r="N1479" i="1"/>
  <c r="N1003" i="1"/>
  <c r="N1222" i="1"/>
  <c r="N272" i="1"/>
  <c r="N99" i="1"/>
  <c r="N824" i="1"/>
  <c r="N1336" i="1"/>
  <c r="N311" i="1"/>
  <c r="N890" i="1"/>
  <c r="N1343" i="1"/>
  <c r="N1753" i="1"/>
  <c r="N1925" i="1"/>
  <c r="N2097" i="1"/>
  <c r="N2265" i="1"/>
  <c r="N2437" i="1"/>
  <c r="N19" i="1"/>
  <c r="N399" i="1"/>
  <c r="N705" i="1"/>
  <c r="N439" i="1"/>
  <c r="N919" i="1"/>
  <c r="N1225" i="1"/>
  <c r="N1531" i="1"/>
  <c r="N1778" i="1"/>
  <c r="N2007" i="1"/>
  <c r="N2236" i="1"/>
  <c r="N2460" i="1"/>
  <c r="N324" i="1"/>
  <c r="N871" i="1"/>
  <c r="N1170" i="1"/>
  <c r="N1475" i="1"/>
  <c r="N1742" i="1"/>
  <c r="N1928" i="1"/>
  <c r="N2099" i="1"/>
  <c r="N2270" i="1"/>
  <c r="N2376" i="1"/>
  <c r="N2462" i="1"/>
  <c r="N2547" i="1"/>
  <c r="N119" i="1"/>
  <c r="N403" i="1"/>
  <c r="N631" i="1"/>
  <c r="N830" i="1"/>
  <c r="N945" i="1"/>
  <c r="N146" i="1"/>
  <c r="N953" i="1"/>
  <c r="N1229" i="1"/>
  <c r="N1457" i="1"/>
  <c r="N1668" i="1"/>
  <c r="N1839" i="1"/>
  <c r="N2010" i="1"/>
  <c r="N2180" i="1"/>
  <c r="N2351" i="1"/>
  <c r="N2522" i="1"/>
  <c r="N551" i="1"/>
  <c r="N1089" i="1"/>
  <c r="N1315" i="1"/>
  <c r="N1543" i="1"/>
  <c r="N1734" i="1"/>
  <c r="N2550" i="1"/>
  <c r="N2324" i="1"/>
  <c r="N2096" i="1"/>
  <c r="N1867" i="1"/>
  <c r="N1494" i="1"/>
  <c r="N1031" i="1"/>
  <c r="N2528" i="1"/>
  <c r="N2303" i="1"/>
  <c r="N2075" i="1"/>
  <c r="N1835" i="1"/>
  <c r="N1451" i="1"/>
  <c r="N946" i="1"/>
  <c r="N2363" i="1"/>
  <c r="N33" i="1"/>
  <c r="N438" i="1"/>
  <c r="N327" i="1"/>
  <c r="N952" i="1"/>
  <c r="N1464" i="1"/>
  <c r="N476" i="1"/>
  <c r="N1002" i="1"/>
  <c r="N1455" i="1"/>
  <c r="N1817" i="1"/>
  <c r="N1989" i="1"/>
  <c r="N2161" i="1"/>
  <c r="N2329" i="1"/>
  <c r="N2501" i="1"/>
  <c r="N172" i="1"/>
  <c r="N513" i="1"/>
  <c r="N806" i="1"/>
  <c r="N665" i="1"/>
  <c r="N1033" i="1"/>
  <c r="N1339" i="1"/>
  <c r="N1639" i="1"/>
  <c r="N1863" i="1"/>
  <c r="N2092" i="1"/>
  <c r="N2322" i="1"/>
  <c r="N2546" i="1"/>
  <c r="N557" i="1"/>
  <c r="N985" i="1"/>
  <c r="N1283" i="1"/>
  <c r="N1590" i="1"/>
  <c r="N1822" i="1"/>
  <c r="N1992" i="1"/>
  <c r="N2163" i="1"/>
  <c r="N2328" i="1"/>
  <c r="N2414" i="1"/>
  <c r="N2499" i="1"/>
  <c r="N2584" i="1"/>
  <c r="N252" i="1"/>
  <c r="N503" i="1"/>
  <c r="N729" i="1"/>
  <c r="N881" i="1"/>
  <c r="N994" i="1"/>
  <c r="N593" i="1"/>
  <c r="N1101" i="1"/>
  <c r="N1329" i="1"/>
  <c r="N1555" i="1"/>
  <c r="N1743" i="1"/>
  <c r="N1914" i="1"/>
  <c r="N2084" i="1"/>
  <c r="N2255" i="1"/>
  <c r="N2426" i="1"/>
  <c r="N2596" i="1"/>
  <c r="N875" i="1"/>
  <c r="N1187" i="1"/>
  <c r="N1415" i="1"/>
  <c r="N1638" i="1"/>
  <c r="N1808" i="1"/>
  <c r="N2452" i="1"/>
  <c r="N2224" i="1"/>
  <c r="N1995" i="1"/>
  <c r="N1718" i="1"/>
  <c r="N1294" i="1"/>
  <c r="N465" i="1"/>
  <c r="N2431" i="1"/>
  <c r="N2203" i="1"/>
  <c r="N1974" i="1"/>
  <c r="N1686" i="1"/>
  <c r="N1251" i="1"/>
  <c r="N279" i="1"/>
  <c r="L875" i="1" l="1"/>
  <c r="K875" i="1" s="1"/>
  <c r="L881" i="1"/>
  <c r="K881" i="1" s="1"/>
  <c r="L1283" i="1"/>
  <c r="K1283" i="1" s="1"/>
  <c r="L1002" i="1"/>
  <c r="K1002" i="1" s="1"/>
  <c r="H1002" i="1" s="1"/>
  <c r="L1867" i="1"/>
  <c r="K1867" i="1" s="1"/>
  <c r="H1867" i="1" s="1"/>
  <c r="L551" i="1"/>
  <c r="K551" i="1" s="1"/>
  <c r="H551" i="1" s="1"/>
  <c r="L2547" i="1"/>
  <c r="K2547" i="1" s="1"/>
  <c r="L399" i="1"/>
  <c r="K399" i="1" s="1"/>
  <c r="L890" i="1"/>
  <c r="K890" i="1" s="1"/>
  <c r="L1529" i="1"/>
  <c r="K1529" i="1" s="1"/>
  <c r="L616" i="1"/>
  <c r="K616" i="1" s="1"/>
  <c r="H616" i="1" s="1"/>
  <c r="L829" i="1"/>
  <c r="K829" i="1" s="1"/>
  <c r="L1905" i="1"/>
  <c r="K1905" i="1" s="1"/>
  <c r="L351" i="1"/>
  <c r="K351" i="1" s="1"/>
  <c r="L2436" i="1"/>
  <c r="K2436" i="1" s="1"/>
  <c r="L2419" i="1"/>
  <c r="K2419" i="1" s="1"/>
  <c r="L737" i="1"/>
  <c r="K737" i="1" s="1"/>
  <c r="L201" i="1"/>
  <c r="K201" i="1" s="1"/>
  <c r="L589" i="1"/>
  <c r="K589" i="1" s="1"/>
  <c r="H589" i="1" s="1"/>
  <c r="L534" i="1"/>
  <c r="K534" i="1" s="1"/>
  <c r="H534" i="1" s="1"/>
  <c r="L2016" i="1"/>
  <c r="K2016" i="1" s="1"/>
  <c r="L2038" i="1"/>
  <c r="K2038" i="1" s="1"/>
  <c r="H2038" i="1" s="1"/>
  <c r="L2564" i="1"/>
  <c r="K2564" i="1" s="1"/>
  <c r="L1058" i="1"/>
  <c r="K1058" i="1" s="1"/>
  <c r="H1058" i="1" s="1"/>
  <c r="L2483" i="1"/>
  <c r="K2483" i="1" s="1"/>
  <c r="H2483" i="1" s="1"/>
  <c r="L942" i="1"/>
  <c r="K942" i="1" s="1"/>
  <c r="L1602" i="1"/>
  <c r="K1602" i="1" s="1"/>
  <c r="L2309" i="1"/>
  <c r="K2309" i="1" s="1"/>
  <c r="H2309" i="1" s="1"/>
  <c r="L703" i="1"/>
  <c r="K703" i="1" s="1"/>
  <c r="L630" i="1"/>
  <c r="K630" i="1" s="1"/>
  <c r="H630" i="1" s="1"/>
  <c r="L1138" i="1"/>
  <c r="K1138" i="1" s="1"/>
  <c r="H1138" i="1" s="1"/>
  <c r="L1940" i="1"/>
  <c r="K1940" i="1" s="1"/>
  <c r="H1940" i="1" s="1"/>
  <c r="L239" i="1"/>
  <c r="K239" i="1" s="1"/>
  <c r="L1613" i="1"/>
  <c r="K1613" i="1" s="1"/>
  <c r="L328" i="1"/>
  <c r="K328" i="1" s="1"/>
  <c r="H328" i="1" s="1"/>
  <c r="L1656" i="1"/>
  <c r="K1656" i="1" s="1"/>
  <c r="L1692" i="1"/>
  <c r="K1692" i="1" s="1"/>
  <c r="L266" i="1"/>
  <c r="K266" i="1" s="1"/>
  <c r="H266" i="1" s="1"/>
  <c r="L1258" i="1"/>
  <c r="K1258" i="1" s="1"/>
  <c r="L715" i="1"/>
  <c r="K715" i="1" s="1"/>
  <c r="L2539" i="1"/>
  <c r="K2539" i="1" s="1"/>
  <c r="H2539" i="1" s="1"/>
  <c r="L1704" i="1"/>
  <c r="K1704" i="1" s="1"/>
  <c r="H1704" i="1" s="1"/>
  <c r="L770" i="1"/>
  <c r="K770" i="1" s="1"/>
  <c r="H770" i="1" s="1"/>
  <c r="L2172" i="1"/>
  <c r="K2172" i="1" s="1"/>
  <c r="H2172" i="1" s="1"/>
  <c r="L1254" i="1"/>
  <c r="K1254" i="1" s="1"/>
  <c r="H1254" i="1" s="1"/>
  <c r="L428" i="1"/>
  <c r="K428" i="1" s="1"/>
  <c r="H428" i="1" s="1"/>
  <c r="L2113" i="1"/>
  <c r="K2113" i="1" s="1"/>
  <c r="L1594" i="1"/>
  <c r="K1594" i="1" s="1"/>
  <c r="H1594" i="1" s="1"/>
  <c r="L254" i="1"/>
  <c r="K254" i="1" s="1"/>
  <c r="H254" i="1" s="1"/>
  <c r="L1424" i="1"/>
  <c r="K1424" i="1" s="1"/>
  <c r="L1008" i="1"/>
  <c r="K1008" i="1" s="1"/>
  <c r="H1008" i="1" s="1"/>
  <c r="L405" i="1"/>
  <c r="K405" i="1" s="1"/>
  <c r="L494" i="1"/>
  <c r="K494" i="1" s="1"/>
  <c r="L105" i="1"/>
  <c r="K105" i="1" s="1"/>
  <c r="L2091" i="1"/>
  <c r="K2091" i="1" s="1"/>
  <c r="L1990" i="1"/>
  <c r="K1990" i="1" s="1"/>
  <c r="H1990" i="1" s="1"/>
  <c r="L2443" i="1"/>
  <c r="K2443" i="1" s="1"/>
  <c r="L1419" i="1"/>
  <c r="K1419" i="1" s="1"/>
  <c r="H1419" i="1" s="1"/>
  <c r="L813" i="1"/>
  <c r="K813" i="1" s="1"/>
  <c r="L2418" i="1"/>
  <c r="K2418" i="1" s="1"/>
  <c r="L1735" i="1"/>
  <c r="K1735" i="1" s="1"/>
  <c r="H1735" i="1" s="1"/>
  <c r="L1474" i="1"/>
  <c r="K1474" i="1" s="1"/>
  <c r="H1474" i="1" s="1"/>
  <c r="L862" i="1"/>
  <c r="K862" i="1" s="1"/>
  <c r="H862" i="1" s="1"/>
  <c r="L648" i="1"/>
  <c r="K648" i="1" s="1"/>
  <c r="L143" i="1"/>
  <c r="K143" i="1" s="1"/>
  <c r="L2233" i="1"/>
  <c r="K2233" i="1" s="1"/>
  <c r="H2233" i="1" s="1"/>
  <c r="L1893" i="1"/>
  <c r="K1893" i="1" s="1"/>
  <c r="H1893" i="1" s="1"/>
  <c r="L1637" i="1"/>
  <c r="K1637" i="1" s="1"/>
  <c r="L1189" i="1"/>
  <c r="K1189" i="1" s="1"/>
  <c r="L847" i="1"/>
  <c r="K847" i="1" s="1"/>
  <c r="L419" i="1"/>
  <c r="K419" i="1" s="1"/>
  <c r="H419" i="1" s="1"/>
  <c r="L1416" i="1"/>
  <c r="K1416" i="1" s="1"/>
  <c r="H1416" i="1" s="1"/>
  <c r="L904" i="1"/>
  <c r="K904" i="1" s="1"/>
  <c r="L242" i="1"/>
  <c r="K242" i="1" s="1"/>
  <c r="L390" i="1"/>
  <c r="K390" i="1" s="1"/>
  <c r="L1812" i="1"/>
  <c r="K1812" i="1" s="1"/>
  <c r="H1812" i="1" s="1"/>
  <c r="L1979" i="1"/>
  <c r="K1979" i="1" s="1"/>
  <c r="H1979" i="1" s="1"/>
  <c r="L1838" i="1"/>
  <c r="K1838" i="1" s="1"/>
  <c r="L685" i="1"/>
  <c r="K685" i="1" s="1"/>
  <c r="H685" i="1" s="1"/>
  <c r="L1916" i="1"/>
  <c r="K1916" i="1" s="1"/>
  <c r="L1026" i="1"/>
  <c r="K1026" i="1" s="1"/>
  <c r="H1026" i="1" s="1"/>
  <c r="L104" i="1"/>
  <c r="K104" i="1" s="1"/>
  <c r="L1961" i="1"/>
  <c r="K1961" i="1" s="1"/>
  <c r="H1961" i="1" s="1"/>
  <c r="L1423" i="1"/>
  <c r="K1423" i="1" s="1"/>
  <c r="H1423" i="1" s="1"/>
  <c r="L521" i="1"/>
  <c r="K521" i="1" s="1"/>
  <c r="L2230" i="1"/>
  <c r="K2230" i="1" s="1"/>
  <c r="H2230" i="1" s="1"/>
  <c r="L1760" i="1"/>
  <c r="K1760" i="1" s="1"/>
  <c r="H1760" i="1" s="1"/>
  <c r="L2480" i="1"/>
  <c r="K2480" i="1" s="1"/>
  <c r="H2480" i="1" s="1"/>
  <c r="L1387" i="1"/>
  <c r="K1387" i="1" s="1"/>
  <c r="H1387" i="1" s="1"/>
  <c r="L1159" i="1"/>
  <c r="K1159" i="1" s="1"/>
  <c r="L818" i="1"/>
  <c r="K818" i="1" s="1"/>
  <c r="L2575" i="1"/>
  <c r="K2575" i="1" s="1"/>
  <c r="L2404" i="1"/>
  <c r="K2404" i="1" s="1"/>
  <c r="L2234" i="1"/>
  <c r="K2234" i="1" s="1"/>
  <c r="H2234" i="1" s="1"/>
  <c r="L2063" i="1"/>
  <c r="K2063" i="1" s="1"/>
  <c r="L1892" i="1"/>
  <c r="K1892" i="1" s="1"/>
  <c r="H1892" i="1" s="1"/>
  <c r="L1722" i="1"/>
  <c r="K1722" i="1" s="1"/>
  <c r="H1722" i="1" s="1"/>
  <c r="L1527" i="1"/>
  <c r="K1527" i="1" s="1"/>
  <c r="L1299" i="1"/>
  <c r="K1299" i="1" s="1"/>
  <c r="H1299" i="1" s="1"/>
  <c r="L1073" i="1"/>
  <c r="K1073" i="1" s="1"/>
  <c r="L479" i="1"/>
  <c r="K479" i="1" s="1"/>
  <c r="H479" i="1" s="1"/>
  <c r="L979" i="1"/>
  <c r="K979" i="1" s="1"/>
  <c r="H979" i="1" s="1"/>
  <c r="L866" i="1"/>
  <c r="K866" i="1" s="1"/>
  <c r="H866" i="1" s="1"/>
  <c r="L701" i="1"/>
  <c r="K701" i="1" s="1"/>
  <c r="H701" i="1" s="1"/>
  <c r="L473" i="1"/>
  <c r="K473" i="1" s="1"/>
  <c r="L215" i="1"/>
  <c r="K215" i="1" s="1"/>
  <c r="H215" i="1" s="1"/>
  <c r="L1251" i="1"/>
  <c r="K1251" i="1" s="1"/>
  <c r="L2431" i="1"/>
  <c r="K2431" i="1" s="1"/>
  <c r="H2431" i="1" s="1"/>
  <c r="L1995" i="1"/>
  <c r="K1995" i="1" s="1"/>
  <c r="L1638" i="1"/>
  <c r="K1638" i="1" s="1"/>
  <c r="H1638" i="1" s="1"/>
  <c r="L2596" i="1"/>
  <c r="K2596" i="1" s="1"/>
  <c r="L1914" i="1"/>
  <c r="K1914" i="1" s="1"/>
  <c r="L1101" i="1"/>
  <c r="K1101" i="1" s="1"/>
  <c r="L729" i="1"/>
  <c r="K729" i="1" s="1"/>
  <c r="H729" i="1" s="1"/>
  <c r="L2499" i="1"/>
  <c r="K2499" i="1" s="1"/>
  <c r="L1992" i="1"/>
  <c r="K1992" i="1" s="1"/>
  <c r="L985" i="1"/>
  <c r="K985" i="1" s="1"/>
  <c r="H985" i="1" s="1"/>
  <c r="L2092" i="1"/>
  <c r="K2092" i="1" s="1"/>
  <c r="L1033" i="1"/>
  <c r="K1033" i="1" s="1"/>
  <c r="H1033" i="1" s="1"/>
  <c r="L172" i="1"/>
  <c r="K172" i="1" s="1"/>
  <c r="L1989" i="1"/>
  <c r="K1989" i="1" s="1"/>
  <c r="L476" i="1"/>
  <c r="K476" i="1" s="1"/>
  <c r="L438" i="1"/>
  <c r="K438" i="1" s="1"/>
  <c r="L1451" i="1"/>
  <c r="K1451" i="1" s="1"/>
  <c r="L2528" i="1"/>
  <c r="K2528" i="1" s="1"/>
  <c r="H2528" i="1" s="1"/>
  <c r="L2096" i="1"/>
  <c r="K2096" i="1" s="1"/>
  <c r="L1543" i="1"/>
  <c r="K1543" i="1" s="1"/>
  <c r="L2522" i="1"/>
  <c r="K2522" i="1" s="1"/>
  <c r="H2522" i="1" s="1"/>
  <c r="L1839" i="1"/>
  <c r="K1839" i="1" s="1"/>
  <c r="L953" i="1"/>
  <c r="K953" i="1" s="1"/>
  <c r="L631" i="1"/>
  <c r="K631" i="1" s="1"/>
  <c r="L2462" i="1"/>
  <c r="K2462" i="1" s="1"/>
  <c r="L1928" i="1"/>
  <c r="K1928" i="1" s="1"/>
  <c r="H1928" i="1" s="1"/>
  <c r="L871" i="1"/>
  <c r="K871" i="1" s="1"/>
  <c r="L2007" i="1"/>
  <c r="K2007" i="1" s="1"/>
  <c r="L919" i="1"/>
  <c r="K919" i="1" s="1"/>
  <c r="H919" i="1" s="1"/>
  <c r="L19" i="1"/>
  <c r="K19" i="1" s="1"/>
  <c r="H19" i="1" s="1"/>
  <c r="L1925" i="1"/>
  <c r="K1925" i="1" s="1"/>
  <c r="L311" i="1"/>
  <c r="K311" i="1" s="1"/>
  <c r="H311" i="1" s="1"/>
  <c r="L272" i="1"/>
  <c r="K272" i="1" s="1"/>
  <c r="H272" i="1" s="1"/>
  <c r="L1856" i="1"/>
  <c r="K1856" i="1" s="1"/>
  <c r="L1067" i="1"/>
  <c r="K1067" i="1" s="1"/>
  <c r="L2336" i="1"/>
  <c r="K2336" i="1" s="1"/>
  <c r="H2336" i="1" s="1"/>
  <c r="L1302" i="1"/>
  <c r="K1302" i="1" s="1"/>
  <c r="H1302" i="1" s="1"/>
  <c r="L2340" i="1"/>
  <c r="K2340" i="1" s="1"/>
  <c r="L1658" i="1"/>
  <c r="K1658" i="1" s="1"/>
  <c r="L68" i="1"/>
  <c r="K68" i="1" s="1"/>
  <c r="L388" i="1"/>
  <c r="K388" i="1" s="1"/>
  <c r="H388" i="1" s="1"/>
  <c r="L2371" i="1"/>
  <c r="K2371" i="1" s="1"/>
  <c r="H2371" i="1" s="1"/>
  <c r="L1710" i="1"/>
  <c r="K1710" i="1" s="1"/>
  <c r="L231" i="1"/>
  <c r="K231" i="1" s="1"/>
  <c r="H231" i="1" s="1"/>
  <c r="L1751" i="1"/>
  <c r="K1751" i="1" s="1"/>
  <c r="L353" i="1"/>
  <c r="K353" i="1" s="1"/>
  <c r="L2417" i="1"/>
  <c r="K2417" i="1" s="1"/>
  <c r="L1669" i="1"/>
  <c r="K1669" i="1" s="1"/>
  <c r="L1208" i="1"/>
  <c r="K1208" i="1" s="1"/>
  <c r="H1208" i="1" s="1"/>
  <c r="L1025" i="1"/>
  <c r="K1025" i="1" s="1"/>
  <c r="H1025" i="1" s="1"/>
  <c r="L1962" i="1"/>
  <c r="K1962" i="1" s="1"/>
  <c r="H1962" i="1" s="1"/>
  <c r="L1266" i="1"/>
  <c r="K1266" i="1" s="1"/>
  <c r="H1266" i="1" s="1"/>
  <c r="L2438" i="1"/>
  <c r="K2438" i="1" s="1"/>
  <c r="L1202" i="1"/>
  <c r="K1202" i="1" s="1"/>
  <c r="L2266" i="1"/>
  <c r="K2266" i="1" s="1"/>
  <c r="H2266" i="1" s="1"/>
  <c r="L1570" i="1"/>
  <c r="K1570" i="1" s="1"/>
  <c r="L1001" i="1"/>
  <c r="K1001" i="1" s="1"/>
  <c r="H1001" i="1" s="1"/>
  <c r="L271" i="1"/>
  <c r="K271" i="1" s="1"/>
  <c r="L2334" i="1"/>
  <c r="K2334" i="1" s="1"/>
  <c r="L1624" i="1"/>
  <c r="K1624" i="1" s="1"/>
  <c r="L2578" i="1"/>
  <c r="K2578" i="1" s="1"/>
  <c r="L1666" i="1"/>
  <c r="K1666" i="1" s="1"/>
  <c r="L52" i="1"/>
  <c r="K52" i="1" s="1"/>
  <c r="L2353" i="1"/>
  <c r="K2353" i="1" s="1"/>
  <c r="L1573" i="1"/>
  <c r="K1573" i="1" s="1"/>
  <c r="H1573" i="1" s="1"/>
  <c r="L1080" i="1"/>
  <c r="K1080" i="1" s="1"/>
  <c r="H1080" i="1" s="1"/>
  <c r="L2155" i="1"/>
  <c r="K2155" i="1" s="1"/>
  <c r="L1429" i="1"/>
  <c r="K1429" i="1" s="1"/>
  <c r="H1429" i="1" s="1"/>
  <c r="L975" i="1"/>
  <c r="K975" i="1" s="1"/>
  <c r="L433" i="1"/>
  <c r="K433" i="1" s="1"/>
  <c r="H433" i="1" s="1"/>
  <c r="L1432" i="1"/>
  <c r="K1432" i="1" s="1"/>
  <c r="L920" i="1"/>
  <c r="K920" i="1" s="1"/>
  <c r="H920" i="1" s="1"/>
  <c r="L270" i="1"/>
  <c r="K270" i="1" s="1"/>
  <c r="L406" i="1"/>
  <c r="K406" i="1" s="1"/>
  <c r="H406" i="1" s="1"/>
  <c r="L1307" i="1"/>
  <c r="K1307" i="1" s="1"/>
  <c r="H1307" i="1" s="1"/>
  <c r="L2518" i="1"/>
  <c r="K2518" i="1" s="1"/>
  <c r="H2518" i="1" s="1"/>
  <c r="L1565" i="1"/>
  <c r="K1565" i="1" s="1"/>
  <c r="H1565" i="1" s="1"/>
  <c r="L2132" i="1"/>
  <c r="K2132" i="1" s="1"/>
  <c r="H2132" i="1" s="1"/>
  <c r="L2587" i="1"/>
  <c r="K2587" i="1" s="1"/>
  <c r="L1607" i="1"/>
  <c r="K1607" i="1" s="1"/>
  <c r="L2154" i="1"/>
  <c r="K2154" i="1" s="1"/>
  <c r="H2154" i="1" s="1"/>
  <c r="L1862" i="1"/>
  <c r="K1862" i="1" s="1"/>
  <c r="H1862" i="1" s="1"/>
  <c r="L1486" i="1"/>
  <c r="K1486" i="1" s="1"/>
  <c r="H1486" i="1" s="1"/>
  <c r="L1017" i="1"/>
  <c r="K1017" i="1" s="1"/>
  <c r="H1017" i="1" s="1"/>
  <c r="L2479" i="1"/>
  <c r="K2479" i="1" s="1"/>
  <c r="L2138" i="1"/>
  <c r="K2138" i="1" s="1"/>
  <c r="L1796" i="1"/>
  <c r="K1796" i="1" s="1"/>
  <c r="H1796" i="1" s="1"/>
  <c r="L1399" i="1"/>
  <c r="K1399" i="1" s="1"/>
  <c r="H1399" i="1" s="1"/>
  <c r="L839" i="1"/>
  <c r="K839" i="1" s="1"/>
  <c r="L915" i="1"/>
  <c r="K915" i="1" s="1"/>
  <c r="L279" i="1"/>
  <c r="K279" i="1" s="1"/>
  <c r="L1808" i="1"/>
  <c r="K1808" i="1" s="1"/>
  <c r="L1329" i="1"/>
  <c r="K1329" i="1" s="1"/>
  <c r="H1329" i="1" s="1"/>
  <c r="L2322" i="1"/>
  <c r="K2322" i="1" s="1"/>
  <c r="H2322" i="1" s="1"/>
  <c r="L2161" i="1"/>
  <c r="K2161" i="1" s="1"/>
  <c r="L2303" i="1"/>
  <c r="K2303" i="1" s="1"/>
  <c r="L2010" i="1"/>
  <c r="K2010" i="1" s="1"/>
  <c r="L2099" i="1"/>
  <c r="K2099" i="1" s="1"/>
  <c r="H2099" i="1" s="1"/>
  <c r="L1225" i="1"/>
  <c r="K1225" i="1" s="1"/>
  <c r="L99" i="1"/>
  <c r="K99" i="1" s="1"/>
  <c r="H99" i="1" s="1"/>
  <c r="L2111" i="1"/>
  <c r="K2111" i="1" s="1"/>
  <c r="H2111" i="1" s="1"/>
  <c r="L1828" i="1"/>
  <c r="K1828" i="1" s="1"/>
  <c r="L1907" i="1"/>
  <c r="K1907" i="1" s="1"/>
  <c r="H1907" i="1" s="1"/>
  <c r="L2585" i="1"/>
  <c r="K2585" i="1" s="1"/>
  <c r="L43" i="1"/>
  <c r="K43" i="1" s="1"/>
  <c r="L1430" i="1"/>
  <c r="K1430" i="1" s="1"/>
  <c r="L516" i="1"/>
  <c r="K516" i="1" s="1"/>
  <c r="L1895" i="1"/>
  <c r="K1895" i="1" s="1"/>
  <c r="L1841" i="1"/>
  <c r="K1841" i="1" s="1"/>
  <c r="L1087" i="1"/>
  <c r="K1087" i="1" s="1"/>
  <c r="H1087" i="1" s="1"/>
  <c r="L459" i="1"/>
  <c r="K459" i="1" s="1"/>
  <c r="L2043" i="1"/>
  <c r="K2043" i="1" s="1"/>
  <c r="H2043" i="1" s="1"/>
  <c r="L1379" i="1"/>
  <c r="K1379" i="1" s="1"/>
  <c r="L1145" i="1"/>
  <c r="K1145" i="1" s="1"/>
  <c r="L1882" i="1"/>
  <c r="K1882" i="1" s="1"/>
  <c r="H1882" i="1" s="1"/>
  <c r="L687" i="1"/>
  <c r="K687" i="1" s="1"/>
  <c r="H687" i="1" s="1"/>
  <c r="L1971" i="1"/>
  <c r="K1971" i="1" s="1"/>
  <c r="L2519" i="1"/>
  <c r="K2519" i="1" s="1"/>
  <c r="L779" i="1"/>
  <c r="K779" i="1" s="1"/>
  <c r="H779" i="1" s="1"/>
  <c r="L1625" i="1"/>
  <c r="K1625" i="1" s="1"/>
  <c r="H1625" i="1" s="1"/>
  <c r="L1144" i="1"/>
  <c r="K1144" i="1" s="1"/>
  <c r="H1144" i="1" s="1"/>
  <c r="L289" i="1"/>
  <c r="K289" i="1" s="1"/>
  <c r="H289" i="1" s="1"/>
  <c r="L2374" i="1"/>
  <c r="K2374" i="1" s="1"/>
  <c r="H2374" i="1" s="1"/>
  <c r="L1680" i="1"/>
  <c r="K1680" i="1" s="1"/>
  <c r="H1680" i="1" s="1"/>
  <c r="L2298" i="1"/>
  <c r="K2298" i="1" s="1"/>
  <c r="L1022" i="1"/>
  <c r="K1022" i="1" s="1"/>
  <c r="H1022" i="1" s="1"/>
  <c r="L2350" i="1"/>
  <c r="K2350" i="1" s="1"/>
  <c r="H2350" i="1" s="1"/>
  <c r="L1057" i="1"/>
  <c r="K1057" i="1" s="1"/>
  <c r="H1057" i="1" s="1"/>
  <c r="L1111" i="1"/>
  <c r="K1111" i="1" s="1"/>
  <c r="H1111" i="1" s="1"/>
  <c r="L2033" i="1"/>
  <c r="K2033" i="1" s="1"/>
  <c r="H2033" i="1" s="1"/>
  <c r="L805" i="1"/>
  <c r="K805" i="1" s="1"/>
  <c r="H805" i="1" s="1"/>
  <c r="L726" i="1"/>
  <c r="K726" i="1" s="1"/>
  <c r="L2072" i="1"/>
  <c r="K2072" i="1" s="1"/>
  <c r="L98" i="1"/>
  <c r="K98" i="1" s="1"/>
  <c r="L1943" i="1"/>
  <c r="K1943" i="1" s="1"/>
  <c r="L913" i="1"/>
  <c r="K913" i="1" s="1"/>
  <c r="H913" i="1" s="1"/>
  <c r="L58" i="1"/>
  <c r="K58" i="1" s="1"/>
  <c r="L2281" i="1"/>
  <c r="K2281" i="1" s="1"/>
  <c r="H2281" i="1" s="1"/>
  <c r="L1338" i="1"/>
  <c r="K1338" i="1" s="1"/>
  <c r="H1338" i="1" s="1"/>
  <c r="L425" i="1"/>
  <c r="K425" i="1" s="1"/>
  <c r="L1264" i="1"/>
  <c r="K1264" i="1" s="1"/>
  <c r="H1264" i="1" s="1"/>
  <c r="L747" i="1"/>
  <c r="K747" i="1" s="1"/>
  <c r="L199" i="1"/>
  <c r="K199" i="1" s="1"/>
  <c r="H199" i="1" s="1"/>
  <c r="L277" i="1"/>
  <c r="K277" i="1" s="1"/>
  <c r="H277" i="1" s="1"/>
  <c r="L2086" i="1"/>
  <c r="K2086" i="1" s="1"/>
  <c r="L1281" i="1"/>
  <c r="K1281" i="1" s="1"/>
  <c r="H1281" i="1" s="1"/>
  <c r="L1323" i="1"/>
  <c r="K1323" i="1" s="1"/>
  <c r="L2011" i="1"/>
  <c r="K2011" i="1" s="1"/>
  <c r="L1798" i="1"/>
  <c r="K1798" i="1" s="1"/>
  <c r="H1798" i="1" s="1"/>
  <c r="L1401" i="1"/>
  <c r="K1401" i="1" s="1"/>
  <c r="L2586" i="1"/>
  <c r="K2586" i="1" s="1"/>
  <c r="H2586" i="1" s="1"/>
  <c r="L2074" i="1"/>
  <c r="K2074" i="1" s="1"/>
  <c r="H2074" i="1" s="1"/>
  <c r="L1732" i="1"/>
  <c r="K1732" i="1" s="1"/>
  <c r="H1732" i="1" s="1"/>
  <c r="L1086" i="1"/>
  <c r="K1086" i="1" s="1"/>
  <c r="H1086" i="1" s="1"/>
  <c r="L987" i="1"/>
  <c r="K987" i="1" s="1"/>
  <c r="L488" i="1"/>
  <c r="K488" i="1" s="1"/>
  <c r="H488" i="1" s="1"/>
  <c r="L2494" i="1"/>
  <c r="K2494" i="1" s="1"/>
  <c r="H2494" i="1" s="1"/>
  <c r="L2238" i="1"/>
  <c r="K2238" i="1" s="1"/>
  <c r="H2238" i="1" s="1"/>
  <c r="L1982" i="1"/>
  <c r="K1982" i="1" s="1"/>
  <c r="L1699" i="1"/>
  <c r="K1699" i="1" s="1"/>
  <c r="H1699" i="1" s="1"/>
  <c r="L963" i="1"/>
  <c r="K963" i="1" s="1"/>
  <c r="H963" i="1" s="1"/>
  <c r="L174" i="1"/>
  <c r="K174" i="1" s="1"/>
  <c r="H174" i="1" s="1"/>
  <c r="L2194" i="1"/>
  <c r="K2194" i="1" s="1"/>
  <c r="L1852" i="1"/>
  <c r="K1852" i="1" s="1"/>
  <c r="H1852" i="1" s="1"/>
  <c r="L1318" i="1"/>
  <c r="K1318" i="1" s="1"/>
  <c r="H1318" i="1" s="1"/>
  <c r="L623" i="1"/>
  <c r="K623" i="1" s="1"/>
  <c r="L499" i="1"/>
  <c r="K499" i="1" s="1"/>
  <c r="L2577" i="1"/>
  <c r="K2577" i="1" s="1"/>
  <c r="L2321" i="1"/>
  <c r="K2321" i="1" s="1"/>
  <c r="H2321" i="1" s="1"/>
  <c r="L1977" i="1"/>
  <c r="K1977" i="1" s="1"/>
  <c r="H1977" i="1" s="1"/>
  <c r="L1721" i="1"/>
  <c r="K1721" i="1" s="1"/>
  <c r="L1301" i="1"/>
  <c r="K1301" i="1" s="1"/>
  <c r="H1301" i="1" s="1"/>
  <c r="L717" i="1"/>
  <c r="K717" i="1" s="1"/>
  <c r="H717" i="1" s="1"/>
  <c r="L236" i="1"/>
  <c r="K236" i="1" s="1"/>
  <c r="H236" i="1" s="1"/>
  <c r="L1288" i="1"/>
  <c r="K1288" i="1" s="1"/>
  <c r="L776" i="1"/>
  <c r="K776" i="1" s="1"/>
  <c r="L437" i="1"/>
  <c r="K437" i="1" s="1"/>
  <c r="H437" i="1" s="1"/>
  <c r="L518" i="1"/>
  <c r="K518" i="1" s="1"/>
  <c r="H518" i="1" s="1"/>
  <c r="L137" i="1"/>
  <c r="K137" i="1" s="1"/>
  <c r="H137" i="1" s="1"/>
  <c r="L1491" i="1"/>
  <c r="K1491" i="1" s="1"/>
  <c r="H1491" i="1" s="1"/>
  <c r="L2008" i="1"/>
  <c r="K2008" i="1" s="1"/>
  <c r="L1049" i="1"/>
  <c r="K1049" i="1" s="1"/>
  <c r="H1049" i="1" s="1"/>
  <c r="L2370" i="1"/>
  <c r="K2370" i="1" s="1"/>
  <c r="H2370" i="1" s="1"/>
  <c r="L1289" i="1"/>
  <c r="K1289" i="1" s="1"/>
  <c r="L471" i="1"/>
  <c r="K471" i="1" s="1"/>
  <c r="L2305" i="1"/>
  <c r="K2305" i="1" s="1"/>
  <c r="L1621" i="1"/>
  <c r="K1621" i="1" s="1"/>
  <c r="L732" i="1"/>
  <c r="K732" i="1" s="1"/>
  <c r="L1728" i="1"/>
  <c r="K1728" i="1" s="1"/>
  <c r="L692" i="1"/>
  <c r="K692" i="1" s="1"/>
  <c r="H692" i="1" s="1"/>
  <c r="L2251" i="1"/>
  <c r="K2251" i="1" s="1"/>
  <c r="L1614" i="1"/>
  <c r="K1614" i="1" s="1"/>
  <c r="L2224" i="1"/>
  <c r="K2224" i="1" s="1"/>
  <c r="H2224" i="1" s="1"/>
  <c r="L1743" i="1"/>
  <c r="K1743" i="1" s="1"/>
  <c r="L2414" i="1"/>
  <c r="K2414" i="1" s="1"/>
  <c r="H2414" i="1" s="1"/>
  <c r="L557" i="1"/>
  <c r="K557" i="1" s="1"/>
  <c r="L2501" i="1"/>
  <c r="K2501" i="1" s="1"/>
  <c r="L33" i="1"/>
  <c r="K33" i="1" s="1"/>
  <c r="L1031" i="1"/>
  <c r="K1031" i="1" s="1"/>
  <c r="H1031" i="1" s="1"/>
  <c r="L2351" i="1"/>
  <c r="K2351" i="1" s="1"/>
  <c r="H2351" i="1" s="1"/>
  <c r="L403" i="1"/>
  <c r="K403" i="1" s="1"/>
  <c r="H403" i="1" s="1"/>
  <c r="L1742" i="1"/>
  <c r="K1742" i="1" s="1"/>
  <c r="H1742" i="1" s="1"/>
  <c r="L439" i="1"/>
  <c r="K439" i="1" s="1"/>
  <c r="H439" i="1" s="1"/>
  <c r="L1336" i="1"/>
  <c r="K1336" i="1" s="1"/>
  <c r="H1336" i="1" s="1"/>
  <c r="L2090" i="1"/>
  <c r="K2090" i="1" s="1"/>
  <c r="H2090" i="1" s="1"/>
  <c r="L1074" i="1"/>
  <c r="K1074" i="1" s="1"/>
  <c r="H1074" i="1" s="1"/>
  <c r="L937" i="1"/>
  <c r="K937" i="1" s="1"/>
  <c r="H937" i="1" s="1"/>
  <c r="L1441" i="1"/>
  <c r="K1441" i="1" s="1"/>
  <c r="H1441" i="1" s="1"/>
  <c r="L1489" i="1"/>
  <c r="K1489" i="1" s="1"/>
  <c r="H1489" i="1" s="1"/>
  <c r="L1231" i="1"/>
  <c r="K1231" i="1" s="1"/>
  <c r="L2187" i="1"/>
  <c r="K2187" i="1" s="1"/>
  <c r="H2187" i="1" s="1"/>
  <c r="L1819" i="1"/>
  <c r="K1819" i="1" s="1"/>
  <c r="L1342" i="1"/>
  <c r="K1342" i="1" s="1"/>
  <c r="L2184" i="1"/>
  <c r="K2184" i="1" s="1"/>
  <c r="H2184" i="1" s="1"/>
  <c r="L2348" i="1"/>
  <c r="K2348" i="1" s="1"/>
  <c r="L2181" i="1"/>
  <c r="K2181" i="1" s="1"/>
  <c r="L1733" i="1"/>
  <c r="K1733" i="1" s="1"/>
  <c r="L264" i="1"/>
  <c r="K264" i="1" s="1"/>
  <c r="H264" i="1" s="1"/>
  <c r="L792" i="1"/>
  <c r="K792" i="1" s="1"/>
  <c r="H792" i="1" s="1"/>
  <c r="L735" i="1"/>
  <c r="K735" i="1" s="1"/>
  <c r="H735" i="1" s="1"/>
  <c r="L2246" i="1"/>
  <c r="K2246" i="1" s="1"/>
  <c r="H2246" i="1" s="1"/>
  <c r="L1782" i="1"/>
  <c r="K1782" i="1" s="1"/>
  <c r="L1373" i="1"/>
  <c r="K1373" i="1" s="1"/>
  <c r="H1373" i="1" s="1"/>
  <c r="L2052" i="1"/>
  <c r="K2052" i="1" s="1"/>
  <c r="L1286" i="1"/>
  <c r="K1286" i="1" s="1"/>
  <c r="L460" i="1"/>
  <c r="K460" i="1" s="1"/>
  <c r="H460" i="1" s="1"/>
  <c r="L2142" i="1"/>
  <c r="K2142" i="1" s="1"/>
  <c r="H2142" i="1" s="1"/>
  <c r="L1249" i="1"/>
  <c r="K1249" i="1" s="1"/>
  <c r="L1836" i="1"/>
  <c r="K1836" i="1" s="1"/>
  <c r="L477" i="1"/>
  <c r="K477" i="1" s="1"/>
  <c r="H477" i="1" s="1"/>
  <c r="L1797" i="1"/>
  <c r="K1797" i="1" s="1"/>
  <c r="L943" i="1"/>
  <c r="K943" i="1" s="1"/>
  <c r="H943" i="1" s="1"/>
  <c r="L888" i="1"/>
  <c r="K888" i="1" s="1"/>
  <c r="H888" i="1" s="1"/>
  <c r="L2171" i="1"/>
  <c r="K2171" i="1" s="1"/>
  <c r="L1593" i="1"/>
  <c r="K1593" i="1" s="1"/>
  <c r="L1632" i="1"/>
  <c r="K1632" i="1" s="1"/>
  <c r="L989" i="1"/>
  <c r="K989" i="1" s="1"/>
  <c r="H989" i="1" s="1"/>
  <c r="L2203" i="1"/>
  <c r="K2203" i="1" s="1"/>
  <c r="H2203" i="1" s="1"/>
  <c r="L1718" i="1"/>
  <c r="K1718" i="1" s="1"/>
  <c r="H1718" i="1" s="1"/>
  <c r="L2084" i="1"/>
  <c r="K2084" i="1" s="1"/>
  <c r="L2584" i="1"/>
  <c r="K2584" i="1" s="1"/>
  <c r="L2163" i="1"/>
  <c r="K2163" i="1" s="1"/>
  <c r="L1339" i="1"/>
  <c r="K1339" i="1" s="1"/>
  <c r="L513" i="1"/>
  <c r="K513" i="1" s="1"/>
  <c r="L327" i="1"/>
  <c r="K327" i="1" s="1"/>
  <c r="H327" i="1" s="1"/>
  <c r="L946" i="1"/>
  <c r="K946" i="1" s="1"/>
  <c r="L1734" i="1"/>
  <c r="K1734" i="1" s="1"/>
  <c r="H1734" i="1" s="1"/>
  <c r="L1229" i="1"/>
  <c r="K1229" i="1" s="1"/>
  <c r="L830" i="1"/>
  <c r="K830" i="1" s="1"/>
  <c r="H830" i="1" s="1"/>
  <c r="L1170" i="1"/>
  <c r="K1170" i="1" s="1"/>
  <c r="H1170" i="1" s="1"/>
  <c r="L2236" i="1"/>
  <c r="K2236" i="1" s="1"/>
  <c r="H2236" i="1" s="1"/>
  <c r="L2097" i="1"/>
  <c r="K2097" i="1" s="1"/>
  <c r="L1479" i="1"/>
  <c r="K1479" i="1" s="1"/>
  <c r="L2544" i="1"/>
  <c r="K2544" i="1" s="1"/>
  <c r="L2511" i="1"/>
  <c r="K2511" i="1" s="1"/>
  <c r="L925" i="1"/>
  <c r="K925" i="1" s="1"/>
  <c r="H925" i="1" s="1"/>
  <c r="L2456" i="1"/>
  <c r="K2456" i="1" s="1"/>
  <c r="L1980" i="1"/>
  <c r="K1980" i="1" s="1"/>
  <c r="H1980" i="1" s="1"/>
  <c r="L883" i="1"/>
  <c r="K883" i="1" s="1"/>
  <c r="L111" i="1"/>
  <c r="K111" i="1" s="1"/>
  <c r="L1664" i="1"/>
  <c r="K1664" i="1" s="1"/>
  <c r="H1664" i="1" s="1"/>
  <c r="L2208" i="1"/>
  <c r="K2208" i="1" s="1"/>
  <c r="H2208" i="1" s="1"/>
  <c r="L1754" i="1"/>
  <c r="K1754" i="1" s="1"/>
  <c r="L649" i="1"/>
  <c r="K649" i="1" s="1"/>
  <c r="L1843" i="1"/>
  <c r="K1843" i="1" s="1"/>
  <c r="H1843" i="1" s="1"/>
  <c r="L628" i="1"/>
  <c r="K628" i="1" s="1"/>
  <c r="H628" i="1" s="1"/>
  <c r="L2521" i="1"/>
  <c r="K2521" i="1" s="1"/>
  <c r="H2521" i="1" s="1"/>
  <c r="L1584" i="1"/>
  <c r="K1584" i="1" s="1"/>
  <c r="H1584" i="1" s="1"/>
  <c r="L1541" i="1"/>
  <c r="K1541" i="1" s="1"/>
  <c r="L1560" i="1"/>
  <c r="K1560" i="1" s="1"/>
  <c r="H1560" i="1" s="1"/>
  <c r="L1048" i="1"/>
  <c r="K1048" i="1" s="1"/>
  <c r="L161" i="1"/>
  <c r="K161" i="1" s="1"/>
  <c r="L1337" i="1"/>
  <c r="K1337" i="1" s="1"/>
  <c r="L2474" i="1"/>
  <c r="K2474" i="1" s="1"/>
  <c r="L2495" i="1"/>
  <c r="K2495" i="1" s="1"/>
  <c r="H2495" i="1" s="1"/>
  <c r="L1601" i="1"/>
  <c r="K1601" i="1" s="1"/>
  <c r="H1601" i="1" s="1"/>
  <c r="L2223" i="1"/>
  <c r="K2223" i="1" s="1"/>
  <c r="L1513" i="1"/>
  <c r="K1513" i="1" s="1"/>
  <c r="H1513" i="1" s="1"/>
  <c r="L973" i="1"/>
  <c r="K973" i="1" s="1"/>
  <c r="L195" i="1"/>
  <c r="K195" i="1" s="1"/>
  <c r="L2312" i="1"/>
  <c r="K2312" i="1" s="1"/>
  <c r="L1554" i="1"/>
  <c r="K1554" i="1" s="1"/>
  <c r="H1554" i="1" s="1"/>
  <c r="L2066" i="1"/>
  <c r="K2066" i="1" s="1"/>
  <c r="L998" i="1"/>
  <c r="K998" i="1" s="1"/>
  <c r="L115" i="1"/>
  <c r="K115" i="1" s="1"/>
  <c r="L1969" i="1"/>
  <c r="K1969" i="1" s="1"/>
  <c r="L1173" i="1"/>
  <c r="K1173" i="1" s="1"/>
  <c r="L8" i="1"/>
  <c r="K8" i="1" s="1"/>
  <c r="L587" i="1"/>
  <c r="K587" i="1" s="1"/>
  <c r="L1631" i="1"/>
  <c r="K1631" i="1" s="1"/>
  <c r="H1631" i="1" s="1"/>
  <c r="L1919" i="1"/>
  <c r="K1919" i="1" s="1"/>
  <c r="H1919" i="1" s="1"/>
  <c r="L1181" i="1"/>
  <c r="K1181" i="1" s="1"/>
  <c r="H1181" i="1" s="1"/>
  <c r="L2395" i="1"/>
  <c r="K2395" i="1" s="1"/>
  <c r="H2395" i="1" s="1"/>
  <c r="L1245" i="1"/>
  <c r="K1245" i="1" s="1"/>
  <c r="L1956" i="1"/>
  <c r="K1956" i="1" s="1"/>
  <c r="H1956" i="1" s="1"/>
  <c r="L1158" i="1"/>
  <c r="K1158" i="1" s="1"/>
  <c r="L782" i="1"/>
  <c r="K782" i="1" s="1"/>
  <c r="L2520" i="1"/>
  <c r="K2520" i="1" s="1"/>
  <c r="H2520" i="1" s="1"/>
  <c r="L2035" i="1"/>
  <c r="K2035" i="1" s="1"/>
  <c r="L23" i="1"/>
  <c r="K23" i="1" s="1"/>
  <c r="L2151" i="1"/>
  <c r="K2151" i="1" s="1"/>
  <c r="H2151" i="1" s="1"/>
  <c r="L167" i="1"/>
  <c r="K167" i="1" s="1"/>
  <c r="L2373" i="1"/>
  <c r="K2373" i="1" s="1"/>
  <c r="H2373" i="1" s="1"/>
  <c r="L1689" i="1"/>
  <c r="K1689" i="1" s="1"/>
  <c r="H1689" i="1" s="1"/>
  <c r="L159" i="1"/>
  <c r="K159" i="1" s="1"/>
  <c r="H159" i="1" s="1"/>
  <c r="L1240" i="1"/>
  <c r="K1240" i="1" s="1"/>
  <c r="H1240" i="1" s="1"/>
  <c r="L102" i="1"/>
  <c r="K102" i="1" s="1"/>
  <c r="L2243" i="1"/>
  <c r="K2243" i="1" s="1"/>
  <c r="L1902" i="1"/>
  <c r="K1902" i="1" s="1"/>
  <c r="L1426" i="1"/>
  <c r="K1426" i="1" s="1"/>
  <c r="L1127" i="1"/>
  <c r="K1127" i="1" s="1"/>
  <c r="H1127" i="1" s="1"/>
  <c r="L2396" i="1"/>
  <c r="K2396" i="1" s="1"/>
  <c r="H2396" i="1" s="1"/>
  <c r="L1772" i="1"/>
  <c r="K1772" i="1" s="1"/>
  <c r="H1772" i="1" s="1"/>
  <c r="L1559" i="1"/>
  <c r="K1559" i="1" s="1"/>
  <c r="H1559" i="1" s="1"/>
  <c r="L495" i="1"/>
  <c r="K495" i="1" s="1"/>
  <c r="L733" i="1"/>
  <c r="K733" i="1" s="1"/>
  <c r="L2453" i="1"/>
  <c r="K2453" i="1" s="1"/>
  <c r="L1941" i="1"/>
  <c r="K1941" i="1" s="1"/>
  <c r="L1769" i="1"/>
  <c r="K1769" i="1" s="1"/>
  <c r="H1769" i="1" s="1"/>
  <c r="L1109" i="1"/>
  <c r="K1109" i="1" s="1"/>
  <c r="H1109" i="1" s="1"/>
  <c r="L879" i="1"/>
  <c r="K879" i="1" s="1"/>
  <c r="H879" i="1" s="1"/>
  <c r="L617" i="1"/>
  <c r="K617" i="1" s="1"/>
  <c r="H617" i="1" s="1"/>
  <c r="L46" i="1"/>
  <c r="K46" i="1" s="1"/>
  <c r="H46" i="1" s="1"/>
  <c r="L1552" i="1"/>
  <c r="K1552" i="1" s="1"/>
  <c r="H1552" i="1" s="1"/>
  <c r="L1136" i="1"/>
  <c r="K1136" i="1" s="1"/>
  <c r="H1136" i="1" s="1"/>
  <c r="L880" i="1"/>
  <c r="K880" i="1" s="1"/>
  <c r="L576" i="1"/>
  <c r="K576" i="1" s="1"/>
  <c r="H576" i="1" s="1"/>
  <c r="L750" i="1"/>
  <c r="K750" i="1" s="1"/>
  <c r="H750" i="1" s="1"/>
  <c r="L622" i="1"/>
  <c r="K622" i="1" s="1"/>
  <c r="H622" i="1" s="1"/>
  <c r="L362" i="1"/>
  <c r="K362" i="1" s="1"/>
  <c r="H362" i="1" s="1"/>
  <c r="L144" i="1"/>
  <c r="K144" i="1" s="1"/>
  <c r="L2283" i="1"/>
  <c r="K2283" i="1" s="1"/>
  <c r="L1695" i="1"/>
  <c r="K1695" i="1" s="1"/>
  <c r="L408" i="1"/>
  <c r="K408" i="1" s="1"/>
  <c r="L1707" i="1"/>
  <c r="K1707" i="1" s="1"/>
  <c r="H1707" i="1" s="1"/>
  <c r="L2218" i="1"/>
  <c r="K2218" i="1" s="1"/>
  <c r="H2218" i="1" s="1"/>
  <c r="L579" i="1"/>
  <c r="K579" i="1" s="1"/>
  <c r="L1739" i="1"/>
  <c r="K1739" i="1" s="1"/>
  <c r="L2239" i="1"/>
  <c r="K2239" i="1" s="1"/>
  <c r="L2464" i="1"/>
  <c r="K2464" i="1" s="1"/>
  <c r="H2464" i="1" s="1"/>
  <c r="L1627" i="1"/>
  <c r="K1627" i="1" s="1"/>
  <c r="L1174" i="1"/>
  <c r="K1174" i="1" s="1"/>
  <c r="H1174" i="1" s="1"/>
  <c r="L846" i="1"/>
  <c r="K846" i="1" s="1"/>
  <c r="H846" i="1" s="1"/>
  <c r="L2415" i="1"/>
  <c r="K2415" i="1" s="1"/>
  <c r="H2415" i="1" s="1"/>
  <c r="L2244" i="1"/>
  <c r="K2244" i="1" s="1"/>
  <c r="L1903" i="1"/>
  <c r="K1903" i="1" s="1"/>
  <c r="L1542" i="1"/>
  <c r="K1542" i="1" s="1"/>
  <c r="H1542" i="1" s="1"/>
  <c r="L1314" i="1"/>
  <c r="K1314" i="1" s="1"/>
  <c r="L536" i="1"/>
  <c r="K536" i="1" s="1"/>
  <c r="L873" i="1"/>
  <c r="K873" i="1" s="1"/>
  <c r="L716" i="1"/>
  <c r="K716" i="1" s="1"/>
  <c r="L232" i="1"/>
  <c r="K232" i="1" s="1"/>
  <c r="L2579" i="1"/>
  <c r="K2579" i="1" s="1"/>
  <c r="H2579" i="1" s="1"/>
  <c r="L2408" i="1"/>
  <c r="K2408" i="1" s="1"/>
  <c r="H2408" i="1" s="1"/>
  <c r="L2323" i="1"/>
  <c r="K2323" i="1" s="1"/>
  <c r="H2323" i="1" s="1"/>
  <c r="L2152" i="1"/>
  <c r="K2152" i="1" s="1"/>
  <c r="H2152" i="1" s="1"/>
  <c r="L2067" i="1"/>
  <c r="K2067" i="1" s="1"/>
  <c r="L1896" i="1"/>
  <c r="K1896" i="1" s="1"/>
  <c r="L1811" i="1"/>
  <c r="K1811" i="1" s="1"/>
  <c r="H1811" i="1" s="1"/>
  <c r="L1569" i="1"/>
  <c r="K1569" i="1" s="1"/>
  <c r="L1270" i="1"/>
  <c r="K1270" i="1" s="1"/>
  <c r="L1113" i="1"/>
  <c r="K1113" i="1" s="1"/>
  <c r="L515" i="1"/>
  <c r="K515" i="1" s="1"/>
  <c r="L2535" i="1"/>
  <c r="K2535" i="1" s="1"/>
  <c r="L2306" i="1"/>
  <c r="K2306" i="1" s="1"/>
  <c r="H2306" i="1" s="1"/>
  <c r="L2076" i="1"/>
  <c r="K2076" i="1" s="1"/>
  <c r="L1964" i="1"/>
  <c r="K1964" i="1" s="1"/>
  <c r="L1623" i="1"/>
  <c r="K1623" i="1" s="1"/>
  <c r="H1623" i="1" s="1"/>
  <c r="L1169" i="1"/>
  <c r="K1169" i="1" s="1"/>
  <c r="L1019" i="1"/>
  <c r="K1019" i="1" s="1"/>
  <c r="L318" i="1"/>
  <c r="K318" i="1" s="1"/>
  <c r="H318" i="1" s="1"/>
  <c r="L790" i="1"/>
  <c r="K790" i="1" s="1"/>
  <c r="L343" i="1"/>
  <c r="K343" i="1" s="1"/>
  <c r="H343" i="1" s="1"/>
  <c r="L2489" i="1"/>
  <c r="K2489" i="1" s="1"/>
  <c r="L2405" i="1"/>
  <c r="K2405" i="1" s="1"/>
  <c r="L2149" i="1"/>
  <c r="K2149" i="1" s="1"/>
  <c r="L2065" i="1"/>
  <c r="K2065" i="1" s="1"/>
  <c r="L1809" i="1"/>
  <c r="K1809" i="1" s="1"/>
  <c r="L1530" i="1"/>
  <c r="K1530" i="1" s="1"/>
  <c r="H1530" i="1" s="1"/>
  <c r="L1413" i="1"/>
  <c r="K1413" i="1" s="1"/>
  <c r="L1071" i="1"/>
  <c r="K1071" i="1" s="1"/>
  <c r="H1071" i="1" s="1"/>
  <c r="L959" i="1"/>
  <c r="K959" i="1" s="1"/>
  <c r="H959" i="1" s="1"/>
  <c r="L568" i="1"/>
  <c r="K568" i="1" s="1"/>
  <c r="L36" i="1"/>
  <c r="K36" i="1" s="1"/>
  <c r="L1544" i="1"/>
  <c r="K1544" i="1" s="1"/>
  <c r="H1544" i="1" s="1"/>
  <c r="L1160" i="1"/>
  <c r="K1160" i="1" s="1"/>
  <c r="L1032" i="1"/>
  <c r="K1032" i="1" s="1"/>
  <c r="H1032" i="1" s="1"/>
  <c r="L608" i="1"/>
  <c r="K608" i="1" s="1"/>
  <c r="H608" i="1" s="1"/>
  <c r="L14" i="1"/>
  <c r="K14" i="1" s="1"/>
  <c r="H14" i="1" s="1"/>
  <c r="L646" i="1"/>
  <c r="K646" i="1" s="1"/>
  <c r="H646" i="1" s="1"/>
  <c r="L187" i="1"/>
  <c r="K187" i="1" s="1"/>
  <c r="H187" i="1" s="1"/>
  <c r="L309" i="1"/>
  <c r="K309" i="1" s="1"/>
  <c r="L1478" i="1"/>
  <c r="K1478" i="1" s="1"/>
  <c r="H1478" i="1" s="1"/>
  <c r="L2591" i="1"/>
  <c r="K2591" i="1" s="1"/>
  <c r="H2591" i="1" s="1"/>
  <c r="L2179" i="1"/>
  <c r="K2179" i="1" s="1"/>
  <c r="L1618" i="1"/>
  <c r="K1618" i="1" s="1"/>
  <c r="L1313" i="1"/>
  <c r="K1313" i="1" s="1"/>
  <c r="H1313" i="1" s="1"/>
  <c r="L3" i="1"/>
  <c r="K3" i="1" s="1"/>
  <c r="H3" i="1" s="1"/>
  <c r="L2140" i="1"/>
  <c r="K2140" i="1" s="1"/>
  <c r="L1595" i="1"/>
  <c r="K1595" i="1" s="1"/>
  <c r="L567" i="1"/>
  <c r="K567" i="1" s="1"/>
  <c r="L769" i="1"/>
  <c r="K769" i="1" s="1"/>
  <c r="H769" i="1" s="1"/>
  <c r="L2473" i="1"/>
  <c r="K2473" i="1" s="1"/>
  <c r="L2133" i="1"/>
  <c r="K2133" i="1" s="1"/>
  <c r="H2133" i="1" s="1"/>
  <c r="L1793" i="1"/>
  <c r="K1793" i="1" s="1"/>
  <c r="H1793" i="1" s="1"/>
  <c r="L1194" i="1"/>
  <c r="K1194" i="1" s="1"/>
  <c r="H1194" i="1" s="1"/>
  <c r="L965" i="1"/>
  <c r="K965" i="1" s="1"/>
  <c r="H965" i="1" s="1"/>
  <c r="L1309" i="1"/>
  <c r="K1309" i="1" s="1"/>
  <c r="H1309" i="1" s="1"/>
  <c r="L2004" i="1"/>
  <c r="K2004" i="1" s="1"/>
  <c r="L2459" i="1"/>
  <c r="K2459" i="1" s="1"/>
  <c r="L1351" i="1"/>
  <c r="K1351" i="1" s="1"/>
  <c r="H1351" i="1" s="1"/>
  <c r="L2026" i="1"/>
  <c r="K2026" i="1" s="1"/>
  <c r="H2026" i="1" s="1"/>
  <c r="L1787" i="1"/>
  <c r="K1787" i="1" s="1"/>
  <c r="L1686" i="1"/>
  <c r="K1686" i="1" s="1"/>
  <c r="L465" i="1"/>
  <c r="K465" i="1" s="1"/>
  <c r="L1415" i="1"/>
  <c r="K1415" i="1" s="1"/>
  <c r="H1415" i="1" s="1"/>
  <c r="L2426" i="1"/>
  <c r="K2426" i="1" s="1"/>
  <c r="H2426" i="1" s="1"/>
  <c r="L593" i="1"/>
  <c r="K593" i="1" s="1"/>
  <c r="H593" i="1" s="1"/>
  <c r="L503" i="1"/>
  <c r="K503" i="1" s="1"/>
  <c r="L1822" i="1"/>
  <c r="K1822" i="1" s="1"/>
  <c r="H1822" i="1" s="1"/>
  <c r="L1863" i="1"/>
  <c r="K1863" i="1" s="1"/>
  <c r="H1863" i="1" s="1"/>
  <c r="L665" i="1"/>
  <c r="K665" i="1" s="1"/>
  <c r="L1817" i="1"/>
  <c r="K1817" i="1" s="1"/>
  <c r="H1817" i="1" s="1"/>
  <c r="L1464" i="1"/>
  <c r="K1464" i="1" s="1"/>
  <c r="L1835" i="1"/>
  <c r="K1835" i="1" s="1"/>
  <c r="H1835" i="1" s="1"/>
  <c r="L2324" i="1"/>
  <c r="K2324" i="1" s="1"/>
  <c r="H2324" i="1" s="1"/>
  <c r="L1315" i="1"/>
  <c r="K1315" i="1" s="1"/>
  <c r="L1668" i="1"/>
  <c r="K1668" i="1" s="1"/>
  <c r="H1668" i="1" s="1"/>
  <c r="L146" i="1"/>
  <c r="K146" i="1" s="1"/>
  <c r="L2376" i="1"/>
  <c r="K2376" i="1" s="1"/>
  <c r="L324" i="1"/>
  <c r="K324" i="1" s="1"/>
  <c r="H324" i="1" s="1"/>
  <c r="L1778" i="1"/>
  <c r="K1778" i="1" s="1"/>
  <c r="H1778" i="1" s="1"/>
  <c r="L2437" i="1"/>
  <c r="K2437" i="1" s="1"/>
  <c r="H2437" i="1" s="1"/>
  <c r="L1753" i="1"/>
  <c r="K1753" i="1" s="1"/>
  <c r="H1753" i="1" s="1"/>
  <c r="L1222" i="1"/>
  <c r="K1222" i="1" s="1"/>
  <c r="L1522" i="1"/>
  <c r="K1522" i="1" s="1"/>
  <c r="H1522" i="1" s="1"/>
  <c r="L2566" i="1"/>
  <c r="K2566" i="1" s="1"/>
  <c r="L2170" i="1"/>
  <c r="K2170" i="1" s="1"/>
  <c r="H2170" i="1" s="1"/>
  <c r="L1442" i="1"/>
  <c r="K1442" i="1" s="1"/>
  <c r="L100" i="1"/>
  <c r="K100" i="1" s="1"/>
  <c r="L2248" i="1"/>
  <c r="K2248" i="1" s="1"/>
  <c r="L2434" i="1"/>
  <c r="K2434" i="1" s="1"/>
  <c r="H2434" i="1" s="1"/>
  <c r="L669" i="1"/>
  <c r="K669" i="1" s="1"/>
  <c r="L2245" i="1"/>
  <c r="K2245" i="1" s="1"/>
  <c r="L672" i="1"/>
  <c r="K672" i="1" s="1"/>
  <c r="L126" i="1"/>
  <c r="K126" i="1" s="1"/>
  <c r="L1696" i="1"/>
  <c r="K1696" i="1" s="1"/>
  <c r="H1696" i="1" s="1"/>
  <c r="L903" i="1"/>
  <c r="K903" i="1" s="1"/>
  <c r="H903" i="1" s="1"/>
  <c r="L2095" i="1"/>
  <c r="K2095" i="1" s="1"/>
  <c r="L887" i="1"/>
  <c r="K887" i="1" s="1"/>
  <c r="H887" i="1" s="1"/>
  <c r="L2590" i="1"/>
  <c r="K2590" i="1" s="1"/>
  <c r="L1326" i="1"/>
  <c r="K1326" i="1" s="1"/>
  <c r="H1326" i="1" s="1"/>
  <c r="L1374" i="1"/>
  <c r="K1374" i="1" s="1"/>
  <c r="L556" i="1"/>
  <c r="K556" i="1" s="1"/>
  <c r="H556" i="1" s="1"/>
  <c r="L1114" i="1"/>
  <c r="K1114" i="1" s="1"/>
  <c r="H1114" i="1" s="1"/>
  <c r="L501" i="1"/>
  <c r="K501" i="1" s="1"/>
  <c r="L1317" i="1"/>
  <c r="K1317" i="1" s="1"/>
  <c r="H1317" i="1" s="1"/>
  <c r="L858" i="1"/>
  <c r="K858" i="1" s="1"/>
  <c r="H858" i="1" s="1"/>
  <c r="L1304" i="1"/>
  <c r="K1304" i="1" s="1"/>
  <c r="H1304" i="1" s="1"/>
  <c r="L42" i="1"/>
  <c r="K42" i="1" s="1"/>
  <c r="L214" i="1"/>
  <c r="K214" i="1" s="1"/>
  <c r="H214" i="1" s="1"/>
  <c r="L636" i="1"/>
  <c r="K636" i="1" s="1"/>
  <c r="L1750" i="1"/>
  <c r="K1750" i="1" s="1"/>
  <c r="L797" i="1"/>
  <c r="K797" i="1" s="1"/>
  <c r="L2267" i="1"/>
  <c r="K2267" i="1" s="1"/>
  <c r="L1776" i="1"/>
  <c r="K1776" i="1" s="1"/>
  <c r="L775" i="1"/>
  <c r="K775" i="1" s="1"/>
  <c r="H775" i="1" s="1"/>
  <c r="L2394" i="1"/>
  <c r="K2394" i="1" s="1"/>
  <c r="L1711" i="1"/>
  <c r="K1711" i="1" s="1"/>
  <c r="H1711" i="1" s="1"/>
  <c r="L423" i="1"/>
  <c r="K423" i="1" s="1"/>
  <c r="H423" i="1" s="1"/>
  <c r="L859" i="1"/>
  <c r="K859" i="1" s="1"/>
  <c r="H859" i="1" s="1"/>
  <c r="L2568" i="1"/>
  <c r="K2568" i="1" s="1"/>
  <c r="L2398" i="1"/>
  <c r="K2398" i="1" s="1"/>
  <c r="H2398" i="1" s="1"/>
  <c r="L1795" i="1"/>
  <c r="K1795" i="1" s="1"/>
  <c r="H1795" i="1" s="1"/>
  <c r="L487" i="1"/>
  <c r="K487" i="1" s="1"/>
  <c r="H487" i="1" s="1"/>
  <c r="L2290" i="1"/>
  <c r="K2290" i="1" s="1"/>
  <c r="H2290" i="1" s="1"/>
  <c r="L1303" i="1"/>
  <c r="K1303" i="1" s="1"/>
  <c r="H1303" i="1" s="1"/>
  <c r="L580" i="1"/>
  <c r="K580" i="1" s="1"/>
  <c r="H580" i="1" s="1"/>
  <c r="L2481" i="1"/>
  <c r="K2481" i="1" s="1"/>
  <c r="L2137" i="1"/>
  <c r="K2137" i="1" s="1"/>
  <c r="L1402" i="1"/>
  <c r="K1402" i="1" s="1"/>
  <c r="L397" i="1"/>
  <c r="K397" i="1" s="1"/>
  <c r="L1400" i="1"/>
  <c r="K1400" i="1" s="1"/>
  <c r="L212" i="1"/>
  <c r="K212" i="1" s="1"/>
  <c r="H212" i="1" s="1"/>
  <c r="L374" i="1"/>
  <c r="K374" i="1" s="1"/>
  <c r="H374" i="1" s="1"/>
  <c r="L2555" i="1"/>
  <c r="K2555" i="1" s="1"/>
  <c r="H2555" i="1" s="1"/>
  <c r="L2144" i="1"/>
  <c r="K2144" i="1" s="1"/>
  <c r="H2144" i="1" s="1"/>
  <c r="L564" i="1"/>
  <c r="K564" i="1" s="1"/>
  <c r="H564" i="1" s="1"/>
  <c r="L2166" i="1"/>
  <c r="K2166" i="1" s="1"/>
  <c r="H2166" i="1" s="1"/>
  <c r="L1851" i="1"/>
  <c r="K1851" i="1" s="1"/>
  <c r="H1851" i="1" s="1"/>
  <c r="L1473" i="1"/>
  <c r="K1473" i="1" s="1"/>
  <c r="H1473" i="1" s="1"/>
  <c r="L2468" i="1"/>
  <c r="K2468" i="1" s="1"/>
  <c r="H2468" i="1" s="1"/>
  <c r="L2127" i="1"/>
  <c r="K2127" i="1" s="1"/>
  <c r="H2127" i="1" s="1"/>
  <c r="L1786" i="1"/>
  <c r="K1786" i="1" s="1"/>
  <c r="L1385" i="1"/>
  <c r="K1385" i="1" s="1"/>
  <c r="L807" i="1"/>
  <c r="K807" i="1" s="1"/>
  <c r="L909" i="1"/>
  <c r="K909" i="1" s="1"/>
  <c r="L559" i="1"/>
  <c r="K559" i="1" s="1"/>
  <c r="H559" i="1" s="1"/>
  <c r="L24" i="1"/>
  <c r="K24" i="1" s="1"/>
  <c r="L2435" i="1"/>
  <c r="K2435" i="1" s="1"/>
  <c r="L2206" i="1"/>
  <c r="K2206" i="1" s="1"/>
  <c r="L1864" i="1"/>
  <c r="K1864" i="1" s="1"/>
  <c r="L1362" i="1"/>
  <c r="K1362" i="1" s="1"/>
  <c r="L713" i="1"/>
  <c r="K713" i="1" s="1"/>
  <c r="H713" i="1" s="1"/>
  <c r="L2375" i="1"/>
  <c r="K2375" i="1" s="1"/>
  <c r="L1922" i="1"/>
  <c r="K1922" i="1" s="1"/>
  <c r="L1417" i="1"/>
  <c r="K1417" i="1" s="1"/>
  <c r="H1417" i="1" s="1"/>
  <c r="L1974" i="1"/>
  <c r="K1974" i="1" s="1"/>
  <c r="H1974" i="1" s="1"/>
  <c r="L1294" i="1"/>
  <c r="K1294" i="1" s="1"/>
  <c r="L2452" i="1"/>
  <c r="K2452" i="1" s="1"/>
  <c r="H2452" i="1" s="1"/>
  <c r="L1187" i="1"/>
  <c r="K1187" i="1" s="1"/>
  <c r="L2255" i="1"/>
  <c r="K2255" i="1" s="1"/>
  <c r="H2255" i="1" s="1"/>
  <c r="L1555" i="1"/>
  <c r="K1555" i="1" s="1"/>
  <c r="H1555" i="1" s="1"/>
  <c r="L994" i="1"/>
  <c r="K994" i="1" s="1"/>
  <c r="H994" i="1" s="1"/>
  <c r="L252" i="1"/>
  <c r="K252" i="1" s="1"/>
  <c r="L2328" i="1"/>
  <c r="K2328" i="1" s="1"/>
  <c r="L1590" i="1"/>
  <c r="K1590" i="1" s="1"/>
  <c r="L2546" i="1"/>
  <c r="K2546" i="1" s="1"/>
  <c r="H2546" i="1" s="1"/>
  <c r="L1639" i="1"/>
  <c r="K1639" i="1" s="1"/>
  <c r="L806" i="1"/>
  <c r="K806" i="1" s="1"/>
  <c r="L2329" i="1"/>
  <c r="K2329" i="1" s="1"/>
  <c r="H2329" i="1" s="1"/>
  <c r="L1455" i="1"/>
  <c r="K1455" i="1" s="1"/>
  <c r="L952" i="1"/>
  <c r="K952" i="1" s="1"/>
  <c r="H952" i="1" s="1"/>
  <c r="L2363" i="1"/>
  <c r="K2363" i="1" s="1"/>
  <c r="L2075" i="1"/>
  <c r="K2075" i="1" s="1"/>
  <c r="H2075" i="1" s="1"/>
  <c r="L1494" i="1"/>
  <c r="K1494" i="1" s="1"/>
  <c r="L2550" i="1"/>
  <c r="K2550" i="1" s="1"/>
  <c r="H2550" i="1" s="1"/>
  <c r="L1089" i="1"/>
  <c r="K1089" i="1" s="1"/>
  <c r="L2180" i="1"/>
  <c r="K2180" i="1" s="1"/>
  <c r="H2180" i="1" s="1"/>
  <c r="L1457" i="1"/>
  <c r="K1457" i="1" s="1"/>
  <c r="L945" i="1"/>
  <c r="K945" i="1" s="1"/>
  <c r="L119" i="1"/>
  <c r="K119" i="1" s="1"/>
  <c r="L2270" i="1"/>
  <c r="K2270" i="1" s="1"/>
  <c r="L1475" i="1"/>
  <c r="K1475" i="1" s="1"/>
  <c r="H1475" i="1" s="1"/>
  <c r="L2460" i="1"/>
  <c r="K2460" i="1" s="1"/>
  <c r="L1531" i="1"/>
  <c r="K1531" i="1" s="1"/>
  <c r="H1531" i="1" s="1"/>
  <c r="L705" i="1"/>
  <c r="K705" i="1" s="1"/>
  <c r="H705" i="1" s="1"/>
  <c r="L2265" i="1"/>
  <c r="K2265" i="1" s="1"/>
  <c r="H2265" i="1" s="1"/>
  <c r="L1343" i="1"/>
  <c r="K1343" i="1" s="1"/>
  <c r="L824" i="1"/>
  <c r="K824" i="1" s="1"/>
  <c r="L1003" i="1"/>
  <c r="K1003" i="1" s="1"/>
  <c r="H1003" i="1" s="1"/>
  <c r="L2315" i="1"/>
  <c r="K2315" i="1" s="1"/>
  <c r="H2315" i="1" s="1"/>
  <c r="L1883" i="1"/>
  <c r="K1883" i="1" s="1"/>
  <c r="L1723" i="1"/>
  <c r="K1723" i="1" s="1"/>
  <c r="L493" i="1"/>
  <c r="K493" i="1" s="1"/>
  <c r="H493" i="1" s="1"/>
  <c r="L1999" i="1"/>
  <c r="K1999" i="1" s="1"/>
  <c r="H1999" i="1" s="1"/>
  <c r="L1214" i="1"/>
  <c r="K1214" i="1" s="1"/>
  <c r="H1214" i="1" s="1"/>
  <c r="L823" i="1"/>
  <c r="K823" i="1" s="1"/>
  <c r="H823" i="1" s="1"/>
  <c r="L2542" i="1"/>
  <c r="K2542" i="1" s="1"/>
  <c r="L2078" i="1"/>
  <c r="K2078" i="1" s="1"/>
  <c r="L1134" i="1"/>
  <c r="K1134" i="1" s="1"/>
  <c r="H1134" i="1" s="1"/>
  <c r="L2204" i="1"/>
  <c r="K2204" i="1" s="1"/>
  <c r="H2204" i="1" s="1"/>
  <c r="L1190" i="1"/>
  <c r="K1190" i="1" s="1"/>
  <c r="H1190" i="1" s="1"/>
  <c r="L364" i="1"/>
  <c r="K364" i="1" s="1"/>
  <c r="L2073" i="1"/>
  <c r="K2073" i="1" s="1"/>
  <c r="L773" i="1"/>
  <c r="K773" i="1" s="1"/>
  <c r="L694" i="1"/>
  <c r="K694" i="1" s="1"/>
  <c r="L1223" i="1"/>
  <c r="K1223" i="1" s="1"/>
  <c r="H1223" i="1" s="1"/>
  <c r="L2416" i="1"/>
  <c r="K2416" i="1" s="1"/>
  <c r="L1983" i="1"/>
  <c r="K1983" i="1" s="1"/>
  <c r="H1983" i="1" s="1"/>
  <c r="L1648" i="1"/>
  <c r="K1648" i="1" s="1"/>
  <c r="H1648" i="1" s="1"/>
  <c r="L12" i="1"/>
  <c r="K12" i="1" s="1"/>
  <c r="H12" i="1" s="1"/>
  <c r="L1924" i="1"/>
  <c r="K1924" i="1" s="1"/>
  <c r="L1115" i="1"/>
  <c r="K1115" i="1" s="1"/>
  <c r="L744" i="1"/>
  <c r="K744" i="1" s="1"/>
  <c r="L2504" i="1"/>
  <c r="K2504" i="1" s="1"/>
  <c r="L2014" i="1"/>
  <c r="K2014" i="1" s="1"/>
  <c r="H2014" i="1" s="1"/>
  <c r="L1021" i="1"/>
  <c r="K1021" i="1" s="1"/>
  <c r="L2119" i="1"/>
  <c r="K2119" i="1" s="1"/>
  <c r="L1075" i="1"/>
  <c r="K1075" i="1" s="1"/>
  <c r="H1075" i="1" s="1"/>
  <c r="L218" i="1"/>
  <c r="K218" i="1" s="1"/>
  <c r="H218" i="1" s="1"/>
  <c r="L2009" i="1"/>
  <c r="K2009" i="1" s="1"/>
  <c r="L625" i="1"/>
  <c r="K625" i="1" s="1"/>
  <c r="H625" i="1" s="1"/>
  <c r="L566" i="1"/>
  <c r="K566" i="1" s="1"/>
  <c r="L1649" i="1"/>
  <c r="K1649" i="1" s="1"/>
  <c r="L1199" i="1"/>
  <c r="K1199" i="1" s="1"/>
  <c r="H1199" i="1" s="1"/>
  <c r="L739" i="1"/>
  <c r="K739" i="1" s="1"/>
  <c r="L66" i="1"/>
  <c r="K66" i="1" s="1"/>
  <c r="L1176" i="1"/>
  <c r="K1176" i="1" s="1"/>
  <c r="H1176" i="1" s="1"/>
  <c r="L629" i="1"/>
  <c r="K629" i="1" s="1"/>
  <c r="H629" i="1" s="1"/>
  <c r="L662" i="1"/>
  <c r="K662" i="1" s="1"/>
  <c r="L329" i="1"/>
  <c r="K329" i="1" s="1"/>
  <c r="H329" i="1" s="1"/>
  <c r="L1321" i="1"/>
  <c r="K1321" i="1" s="1"/>
  <c r="H1321" i="1" s="1"/>
  <c r="L1110" i="1"/>
  <c r="K1110" i="1" s="1"/>
  <c r="H1110" i="1" s="1"/>
  <c r="L1904" i="1"/>
  <c r="K1904" i="1" s="1"/>
  <c r="L2358" i="1"/>
  <c r="K2358" i="1" s="1"/>
  <c r="H2358" i="1" s="1"/>
  <c r="L1153" i="1"/>
  <c r="K1153" i="1" s="1"/>
  <c r="L1926" i="1"/>
  <c r="K1926" i="1" s="1"/>
  <c r="H1926" i="1" s="1"/>
  <c r="L2379" i="1"/>
  <c r="K2379" i="1" s="1"/>
  <c r="H2379" i="1" s="1"/>
  <c r="L1691" i="1"/>
  <c r="K1691" i="1" s="1"/>
  <c r="H1691" i="1" s="1"/>
  <c r="L1259" i="1"/>
  <c r="K1259" i="1" s="1"/>
  <c r="H1259" i="1" s="1"/>
  <c r="L316" i="1"/>
  <c r="K316" i="1" s="1"/>
  <c r="H316" i="1" s="1"/>
  <c r="L2308" i="1"/>
  <c r="K2308" i="1" s="1"/>
  <c r="H2308" i="1" s="1"/>
  <c r="L1967" i="1"/>
  <c r="K1967" i="1" s="1"/>
  <c r="L1626" i="1"/>
  <c r="K1626" i="1" s="1"/>
  <c r="L1171" i="1"/>
  <c r="K1171" i="1" s="1"/>
  <c r="H1171" i="1" s="1"/>
  <c r="L1030" i="1"/>
  <c r="K1030" i="1" s="1"/>
  <c r="L793" i="1"/>
  <c r="K793" i="1" s="1"/>
  <c r="L345" i="1"/>
  <c r="K345" i="1" s="1"/>
  <c r="L2526" i="1"/>
  <c r="K2526" i="1" s="1"/>
  <c r="H2526" i="1" s="1"/>
  <c r="L2355" i="1"/>
  <c r="K2355" i="1" s="1"/>
  <c r="L2056" i="1"/>
  <c r="K2056" i="1" s="1"/>
  <c r="L2574" i="1"/>
  <c r="K2574" i="1" s="1"/>
  <c r="L2488" i="1"/>
  <c r="K2488" i="1" s="1"/>
  <c r="L2403" i="1"/>
  <c r="K2403" i="1" s="1"/>
  <c r="L2318" i="1"/>
  <c r="K2318" i="1" s="1"/>
  <c r="L2232" i="1"/>
  <c r="K2232" i="1" s="1"/>
  <c r="H2232" i="1" s="1"/>
  <c r="L2147" i="1"/>
  <c r="K2147" i="1" s="1"/>
  <c r="L2062" i="1"/>
  <c r="K2062" i="1" s="1"/>
  <c r="H2062" i="1" s="1"/>
  <c r="L1976" i="1"/>
  <c r="K1976" i="1" s="1"/>
  <c r="H1976" i="1" s="1"/>
  <c r="L1891" i="1"/>
  <c r="K1891" i="1" s="1"/>
  <c r="H1891" i="1" s="1"/>
  <c r="L1806" i="1"/>
  <c r="K1806" i="1" s="1"/>
  <c r="H1806" i="1" s="1"/>
  <c r="L1688" i="1"/>
  <c r="K1688" i="1" s="1"/>
  <c r="H1688" i="1" s="1"/>
  <c r="L1561" i="1"/>
  <c r="K1561" i="1" s="1"/>
  <c r="H1561" i="1" s="1"/>
  <c r="L1411" i="1"/>
  <c r="K1411" i="1" s="1"/>
  <c r="L1255" i="1"/>
  <c r="K1255" i="1" s="1"/>
  <c r="L1106" i="1"/>
  <c r="K1106" i="1" s="1"/>
  <c r="H1106" i="1" s="1"/>
  <c r="L957" i="1"/>
  <c r="K957" i="1" s="1"/>
  <c r="H957" i="1" s="1"/>
  <c r="L791" i="1"/>
  <c r="K791" i="1" s="1"/>
  <c r="L500" i="1"/>
  <c r="K500" i="1" s="1"/>
  <c r="L154" i="1"/>
  <c r="K154" i="1" s="1"/>
  <c r="H154" i="1" s="1"/>
  <c r="L2524" i="1"/>
  <c r="K2524" i="1" s="1"/>
  <c r="L2412" i="1"/>
  <c r="K2412" i="1" s="1"/>
  <c r="L2300" i="1"/>
  <c r="K2300" i="1" s="1"/>
  <c r="H2300" i="1" s="1"/>
  <c r="L2183" i="1"/>
  <c r="K2183" i="1" s="1"/>
  <c r="H2183" i="1" s="1"/>
  <c r="L2071" i="1"/>
  <c r="K2071" i="1" s="1"/>
  <c r="L1959" i="1"/>
  <c r="K1959" i="1" s="1"/>
  <c r="L1842" i="1"/>
  <c r="K1842" i="1" s="1"/>
  <c r="L1730" i="1"/>
  <c r="K1730" i="1" s="1"/>
  <c r="H1730" i="1" s="1"/>
  <c r="L1617" i="1"/>
  <c r="K1617" i="1" s="1"/>
  <c r="H1617" i="1" s="1"/>
  <c r="L1459" i="1"/>
  <c r="K1459" i="1" s="1"/>
  <c r="H1459" i="1" s="1"/>
  <c r="L1310" i="1"/>
  <c r="K1310" i="1" s="1"/>
  <c r="H1310" i="1" s="1"/>
  <c r="L1161" i="1"/>
  <c r="K1161" i="1" s="1"/>
  <c r="H1161" i="1" s="1"/>
  <c r="L1005" i="1"/>
  <c r="K1005" i="1" s="1"/>
  <c r="H1005" i="1" s="1"/>
  <c r="L855" i="1"/>
  <c r="K855" i="1" s="1"/>
  <c r="H855" i="1" s="1"/>
  <c r="L609" i="1"/>
  <c r="K609" i="1" s="1"/>
  <c r="H609" i="1" s="1"/>
  <c r="L280" i="1"/>
  <c r="K280" i="1" s="1"/>
  <c r="H280" i="1" s="1"/>
  <c r="L785" i="1"/>
  <c r="K785" i="1" s="1"/>
  <c r="H785" i="1" s="1"/>
  <c r="L641" i="1"/>
  <c r="K641" i="1" s="1"/>
  <c r="H641" i="1" s="1"/>
  <c r="L484" i="1"/>
  <c r="K484" i="1" s="1"/>
  <c r="H484" i="1" s="1"/>
  <c r="L332" i="1"/>
  <c r="K332" i="1" s="1"/>
  <c r="L132" i="1"/>
  <c r="K132" i="1" s="1"/>
  <c r="L2569" i="1"/>
  <c r="K2569" i="1" s="1"/>
  <c r="L2485" i="1"/>
  <c r="K2485" i="1" s="1"/>
  <c r="H2485" i="1" s="1"/>
  <c r="L2401" i="1"/>
  <c r="K2401" i="1" s="1"/>
  <c r="L2313" i="1"/>
  <c r="K2313" i="1" s="1"/>
  <c r="H2313" i="1" s="1"/>
  <c r="L2229" i="1"/>
  <c r="K2229" i="1" s="1"/>
  <c r="L2145" i="1"/>
  <c r="K2145" i="1" s="1"/>
  <c r="H2145" i="1" s="1"/>
  <c r="L2057" i="1"/>
  <c r="K2057" i="1" s="1"/>
  <c r="H2057" i="1" s="1"/>
  <c r="L1973" i="1"/>
  <c r="K1973" i="1" s="1"/>
  <c r="H1973" i="1" s="1"/>
  <c r="L1889" i="1"/>
  <c r="K1889" i="1" s="1"/>
  <c r="H1889" i="1" s="1"/>
  <c r="L1801" i="1"/>
  <c r="K1801" i="1" s="1"/>
  <c r="L1717" i="1"/>
  <c r="K1717" i="1" s="1"/>
  <c r="H1717" i="1" s="1"/>
  <c r="L1633" i="1"/>
  <c r="K1633" i="1" s="1"/>
  <c r="H1633" i="1" s="1"/>
  <c r="L1519" i="1"/>
  <c r="K1519" i="1" s="1"/>
  <c r="L1407" i="1"/>
  <c r="K1407" i="1" s="1"/>
  <c r="L1295" i="1"/>
  <c r="K1295" i="1" s="1"/>
  <c r="L1178" i="1"/>
  <c r="K1178" i="1" s="1"/>
  <c r="H1178" i="1" s="1"/>
  <c r="L1066" i="1"/>
  <c r="K1066" i="1" s="1"/>
  <c r="H1066" i="1" s="1"/>
  <c r="L954" i="1"/>
  <c r="K954" i="1" s="1"/>
  <c r="L837" i="1"/>
  <c r="K837" i="1" s="1"/>
  <c r="L711" i="1"/>
  <c r="K711" i="1" s="1"/>
  <c r="H711" i="1" s="1"/>
  <c r="L561" i="1"/>
  <c r="K561" i="1" s="1"/>
  <c r="L404" i="1"/>
  <c r="K404" i="1" s="1"/>
  <c r="H404" i="1" s="1"/>
  <c r="L226" i="1"/>
  <c r="K226" i="1" s="1"/>
  <c r="L26" i="1"/>
  <c r="K26" i="1" s="1"/>
  <c r="L1536" i="1"/>
  <c r="K1536" i="1" s="1"/>
  <c r="L798" i="1"/>
  <c r="K798" i="1" s="1"/>
  <c r="L591" i="1"/>
  <c r="K591" i="1" s="1"/>
  <c r="L2545" i="1"/>
  <c r="K2545" i="1" s="1"/>
  <c r="H2545" i="1" s="1"/>
  <c r="L2201" i="1"/>
  <c r="K2201" i="1" s="1"/>
  <c r="L1861" i="1"/>
  <c r="K1861" i="1" s="1"/>
  <c r="H1861" i="1" s="1"/>
  <c r="L1487" i="1"/>
  <c r="K1487" i="1" s="1"/>
  <c r="L1029" i="1"/>
  <c r="K1029" i="1" s="1"/>
  <c r="H1029" i="1" s="1"/>
  <c r="L511" i="1"/>
  <c r="K511" i="1" s="1"/>
  <c r="L1496" i="1"/>
  <c r="K1496" i="1" s="1"/>
  <c r="H1496" i="1" s="1"/>
  <c r="L984" i="1"/>
  <c r="K984" i="1" s="1"/>
  <c r="L373" i="1"/>
  <c r="K373" i="1" s="1"/>
  <c r="L470" i="1"/>
  <c r="K470" i="1" s="1"/>
  <c r="H470" i="1" s="1"/>
  <c r="L73" i="1"/>
  <c r="K73" i="1" s="1"/>
  <c r="H73" i="1" s="1"/>
  <c r="L2207" i="1"/>
  <c r="K2207" i="1" s="1"/>
  <c r="H2207" i="1" s="1"/>
  <c r="L2158" i="1"/>
  <c r="K2158" i="1" s="1"/>
  <c r="H2158" i="1" s="1"/>
  <c r="L1987" i="1"/>
  <c r="K1987" i="1" s="1"/>
  <c r="H1987" i="1" s="1"/>
  <c r="L1816" i="1"/>
  <c r="K1816" i="1" s="1"/>
  <c r="L1582" i="1"/>
  <c r="K1582" i="1" s="1"/>
  <c r="H1582" i="1" s="1"/>
  <c r="L1277" i="1"/>
  <c r="K1277" i="1" s="1"/>
  <c r="H1277" i="1" s="1"/>
  <c r="L935" i="1"/>
  <c r="K935" i="1" s="1"/>
  <c r="H935" i="1" s="1"/>
  <c r="L457" i="1"/>
  <c r="K457" i="1" s="1"/>
  <c r="H457" i="1" s="1"/>
  <c r="L2514" i="1"/>
  <c r="K2514" i="1" s="1"/>
  <c r="L2284" i="1"/>
  <c r="K2284" i="1" s="1"/>
  <c r="H2284" i="1" s="1"/>
  <c r="L2055" i="1"/>
  <c r="K2055" i="1" s="1"/>
  <c r="L1831" i="1"/>
  <c r="K1831" i="1" s="1"/>
  <c r="H1831" i="1" s="1"/>
  <c r="L1687" i="1"/>
  <c r="K1687" i="1" s="1"/>
  <c r="L1403" i="1"/>
  <c r="K1403" i="1" s="1"/>
  <c r="H1403" i="1" s="1"/>
  <c r="L1062" i="1"/>
  <c r="K1062" i="1" s="1"/>
  <c r="H1062" i="1" s="1"/>
  <c r="L723" i="1"/>
  <c r="K723" i="1" s="1"/>
  <c r="L130" i="1"/>
  <c r="K130" i="1" s="1"/>
  <c r="H130" i="1" s="1"/>
  <c r="L584" i="1"/>
  <c r="K584" i="1" s="1"/>
  <c r="H584" i="1" s="1"/>
  <c r="L258" i="1"/>
  <c r="K258" i="1" s="1"/>
  <c r="H258" i="1" s="1"/>
  <c r="L2537" i="1"/>
  <c r="K2537" i="1" s="1"/>
  <c r="H2537" i="1" s="1"/>
  <c r="L2369" i="1"/>
  <c r="K2369" i="1" s="1"/>
  <c r="H2369" i="1" s="1"/>
  <c r="L2197" i="1"/>
  <c r="K2197" i="1" s="1"/>
  <c r="L2025" i="1"/>
  <c r="K2025" i="1" s="1"/>
  <c r="L1857" i="1"/>
  <c r="K1857" i="1" s="1"/>
  <c r="H1857" i="1" s="1"/>
  <c r="L1685" i="1"/>
  <c r="K1685" i="1" s="1"/>
  <c r="H1685" i="1" s="1"/>
  <c r="L1450" i="1"/>
  <c r="K1450" i="1" s="1"/>
  <c r="H1450" i="1" s="1"/>
  <c r="L1221" i="1"/>
  <c r="K1221" i="1" s="1"/>
  <c r="L997" i="1"/>
  <c r="K997" i="1" s="1"/>
  <c r="L767" i="1"/>
  <c r="K767" i="1" s="1"/>
  <c r="L504" i="1"/>
  <c r="K504" i="1" s="1"/>
  <c r="H504" i="1" s="1"/>
  <c r="L348" i="1"/>
  <c r="K348" i="1" s="1"/>
  <c r="H348" i="1" s="1"/>
  <c r="L151" i="1"/>
  <c r="K151" i="1" s="1"/>
  <c r="H151" i="1" s="1"/>
  <c r="L1600" i="1"/>
  <c r="K1600" i="1" s="1"/>
  <c r="L1488" i="1"/>
  <c r="K1488" i="1" s="1"/>
  <c r="L1328" i="1"/>
  <c r="K1328" i="1" s="1"/>
  <c r="H1328" i="1" s="1"/>
  <c r="L1200" i="1"/>
  <c r="K1200" i="1" s="1"/>
  <c r="H1200" i="1" s="1"/>
  <c r="L1072" i="1"/>
  <c r="K1072" i="1" s="1"/>
  <c r="H1072" i="1" s="1"/>
  <c r="L944" i="1"/>
  <c r="K944" i="1" s="1"/>
  <c r="H944" i="1" s="1"/>
  <c r="L816" i="1"/>
  <c r="K816" i="1" s="1"/>
  <c r="H816" i="1" s="1"/>
  <c r="L661" i="1"/>
  <c r="K661" i="1" s="1"/>
  <c r="H661" i="1" s="1"/>
  <c r="L491" i="1"/>
  <c r="K491" i="1" s="1"/>
  <c r="H491" i="1" s="1"/>
  <c r="L312" i="1"/>
  <c r="K312" i="1" s="1"/>
  <c r="H312" i="1" s="1"/>
  <c r="L84" i="1"/>
  <c r="K84" i="1" s="1"/>
  <c r="H84" i="1" s="1"/>
  <c r="L686" i="1"/>
  <c r="K686" i="1" s="1"/>
  <c r="L558" i="1"/>
  <c r="K558" i="1" s="1"/>
  <c r="H558" i="1" s="1"/>
  <c r="L430" i="1"/>
  <c r="K430" i="1" s="1"/>
  <c r="L256" i="1"/>
  <c r="K256" i="1" s="1"/>
  <c r="H256" i="1" s="1"/>
  <c r="L27" i="1"/>
  <c r="K27" i="1" s="1"/>
  <c r="H27" i="1" s="1"/>
  <c r="L193" i="1"/>
  <c r="K193" i="1" s="1"/>
  <c r="L21" i="1"/>
  <c r="K21" i="1" s="1"/>
  <c r="H21" i="1" s="1"/>
  <c r="L1834" i="1"/>
  <c r="K1834" i="1" s="1"/>
  <c r="H1834" i="1" s="1"/>
  <c r="L1094" i="1"/>
  <c r="K1094" i="1" s="1"/>
  <c r="L1278" i="1"/>
  <c r="K1278" i="1" s="1"/>
  <c r="H1278" i="1" s="1"/>
  <c r="L2406" i="1"/>
  <c r="K2406" i="1" s="1"/>
  <c r="H2406" i="1" s="1"/>
  <c r="L1053" i="1"/>
  <c r="K1053" i="1" s="1"/>
  <c r="H1053" i="1" s="1"/>
  <c r="L1507" i="1"/>
  <c r="K1507" i="1" s="1"/>
  <c r="H1507" i="1" s="1"/>
  <c r="L1876" i="1"/>
  <c r="K1876" i="1" s="1"/>
  <c r="H1876" i="1" s="1"/>
  <c r="L2102" i="1"/>
  <c r="K2102" i="1" s="1"/>
  <c r="L2331" i="1"/>
  <c r="K2331" i="1" s="1"/>
  <c r="L2559" i="1"/>
  <c r="K2559" i="1" s="1"/>
  <c r="L1095" i="1"/>
  <c r="K1095" i="1" s="1"/>
  <c r="H1095" i="1" s="1"/>
  <c r="L1550" i="1"/>
  <c r="K1550" i="1" s="1"/>
  <c r="H1550" i="1" s="1"/>
  <c r="L1898" i="1"/>
  <c r="K1898" i="1" s="1"/>
  <c r="H1898" i="1" s="1"/>
  <c r="L2123" i="1"/>
  <c r="K2123" i="1" s="1"/>
  <c r="H2123" i="1" s="1"/>
  <c r="L2352" i="1"/>
  <c r="K2352" i="1" s="1"/>
  <c r="L2580" i="1"/>
  <c r="K2580" i="1" s="1"/>
  <c r="L1712" i="1"/>
  <c r="K1712" i="1" s="1"/>
  <c r="L1515" i="1"/>
  <c r="K1515" i="1" s="1"/>
  <c r="L1287" i="1"/>
  <c r="K1287" i="1" s="1"/>
  <c r="H1287" i="1" s="1"/>
  <c r="L1059" i="1"/>
  <c r="K1059" i="1" s="1"/>
  <c r="H1059" i="1" s="1"/>
  <c r="L436" i="1"/>
  <c r="K436" i="1" s="1"/>
  <c r="L2500" i="1"/>
  <c r="K2500" i="1" s="1"/>
  <c r="H2500" i="1" s="1"/>
  <c r="L2330" i="1"/>
  <c r="K2330" i="1" s="1"/>
  <c r="H2330" i="1" s="1"/>
  <c r="L2159" i="1"/>
  <c r="K2159" i="1" s="1"/>
  <c r="H2159" i="1" s="1"/>
  <c r="L1988" i="1"/>
  <c r="K1988" i="1" s="1"/>
  <c r="H1988" i="1" s="1"/>
  <c r="L1818" i="1"/>
  <c r="K1818" i="1" s="1"/>
  <c r="L1647" i="1"/>
  <c r="K1647" i="1" s="1"/>
  <c r="L1427" i="1"/>
  <c r="K1427" i="1" s="1"/>
  <c r="H1427" i="1" s="1"/>
  <c r="L1201" i="1"/>
  <c r="K1201" i="1" s="1"/>
  <c r="L897" i="1"/>
  <c r="K897" i="1" s="1"/>
  <c r="L1043" i="1"/>
  <c r="K1043" i="1" s="1"/>
  <c r="H1043" i="1" s="1"/>
  <c r="L930" i="1"/>
  <c r="K930" i="1" s="1"/>
  <c r="L814" i="1"/>
  <c r="K814" i="1" s="1"/>
  <c r="L601" i="1"/>
  <c r="K601" i="1" s="1"/>
  <c r="H601" i="1" s="1"/>
  <c r="L375" i="1"/>
  <c r="K375" i="1" s="1"/>
  <c r="H375" i="1" s="1"/>
  <c r="L82" i="1"/>
  <c r="K82" i="1" s="1"/>
  <c r="H82" i="1" s="1"/>
  <c r="L2536" i="1"/>
  <c r="K2536" i="1" s="1"/>
  <c r="L2451" i="1"/>
  <c r="K2451" i="1" s="1"/>
  <c r="L2366" i="1"/>
  <c r="K2366" i="1" s="1"/>
  <c r="H2366" i="1" s="1"/>
  <c r="L2280" i="1"/>
  <c r="K2280" i="1" s="1"/>
  <c r="H2280" i="1" s="1"/>
  <c r="L2195" i="1"/>
  <c r="K2195" i="1" s="1"/>
  <c r="L2110" i="1"/>
  <c r="K2110" i="1" s="1"/>
  <c r="H2110" i="1" s="1"/>
  <c r="L2024" i="1"/>
  <c r="K2024" i="1" s="1"/>
  <c r="H2024" i="1" s="1"/>
  <c r="L1939" i="1"/>
  <c r="K1939" i="1" s="1"/>
  <c r="H1939" i="1" s="1"/>
  <c r="L1854" i="1"/>
  <c r="K1854" i="1" s="1"/>
  <c r="H1854" i="1" s="1"/>
  <c r="L1752" i="1"/>
  <c r="K1752" i="1" s="1"/>
  <c r="L1640" i="1"/>
  <c r="K1640" i="1" s="1"/>
  <c r="H1640" i="1" s="1"/>
  <c r="L1497" i="1"/>
  <c r="K1497" i="1" s="1"/>
  <c r="L1341" i="1"/>
  <c r="K1341" i="1" s="1"/>
  <c r="L1191" i="1"/>
  <c r="K1191" i="1" s="1"/>
  <c r="H1191" i="1" s="1"/>
  <c r="L1042" i="1"/>
  <c r="K1042" i="1" s="1"/>
  <c r="H1042" i="1" s="1"/>
  <c r="L886" i="1"/>
  <c r="K886" i="1" s="1"/>
  <c r="L671" i="1"/>
  <c r="K671" i="1" s="1"/>
  <c r="L372" i="1"/>
  <c r="K372" i="1" s="1"/>
  <c r="L2588" i="1"/>
  <c r="K2588" i="1" s="1"/>
  <c r="H2588" i="1" s="1"/>
  <c r="L2476" i="1"/>
  <c r="K2476" i="1" s="1"/>
  <c r="H2476" i="1" s="1"/>
  <c r="L2364" i="1"/>
  <c r="K2364" i="1" s="1"/>
  <c r="H2364" i="1" s="1"/>
  <c r="L2247" i="1"/>
  <c r="K2247" i="1" s="1"/>
  <c r="H2247" i="1" s="1"/>
  <c r="L2135" i="1"/>
  <c r="K2135" i="1" s="1"/>
  <c r="H2135" i="1" s="1"/>
  <c r="L2023" i="1"/>
  <c r="K2023" i="1" s="1"/>
  <c r="H2023" i="1" s="1"/>
  <c r="L1906" i="1"/>
  <c r="K1906" i="1" s="1"/>
  <c r="H1906" i="1" s="1"/>
  <c r="L1794" i="1"/>
  <c r="K1794" i="1" s="1"/>
  <c r="L1682" i="1"/>
  <c r="K1682" i="1" s="1"/>
  <c r="H1682" i="1" s="1"/>
  <c r="L1545" i="1"/>
  <c r="K1545" i="1" s="1"/>
  <c r="H1545" i="1" s="1"/>
  <c r="L1395" i="1"/>
  <c r="K1395" i="1" s="1"/>
  <c r="H1395" i="1" s="1"/>
  <c r="L1246" i="1"/>
  <c r="K1246" i="1" s="1"/>
  <c r="H1246" i="1" s="1"/>
  <c r="L1090" i="1"/>
  <c r="K1090" i="1" s="1"/>
  <c r="L941" i="1"/>
  <c r="K941" i="1" s="1"/>
  <c r="L777" i="1"/>
  <c r="K777" i="1" s="1"/>
  <c r="L467" i="1"/>
  <c r="K467" i="1" s="1"/>
  <c r="H467" i="1" s="1"/>
  <c r="L110" i="1"/>
  <c r="K110" i="1" s="1"/>
  <c r="H110" i="1" s="1"/>
  <c r="L727" i="1"/>
  <c r="K727" i="1" s="1"/>
  <c r="H727" i="1" s="1"/>
  <c r="L569" i="1"/>
  <c r="K569" i="1" s="1"/>
  <c r="H569" i="1" s="1"/>
  <c r="L420" i="1"/>
  <c r="K420" i="1" s="1"/>
  <c r="L247" i="1"/>
  <c r="K247" i="1" s="1"/>
  <c r="L39" i="1"/>
  <c r="K39" i="1" s="1"/>
  <c r="L2533" i="1"/>
  <c r="K2533" i="1" s="1"/>
  <c r="H2533" i="1" s="1"/>
  <c r="L2449" i="1"/>
  <c r="K2449" i="1" s="1"/>
  <c r="L2361" i="1"/>
  <c r="K2361" i="1" s="1"/>
  <c r="H2361" i="1" s="1"/>
  <c r="L2277" i="1"/>
  <c r="K2277" i="1" s="1"/>
  <c r="L2193" i="1"/>
  <c r="K2193" i="1" s="1"/>
  <c r="L2105" i="1"/>
  <c r="K2105" i="1" s="1"/>
  <c r="L2021" i="1"/>
  <c r="K2021" i="1" s="1"/>
  <c r="L1937" i="1"/>
  <c r="K1937" i="1" s="1"/>
  <c r="H1937" i="1" s="1"/>
  <c r="L1849" i="1"/>
  <c r="K1849" i="1" s="1"/>
  <c r="H1849" i="1" s="1"/>
  <c r="L1765" i="1"/>
  <c r="K1765" i="1" s="1"/>
  <c r="L1681" i="1"/>
  <c r="K1681" i="1" s="1"/>
  <c r="L1583" i="1"/>
  <c r="K1583" i="1" s="1"/>
  <c r="H1583" i="1" s="1"/>
  <c r="L1471" i="1"/>
  <c r="K1471" i="1" s="1"/>
  <c r="H1471" i="1" s="1"/>
  <c r="L1359" i="1"/>
  <c r="K1359" i="1" s="1"/>
  <c r="L1242" i="1"/>
  <c r="K1242" i="1" s="1"/>
  <c r="L1130" i="1"/>
  <c r="K1130" i="1" s="1"/>
  <c r="L1018" i="1"/>
  <c r="K1018" i="1" s="1"/>
  <c r="H1018" i="1" s="1"/>
  <c r="L901" i="1"/>
  <c r="K901" i="1" s="1"/>
  <c r="H901" i="1" s="1"/>
  <c r="L789" i="1"/>
  <c r="K789" i="1" s="1"/>
  <c r="L647" i="1"/>
  <c r="K647" i="1" s="1"/>
  <c r="H647" i="1" s="1"/>
  <c r="L489" i="1"/>
  <c r="K489" i="1" s="1"/>
  <c r="H489" i="1" s="1"/>
  <c r="L339" i="1"/>
  <c r="K339" i="1" s="1"/>
  <c r="H339" i="1" s="1"/>
  <c r="L140" i="1"/>
  <c r="K140" i="1" s="1"/>
  <c r="H140" i="1" s="1"/>
  <c r="L1592" i="1"/>
  <c r="K1592" i="1" s="1"/>
  <c r="H1592" i="1" s="1"/>
  <c r="L1480" i="1"/>
  <c r="K1480" i="1" s="1"/>
  <c r="H1480" i="1" s="1"/>
  <c r="L1352" i="1"/>
  <c r="K1352" i="1" s="1"/>
  <c r="L1224" i="1"/>
  <c r="K1224" i="1" s="1"/>
  <c r="L1096" i="1"/>
  <c r="K1096" i="1" s="1"/>
  <c r="L968" i="1"/>
  <c r="K968" i="1" s="1"/>
  <c r="H968" i="1" s="1"/>
  <c r="L840" i="1"/>
  <c r="K840" i="1" s="1"/>
  <c r="L693" i="1"/>
  <c r="K693" i="1" s="1"/>
  <c r="L523" i="1"/>
  <c r="K523" i="1" s="1"/>
  <c r="L352" i="1"/>
  <c r="K352" i="1" s="1"/>
  <c r="L127" i="1"/>
  <c r="K127" i="1" s="1"/>
  <c r="L710" i="1"/>
  <c r="K710" i="1" s="1"/>
  <c r="L582" i="1"/>
  <c r="K582" i="1" s="1"/>
  <c r="L454" i="1"/>
  <c r="K454" i="1" s="1"/>
  <c r="H454" i="1" s="1"/>
  <c r="L299" i="1"/>
  <c r="K299" i="1" s="1"/>
  <c r="H299" i="1" s="1"/>
  <c r="L70" i="1"/>
  <c r="K70" i="1" s="1"/>
  <c r="H70" i="1" s="1"/>
  <c r="L225" i="1"/>
  <c r="K225" i="1" s="1"/>
  <c r="H225" i="1" s="1"/>
  <c r="L53" i="1"/>
  <c r="K53" i="1" s="1"/>
  <c r="L2356" i="1"/>
  <c r="K2356" i="1" s="1"/>
  <c r="H2356" i="1" s="1"/>
  <c r="L451" i="1"/>
  <c r="K451" i="1" s="1"/>
  <c r="L1936" i="1"/>
  <c r="K1936" i="1" s="1"/>
  <c r="L2292" i="1"/>
  <c r="K2292" i="1" s="1"/>
  <c r="L2264" i="1"/>
  <c r="K2264" i="1" s="1"/>
  <c r="H2264" i="1" s="1"/>
  <c r="L2094" i="1"/>
  <c r="K2094" i="1" s="1"/>
  <c r="H2094" i="1" s="1"/>
  <c r="L1923" i="1"/>
  <c r="K1923" i="1" s="1"/>
  <c r="H1923" i="1" s="1"/>
  <c r="L1731" i="1"/>
  <c r="K1731" i="1" s="1"/>
  <c r="L1469" i="1"/>
  <c r="K1469" i="1" s="1"/>
  <c r="L1163" i="1"/>
  <c r="K1163" i="1" s="1"/>
  <c r="H1163" i="1" s="1"/>
  <c r="L899" i="1"/>
  <c r="K899" i="1" s="1"/>
  <c r="L387" i="1"/>
  <c r="K387" i="1" s="1"/>
  <c r="L2482" i="1"/>
  <c r="K2482" i="1" s="1"/>
  <c r="L2258" i="1"/>
  <c r="K2258" i="1" s="1"/>
  <c r="H2258" i="1" s="1"/>
  <c r="L2028" i="1"/>
  <c r="K2028" i="1" s="1"/>
  <c r="H2028" i="1" s="1"/>
  <c r="L1714" i="1"/>
  <c r="K1714" i="1" s="1"/>
  <c r="H1714" i="1" s="1"/>
  <c r="L1446" i="1"/>
  <c r="K1446" i="1" s="1"/>
  <c r="H1446" i="1" s="1"/>
  <c r="L1139" i="1"/>
  <c r="K1139" i="1" s="1"/>
  <c r="H1139" i="1" s="1"/>
  <c r="L877" i="1"/>
  <c r="K877" i="1" s="1"/>
  <c r="H877" i="1" s="1"/>
  <c r="L243" i="1"/>
  <c r="K243" i="1" s="1"/>
  <c r="H243" i="1" s="1"/>
  <c r="L620" i="1"/>
  <c r="K620" i="1" s="1"/>
  <c r="H620" i="1" s="1"/>
  <c r="L303" i="1"/>
  <c r="K303" i="1" s="1"/>
  <c r="L2561" i="1"/>
  <c r="K2561" i="1" s="1"/>
  <c r="L2389" i="1"/>
  <c r="K2389" i="1" s="1"/>
  <c r="H2389" i="1" s="1"/>
  <c r="L2217" i="1"/>
  <c r="K2217" i="1" s="1"/>
  <c r="L2049" i="1"/>
  <c r="K2049" i="1" s="1"/>
  <c r="H2049" i="1" s="1"/>
  <c r="L1877" i="1"/>
  <c r="K1877" i="1" s="1"/>
  <c r="L1705" i="1"/>
  <c r="K1705" i="1" s="1"/>
  <c r="L1509" i="1"/>
  <c r="K1509" i="1" s="1"/>
  <c r="H1509" i="1" s="1"/>
  <c r="L1306" i="1"/>
  <c r="K1306" i="1" s="1"/>
  <c r="H1306" i="1" s="1"/>
  <c r="L1082" i="1"/>
  <c r="K1082" i="1" s="1"/>
  <c r="L853" i="1"/>
  <c r="K853" i="1" s="1"/>
  <c r="L540" i="1"/>
  <c r="K540" i="1" s="1"/>
  <c r="H540" i="1" s="1"/>
  <c r="L1081" i="1"/>
  <c r="K1081" i="1" s="1"/>
  <c r="H1081" i="1" s="1"/>
  <c r="L1537" i="1"/>
  <c r="K1537" i="1" s="1"/>
  <c r="L1888" i="1"/>
  <c r="K1888" i="1" s="1"/>
  <c r="L2118" i="1"/>
  <c r="K2118" i="1" s="1"/>
  <c r="L2346" i="1"/>
  <c r="K2346" i="1" s="1"/>
  <c r="L2571" i="1"/>
  <c r="K2571" i="1" s="1"/>
  <c r="H2571" i="1" s="1"/>
  <c r="L1123" i="1"/>
  <c r="K1123" i="1" s="1"/>
  <c r="H1123" i="1" s="1"/>
  <c r="L1579" i="1"/>
  <c r="K1579" i="1" s="1"/>
  <c r="H1579" i="1" s="1"/>
  <c r="L1910" i="1"/>
  <c r="K1910" i="1" s="1"/>
  <c r="H1910" i="1" s="1"/>
  <c r="L2139" i="1"/>
  <c r="K2139" i="1" s="1"/>
  <c r="H2139" i="1" s="1"/>
  <c r="L2367" i="1"/>
  <c r="K2367" i="1" s="1"/>
  <c r="H2367" i="1" s="1"/>
  <c r="L2592" i="1"/>
  <c r="K2592" i="1" s="1"/>
  <c r="L1702" i="1"/>
  <c r="K1702" i="1" s="1"/>
  <c r="L1501" i="1"/>
  <c r="K1501" i="1" s="1"/>
  <c r="H1501" i="1" s="1"/>
  <c r="L1273" i="1"/>
  <c r="K1273" i="1" s="1"/>
  <c r="H1273" i="1" s="1"/>
  <c r="L1046" i="1"/>
  <c r="K1046" i="1" s="1"/>
  <c r="L380" i="1"/>
  <c r="K380" i="1" s="1"/>
  <c r="L2490" i="1"/>
  <c r="K2490" i="1" s="1"/>
  <c r="H2490" i="1" s="1"/>
  <c r="L2319" i="1"/>
  <c r="K2319" i="1" s="1"/>
  <c r="L2148" i="1"/>
  <c r="K2148" i="1" s="1"/>
  <c r="L1978" i="1"/>
  <c r="K1978" i="1" s="1"/>
  <c r="H1978" i="1" s="1"/>
  <c r="L1807" i="1"/>
  <c r="K1807" i="1" s="1"/>
  <c r="L1636" i="1"/>
  <c r="K1636" i="1" s="1"/>
  <c r="H1636" i="1" s="1"/>
  <c r="L1414" i="1"/>
  <c r="K1414" i="1" s="1"/>
  <c r="H1414" i="1" s="1"/>
  <c r="L1186" i="1"/>
  <c r="K1186" i="1" s="1"/>
  <c r="H1186" i="1" s="1"/>
  <c r="L867" i="1"/>
  <c r="K867" i="1" s="1"/>
  <c r="H867" i="1" s="1"/>
  <c r="L1037" i="1"/>
  <c r="K1037" i="1" s="1"/>
  <c r="L923" i="1"/>
  <c r="K923" i="1" s="1"/>
  <c r="L803" i="1"/>
  <c r="K803" i="1" s="1"/>
  <c r="L588" i="1"/>
  <c r="K588" i="1" s="1"/>
  <c r="H588" i="1" s="1"/>
  <c r="L360" i="1"/>
  <c r="K360" i="1" s="1"/>
  <c r="H360" i="1" s="1"/>
  <c r="L62" i="1"/>
  <c r="K62" i="1" s="1"/>
  <c r="H62" i="1" s="1"/>
  <c r="L2531" i="1"/>
  <c r="K2531" i="1" s="1"/>
  <c r="L2446" i="1"/>
  <c r="K2446" i="1" s="1"/>
  <c r="H2446" i="1" s="1"/>
  <c r="L2360" i="1"/>
  <c r="K2360" i="1" s="1"/>
  <c r="L2275" i="1"/>
  <c r="K2275" i="1" s="1"/>
  <c r="H2275" i="1" s="1"/>
  <c r="L2190" i="1"/>
  <c r="K2190" i="1" s="1"/>
  <c r="H2190" i="1" s="1"/>
  <c r="L2104" i="1"/>
  <c r="K2104" i="1" s="1"/>
  <c r="L2019" i="1"/>
  <c r="K2019" i="1" s="1"/>
  <c r="L1934" i="1"/>
  <c r="K1934" i="1" s="1"/>
  <c r="H1934" i="1" s="1"/>
  <c r="L1848" i="1"/>
  <c r="K1848" i="1" s="1"/>
  <c r="L1747" i="1"/>
  <c r="K1747" i="1" s="1"/>
  <c r="H1747" i="1" s="1"/>
  <c r="L1635" i="1"/>
  <c r="K1635" i="1" s="1"/>
  <c r="L1483" i="1"/>
  <c r="K1483" i="1" s="1"/>
  <c r="L1334" i="1"/>
  <c r="K1334" i="1" s="1"/>
  <c r="L1185" i="1"/>
  <c r="K1185" i="1" s="1"/>
  <c r="H1185" i="1" s="1"/>
  <c r="L1027" i="1"/>
  <c r="K1027" i="1" s="1"/>
  <c r="H1027" i="1" s="1"/>
  <c r="L878" i="1"/>
  <c r="K878" i="1" s="1"/>
  <c r="H878" i="1" s="1"/>
  <c r="L657" i="1"/>
  <c r="K657" i="1" s="1"/>
  <c r="H657" i="1" s="1"/>
  <c r="L344" i="1"/>
  <c r="K344" i="1" s="1"/>
  <c r="L2583" i="1"/>
  <c r="K2583" i="1" s="1"/>
  <c r="H2583" i="1" s="1"/>
  <c r="L2471" i="1"/>
  <c r="K2471" i="1" s="1"/>
  <c r="H2471" i="1" s="1"/>
  <c r="L2354" i="1"/>
  <c r="K2354" i="1" s="1"/>
  <c r="H2354" i="1" s="1"/>
  <c r="L2242" i="1"/>
  <c r="K2242" i="1" s="1"/>
  <c r="L2130" i="1"/>
  <c r="K2130" i="1" s="1"/>
  <c r="H2130" i="1" s="1"/>
  <c r="L2012" i="1"/>
  <c r="K2012" i="1" s="1"/>
  <c r="H2012" i="1" s="1"/>
  <c r="L1900" i="1"/>
  <c r="K1900" i="1" s="1"/>
  <c r="H1900" i="1" s="1"/>
  <c r="L1788" i="1"/>
  <c r="K1788" i="1" s="1"/>
  <c r="L1671" i="1"/>
  <c r="K1671" i="1" s="1"/>
  <c r="H1671" i="1" s="1"/>
  <c r="L1538" i="1"/>
  <c r="K1538" i="1" s="1"/>
  <c r="H1538" i="1" s="1"/>
  <c r="L1389" i="1"/>
  <c r="K1389" i="1" s="1"/>
  <c r="H1389" i="1" s="1"/>
  <c r="L1233" i="1"/>
  <c r="K1233" i="1" s="1"/>
  <c r="L1083" i="1"/>
  <c r="K1083" i="1" s="1"/>
  <c r="L934" i="1"/>
  <c r="K934" i="1" s="1"/>
  <c r="H934" i="1" s="1"/>
  <c r="L751" i="1"/>
  <c r="K751" i="1" s="1"/>
  <c r="H751" i="1" s="1"/>
  <c r="L452" i="1"/>
  <c r="K452" i="1" s="1"/>
  <c r="L90" i="1"/>
  <c r="K90" i="1" s="1"/>
  <c r="H90" i="1" s="1"/>
  <c r="L712" i="1"/>
  <c r="K712" i="1" s="1"/>
  <c r="L563" i="1"/>
  <c r="K563" i="1" s="1"/>
  <c r="L413" i="1"/>
  <c r="K413" i="1" s="1"/>
  <c r="H413" i="1" s="1"/>
  <c r="L228" i="1"/>
  <c r="K228" i="1" s="1"/>
  <c r="L30" i="1"/>
  <c r="K30" i="1" s="1"/>
  <c r="L2529" i="1"/>
  <c r="K2529" i="1" s="1"/>
  <c r="H2529" i="1" s="1"/>
  <c r="L2441" i="1"/>
  <c r="K2441" i="1" s="1"/>
  <c r="L2357" i="1"/>
  <c r="K2357" i="1" s="1"/>
  <c r="L2273" i="1"/>
  <c r="K2273" i="1" s="1"/>
  <c r="H2273" i="1" s="1"/>
  <c r="L2185" i="1"/>
  <c r="K2185" i="1" s="1"/>
  <c r="L2101" i="1"/>
  <c r="K2101" i="1" s="1"/>
  <c r="H2101" i="1" s="1"/>
  <c r="L2017" i="1"/>
  <c r="K2017" i="1" s="1"/>
  <c r="H2017" i="1" s="1"/>
  <c r="L1929" i="1"/>
  <c r="K1929" i="1" s="1"/>
  <c r="L1845" i="1"/>
  <c r="K1845" i="1" s="1"/>
  <c r="H1845" i="1" s="1"/>
  <c r="L1761" i="1"/>
  <c r="K1761" i="1" s="1"/>
  <c r="L1673" i="1"/>
  <c r="K1673" i="1" s="1"/>
  <c r="H1673" i="1" s="1"/>
  <c r="L1578" i="1"/>
  <c r="K1578" i="1" s="1"/>
  <c r="H1578" i="1" s="1"/>
  <c r="L1466" i="1"/>
  <c r="K1466" i="1" s="1"/>
  <c r="H1466" i="1" s="1"/>
  <c r="L1349" i="1"/>
  <c r="K1349" i="1" s="1"/>
  <c r="H1349" i="1" s="1"/>
  <c r="L1237" i="1"/>
  <c r="K1237" i="1" s="1"/>
  <c r="H1237" i="1" s="1"/>
  <c r="L1125" i="1"/>
  <c r="K1125" i="1" s="1"/>
  <c r="H1125" i="1" s="1"/>
  <c r="L1007" i="1"/>
  <c r="K1007" i="1" s="1"/>
  <c r="L895" i="1"/>
  <c r="K895" i="1" s="1"/>
  <c r="L783" i="1"/>
  <c r="K783" i="1" s="1"/>
  <c r="L632" i="1"/>
  <c r="K632" i="1" s="1"/>
  <c r="L483" i="1"/>
  <c r="K483" i="1" s="1"/>
  <c r="H483" i="1" s="1"/>
  <c r="L330" i="1"/>
  <c r="K330" i="1" s="1"/>
  <c r="L122" i="1"/>
  <c r="K122" i="1" s="1"/>
  <c r="L1588" i="1"/>
  <c r="K1588" i="1" s="1"/>
  <c r="H1588" i="1" s="1"/>
  <c r="L1472" i="1"/>
  <c r="K1472" i="1" s="1"/>
  <c r="H1472" i="1" s="1"/>
  <c r="L1344" i="1"/>
  <c r="K1344" i="1" s="1"/>
  <c r="H1344" i="1" s="1"/>
  <c r="L1216" i="1"/>
  <c r="K1216" i="1" s="1"/>
  <c r="H1216" i="1" s="1"/>
  <c r="L1088" i="1"/>
  <c r="K1088" i="1" s="1"/>
  <c r="L960" i="1"/>
  <c r="K960" i="1" s="1"/>
  <c r="L832" i="1"/>
  <c r="K832" i="1" s="1"/>
  <c r="L683" i="1"/>
  <c r="K683" i="1" s="1"/>
  <c r="H683" i="1" s="1"/>
  <c r="L512" i="1"/>
  <c r="K512" i="1" s="1"/>
  <c r="L340" i="1"/>
  <c r="K340" i="1" s="1"/>
  <c r="L114" i="1"/>
  <c r="K114" i="1" s="1"/>
  <c r="L702" i="1"/>
  <c r="K702" i="1" s="1"/>
  <c r="H702" i="1" s="1"/>
  <c r="L574" i="1"/>
  <c r="K574" i="1" s="1"/>
  <c r="H574" i="1" s="1"/>
  <c r="L446" i="1"/>
  <c r="K446" i="1" s="1"/>
  <c r="H446" i="1" s="1"/>
  <c r="L283" i="1"/>
  <c r="K283" i="1" s="1"/>
  <c r="H283" i="1" s="1"/>
  <c r="L59" i="1"/>
  <c r="K59" i="1" s="1"/>
  <c r="L213" i="1"/>
  <c r="K213" i="1" s="1"/>
  <c r="L41" i="1"/>
  <c r="K41" i="1" s="1"/>
  <c r="L2582" i="1"/>
  <c r="K2582" i="1" s="1"/>
  <c r="H2582" i="1" s="1"/>
  <c r="L854" i="1"/>
  <c r="K854" i="1" s="1"/>
  <c r="L1619" i="1"/>
  <c r="K1619" i="1" s="1"/>
  <c r="L2320" i="1"/>
  <c r="K2320" i="1" s="1"/>
  <c r="L1540" i="1"/>
  <c r="K1540" i="1" s="1"/>
  <c r="H1540" i="1" s="1"/>
  <c r="L1476" i="1"/>
  <c r="K1476" i="1" s="1"/>
  <c r="H1476" i="1" s="1"/>
  <c r="L1412" i="1"/>
  <c r="K1412" i="1" s="1"/>
  <c r="L1348" i="1"/>
  <c r="K1348" i="1" s="1"/>
  <c r="H1348" i="1" s="1"/>
  <c r="L1284" i="1"/>
  <c r="K1284" i="1" s="1"/>
  <c r="L1220" i="1"/>
  <c r="K1220" i="1" s="1"/>
  <c r="H1220" i="1" s="1"/>
  <c r="L1156" i="1"/>
  <c r="K1156" i="1" s="1"/>
  <c r="H1156" i="1" s="1"/>
  <c r="L1092" i="1"/>
  <c r="K1092" i="1" s="1"/>
  <c r="L1028" i="1"/>
  <c r="K1028" i="1" s="1"/>
  <c r="H1028" i="1" s="1"/>
  <c r="L964" i="1"/>
  <c r="K964" i="1" s="1"/>
  <c r="L900" i="1"/>
  <c r="K900" i="1" s="1"/>
  <c r="L836" i="1"/>
  <c r="K836" i="1" s="1"/>
  <c r="L772" i="1"/>
  <c r="K772" i="1" s="1"/>
  <c r="L688" i="1"/>
  <c r="K688" i="1" s="1"/>
  <c r="H688" i="1" s="1"/>
  <c r="L603" i="1"/>
  <c r="K603" i="1" s="1"/>
  <c r="H603" i="1" s="1"/>
  <c r="L517" i="1"/>
  <c r="K517" i="1" s="1"/>
  <c r="L432" i="1"/>
  <c r="K432" i="1" s="1"/>
  <c r="L347" i="1"/>
  <c r="K347" i="1" s="1"/>
  <c r="L234" i="1"/>
  <c r="K234" i="1" s="1"/>
  <c r="H234" i="1" s="1"/>
  <c r="L120" i="1"/>
  <c r="K120" i="1" s="1"/>
  <c r="H120" i="1" s="1"/>
  <c r="L7" i="1"/>
  <c r="K7" i="1" s="1"/>
  <c r="H7" i="1" s="1"/>
  <c r="L706" i="1"/>
  <c r="K706" i="1" s="1"/>
  <c r="H706" i="1" s="1"/>
  <c r="L642" i="1"/>
  <c r="K642" i="1" s="1"/>
  <c r="L578" i="1"/>
  <c r="K578" i="1" s="1"/>
  <c r="H578" i="1" s="1"/>
  <c r="L514" i="1"/>
  <c r="K514" i="1" s="1"/>
  <c r="L450" i="1"/>
  <c r="K450" i="1" s="1"/>
  <c r="H450" i="1" s="1"/>
  <c r="L386" i="1"/>
  <c r="K386" i="1" s="1"/>
  <c r="H386" i="1" s="1"/>
  <c r="L294" i="1"/>
  <c r="K294" i="1" s="1"/>
  <c r="H294" i="1" s="1"/>
  <c r="L176" i="1"/>
  <c r="K176" i="1" s="1"/>
  <c r="L64" i="1"/>
  <c r="K64" i="1" s="1"/>
  <c r="H64" i="1" s="1"/>
  <c r="L305" i="1"/>
  <c r="K305" i="1" s="1"/>
  <c r="L217" i="1"/>
  <c r="K217" i="1" s="1"/>
  <c r="H217" i="1" s="1"/>
  <c r="L133" i="1"/>
  <c r="K133" i="1" s="1"/>
  <c r="H133" i="1" s="1"/>
  <c r="L49" i="1"/>
  <c r="K49" i="1" s="1"/>
  <c r="L1942" i="1"/>
  <c r="K1942" i="1" s="1"/>
  <c r="L2470" i="1"/>
  <c r="K2470" i="1" s="1"/>
  <c r="L1591" i="1"/>
  <c r="K1591" i="1" s="1"/>
  <c r="H1591" i="1" s="1"/>
  <c r="L786" i="1"/>
  <c r="K786" i="1" s="1"/>
  <c r="H786" i="1" s="1"/>
  <c r="L1521" i="1"/>
  <c r="K1521" i="1" s="1"/>
  <c r="L1951" i="1"/>
  <c r="K1951" i="1" s="1"/>
  <c r="H1951" i="1" s="1"/>
  <c r="L2006" i="1"/>
  <c r="K2006" i="1" s="1"/>
  <c r="L2304" i="1"/>
  <c r="K2304" i="1" s="1"/>
  <c r="L1051" i="1"/>
  <c r="K1051" i="1" s="1"/>
  <c r="H1051" i="1" s="1"/>
  <c r="L1736" i="1"/>
  <c r="K1736" i="1" s="1"/>
  <c r="L1651" i="1"/>
  <c r="K1651" i="1" s="1"/>
  <c r="L1547" i="1"/>
  <c r="K1547" i="1" s="1"/>
  <c r="H1547" i="1" s="1"/>
  <c r="L1433" i="1"/>
  <c r="K1433" i="1" s="1"/>
  <c r="L1319" i="1"/>
  <c r="K1319" i="1" s="1"/>
  <c r="H1319" i="1" s="1"/>
  <c r="L1206" i="1"/>
  <c r="K1206" i="1" s="1"/>
  <c r="H1206" i="1" s="1"/>
  <c r="L1091" i="1"/>
  <c r="K1091" i="1" s="1"/>
  <c r="H1091" i="1" s="1"/>
  <c r="L978" i="1"/>
  <c r="K978" i="1" s="1"/>
  <c r="L865" i="1"/>
  <c r="K865" i="1" s="1"/>
  <c r="H865" i="1" s="1"/>
  <c r="L700" i="1"/>
  <c r="K700" i="1" s="1"/>
  <c r="H700" i="1" s="1"/>
  <c r="L472" i="1"/>
  <c r="K472" i="1" s="1"/>
  <c r="H472" i="1" s="1"/>
  <c r="L211" i="1"/>
  <c r="K211" i="1" s="1"/>
  <c r="L2572" i="1"/>
  <c r="K2572" i="1" s="1"/>
  <c r="L2487" i="1"/>
  <c r="K2487" i="1" s="1"/>
  <c r="H2487" i="1" s="1"/>
  <c r="L2402" i="1"/>
  <c r="K2402" i="1" s="1"/>
  <c r="L2316" i="1"/>
  <c r="K2316" i="1" s="1"/>
  <c r="L2231" i="1"/>
  <c r="K2231" i="1" s="1"/>
  <c r="L2146" i="1"/>
  <c r="K2146" i="1" s="1"/>
  <c r="H2146" i="1" s="1"/>
  <c r="L2060" i="1"/>
  <c r="K2060" i="1" s="1"/>
  <c r="L1975" i="1"/>
  <c r="K1975" i="1" s="1"/>
  <c r="L1890" i="1"/>
  <c r="K1890" i="1" s="1"/>
  <c r="H1890" i="1" s="1"/>
  <c r="L1804" i="1"/>
  <c r="K1804" i="1" s="1"/>
  <c r="L1719" i="1"/>
  <c r="K1719" i="1" s="1"/>
  <c r="H1719" i="1" s="1"/>
  <c r="L1634" i="1"/>
  <c r="K1634" i="1" s="1"/>
  <c r="H1634" i="1" s="1"/>
  <c r="L1523" i="1"/>
  <c r="K1523" i="1" s="1"/>
  <c r="H1523" i="1" s="1"/>
  <c r="L1410" i="1"/>
  <c r="K1410" i="1" s="1"/>
  <c r="H1410" i="1" s="1"/>
  <c r="L1297" i="1"/>
  <c r="K1297" i="1" s="1"/>
  <c r="L1182" i="1"/>
  <c r="K1182" i="1" s="1"/>
  <c r="L1069" i="1"/>
  <c r="K1069" i="1" s="1"/>
  <c r="H1069" i="1" s="1"/>
  <c r="L955" i="1"/>
  <c r="K955" i="1" s="1"/>
  <c r="H955" i="1" s="1"/>
  <c r="L841" i="1"/>
  <c r="K841" i="1" s="1"/>
  <c r="L652" i="1"/>
  <c r="K652" i="1" s="1"/>
  <c r="H652" i="1" s="1"/>
  <c r="L424" i="1"/>
  <c r="K424" i="1" s="1"/>
  <c r="L147" i="1"/>
  <c r="K147" i="1" s="1"/>
  <c r="H147" i="1" s="1"/>
  <c r="L774" i="1"/>
  <c r="K774" i="1" s="1"/>
  <c r="L663" i="1"/>
  <c r="K663" i="1" s="1"/>
  <c r="H663" i="1" s="1"/>
  <c r="L548" i="1"/>
  <c r="K548" i="1" s="1"/>
  <c r="H548" i="1" s="1"/>
  <c r="L435" i="1"/>
  <c r="K435" i="1" s="1"/>
  <c r="H435" i="1" s="1"/>
  <c r="L314" i="1"/>
  <c r="K314" i="1" s="1"/>
  <c r="H314" i="1" s="1"/>
  <c r="L162" i="1"/>
  <c r="K162" i="1" s="1"/>
  <c r="H162" i="1" s="1"/>
  <c r="L10" i="1"/>
  <c r="K10" i="1" s="1"/>
  <c r="L2541" i="1"/>
  <c r="K2541" i="1" s="1"/>
  <c r="L2477" i="1"/>
  <c r="K2477" i="1" s="1"/>
  <c r="L2413" i="1"/>
  <c r="K2413" i="1" s="1"/>
  <c r="H2413" i="1" s="1"/>
  <c r="L2349" i="1"/>
  <c r="K2349" i="1" s="1"/>
  <c r="L2285" i="1"/>
  <c r="K2285" i="1" s="1"/>
  <c r="L2221" i="1"/>
  <c r="K2221" i="1" s="1"/>
  <c r="H2221" i="1" s="1"/>
  <c r="L2157" i="1"/>
  <c r="K2157" i="1" s="1"/>
  <c r="H2157" i="1" s="1"/>
  <c r="L2093" i="1"/>
  <c r="K2093" i="1" s="1"/>
  <c r="L2029" i="1"/>
  <c r="K2029" i="1" s="1"/>
  <c r="H2029" i="1" s="1"/>
  <c r="L1965" i="1"/>
  <c r="K1965" i="1" s="1"/>
  <c r="L1901" i="1"/>
  <c r="K1901" i="1" s="1"/>
  <c r="H1901" i="1" s="1"/>
  <c r="L1837" i="1"/>
  <c r="K1837" i="1" s="1"/>
  <c r="H1837" i="1" s="1"/>
  <c r="L1773" i="1"/>
  <c r="K1773" i="1" s="1"/>
  <c r="H1773" i="1" s="1"/>
  <c r="L1709" i="1"/>
  <c r="K1709" i="1" s="1"/>
  <c r="H1709" i="1" s="1"/>
  <c r="L1645" i="1"/>
  <c r="K1645" i="1" s="1"/>
  <c r="L1567" i="1"/>
  <c r="K1567" i="1" s="1"/>
  <c r="L1482" i="1"/>
  <c r="K1482" i="1" s="1"/>
  <c r="L1397" i="1"/>
  <c r="K1397" i="1" s="1"/>
  <c r="H1397" i="1" s="1"/>
  <c r="L1311" i="1"/>
  <c r="K1311" i="1" s="1"/>
  <c r="H1311" i="1" s="1"/>
  <c r="L1226" i="1"/>
  <c r="K1226" i="1" s="1"/>
  <c r="H1226" i="1" s="1"/>
  <c r="L1141" i="1"/>
  <c r="K1141" i="1" s="1"/>
  <c r="H1141" i="1" s="1"/>
  <c r="L1055" i="1"/>
  <c r="K1055" i="1" s="1"/>
  <c r="H1055" i="1" s="1"/>
  <c r="L970" i="1"/>
  <c r="K970" i="1" s="1"/>
  <c r="L885" i="1"/>
  <c r="K885" i="1" s="1"/>
  <c r="L799" i="1"/>
  <c r="K799" i="1" s="1"/>
  <c r="H799" i="1" s="1"/>
  <c r="L696" i="1"/>
  <c r="K696" i="1" s="1"/>
  <c r="H696" i="1" s="1"/>
  <c r="L583" i="1"/>
  <c r="K583" i="1" s="1"/>
  <c r="H583" i="1" s="1"/>
  <c r="L468" i="1"/>
  <c r="K468" i="1" s="1"/>
  <c r="H468" i="1" s="1"/>
  <c r="L355" i="1"/>
  <c r="K355" i="1" s="1"/>
  <c r="H355" i="1" s="1"/>
  <c r="L207" i="1"/>
  <c r="K207" i="1" s="1"/>
  <c r="L55" i="1"/>
  <c r="K55" i="1" s="1"/>
  <c r="L1580" i="1"/>
  <c r="K1580" i="1" s="1"/>
  <c r="L1516" i="1"/>
  <c r="K1516" i="1" s="1"/>
  <c r="L1452" i="1"/>
  <c r="K1452" i="1" s="1"/>
  <c r="L1388" i="1"/>
  <c r="K1388" i="1" s="1"/>
  <c r="L1324" i="1"/>
  <c r="K1324" i="1" s="1"/>
  <c r="H1324" i="1" s="1"/>
  <c r="L1260" i="1"/>
  <c r="K1260" i="1" s="1"/>
  <c r="L1196" i="1"/>
  <c r="K1196" i="1" s="1"/>
  <c r="L1132" i="1"/>
  <c r="K1132" i="1" s="1"/>
  <c r="H1132" i="1" s="1"/>
  <c r="L1068" i="1"/>
  <c r="K1068" i="1" s="1"/>
  <c r="H1068" i="1" s="1"/>
  <c r="L1004" i="1"/>
  <c r="K1004" i="1" s="1"/>
  <c r="H1004" i="1" s="1"/>
  <c r="L940" i="1"/>
  <c r="K940" i="1" s="1"/>
  <c r="H940" i="1" s="1"/>
  <c r="L876" i="1"/>
  <c r="K876" i="1" s="1"/>
  <c r="L812" i="1"/>
  <c r="K812" i="1" s="1"/>
  <c r="L741" i="1"/>
  <c r="K741" i="1" s="1"/>
  <c r="L656" i="1"/>
  <c r="K656" i="1" s="1"/>
  <c r="H656" i="1" s="1"/>
  <c r="L571" i="1"/>
  <c r="K571" i="1" s="1"/>
  <c r="H571" i="1" s="1"/>
  <c r="L485" i="1"/>
  <c r="K485" i="1" s="1"/>
  <c r="L400" i="1"/>
  <c r="K400" i="1" s="1"/>
  <c r="H400" i="1" s="1"/>
  <c r="L306" i="1"/>
  <c r="K306" i="1" s="1"/>
  <c r="H306" i="1" s="1"/>
  <c r="L191" i="1"/>
  <c r="K191" i="1" s="1"/>
  <c r="H191" i="1" s="1"/>
  <c r="L78" i="1"/>
  <c r="K78" i="1" s="1"/>
  <c r="H78" i="1" s="1"/>
  <c r="L746" i="1"/>
  <c r="K746" i="1" s="1"/>
  <c r="L682" i="1"/>
  <c r="K682" i="1" s="1"/>
  <c r="H682" i="1" s="1"/>
  <c r="L618" i="1"/>
  <c r="K618" i="1" s="1"/>
  <c r="H618" i="1" s="1"/>
  <c r="L554" i="1"/>
  <c r="K554" i="1" s="1"/>
  <c r="H554" i="1" s="1"/>
  <c r="L490" i="1"/>
  <c r="K490" i="1" s="1"/>
  <c r="H490" i="1" s="1"/>
  <c r="L426" i="1"/>
  <c r="K426" i="1" s="1"/>
  <c r="L358" i="1"/>
  <c r="K358" i="1" s="1"/>
  <c r="L251" i="1"/>
  <c r="K251" i="1" s="1"/>
  <c r="H251" i="1" s="1"/>
  <c r="L134" i="1"/>
  <c r="K134" i="1" s="1"/>
  <c r="L22" i="1"/>
  <c r="K22" i="1" s="1"/>
  <c r="H22" i="1" s="1"/>
  <c r="L273" i="1"/>
  <c r="K273" i="1" s="1"/>
  <c r="H273" i="1" s="1"/>
  <c r="L185" i="1"/>
  <c r="K185" i="1" s="1"/>
  <c r="H185" i="1" s="1"/>
  <c r="L101" i="1"/>
  <c r="K101" i="1" s="1"/>
  <c r="H101" i="1" s="1"/>
  <c r="L17" i="1"/>
  <c r="K17" i="1" s="1"/>
  <c r="L2399" i="1"/>
  <c r="K2399" i="1" s="1"/>
  <c r="H2399" i="1" s="1"/>
  <c r="L1958" i="1"/>
  <c r="K1958" i="1" s="1"/>
  <c r="L2143" i="1"/>
  <c r="K2143" i="1" s="1"/>
  <c r="L1150" i="1"/>
  <c r="K1150" i="1" s="1"/>
  <c r="H1150" i="1" s="1"/>
  <c r="L1716" i="1"/>
  <c r="K1716" i="1" s="1"/>
  <c r="L1706" i="1"/>
  <c r="K1706" i="1" s="1"/>
  <c r="H1706" i="1" s="1"/>
  <c r="L2122" i="1"/>
  <c r="K2122" i="1" s="1"/>
  <c r="H2122" i="1" s="1"/>
  <c r="L2420" i="1"/>
  <c r="K2420" i="1" s="1"/>
  <c r="H2420" i="1" s="1"/>
  <c r="L366" i="1"/>
  <c r="K366" i="1" s="1"/>
  <c r="L288" i="1"/>
  <c r="K288" i="1" s="1"/>
  <c r="L203" i="1"/>
  <c r="K203" i="1" s="1"/>
  <c r="H203" i="1" s="1"/>
  <c r="L118" i="1"/>
  <c r="K118" i="1" s="1"/>
  <c r="H118" i="1" s="1"/>
  <c r="L32" i="1"/>
  <c r="K32" i="1" s="1"/>
  <c r="H32" i="1" s="1"/>
  <c r="L301" i="1"/>
  <c r="K301" i="1" s="1"/>
  <c r="L237" i="1"/>
  <c r="K237" i="1" s="1"/>
  <c r="H237" i="1" s="1"/>
  <c r="L173" i="1"/>
  <c r="K173" i="1" s="1"/>
  <c r="H173" i="1" s="1"/>
  <c r="L109" i="1"/>
  <c r="K109" i="1" s="1"/>
  <c r="L45" i="1"/>
  <c r="K45" i="1" s="1"/>
  <c r="H45" i="1" s="1"/>
  <c r="L1534" i="1"/>
  <c r="K1534" i="1" s="1"/>
  <c r="H1534" i="1" s="1"/>
  <c r="L2570" i="1"/>
  <c r="K2570" i="1" s="1"/>
  <c r="H2570" i="1" s="1"/>
  <c r="L1663" i="1"/>
  <c r="K1663" i="1" s="1"/>
  <c r="L1684" i="1"/>
  <c r="K1684" i="1" s="1"/>
  <c r="H1684" i="1" s="1"/>
  <c r="L31" i="1"/>
  <c r="K31" i="1" s="1"/>
  <c r="H31" i="1" s="1"/>
  <c r="L1235" i="1"/>
  <c r="K1235" i="1" s="1"/>
  <c r="L1674" i="1"/>
  <c r="K1674" i="1" s="1"/>
  <c r="L1963" i="1"/>
  <c r="K1963" i="1" s="1"/>
  <c r="H1963" i="1" s="1"/>
  <c r="L2496" i="1"/>
  <c r="K2496" i="1" s="1"/>
  <c r="H2496" i="1" s="1"/>
  <c r="L2164" i="1"/>
  <c r="K2164" i="1" s="1"/>
  <c r="H2164" i="1" s="1"/>
  <c r="L2390" i="1"/>
  <c r="K2390" i="1" s="1"/>
  <c r="H2390" i="1" s="1"/>
  <c r="L1506" i="1"/>
  <c r="K1506" i="1" s="1"/>
  <c r="H1506" i="1" s="1"/>
  <c r="L1683" i="1"/>
  <c r="K1683" i="1" s="1"/>
  <c r="H1683" i="1" s="1"/>
  <c r="L1099" i="1"/>
  <c r="K1099" i="1" s="1"/>
  <c r="H1099" i="1" s="1"/>
  <c r="L116" i="1"/>
  <c r="K116" i="1" s="1"/>
  <c r="L2178" i="1"/>
  <c r="K2178" i="1" s="1"/>
  <c r="L1724" i="1"/>
  <c r="K1724" i="1" s="1"/>
  <c r="H1724" i="1" s="1"/>
  <c r="L1147" i="1"/>
  <c r="K1147" i="1" s="1"/>
  <c r="H1147" i="1" s="1"/>
  <c r="L260" i="1"/>
  <c r="K260" i="1" s="1"/>
  <c r="H260" i="1" s="1"/>
  <c r="L323" i="1"/>
  <c r="K323" i="1" s="1"/>
  <c r="H323" i="1" s="1"/>
  <c r="L2393" i="1"/>
  <c r="K2393" i="1" s="1"/>
  <c r="H2393" i="1" s="1"/>
  <c r="L2053" i="1"/>
  <c r="K2053" i="1" s="1"/>
  <c r="L1713" i="1"/>
  <c r="K1713" i="1" s="1"/>
  <c r="L1285" i="1"/>
  <c r="K1285" i="1" s="1"/>
  <c r="L831" i="1"/>
  <c r="K831" i="1" s="1"/>
  <c r="H831" i="1" s="1"/>
  <c r="L216" i="1"/>
  <c r="K216" i="1" s="1"/>
  <c r="H216" i="1" s="1"/>
  <c r="L1272" i="1"/>
  <c r="K1272" i="1" s="1"/>
  <c r="H1272" i="1" s="1"/>
  <c r="L757" i="1"/>
  <c r="K757" i="1" s="1"/>
  <c r="L758" i="1"/>
  <c r="K758" i="1" s="1"/>
  <c r="H758" i="1" s="1"/>
  <c r="L155" i="1"/>
  <c r="K155" i="1" s="1"/>
  <c r="H155" i="1" s="1"/>
  <c r="L1915" i="1"/>
  <c r="K1915" i="1" s="1"/>
  <c r="L749" i="1"/>
  <c r="K749" i="1" s="1"/>
  <c r="H749" i="1" s="1"/>
  <c r="L1771" i="1"/>
  <c r="K1771" i="1" s="1"/>
  <c r="L2260" i="1"/>
  <c r="K2260" i="1" s="1"/>
  <c r="H2260" i="1" s="1"/>
  <c r="L861" i="1"/>
  <c r="K861" i="1" s="1"/>
  <c r="H861" i="1" s="1"/>
  <c r="L1803" i="1"/>
  <c r="K1803" i="1" s="1"/>
  <c r="H1803" i="1" s="1"/>
  <c r="L2282" i="1"/>
  <c r="K2282" i="1" s="1"/>
  <c r="L1766" i="1"/>
  <c r="K1766" i="1" s="1"/>
  <c r="H1766" i="1" s="1"/>
  <c r="L1358" i="1"/>
  <c r="K1358" i="1" s="1"/>
  <c r="H1358" i="1" s="1"/>
  <c r="L721" i="1"/>
  <c r="K721" i="1" s="1"/>
  <c r="L2383" i="1"/>
  <c r="K2383" i="1" s="1"/>
  <c r="L2042" i="1"/>
  <c r="K2042" i="1" s="1"/>
  <c r="L1700" i="1"/>
  <c r="K1700" i="1" s="1"/>
  <c r="L1271" i="1"/>
  <c r="K1271" i="1" s="1"/>
  <c r="L365" i="1"/>
  <c r="K365" i="1" s="1"/>
  <c r="H365" i="1" s="1"/>
  <c r="L851" i="1"/>
  <c r="K851" i="1" s="1"/>
  <c r="H851" i="1" s="1"/>
  <c r="L445" i="1"/>
  <c r="K445" i="1" s="1"/>
  <c r="H445" i="1" s="1"/>
  <c r="L2563" i="1"/>
  <c r="K2563" i="1" s="1"/>
  <c r="L2392" i="1"/>
  <c r="K2392" i="1" s="1"/>
  <c r="H2392" i="1" s="1"/>
  <c r="L2120" i="1"/>
  <c r="K2120" i="1" s="1"/>
  <c r="L1768" i="1"/>
  <c r="K1768" i="1" s="1"/>
  <c r="L1213" i="1"/>
  <c r="K1213" i="1" s="1"/>
  <c r="H1213" i="1" s="1"/>
  <c r="L401" i="1"/>
  <c r="K401" i="1" s="1"/>
  <c r="L2263" i="1"/>
  <c r="K2263" i="1" s="1"/>
  <c r="H2263" i="1" s="1"/>
  <c r="L1810" i="1"/>
  <c r="K1810" i="1" s="1"/>
  <c r="H1810" i="1" s="1"/>
  <c r="L1261" i="1"/>
  <c r="K1261" i="1" s="1"/>
  <c r="H1261" i="1" s="1"/>
  <c r="L509" i="1"/>
  <c r="K509" i="1" s="1"/>
  <c r="L441" i="1"/>
  <c r="K441" i="1" s="1"/>
  <c r="L2457" i="1"/>
  <c r="K2457" i="1" s="1"/>
  <c r="H2457" i="1" s="1"/>
  <c r="L2117" i="1"/>
  <c r="K2117" i="1" s="1"/>
  <c r="L1777" i="1"/>
  <c r="K1777" i="1" s="1"/>
  <c r="H1777" i="1" s="1"/>
  <c r="L1370" i="1"/>
  <c r="K1370" i="1" s="1"/>
  <c r="L917" i="1"/>
  <c r="K917" i="1" s="1"/>
  <c r="L361" i="1"/>
  <c r="K361" i="1" s="1"/>
  <c r="H361" i="1" s="1"/>
  <c r="L1368" i="1"/>
  <c r="K1368" i="1" s="1"/>
  <c r="L856" i="1"/>
  <c r="K856" i="1" s="1"/>
  <c r="H856" i="1" s="1"/>
  <c r="L156" i="1"/>
  <c r="K156" i="1" s="1"/>
  <c r="L326" i="1"/>
  <c r="K326" i="1" s="1"/>
  <c r="H326" i="1" s="1"/>
  <c r="L1563" i="1"/>
  <c r="K1563" i="1" s="1"/>
  <c r="H1563" i="1" s="1"/>
  <c r="L2286" i="1"/>
  <c r="K2286" i="1" s="1"/>
  <c r="L2115" i="1"/>
  <c r="K2115" i="1" s="1"/>
  <c r="L1944" i="1"/>
  <c r="K1944" i="1" s="1"/>
  <c r="L1763" i="1"/>
  <c r="K1763" i="1" s="1"/>
  <c r="L1505" i="1"/>
  <c r="K1505" i="1" s="1"/>
  <c r="L1198" i="1"/>
  <c r="K1198" i="1" s="1"/>
  <c r="L857" i="1"/>
  <c r="K857" i="1" s="1"/>
  <c r="L307" i="1"/>
  <c r="K307" i="1" s="1"/>
  <c r="H307" i="1" s="1"/>
  <c r="L2455" i="1"/>
  <c r="K2455" i="1" s="1"/>
  <c r="L2226" i="1"/>
  <c r="K2226" i="1" s="1"/>
  <c r="H2226" i="1" s="1"/>
  <c r="L2002" i="1"/>
  <c r="K2002" i="1" s="1"/>
  <c r="L1799" i="1"/>
  <c r="K1799" i="1" s="1"/>
  <c r="H1799" i="1" s="1"/>
  <c r="L1628" i="1"/>
  <c r="K1628" i="1" s="1"/>
  <c r="L1331" i="1"/>
  <c r="K1331" i="1" s="1"/>
  <c r="L990" i="1"/>
  <c r="K990" i="1" s="1"/>
  <c r="H990" i="1" s="1"/>
  <c r="L637" i="1"/>
  <c r="K637" i="1" s="1"/>
  <c r="H637" i="1" s="1"/>
  <c r="L801" i="1"/>
  <c r="K801" i="1" s="1"/>
  <c r="H801" i="1" s="1"/>
  <c r="L505" i="1"/>
  <c r="K505" i="1" s="1"/>
  <c r="L152" i="1"/>
  <c r="K152" i="1" s="1"/>
  <c r="H152" i="1" s="1"/>
  <c r="L2497" i="1"/>
  <c r="K2497" i="1" s="1"/>
  <c r="L2325" i="1"/>
  <c r="K2325" i="1" s="1"/>
  <c r="H2325" i="1" s="1"/>
  <c r="L2153" i="1"/>
  <c r="K2153" i="1" s="1"/>
  <c r="L1985" i="1"/>
  <c r="K1985" i="1" s="1"/>
  <c r="H1985" i="1" s="1"/>
  <c r="L1813" i="1"/>
  <c r="K1813" i="1" s="1"/>
  <c r="L1641" i="1"/>
  <c r="K1641" i="1" s="1"/>
  <c r="H1641" i="1" s="1"/>
  <c r="L1391" i="1"/>
  <c r="K1391" i="1" s="1"/>
  <c r="L1167" i="1"/>
  <c r="K1167" i="1" s="1"/>
  <c r="H1167" i="1" s="1"/>
  <c r="L938" i="1"/>
  <c r="K938" i="1" s="1"/>
  <c r="L689" i="1"/>
  <c r="K689" i="1" s="1"/>
  <c r="H689" i="1" s="1"/>
  <c r="L461" i="1"/>
  <c r="K461" i="1" s="1"/>
  <c r="H461" i="1" s="1"/>
  <c r="L302" i="1"/>
  <c r="K302" i="1" s="1"/>
  <c r="L103" i="1"/>
  <c r="K103" i="1" s="1"/>
  <c r="H103" i="1" s="1"/>
  <c r="L1576" i="1"/>
  <c r="K1576" i="1" s="1"/>
  <c r="L1456" i="1"/>
  <c r="K1456" i="1" s="1"/>
  <c r="H1456" i="1" s="1"/>
  <c r="L1296" i="1"/>
  <c r="K1296" i="1" s="1"/>
  <c r="L1168" i="1"/>
  <c r="K1168" i="1" s="1"/>
  <c r="H1168" i="1" s="1"/>
  <c r="L1040" i="1"/>
  <c r="K1040" i="1" s="1"/>
  <c r="H1040" i="1" s="1"/>
  <c r="L912" i="1"/>
  <c r="K912" i="1" s="1"/>
  <c r="L784" i="1"/>
  <c r="K784" i="1" s="1"/>
  <c r="H784" i="1" s="1"/>
  <c r="L619" i="1"/>
  <c r="K619" i="1" s="1"/>
  <c r="H619" i="1" s="1"/>
  <c r="L448" i="1"/>
  <c r="K448" i="1" s="1"/>
  <c r="H448" i="1" s="1"/>
  <c r="L255" i="1"/>
  <c r="K255" i="1" s="1"/>
  <c r="L28" i="1"/>
  <c r="K28" i="1" s="1"/>
  <c r="H28" i="1" s="1"/>
  <c r="L654" i="1"/>
  <c r="K654" i="1" s="1"/>
  <c r="H654" i="1" s="1"/>
  <c r="L526" i="1"/>
  <c r="K526" i="1" s="1"/>
  <c r="L398" i="1"/>
  <c r="K398" i="1" s="1"/>
  <c r="L198" i="1"/>
  <c r="K198" i="1" s="1"/>
  <c r="L321" i="1"/>
  <c r="K321" i="1" s="1"/>
  <c r="H321" i="1" s="1"/>
  <c r="L149" i="1"/>
  <c r="K149" i="1" s="1"/>
  <c r="H149" i="1" s="1"/>
  <c r="L1642" i="1"/>
  <c r="K1642" i="1" s="1"/>
  <c r="H1642" i="1" s="1"/>
  <c r="L1137" i="1"/>
  <c r="K1137" i="1" s="1"/>
  <c r="L1406" i="1"/>
  <c r="K1406" i="1" s="1"/>
  <c r="H1406" i="1" s="1"/>
  <c r="L508" i="1"/>
  <c r="K508" i="1" s="1"/>
  <c r="L2548" i="1"/>
  <c r="K2548" i="1" s="1"/>
  <c r="L1166" i="1"/>
  <c r="K1166" i="1" s="1"/>
  <c r="H1166" i="1" s="1"/>
  <c r="L1622" i="1"/>
  <c r="K1622" i="1" s="1"/>
  <c r="L1931" i="1"/>
  <c r="K1931" i="1" s="1"/>
  <c r="H1931" i="1" s="1"/>
  <c r="L2160" i="1"/>
  <c r="K2160" i="1" s="1"/>
  <c r="L2388" i="1"/>
  <c r="K2388" i="1" s="1"/>
  <c r="H2388" i="1" s="1"/>
  <c r="L51" i="1"/>
  <c r="K51" i="1" s="1"/>
  <c r="L1209" i="1"/>
  <c r="K1209" i="1" s="1"/>
  <c r="L1654" i="1"/>
  <c r="K1654" i="1" s="1"/>
  <c r="H1654" i="1" s="1"/>
  <c r="L1952" i="1"/>
  <c r="K1952" i="1" s="1"/>
  <c r="H1952" i="1" s="1"/>
  <c r="L2182" i="1"/>
  <c r="K2182" i="1" s="1"/>
  <c r="H2182" i="1" s="1"/>
  <c r="L2410" i="1"/>
  <c r="K2410" i="1" s="1"/>
  <c r="L1840" i="1"/>
  <c r="K1840" i="1" s="1"/>
  <c r="L1670" i="1"/>
  <c r="K1670" i="1" s="1"/>
  <c r="H1670" i="1" s="1"/>
  <c r="L1458" i="1"/>
  <c r="K1458" i="1" s="1"/>
  <c r="L1230" i="1"/>
  <c r="K1230" i="1" s="1"/>
  <c r="L961" i="1"/>
  <c r="K961" i="1" s="1"/>
  <c r="H961" i="1" s="1"/>
  <c r="L164" i="1"/>
  <c r="K164" i="1" s="1"/>
  <c r="H164" i="1" s="1"/>
  <c r="L2458" i="1"/>
  <c r="K2458" i="1" s="1"/>
  <c r="H2458" i="1" s="1"/>
  <c r="L2287" i="1"/>
  <c r="K2287" i="1" s="1"/>
  <c r="L2116" i="1"/>
  <c r="K2116" i="1" s="1"/>
  <c r="L1946" i="1"/>
  <c r="K1946" i="1" s="1"/>
  <c r="H1946" i="1" s="1"/>
  <c r="L1775" i="1"/>
  <c r="K1775" i="1" s="1"/>
  <c r="L1598" i="1"/>
  <c r="K1598" i="1" s="1"/>
  <c r="L1371" i="1"/>
  <c r="K1371" i="1" s="1"/>
  <c r="L1143" i="1"/>
  <c r="K1143" i="1" s="1"/>
  <c r="L764" i="1"/>
  <c r="K764" i="1" s="1"/>
  <c r="H764" i="1" s="1"/>
  <c r="L1015" i="1"/>
  <c r="K1015" i="1" s="1"/>
  <c r="H1015" i="1" s="1"/>
  <c r="L902" i="1"/>
  <c r="K902" i="1" s="1"/>
  <c r="L771" i="1"/>
  <c r="K771" i="1" s="1"/>
  <c r="H771" i="1" s="1"/>
  <c r="L545" i="1"/>
  <c r="K545" i="1" s="1"/>
  <c r="H545" i="1" s="1"/>
  <c r="L308" i="1"/>
  <c r="K308" i="1" s="1"/>
  <c r="H308" i="1" s="1"/>
  <c r="L4" i="1"/>
  <c r="K4" i="1" s="1"/>
  <c r="L2515" i="1"/>
  <c r="K2515" i="1" s="1"/>
  <c r="H2515" i="1" s="1"/>
  <c r="L2430" i="1"/>
  <c r="K2430" i="1" s="1"/>
  <c r="H2430" i="1" s="1"/>
  <c r="L2344" i="1"/>
  <c r="K2344" i="1" s="1"/>
  <c r="L2259" i="1"/>
  <c r="K2259" i="1" s="1"/>
  <c r="H2259" i="1" s="1"/>
  <c r="L2174" i="1"/>
  <c r="K2174" i="1" s="1"/>
  <c r="H2174" i="1" s="1"/>
  <c r="L2088" i="1"/>
  <c r="K2088" i="1" s="1"/>
  <c r="L2003" i="1"/>
  <c r="K2003" i="1" s="1"/>
  <c r="H2003" i="1" s="1"/>
  <c r="L1918" i="1"/>
  <c r="K1918" i="1" s="1"/>
  <c r="H1918" i="1" s="1"/>
  <c r="L1832" i="1"/>
  <c r="K1832" i="1" s="1"/>
  <c r="H1832" i="1" s="1"/>
  <c r="L1726" i="1"/>
  <c r="K1726" i="1" s="1"/>
  <c r="H1726" i="1" s="1"/>
  <c r="L1611" i="1"/>
  <c r="K1611" i="1" s="1"/>
  <c r="H1611" i="1" s="1"/>
  <c r="L1454" i="1"/>
  <c r="K1454" i="1" s="1"/>
  <c r="L1305" i="1"/>
  <c r="K1305" i="1" s="1"/>
  <c r="L1155" i="1"/>
  <c r="K1155" i="1" s="1"/>
  <c r="H1155" i="1" s="1"/>
  <c r="L999" i="1"/>
  <c r="K999" i="1" s="1"/>
  <c r="H999" i="1" s="1"/>
  <c r="L850" i="1"/>
  <c r="K850" i="1" s="1"/>
  <c r="L600" i="1"/>
  <c r="K600" i="1" s="1"/>
  <c r="H600" i="1" s="1"/>
  <c r="L268" i="1"/>
  <c r="K268" i="1" s="1"/>
  <c r="H268" i="1" s="1"/>
  <c r="L2562" i="1"/>
  <c r="K2562" i="1" s="1"/>
  <c r="L2450" i="1"/>
  <c r="K2450" i="1" s="1"/>
  <c r="H2450" i="1" s="1"/>
  <c r="L2332" i="1"/>
  <c r="K2332" i="1" s="1"/>
  <c r="H2332" i="1" s="1"/>
  <c r="L2220" i="1"/>
  <c r="K2220" i="1" s="1"/>
  <c r="L2108" i="1"/>
  <c r="K2108" i="1" s="1"/>
  <c r="L1991" i="1"/>
  <c r="K1991" i="1" s="1"/>
  <c r="L1879" i="1"/>
  <c r="K1879" i="1" s="1"/>
  <c r="L1767" i="1"/>
  <c r="K1767" i="1" s="1"/>
  <c r="H1767" i="1" s="1"/>
  <c r="L1650" i="1"/>
  <c r="K1650" i="1" s="1"/>
  <c r="H1650" i="1" s="1"/>
  <c r="L1510" i="1"/>
  <c r="K1510" i="1" s="1"/>
  <c r="L1361" i="1"/>
  <c r="K1361" i="1" s="1"/>
  <c r="L1203" i="1"/>
  <c r="K1203" i="1" s="1"/>
  <c r="L1054" i="1"/>
  <c r="K1054" i="1" s="1"/>
  <c r="L905" i="1"/>
  <c r="K905" i="1" s="1"/>
  <c r="L695" i="1"/>
  <c r="K695" i="1" s="1"/>
  <c r="L396" i="1"/>
  <c r="K396" i="1" s="1"/>
  <c r="H396" i="1" s="1"/>
  <c r="L15" i="1"/>
  <c r="K15" i="1" s="1"/>
  <c r="L684" i="1"/>
  <c r="K684" i="1" s="1"/>
  <c r="L535" i="1"/>
  <c r="K535" i="1" s="1"/>
  <c r="L385" i="1"/>
  <c r="K385" i="1" s="1"/>
  <c r="H385" i="1" s="1"/>
  <c r="L190" i="1"/>
  <c r="K190" i="1" s="1"/>
  <c r="H190" i="1" s="1"/>
  <c r="L2597" i="1"/>
  <c r="K2597" i="1" s="1"/>
  <c r="H2597" i="1" s="1"/>
  <c r="L2513" i="1"/>
  <c r="K2513" i="1" s="1"/>
  <c r="L2425" i="1"/>
  <c r="K2425" i="1" s="1"/>
  <c r="L2341" i="1"/>
  <c r="K2341" i="1" s="1"/>
  <c r="L2257" i="1"/>
  <c r="K2257" i="1" s="1"/>
  <c r="H2257" i="1" s="1"/>
  <c r="L2169" i="1"/>
  <c r="K2169" i="1" s="1"/>
  <c r="L2085" i="1"/>
  <c r="K2085" i="1" s="1"/>
  <c r="L2001" i="1"/>
  <c r="K2001" i="1" s="1"/>
  <c r="H2001" i="1" s="1"/>
  <c r="L1913" i="1"/>
  <c r="K1913" i="1" s="1"/>
  <c r="H1913" i="1" s="1"/>
  <c r="L1829" i="1"/>
  <c r="K1829" i="1" s="1"/>
  <c r="H1829" i="1" s="1"/>
  <c r="L1745" i="1"/>
  <c r="K1745" i="1" s="1"/>
  <c r="L1657" i="1"/>
  <c r="K1657" i="1" s="1"/>
  <c r="L1557" i="1"/>
  <c r="K1557" i="1" s="1"/>
  <c r="H1557" i="1" s="1"/>
  <c r="L1445" i="1"/>
  <c r="K1445" i="1" s="1"/>
  <c r="H1445" i="1" s="1"/>
  <c r="L1327" i="1"/>
  <c r="K1327" i="1" s="1"/>
  <c r="L1215" i="1"/>
  <c r="K1215" i="1" s="1"/>
  <c r="H1215" i="1" s="1"/>
  <c r="L1103" i="1"/>
  <c r="K1103" i="1" s="1"/>
  <c r="H1103" i="1" s="1"/>
  <c r="L986" i="1"/>
  <c r="K986" i="1" s="1"/>
  <c r="H986" i="1" s="1"/>
  <c r="L874" i="1"/>
  <c r="K874" i="1" s="1"/>
  <c r="L760" i="1"/>
  <c r="K760" i="1" s="1"/>
  <c r="L604" i="1"/>
  <c r="K604" i="1" s="1"/>
  <c r="L455" i="1"/>
  <c r="K455" i="1" s="1"/>
  <c r="L292" i="1"/>
  <c r="K292" i="1" s="1"/>
  <c r="H292" i="1" s="1"/>
  <c r="L83" i="1"/>
  <c r="K83" i="1" s="1"/>
  <c r="L1572" i="1"/>
  <c r="K1572" i="1" s="1"/>
  <c r="L1448" i="1"/>
  <c r="K1448" i="1" s="1"/>
  <c r="L1320" i="1"/>
  <c r="K1320" i="1" s="1"/>
  <c r="L1192" i="1"/>
  <c r="K1192" i="1" s="1"/>
  <c r="L1064" i="1"/>
  <c r="K1064" i="1" s="1"/>
  <c r="H1064" i="1" s="1"/>
  <c r="L936" i="1"/>
  <c r="K936" i="1" s="1"/>
  <c r="L808" i="1"/>
  <c r="K808" i="1" s="1"/>
  <c r="H808" i="1" s="1"/>
  <c r="L651" i="1"/>
  <c r="K651" i="1" s="1"/>
  <c r="H651" i="1" s="1"/>
  <c r="L480" i="1"/>
  <c r="K480" i="1" s="1"/>
  <c r="H480" i="1" s="1"/>
  <c r="L298" i="1"/>
  <c r="K298" i="1" s="1"/>
  <c r="H298" i="1" s="1"/>
  <c r="L71" i="1"/>
  <c r="K71" i="1" s="1"/>
  <c r="H71" i="1" s="1"/>
  <c r="L678" i="1"/>
  <c r="K678" i="1" s="1"/>
  <c r="L550" i="1"/>
  <c r="K550" i="1" s="1"/>
  <c r="H550" i="1" s="1"/>
  <c r="L422" i="1"/>
  <c r="K422" i="1" s="1"/>
  <c r="H422" i="1" s="1"/>
  <c r="L240" i="1"/>
  <c r="K240" i="1" s="1"/>
  <c r="H240" i="1" s="1"/>
  <c r="L16" i="1"/>
  <c r="K16" i="1" s="1"/>
  <c r="H16" i="1" s="1"/>
  <c r="L181" i="1"/>
  <c r="K181" i="1" s="1"/>
  <c r="L9" i="1"/>
  <c r="K9" i="1" s="1"/>
  <c r="L2070" i="1"/>
  <c r="K2070" i="1" s="1"/>
  <c r="L1179" i="1"/>
  <c r="K1179" i="1" s="1"/>
  <c r="H1179" i="1" s="1"/>
  <c r="L2214" i="1"/>
  <c r="K2214" i="1" s="1"/>
  <c r="H2214" i="1" s="1"/>
  <c r="L2432" i="1"/>
  <c r="K2432" i="1" s="1"/>
  <c r="L2222" i="1"/>
  <c r="K2222" i="1" s="1"/>
  <c r="L2051" i="1"/>
  <c r="K2051" i="1" s="1"/>
  <c r="H2051" i="1" s="1"/>
  <c r="L1880" i="1"/>
  <c r="K1880" i="1" s="1"/>
  <c r="H1880" i="1" s="1"/>
  <c r="L1678" i="1"/>
  <c r="K1678" i="1" s="1"/>
  <c r="H1678" i="1" s="1"/>
  <c r="L1390" i="1"/>
  <c r="K1390" i="1" s="1"/>
  <c r="L1085" i="1"/>
  <c r="K1085" i="1" s="1"/>
  <c r="L822" i="1"/>
  <c r="K822" i="1" s="1"/>
  <c r="H822" i="1" s="1"/>
  <c r="L194" i="1"/>
  <c r="K194" i="1" s="1"/>
  <c r="H194" i="1" s="1"/>
  <c r="L2428" i="1"/>
  <c r="K2428" i="1" s="1"/>
  <c r="L2199" i="1"/>
  <c r="K2199" i="1" s="1"/>
  <c r="H2199" i="1" s="1"/>
  <c r="L1970" i="1"/>
  <c r="K1970" i="1" s="1"/>
  <c r="L1660" i="1"/>
  <c r="K1660" i="1" s="1"/>
  <c r="L1367" i="1"/>
  <c r="K1367" i="1" s="1"/>
  <c r="L1105" i="1"/>
  <c r="K1105" i="1" s="1"/>
  <c r="H1105" i="1" s="1"/>
  <c r="L787" i="1"/>
  <c r="K787" i="1" s="1"/>
  <c r="L34" i="1"/>
  <c r="K34" i="1" s="1"/>
  <c r="L541" i="1"/>
  <c r="K541" i="1" s="1"/>
  <c r="H541" i="1" s="1"/>
  <c r="L210" i="1"/>
  <c r="K210" i="1" s="1"/>
  <c r="H210" i="1" s="1"/>
  <c r="L2517" i="1"/>
  <c r="K2517" i="1" s="1"/>
  <c r="H2517" i="1" s="1"/>
  <c r="L2345" i="1"/>
  <c r="K2345" i="1" s="1"/>
  <c r="L2177" i="1"/>
  <c r="K2177" i="1" s="1"/>
  <c r="H2177" i="1" s="1"/>
  <c r="L2005" i="1"/>
  <c r="K2005" i="1" s="1"/>
  <c r="H2005" i="1" s="1"/>
  <c r="L1833" i="1"/>
  <c r="K1833" i="1" s="1"/>
  <c r="L1665" i="1"/>
  <c r="K1665" i="1" s="1"/>
  <c r="H1665" i="1" s="1"/>
  <c r="L1477" i="1"/>
  <c r="K1477" i="1" s="1"/>
  <c r="L1253" i="1"/>
  <c r="K1253" i="1" s="1"/>
  <c r="L1023" i="1"/>
  <c r="K1023" i="1" s="1"/>
  <c r="H1023" i="1" s="1"/>
  <c r="L794" i="1"/>
  <c r="K794" i="1" s="1"/>
  <c r="H794" i="1" s="1"/>
  <c r="L1392" i="1"/>
  <c r="K1392" i="1" s="1"/>
  <c r="L1195" i="1"/>
  <c r="K1195" i="1" s="1"/>
  <c r="H1195" i="1" s="1"/>
  <c r="L1643" i="1"/>
  <c r="K1643" i="1" s="1"/>
  <c r="L1947" i="1"/>
  <c r="K1947" i="1" s="1"/>
  <c r="L2175" i="1"/>
  <c r="K2175" i="1" s="1"/>
  <c r="H2175" i="1" s="1"/>
  <c r="L2400" i="1"/>
  <c r="K2400" i="1" s="1"/>
  <c r="H2400" i="1" s="1"/>
  <c r="L202" i="1"/>
  <c r="K202" i="1" s="1"/>
  <c r="L1238" i="1"/>
  <c r="K1238" i="1" s="1"/>
  <c r="L1675" i="1"/>
  <c r="K1675" i="1" s="1"/>
  <c r="H1675" i="1" s="1"/>
  <c r="L1968" i="1"/>
  <c r="K1968" i="1" s="1"/>
  <c r="H1968" i="1" s="1"/>
  <c r="L2196" i="1"/>
  <c r="K2196" i="1" s="1"/>
  <c r="L2422" i="1"/>
  <c r="K2422" i="1" s="1"/>
  <c r="H2422" i="1" s="1"/>
  <c r="L1830" i="1"/>
  <c r="K1830" i="1" s="1"/>
  <c r="H1830" i="1" s="1"/>
  <c r="L1659" i="1"/>
  <c r="K1659" i="1" s="1"/>
  <c r="H1659" i="1" s="1"/>
  <c r="L1443" i="1"/>
  <c r="K1443" i="1" s="1"/>
  <c r="L1217" i="1"/>
  <c r="K1217" i="1" s="1"/>
  <c r="L931" i="1"/>
  <c r="K931" i="1" s="1"/>
  <c r="H931" i="1" s="1"/>
  <c r="L88" i="1"/>
  <c r="K88" i="1" s="1"/>
  <c r="H88" i="1" s="1"/>
  <c r="L2447" i="1"/>
  <c r="K2447" i="1" s="1"/>
  <c r="H2447" i="1" s="1"/>
  <c r="L2276" i="1"/>
  <c r="K2276" i="1" s="1"/>
  <c r="L2106" i="1"/>
  <c r="K2106" i="1" s="1"/>
  <c r="H2106" i="1" s="1"/>
  <c r="L1935" i="1"/>
  <c r="K1935" i="1" s="1"/>
  <c r="H1935" i="1" s="1"/>
  <c r="L1764" i="1"/>
  <c r="K1764" i="1" s="1"/>
  <c r="H1764" i="1" s="1"/>
  <c r="L1585" i="1"/>
  <c r="K1585" i="1" s="1"/>
  <c r="L1357" i="1"/>
  <c r="K1357" i="1" s="1"/>
  <c r="H1357" i="1" s="1"/>
  <c r="L1129" i="1"/>
  <c r="K1129" i="1" s="1"/>
  <c r="H1129" i="1" s="1"/>
  <c r="L707" i="1"/>
  <c r="K707" i="1" s="1"/>
  <c r="H707" i="1" s="1"/>
  <c r="L1009" i="1"/>
  <c r="K1009" i="1" s="1"/>
  <c r="H1009" i="1" s="1"/>
  <c r="L894" i="1"/>
  <c r="K894" i="1" s="1"/>
  <c r="H894" i="1" s="1"/>
  <c r="L759" i="1"/>
  <c r="K759" i="1" s="1"/>
  <c r="H759" i="1" s="1"/>
  <c r="L531" i="1"/>
  <c r="K531" i="1" s="1"/>
  <c r="L290" i="1"/>
  <c r="K290" i="1" s="1"/>
  <c r="H290" i="1" s="1"/>
  <c r="L2595" i="1"/>
  <c r="K2595" i="1" s="1"/>
  <c r="H2595" i="1" s="1"/>
  <c r="L2510" i="1"/>
  <c r="K2510" i="1" s="1"/>
  <c r="L2424" i="1"/>
  <c r="K2424" i="1" s="1"/>
  <c r="L2339" i="1"/>
  <c r="K2339" i="1" s="1"/>
  <c r="L2254" i="1"/>
  <c r="K2254" i="1" s="1"/>
  <c r="H2254" i="1" s="1"/>
  <c r="L2168" i="1"/>
  <c r="K2168" i="1" s="1"/>
  <c r="L2083" i="1"/>
  <c r="K2083" i="1" s="1"/>
  <c r="H2083" i="1" s="1"/>
  <c r="L1998" i="1"/>
  <c r="K1998" i="1" s="1"/>
  <c r="L1912" i="1"/>
  <c r="K1912" i="1" s="1"/>
  <c r="H1912" i="1" s="1"/>
  <c r="L1827" i="1"/>
  <c r="K1827" i="1" s="1"/>
  <c r="L1720" i="1"/>
  <c r="K1720" i="1" s="1"/>
  <c r="L1597" i="1"/>
  <c r="K1597" i="1" s="1"/>
  <c r="H1597" i="1" s="1"/>
  <c r="L1447" i="1"/>
  <c r="K1447" i="1" s="1"/>
  <c r="L1298" i="1"/>
  <c r="K1298" i="1" s="1"/>
  <c r="L1142" i="1"/>
  <c r="K1142" i="1" s="1"/>
  <c r="H1142" i="1" s="1"/>
  <c r="L993" i="1"/>
  <c r="K993" i="1" s="1"/>
  <c r="L843" i="1"/>
  <c r="K843" i="1" s="1"/>
  <c r="L572" i="1"/>
  <c r="K572" i="1" s="1"/>
  <c r="L250" i="1"/>
  <c r="K250" i="1" s="1"/>
  <c r="H250" i="1" s="1"/>
  <c r="L2556" i="1"/>
  <c r="K2556" i="1" s="1"/>
  <c r="H2556" i="1" s="1"/>
  <c r="L2439" i="1"/>
  <c r="K2439" i="1" s="1"/>
  <c r="H2439" i="1" s="1"/>
  <c r="L2327" i="1"/>
  <c r="K2327" i="1" s="1"/>
  <c r="H2327" i="1" s="1"/>
  <c r="L2215" i="1"/>
  <c r="K2215" i="1" s="1"/>
  <c r="H2215" i="1" s="1"/>
  <c r="L2098" i="1"/>
  <c r="K2098" i="1" s="1"/>
  <c r="H2098" i="1" s="1"/>
  <c r="L1986" i="1"/>
  <c r="K1986" i="1" s="1"/>
  <c r="L1874" i="1"/>
  <c r="K1874" i="1" s="1"/>
  <c r="H1874" i="1" s="1"/>
  <c r="L1756" i="1"/>
  <c r="K1756" i="1" s="1"/>
  <c r="H1756" i="1" s="1"/>
  <c r="L1644" i="1"/>
  <c r="K1644" i="1" s="1"/>
  <c r="H1644" i="1" s="1"/>
  <c r="L1502" i="1"/>
  <c r="K1502" i="1" s="1"/>
  <c r="H1502" i="1" s="1"/>
  <c r="L1346" i="1"/>
  <c r="K1346" i="1" s="1"/>
  <c r="L1197" i="1"/>
  <c r="K1197" i="1" s="1"/>
  <c r="L1047" i="1"/>
  <c r="K1047" i="1" s="1"/>
  <c r="H1047" i="1" s="1"/>
  <c r="L891" i="1"/>
  <c r="K891" i="1" s="1"/>
  <c r="H891" i="1" s="1"/>
  <c r="L680" i="1"/>
  <c r="K680" i="1" s="1"/>
  <c r="H680" i="1" s="1"/>
  <c r="L381" i="1"/>
  <c r="K381" i="1" s="1"/>
  <c r="L811" i="1"/>
  <c r="K811" i="1" s="1"/>
  <c r="L676" i="1"/>
  <c r="K676" i="1" s="1"/>
  <c r="H676" i="1" s="1"/>
  <c r="L527" i="1"/>
  <c r="K527" i="1" s="1"/>
  <c r="L371" i="1"/>
  <c r="K371" i="1" s="1"/>
  <c r="H371" i="1" s="1"/>
  <c r="L180" i="1"/>
  <c r="K180" i="1" s="1"/>
  <c r="L2593" i="1"/>
  <c r="K2593" i="1" s="1"/>
  <c r="L2505" i="1"/>
  <c r="K2505" i="1" s="1"/>
  <c r="L2421" i="1"/>
  <c r="K2421" i="1" s="1"/>
  <c r="H2421" i="1" s="1"/>
  <c r="L2337" i="1"/>
  <c r="K2337" i="1" s="1"/>
  <c r="H2337" i="1" s="1"/>
  <c r="L2249" i="1"/>
  <c r="K2249" i="1" s="1"/>
  <c r="L2165" i="1"/>
  <c r="K2165" i="1" s="1"/>
  <c r="H2165" i="1" s="1"/>
  <c r="L2081" i="1"/>
  <c r="K2081" i="1" s="1"/>
  <c r="L1993" i="1"/>
  <c r="K1993" i="1" s="1"/>
  <c r="L1909" i="1"/>
  <c r="K1909" i="1" s="1"/>
  <c r="H1909" i="1" s="1"/>
  <c r="L1825" i="1"/>
  <c r="K1825" i="1" s="1"/>
  <c r="H1825" i="1" s="1"/>
  <c r="L1737" i="1"/>
  <c r="K1737" i="1" s="1"/>
  <c r="H1737" i="1" s="1"/>
  <c r="L1653" i="1"/>
  <c r="K1653" i="1" s="1"/>
  <c r="L1551" i="1"/>
  <c r="K1551" i="1" s="1"/>
  <c r="H1551" i="1" s="1"/>
  <c r="L1434" i="1"/>
  <c r="K1434" i="1" s="1"/>
  <c r="H1434" i="1" s="1"/>
  <c r="L1322" i="1"/>
  <c r="K1322" i="1" s="1"/>
  <c r="L1210" i="1"/>
  <c r="K1210" i="1" s="1"/>
  <c r="H1210" i="1" s="1"/>
  <c r="L1093" i="1"/>
  <c r="K1093" i="1" s="1"/>
  <c r="H1093" i="1" s="1"/>
  <c r="L981" i="1"/>
  <c r="K981" i="1" s="1"/>
  <c r="H981" i="1" s="1"/>
  <c r="L869" i="1"/>
  <c r="K869" i="1" s="1"/>
  <c r="L745" i="1"/>
  <c r="K745" i="1" s="1"/>
  <c r="L596" i="1"/>
  <c r="K596" i="1" s="1"/>
  <c r="L447" i="1"/>
  <c r="K447" i="1" s="1"/>
  <c r="L274" i="1"/>
  <c r="K274" i="1" s="1"/>
  <c r="H274" i="1" s="1"/>
  <c r="L74" i="1"/>
  <c r="K74" i="1" s="1"/>
  <c r="L1568" i="1"/>
  <c r="K1568" i="1" s="1"/>
  <c r="L1440" i="1"/>
  <c r="K1440" i="1" s="1"/>
  <c r="H1440" i="1" s="1"/>
  <c r="L1312" i="1"/>
  <c r="K1312" i="1" s="1"/>
  <c r="H1312" i="1" s="1"/>
  <c r="L1184" i="1"/>
  <c r="K1184" i="1" s="1"/>
  <c r="H1184" i="1" s="1"/>
  <c r="L1056" i="1"/>
  <c r="K1056" i="1" s="1"/>
  <c r="H1056" i="1" s="1"/>
  <c r="L928" i="1"/>
  <c r="K928" i="1" s="1"/>
  <c r="H928" i="1" s="1"/>
  <c r="L800" i="1"/>
  <c r="K800" i="1" s="1"/>
  <c r="H800" i="1" s="1"/>
  <c r="L640" i="1"/>
  <c r="K640" i="1" s="1"/>
  <c r="H640" i="1" s="1"/>
  <c r="L469" i="1"/>
  <c r="K469" i="1" s="1"/>
  <c r="H469" i="1" s="1"/>
  <c r="L284" i="1"/>
  <c r="K284" i="1" s="1"/>
  <c r="H284" i="1" s="1"/>
  <c r="L56" i="1"/>
  <c r="K56" i="1" s="1"/>
  <c r="L670" i="1"/>
  <c r="K670" i="1" s="1"/>
  <c r="H670" i="1" s="1"/>
  <c r="L542" i="1"/>
  <c r="K542" i="1" s="1"/>
  <c r="H542" i="1" s="1"/>
  <c r="L414" i="1"/>
  <c r="K414" i="1" s="1"/>
  <c r="L230" i="1"/>
  <c r="K230" i="1" s="1"/>
  <c r="L341" i="1"/>
  <c r="K341" i="1" s="1"/>
  <c r="L169" i="1"/>
  <c r="K169" i="1" s="1"/>
  <c r="H169" i="1" s="1"/>
  <c r="L882" i="1"/>
  <c r="K882" i="1" s="1"/>
  <c r="H882" i="1" s="1"/>
  <c r="L2411" i="1"/>
  <c r="K2411" i="1" s="1"/>
  <c r="L1265" i="1"/>
  <c r="K1265" i="1" s="1"/>
  <c r="L825" i="1"/>
  <c r="K825" i="1" s="1"/>
  <c r="L2475" i="1"/>
  <c r="K2475" i="1" s="1"/>
  <c r="H2475" i="1" s="1"/>
  <c r="L1524" i="1"/>
  <c r="K1524" i="1" s="1"/>
  <c r="H1524" i="1" s="1"/>
  <c r="L1460" i="1"/>
  <c r="K1460" i="1" s="1"/>
  <c r="L1396" i="1"/>
  <c r="K1396" i="1" s="1"/>
  <c r="L1332" i="1"/>
  <c r="K1332" i="1" s="1"/>
  <c r="L1268" i="1"/>
  <c r="K1268" i="1" s="1"/>
  <c r="L1204" i="1"/>
  <c r="K1204" i="1" s="1"/>
  <c r="L1140" i="1"/>
  <c r="K1140" i="1" s="1"/>
  <c r="H1140" i="1" s="1"/>
  <c r="L1076" i="1"/>
  <c r="K1076" i="1" s="1"/>
  <c r="L1012" i="1"/>
  <c r="K1012" i="1" s="1"/>
  <c r="H1012" i="1" s="1"/>
  <c r="L948" i="1"/>
  <c r="K948" i="1" s="1"/>
  <c r="L884" i="1"/>
  <c r="K884" i="1" s="1"/>
  <c r="H884" i="1" s="1"/>
  <c r="L820" i="1"/>
  <c r="K820" i="1" s="1"/>
  <c r="L752" i="1"/>
  <c r="K752" i="1" s="1"/>
  <c r="H752" i="1" s="1"/>
  <c r="L667" i="1"/>
  <c r="K667" i="1" s="1"/>
  <c r="H667" i="1" s="1"/>
  <c r="L581" i="1"/>
  <c r="K581" i="1" s="1"/>
  <c r="H581" i="1" s="1"/>
  <c r="L496" i="1"/>
  <c r="K496" i="1" s="1"/>
  <c r="L411" i="1"/>
  <c r="K411" i="1" s="1"/>
  <c r="L319" i="1"/>
  <c r="K319" i="1" s="1"/>
  <c r="H319" i="1" s="1"/>
  <c r="L206" i="1"/>
  <c r="K206" i="1" s="1"/>
  <c r="L92" i="1"/>
  <c r="K92" i="1" s="1"/>
  <c r="L754" i="1"/>
  <c r="K754" i="1" s="1"/>
  <c r="H754" i="1" s="1"/>
  <c r="L690" i="1"/>
  <c r="K690" i="1" s="1"/>
  <c r="H690" i="1" s="1"/>
  <c r="L626" i="1"/>
  <c r="K626" i="1" s="1"/>
  <c r="H626" i="1" s="1"/>
  <c r="L562" i="1"/>
  <c r="K562" i="1" s="1"/>
  <c r="H562" i="1" s="1"/>
  <c r="L498" i="1"/>
  <c r="K498" i="1" s="1"/>
  <c r="L434" i="1"/>
  <c r="K434" i="1" s="1"/>
  <c r="H434" i="1" s="1"/>
  <c r="L370" i="1"/>
  <c r="K370" i="1" s="1"/>
  <c r="H370" i="1" s="1"/>
  <c r="L262" i="1"/>
  <c r="K262" i="1" s="1"/>
  <c r="H262" i="1" s="1"/>
  <c r="L150" i="1"/>
  <c r="K150" i="1" s="1"/>
  <c r="H150" i="1" s="1"/>
  <c r="L38" i="1"/>
  <c r="K38" i="1" s="1"/>
  <c r="H38" i="1" s="1"/>
  <c r="L281" i="1"/>
  <c r="K281" i="1" s="1"/>
  <c r="H281" i="1" s="1"/>
  <c r="L197" i="1"/>
  <c r="K197" i="1" s="1"/>
  <c r="H197" i="1" s="1"/>
  <c r="L113" i="1"/>
  <c r="K113" i="1" s="1"/>
  <c r="H113" i="1" s="1"/>
  <c r="L25" i="1"/>
  <c r="K25" i="1" s="1"/>
  <c r="L2228" i="1"/>
  <c r="K2228" i="1" s="1"/>
  <c r="H2228" i="1" s="1"/>
  <c r="L1449" i="1"/>
  <c r="K1449" i="1" s="1"/>
  <c r="L2027" i="1"/>
  <c r="K2027" i="1" s="1"/>
  <c r="L1065" i="1"/>
  <c r="K1065" i="1" s="1"/>
  <c r="H1065" i="1" s="1"/>
  <c r="L1652" i="1"/>
  <c r="K1652" i="1" s="1"/>
  <c r="H1652" i="1" s="1"/>
  <c r="L2326" i="1"/>
  <c r="K2326" i="1" s="1"/>
  <c r="L2079" i="1"/>
  <c r="K2079" i="1" s="1"/>
  <c r="H2079" i="1" s="1"/>
  <c r="L2378" i="1"/>
  <c r="K2378" i="1" s="1"/>
  <c r="H2378" i="1" s="1"/>
  <c r="L1800" i="1"/>
  <c r="K1800" i="1" s="1"/>
  <c r="H1800" i="1" s="1"/>
  <c r="L1715" i="1"/>
  <c r="K1715" i="1" s="1"/>
  <c r="H1715" i="1" s="1"/>
  <c r="L1630" i="1"/>
  <c r="K1630" i="1" s="1"/>
  <c r="L1518" i="1"/>
  <c r="K1518" i="1" s="1"/>
  <c r="H1518" i="1" s="1"/>
  <c r="L1405" i="1"/>
  <c r="K1405" i="1" s="1"/>
  <c r="H1405" i="1" s="1"/>
  <c r="L1291" i="1"/>
  <c r="K1291" i="1" s="1"/>
  <c r="H1291" i="1" s="1"/>
  <c r="L1177" i="1"/>
  <c r="K1177" i="1" s="1"/>
  <c r="H1177" i="1" s="1"/>
  <c r="L1063" i="1"/>
  <c r="K1063" i="1" s="1"/>
  <c r="L950" i="1"/>
  <c r="K950" i="1" s="1"/>
  <c r="L835" i="1"/>
  <c r="K835" i="1" s="1"/>
  <c r="L643" i="1"/>
  <c r="K643" i="1" s="1"/>
  <c r="H643" i="1" s="1"/>
  <c r="L415" i="1"/>
  <c r="K415" i="1" s="1"/>
  <c r="L136" i="1"/>
  <c r="K136" i="1" s="1"/>
  <c r="L2551" i="1"/>
  <c r="K2551" i="1" s="1"/>
  <c r="H2551" i="1" s="1"/>
  <c r="L2466" i="1"/>
  <c r="K2466" i="1" s="1"/>
  <c r="L2380" i="1"/>
  <c r="K2380" i="1" s="1"/>
  <c r="L2295" i="1"/>
  <c r="K2295" i="1" s="1"/>
  <c r="L2210" i="1"/>
  <c r="K2210" i="1" s="1"/>
  <c r="H2210" i="1" s="1"/>
  <c r="L2124" i="1"/>
  <c r="K2124" i="1" s="1"/>
  <c r="L2039" i="1"/>
  <c r="K2039" i="1" s="1"/>
  <c r="H2039" i="1" s="1"/>
  <c r="L1954" i="1"/>
  <c r="K1954" i="1" s="1"/>
  <c r="L1868" i="1"/>
  <c r="K1868" i="1" s="1"/>
  <c r="L1783" i="1"/>
  <c r="K1783" i="1" s="1"/>
  <c r="L1698" i="1"/>
  <c r="K1698" i="1" s="1"/>
  <c r="H1698" i="1" s="1"/>
  <c r="L1609" i="1"/>
  <c r="K1609" i="1" s="1"/>
  <c r="L1495" i="1"/>
  <c r="K1495" i="1" s="1"/>
  <c r="H1495" i="1" s="1"/>
  <c r="L1382" i="1"/>
  <c r="K1382" i="1" s="1"/>
  <c r="H1382" i="1" s="1"/>
  <c r="L1267" i="1"/>
  <c r="K1267" i="1" s="1"/>
  <c r="H1267" i="1" s="1"/>
  <c r="L1154" i="1"/>
  <c r="K1154" i="1" s="1"/>
  <c r="L1041" i="1"/>
  <c r="K1041" i="1" s="1"/>
  <c r="H1041" i="1" s="1"/>
  <c r="L926" i="1"/>
  <c r="K926" i="1" s="1"/>
  <c r="H926" i="1" s="1"/>
  <c r="L809" i="1"/>
  <c r="K809" i="1" s="1"/>
  <c r="L595" i="1"/>
  <c r="K595" i="1" s="1"/>
  <c r="H595" i="1" s="1"/>
  <c r="L367" i="1"/>
  <c r="K367" i="1" s="1"/>
  <c r="H367" i="1" s="1"/>
  <c r="L72" i="1"/>
  <c r="K72" i="1" s="1"/>
  <c r="L748" i="1"/>
  <c r="K748" i="1" s="1"/>
  <c r="L633" i="1"/>
  <c r="K633" i="1" s="1"/>
  <c r="H633" i="1" s="1"/>
  <c r="L520" i="1"/>
  <c r="K520" i="1" s="1"/>
  <c r="L407" i="1"/>
  <c r="K407" i="1" s="1"/>
  <c r="L275" i="1"/>
  <c r="K275" i="1" s="1"/>
  <c r="L124" i="1"/>
  <c r="K124" i="1" s="1"/>
  <c r="H124" i="1" s="1"/>
  <c r="L2589" i="1"/>
  <c r="K2589" i="1" s="1"/>
  <c r="H2589" i="1" s="1"/>
  <c r="L2525" i="1"/>
  <c r="K2525" i="1" s="1"/>
  <c r="L2461" i="1"/>
  <c r="K2461" i="1" s="1"/>
  <c r="H2461" i="1" s="1"/>
  <c r="L2397" i="1"/>
  <c r="K2397" i="1" s="1"/>
  <c r="L2333" i="1"/>
  <c r="K2333" i="1" s="1"/>
  <c r="H2333" i="1" s="1"/>
  <c r="L2269" i="1"/>
  <c r="K2269" i="1" s="1"/>
  <c r="L2205" i="1"/>
  <c r="K2205" i="1" s="1"/>
  <c r="H2205" i="1" s="1"/>
  <c r="L2141" i="1"/>
  <c r="K2141" i="1" s="1"/>
  <c r="H2141" i="1" s="1"/>
  <c r="L2077" i="1"/>
  <c r="K2077" i="1" s="1"/>
  <c r="H2077" i="1" s="1"/>
  <c r="L2013" i="1"/>
  <c r="K2013" i="1" s="1"/>
  <c r="L1949" i="1"/>
  <c r="K1949" i="1" s="1"/>
  <c r="L1885" i="1"/>
  <c r="K1885" i="1" s="1"/>
  <c r="H1885" i="1" s="1"/>
  <c r="L1821" i="1"/>
  <c r="K1821" i="1" s="1"/>
  <c r="H1821" i="1" s="1"/>
  <c r="L1757" i="1"/>
  <c r="K1757" i="1" s="1"/>
  <c r="H1757" i="1" s="1"/>
  <c r="L1693" i="1"/>
  <c r="K1693" i="1" s="1"/>
  <c r="H1693" i="1" s="1"/>
  <c r="L1629" i="1"/>
  <c r="K1629" i="1" s="1"/>
  <c r="L1546" i="1"/>
  <c r="K1546" i="1" s="1"/>
  <c r="H1546" i="1" s="1"/>
  <c r="L1461" i="1"/>
  <c r="K1461" i="1" s="1"/>
  <c r="H1461" i="1" s="1"/>
  <c r="L1375" i="1"/>
  <c r="K1375" i="1" s="1"/>
  <c r="H1375" i="1" s="1"/>
  <c r="L1290" i="1"/>
  <c r="K1290" i="1" s="1"/>
  <c r="L1205" i="1"/>
  <c r="K1205" i="1" s="1"/>
  <c r="H1205" i="1" s="1"/>
  <c r="L1119" i="1"/>
  <c r="K1119" i="1" s="1"/>
  <c r="L1034" i="1"/>
  <c r="K1034" i="1" s="1"/>
  <c r="L949" i="1"/>
  <c r="K949" i="1" s="1"/>
  <c r="L863" i="1"/>
  <c r="K863" i="1" s="1"/>
  <c r="H863" i="1" s="1"/>
  <c r="L778" i="1"/>
  <c r="K778" i="1" s="1"/>
  <c r="H778" i="1" s="1"/>
  <c r="L668" i="1"/>
  <c r="K668" i="1" s="1"/>
  <c r="H668" i="1" s="1"/>
  <c r="L553" i="1"/>
  <c r="K553" i="1" s="1"/>
  <c r="H553" i="1" s="1"/>
  <c r="L440" i="1"/>
  <c r="K440" i="1" s="1"/>
  <c r="H440" i="1" s="1"/>
  <c r="L322" i="1"/>
  <c r="K322" i="1" s="1"/>
  <c r="H322" i="1" s="1"/>
  <c r="L168" i="1"/>
  <c r="K168" i="1" s="1"/>
  <c r="H168" i="1" s="1"/>
  <c r="L18" i="1"/>
  <c r="K18" i="1" s="1"/>
  <c r="L1564" i="1"/>
  <c r="K1564" i="1" s="1"/>
  <c r="L1500" i="1"/>
  <c r="K1500" i="1" s="1"/>
  <c r="H1500" i="1" s="1"/>
  <c r="L1436" i="1"/>
  <c r="K1436" i="1" s="1"/>
  <c r="L1372" i="1"/>
  <c r="K1372" i="1" s="1"/>
  <c r="H1372" i="1" s="1"/>
  <c r="L1308" i="1"/>
  <c r="K1308" i="1" s="1"/>
  <c r="L1244" i="1"/>
  <c r="K1244" i="1" s="1"/>
  <c r="H1244" i="1" s="1"/>
  <c r="L1180" i="1"/>
  <c r="K1180" i="1" s="1"/>
  <c r="H1180" i="1" s="1"/>
  <c r="L1116" i="1"/>
  <c r="K1116" i="1" s="1"/>
  <c r="H1116" i="1" s="1"/>
  <c r="L1052" i="1"/>
  <c r="K1052" i="1" s="1"/>
  <c r="L988" i="1"/>
  <c r="K988" i="1" s="1"/>
  <c r="H988" i="1" s="1"/>
  <c r="L924" i="1"/>
  <c r="K924" i="1" s="1"/>
  <c r="L860" i="1"/>
  <c r="K860" i="1" s="1"/>
  <c r="H860" i="1" s="1"/>
  <c r="L796" i="1"/>
  <c r="K796" i="1" s="1"/>
  <c r="H796" i="1" s="1"/>
  <c r="L720" i="1"/>
  <c r="K720" i="1" s="1"/>
  <c r="H720" i="1" s="1"/>
  <c r="L635" i="1"/>
  <c r="K635" i="1" s="1"/>
  <c r="H635" i="1" s="1"/>
  <c r="L549" i="1"/>
  <c r="K549" i="1" s="1"/>
  <c r="H549" i="1" s="1"/>
  <c r="L464" i="1"/>
  <c r="K464" i="1" s="1"/>
  <c r="L379" i="1"/>
  <c r="K379" i="1" s="1"/>
  <c r="H379" i="1" s="1"/>
  <c r="L276" i="1"/>
  <c r="K276" i="1" s="1"/>
  <c r="H276" i="1" s="1"/>
  <c r="L163" i="1"/>
  <c r="K163" i="1" s="1"/>
  <c r="H163" i="1" s="1"/>
  <c r="L50" i="1"/>
  <c r="K50" i="1" s="1"/>
  <c r="H50" i="1" s="1"/>
  <c r="L730" i="1"/>
  <c r="K730" i="1" s="1"/>
  <c r="H730" i="1" s="1"/>
  <c r="L666" i="1"/>
  <c r="K666" i="1" s="1"/>
  <c r="L602" i="1"/>
  <c r="K602" i="1" s="1"/>
  <c r="L538" i="1"/>
  <c r="K538" i="1" s="1"/>
  <c r="L474" i="1"/>
  <c r="K474" i="1" s="1"/>
  <c r="L410" i="1"/>
  <c r="K410" i="1" s="1"/>
  <c r="H410" i="1" s="1"/>
  <c r="L336" i="1"/>
  <c r="K336" i="1" s="1"/>
  <c r="L219" i="1"/>
  <c r="K219" i="1" s="1"/>
  <c r="L107" i="1"/>
  <c r="K107" i="1" s="1"/>
  <c r="H107" i="1" s="1"/>
  <c r="L337" i="1"/>
  <c r="K337" i="1" s="1"/>
  <c r="H337" i="1" s="1"/>
  <c r="L249" i="1"/>
  <c r="K249" i="1" s="1"/>
  <c r="L165" i="1"/>
  <c r="K165" i="1" s="1"/>
  <c r="L81" i="1"/>
  <c r="K81" i="1" s="1"/>
  <c r="H81" i="1" s="1"/>
  <c r="L1193" i="1"/>
  <c r="K1193" i="1" s="1"/>
  <c r="H1193" i="1" s="1"/>
  <c r="L1335" i="1"/>
  <c r="K1335" i="1" s="1"/>
  <c r="L2527" i="1"/>
  <c r="K2527" i="1" s="1"/>
  <c r="L2484" i="1"/>
  <c r="K2484" i="1" s="1"/>
  <c r="H2484" i="1" s="1"/>
  <c r="L1293" i="1"/>
  <c r="K1293" i="1" s="1"/>
  <c r="H1293" i="1" s="1"/>
  <c r="L1823" i="1"/>
  <c r="K1823" i="1" s="1"/>
  <c r="L1791" i="1"/>
  <c r="K1791" i="1" s="1"/>
  <c r="L2192" i="1"/>
  <c r="K2192" i="1" s="1"/>
  <c r="L2491" i="1"/>
  <c r="K2491" i="1" s="1"/>
  <c r="H2491" i="1" s="1"/>
  <c r="L350" i="1"/>
  <c r="K350" i="1" s="1"/>
  <c r="L267" i="1"/>
  <c r="K267" i="1" s="1"/>
  <c r="H267" i="1" s="1"/>
  <c r="L182" i="1"/>
  <c r="K182" i="1" s="1"/>
  <c r="L96" i="1"/>
  <c r="K96" i="1" s="1"/>
  <c r="H96" i="1" s="1"/>
  <c r="L11" i="1"/>
  <c r="K11" i="1" s="1"/>
  <c r="L285" i="1"/>
  <c r="K285" i="1" s="1"/>
  <c r="H285" i="1" s="1"/>
  <c r="L221" i="1"/>
  <c r="K221" i="1" s="1"/>
  <c r="H221" i="1" s="1"/>
  <c r="L157" i="1"/>
  <c r="K157" i="1" s="1"/>
  <c r="H157" i="1" s="1"/>
  <c r="L93" i="1"/>
  <c r="K93" i="1" s="1"/>
  <c r="L29" i="1"/>
  <c r="K29" i="1" s="1"/>
  <c r="L1887" i="1"/>
  <c r="K1887" i="1" s="1"/>
  <c r="H1887" i="1" s="1"/>
  <c r="L1748" i="1"/>
  <c r="K1748" i="1" s="1"/>
  <c r="H1748" i="1" s="1"/>
  <c r="L2186" i="1"/>
  <c r="K2186" i="1" s="1"/>
  <c r="L1972" i="1"/>
  <c r="K1972" i="1" s="1"/>
  <c r="L679" i="1"/>
  <c r="K679" i="1" s="1"/>
  <c r="H679" i="1" s="1"/>
  <c r="L1350" i="1"/>
  <c r="K1350" i="1" s="1"/>
  <c r="L1759" i="1"/>
  <c r="K1759" i="1" s="1"/>
  <c r="H1759" i="1" s="1"/>
  <c r="L2384" i="1"/>
  <c r="K2384" i="1" s="1"/>
  <c r="L1994" i="1"/>
  <c r="K1994" i="1" s="1"/>
  <c r="H1994" i="1" s="1"/>
  <c r="L2219" i="1"/>
  <c r="K2219" i="1" s="1"/>
  <c r="H2219" i="1" s="1"/>
  <c r="L2448" i="1"/>
  <c r="K2448" i="1" s="1"/>
  <c r="H2448" i="1" s="1"/>
  <c r="L393" i="1"/>
  <c r="K393" i="1" s="1"/>
  <c r="H393" i="1" s="1"/>
  <c r="L1408" i="1"/>
  <c r="K1408" i="1" s="1"/>
  <c r="L1280" i="1"/>
  <c r="K1280" i="1" s="1"/>
  <c r="L1152" i="1"/>
  <c r="K1152" i="1" s="1"/>
  <c r="L1024" i="1"/>
  <c r="K1024" i="1" s="1"/>
  <c r="L896" i="1"/>
  <c r="K896" i="1" s="1"/>
  <c r="L768" i="1"/>
  <c r="K768" i="1" s="1"/>
  <c r="H768" i="1" s="1"/>
  <c r="L597" i="1"/>
  <c r="K597" i="1" s="1"/>
  <c r="H597" i="1" s="1"/>
  <c r="L427" i="1"/>
  <c r="K427" i="1" s="1"/>
  <c r="H427" i="1" s="1"/>
  <c r="L227" i="1"/>
  <c r="K227" i="1" s="1"/>
  <c r="H227" i="1" s="1"/>
  <c r="L766" i="1"/>
  <c r="K766" i="1" s="1"/>
  <c r="H766" i="1" s="1"/>
  <c r="L638" i="1"/>
  <c r="K638" i="1" s="1"/>
  <c r="L510" i="1"/>
  <c r="K510" i="1" s="1"/>
  <c r="L382" i="1"/>
  <c r="K382" i="1" s="1"/>
  <c r="L171" i="1"/>
  <c r="K171" i="1" s="1"/>
  <c r="H171" i="1" s="1"/>
  <c r="L297" i="1"/>
  <c r="K297" i="1" s="1"/>
  <c r="H297" i="1" s="1"/>
  <c r="L129" i="1"/>
  <c r="K129" i="1" s="1"/>
  <c r="L2000" i="1"/>
  <c r="K2000" i="1" s="1"/>
  <c r="L1770" i="1"/>
  <c r="K1770" i="1" s="1"/>
  <c r="L1549" i="1"/>
  <c r="K1549" i="1" s="1"/>
  <c r="H1549" i="1" s="1"/>
  <c r="L2022" i="1"/>
  <c r="K2022" i="1" s="1"/>
  <c r="H2022" i="1" s="1"/>
  <c r="L1872" i="1"/>
  <c r="K1872" i="1" s="1"/>
  <c r="L1508" i="1"/>
  <c r="K1508" i="1" s="1"/>
  <c r="L1444" i="1"/>
  <c r="K1444" i="1" s="1"/>
  <c r="L1380" i="1"/>
  <c r="K1380" i="1" s="1"/>
  <c r="L1316" i="1"/>
  <c r="K1316" i="1" s="1"/>
  <c r="L1252" i="1"/>
  <c r="K1252" i="1" s="1"/>
  <c r="H1252" i="1" s="1"/>
  <c r="L1188" i="1"/>
  <c r="K1188" i="1" s="1"/>
  <c r="H1188" i="1" s="1"/>
  <c r="L1124" i="1"/>
  <c r="K1124" i="1" s="1"/>
  <c r="H1124" i="1" s="1"/>
  <c r="L1060" i="1"/>
  <c r="K1060" i="1" s="1"/>
  <c r="H1060" i="1" s="1"/>
  <c r="L996" i="1"/>
  <c r="K996" i="1" s="1"/>
  <c r="H996" i="1" s="1"/>
  <c r="L932" i="1"/>
  <c r="K932" i="1" s="1"/>
  <c r="H932" i="1" s="1"/>
  <c r="L868" i="1"/>
  <c r="K868" i="1" s="1"/>
  <c r="L804" i="1"/>
  <c r="K804" i="1" s="1"/>
  <c r="H804" i="1" s="1"/>
  <c r="L731" i="1"/>
  <c r="K731" i="1" s="1"/>
  <c r="H731" i="1" s="1"/>
  <c r="L645" i="1"/>
  <c r="K645" i="1" s="1"/>
  <c r="L560" i="1"/>
  <c r="K560" i="1" s="1"/>
  <c r="H560" i="1" s="1"/>
  <c r="L475" i="1"/>
  <c r="K475" i="1" s="1"/>
  <c r="H475" i="1" s="1"/>
  <c r="L389" i="1"/>
  <c r="K389" i="1" s="1"/>
  <c r="H389" i="1" s="1"/>
  <c r="L291" i="1"/>
  <c r="K291" i="1" s="1"/>
  <c r="H291" i="1" s="1"/>
  <c r="L178" i="1"/>
  <c r="K178" i="1" s="1"/>
  <c r="L63" i="1"/>
  <c r="K63" i="1" s="1"/>
  <c r="H63" i="1" s="1"/>
  <c r="L738" i="1"/>
  <c r="K738" i="1" s="1"/>
  <c r="L674" i="1"/>
  <c r="K674" i="1" s="1"/>
  <c r="H674" i="1" s="1"/>
  <c r="L610" i="1"/>
  <c r="K610" i="1" s="1"/>
  <c r="H610" i="1" s="1"/>
  <c r="L546" i="1"/>
  <c r="K546" i="1" s="1"/>
  <c r="L482" i="1"/>
  <c r="K482" i="1" s="1"/>
  <c r="H482" i="1" s="1"/>
  <c r="L418" i="1"/>
  <c r="K418" i="1" s="1"/>
  <c r="L346" i="1"/>
  <c r="K346" i="1" s="1"/>
  <c r="H346" i="1" s="1"/>
  <c r="L235" i="1"/>
  <c r="K235" i="1" s="1"/>
  <c r="H235" i="1" s="1"/>
  <c r="L123" i="1"/>
  <c r="K123" i="1" s="1"/>
  <c r="H123" i="1" s="1"/>
  <c r="L6" i="1"/>
  <c r="K6" i="1" s="1"/>
  <c r="L261" i="1"/>
  <c r="K261" i="1" s="1"/>
  <c r="L177" i="1"/>
  <c r="K177" i="1" s="1"/>
  <c r="H177" i="1" s="1"/>
  <c r="L89" i="1"/>
  <c r="K89" i="1" s="1"/>
  <c r="H89" i="1" s="1"/>
  <c r="L5" i="1"/>
  <c r="K5" i="1" s="1"/>
  <c r="H5" i="1" s="1"/>
  <c r="L2512" i="1"/>
  <c r="K2512" i="1" s="1"/>
  <c r="L2299" i="1"/>
  <c r="K2299" i="1" s="1"/>
  <c r="L2314" i="1"/>
  <c r="K2314" i="1" s="1"/>
  <c r="H2314" i="1" s="1"/>
  <c r="L1207" i="1"/>
  <c r="K1207" i="1" s="1"/>
  <c r="L1780" i="1"/>
  <c r="K1780" i="1" s="1"/>
  <c r="H1780" i="1" s="1"/>
  <c r="L2442" i="1"/>
  <c r="K2442" i="1" s="1"/>
  <c r="H2442" i="1" s="1"/>
  <c r="L2150" i="1"/>
  <c r="K2150" i="1" s="1"/>
  <c r="H2150" i="1" s="1"/>
  <c r="L2463" i="1"/>
  <c r="K2463" i="1" s="1"/>
  <c r="L1779" i="1"/>
  <c r="K1779" i="1" s="1"/>
  <c r="H1779" i="1" s="1"/>
  <c r="L1694" i="1"/>
  <c r="K1694" i="1" s="1"/>
  <c r="L1603" i="1"/>
  <c r="K1603" i="1" s="1"/>
  <c r="L1490" i="1"/>
  <c r="K1490" i="1" s="1"/>
  <c r="L1377" i="1"/>
  <c r="K1377" i="1" s="1"/>
  <c r="L1262" i="1"/>
  <c r="K1262" i="1" s="1"/>
  <c r="H1262" i="1" s="1"/>
  <c r="L1149" i="1"/>
  <c r="K1149" i="1" s="1"/>
  <c r="H1149" i="1" s="1"/>
  <c r="L1035" i="1"/>
  <c r="K1035" i="1" s="1"/>
  <c r="H1035" i="1" s="1"/>
  <c r="L921" i="1"/>
  <c r="K921" i="1" s="1"/>
  <c r="L802" i="1"/>
  <c r="K802" i="1" s="1"/>
  <c r="H802" i="1" s="1"/>
  <c r="L585" i="1"/>
  <c r="K585" i="1" s="1"/>
  <c r="H585" i="1" s="1"/>
  <c r="L359" i="1"/>
  <c r="K359" i="1" s="1"/>
  <c r="H359" i="1" s="1"/>
  <c r="L60" i="1"/>
  <c r="K60" i="1" s="1"/>
  <c r="H60" i="1" s="1"/>
  <c r="L2530" i="1"/>
  <c r="K2530" i="1" s="1"/>
  <c r="H2530" i="1" s="1"/>
  <c r="L2444" i="1"/>
  <c r="K2444" i="1" s="1"/>
  <c r="L2359" i="1"/>
  <c r="K2359" i="1" s="1"/>
  <c r="H2359" i="1" s="1"/>
  <c r="L2274" i="1"/>
  <c r="K2274" i="1" s="1"/>
  <c r="H2274" i="1" s="1"/>
  <c r="L2188" i="1"/>
  <c r="K2188" i="1" s="1"/>
  <c r="H2188" i="1" s="1"/>
  <c r="L2103" i="1"/>
  <c r="K2103" i="1" s="1"/>
  <c r="L2018" i="1"/>
  <c r="K2018" i="1" s="1"/>
  <c r="L1932" i="1"/>
  <c r="K1932" i="1" s="1"/>
  <c r="H1932" i="1" s="1"/>
  <c r="L1847" i="1"/>
  <c r="K1847" i="1" s="1"/>
  <c r="H1847" i="1" s="1"/>
  <c r="L1762" i="1"/>
  <c r="K1762" i="1" s="1"/>
  <c r="H1762" i="1" s="1"/>
  <c r="L1676" i="1"/>
  <c r="K1676" i="1" s="1"/>
  <c r="H1676" i="1" s="1"/>
  <c r="L1581" i="1"/>
  <c r="K1581" i="1" s="1"/>
  <c r="H1581" i="1" s="1"/>
  <c r="L1467" i="1"/>
  <c r="K1467" i="1" s="1"/>
  <c r="H1467" i="1" s="1"/>
  <c r="L1353" i="1"/>
  <c r="K1353" i="1" s="1"/>
  <c r="L1239" i="1"/>
  <c r="K1239" i="1" s="1"/>
  <c r="L1126" i="1"/>
  <c r="K1126" i="1" s="1"/>
  <c r="H1126" i="1" s="1"/>
  <c r="L1011" i="1"/>
  <c r="K1011" i="1" s="1"/>
  <c r="H1011" i="1" s="1"/>
  <c r="L898" i="1"/>
  <c r="K898" i="1" s="1"/>
  <c r="L765" i="1"/>
  <c r="K765" i="1" s="1"/>
  <c r="L537" i="1"/>
  <c r="K537" i="1" s="1"/>
  <c r="H537" i="1" s="1"/>
  <c r="L300" i="1"/>
  <c r="K300" i="1" s="1"/>
  <c r="L817" i="1"/>
  <c r="K817" i="1" s="1"/>
  <c r="H817" i="1" s="1"/>
  <c r="L719" i="1"/>
  <c r="K719" i="1" s="1"/>
  <c r="H719" i="1" s="1"/>
  <c r="L605" i="1"/>
  <c r="K605" i="1" s="1"/>
  <c r="H605" i="1" s="1"/>
  <c r="L492" i="1"/>
  <c r="K492" i="1" s="1"/>
  <c r="L377" i="1"/>
  <c r="K377" i="1" s="1"/>
  <c r="H377" i="1" s="1"/>
  <c r="L238" i="1"/>
  <c r="K238" i="1" s="1"/>
  <c r="H238" i="1" s="1"/>
  <c r="L87" i="1"/>
  <c r="K87" i="1" s="1"/>
  <c r="H87" i="1" s="1"/>
  <c r="L2573" i="1"/>
  <c r="K2573" i="1" s="1"/>
  <c r="H2573" i="1" s="1"/>
  <c r="L2509" i="1"/>
  <c r="K2509" i="1" s="1"/>
  <c r="L2445" i="1"/>
  <c r="K2445" i="1" s="1"/>
  <c r="L2381" i="1"/>
  <c r="K2381" i="1" s="1"/>
  <c r="L2317" i="1"/>
  <c r="K2317" i="1" s="1"/>
  <c r="H2317" i="1" s="1"/>
  <c r="L2253" i="1"/>
  <c r="K2253" i="1" s="1"/>
  <c r="H2253" i="1" s="1"/>
  <c r="L2189" i="1"/>
  <c r="K2189" i="1" s="1"/>
  <c r="H2189" i="1" s="1"/>
  <c r="L2125" i="1"/>
  <c r="K2125" i="1" s="1"/>
  <c r="H2125" i="1" s="1"/>
  <c r="L2061" i="1"/>
  <c r="K2061" i="1" s="1"/>
  <c r="L1997" i="1"/>
  <c r="K1997" i="1" s="1"/>
  <c r="L1933" i="1"/>
  <c r="K1933" i="1" s="1"/>
  <c r="H1933" i="1" s="1"/>
  <c r="L1869" i="1"/>
  <c r="K1869" i="1" s="1"/>
  <c r="L1805" i="1"/>
  <c r="K1805" i="1" s="1"/>
  <c r="L1741" i="1"/>
  <c r="K1741" i="1" s="1"/>
  <c r="L1677" i="1"/>
  <c r="K1677" i="1" s="1"/>
  <c r="H1677" i="1" s="1"/>
  <c r="L1610" i="1"/>
  <c r="K1610" i="1" s="1"/>
  <c r="L1525" i="1"/>
  <c r="K1525" i="1" s="1"/>
  <c r="L1439" i="1"/>
  <c r="K1439" i="1" s="1"/>
  <c r="H1439" i="1" s="1"/>
  <c r="L1354" i="1"/>
  <c r="K1354" i="1" s="1"/>
  <c r="H1354" i="1" s="1"/>
  <c r="L1269" i="1"/>
  <c r="K1269" i="1" s="1"/>
  <c r="L1183" i="1"/>
  <c r="K1183" i="1" s="1"/>
  <c r="H1183" i="1" s="1"/>
  <c r="L1098" i="1"/>
  <c r="K1098" i="1" s="1"/>
  <c r="H1098" i="1" s="1"/>
  <c r="L1013" i="1"/>
  <c r="K1013" i="1" s="1"/>
  <c r="L927" i="1"/>
  <c r="K927" i="1" s="1"/>
  <c r="L842" i="1"/>
  <c r="K842" i="1" s="1"/>
  <c r="H842" i="1" s="1"/>
  <c r="L753" i="1"/>
  <c r="K753" i="1" s="1"/>
  <c r="H753" i="1" s="1"/>
  <c r="L639" i="1"/>
  <c r="K639" i="1" s="1"/>
  <c r="H639" i="1" s="1"/>
  <c r="L525" i="1"/>
  <c r="K525" i="1" s="1"/>
  <c r="L412" i="1"/>
  <c r="K412" i="1" s="1"/>
  <c r="H412" i="1" s="1"/>
  <c r="L282" i="1"/>
  <c r="K282" i="1" s="1"/>
  <c r="L131" i="1"/>
  <c r="K131" i="1" s="1"/>
  <c r="H131" i="1" s="1"/>
  <c r="L1612" i="1"/>
  <c r="K1612" i="1" s="1"/>
  <c r="L1548" i="1"/>
  <c r="K1548" i="1" s="1"/>
  <c r="L1484" i="1"/>
  <c r="K1484" i="1" s="1"/>
  <c r="L1420" i="1"/>
  <c r="K1420" i="1" s="1"/>
  <c r="H1420" i="1" s="1"/>
  <c r="L1356" i="1"/>
  <c r="K1356" i="1" s="1"/>
  <c r="H1356" i="1" s="1"/>
  <c r="L1292" i="1"/>
  <c r="K1292" i="1" s="1"/>
  <c r="H1292" i="1" s="1"/>
  <c r="L1228" i="1"/>
  <c r="K1228" i="1" s="1"/>
  <c r="H1228" i="1" s="1"/>
  <c r="L1164" i="1"/>
  <c r="K1164" i="1" s="1"/>
  <c r="H1164" i="1" s="1"/>
  <c r="L1100" i="1"/>
  <c r="K1100" i="1" s="1"/>
  <c r="L1036" i="1"/>
  <c r="K1036" i="1" s="1"/>
  <c r="L972" i="1"/>
  <c r="K972" i="1" s="1"/>
  <c r="H972" i="1" s="1"/>
  <c r="L908" i="1"/>
  <c r="K908" i="1" s="1"/>
  <c r="L844" i="1"/>
  <c r="K844" i="1" s="1"/>
  <c r="H844" i="1" s="1"/>
  <c r="L780" i="1"/>
  <c r="K780" i="1" s="1"/>
  <c r="H780" i="1" s="1"/>
  <c r="L699" i="1"/>
  <c r="K699" i="1" s="1"/>
  <c r="H699" i="1" s="1"/>
  <c r="L613" i="1"/>
  <c r="K613" i="1" s="1"/>
  <c r="H613" i="1" s="1"/>
  <c r="L528" i="1"/>
  <c r="K528" i="1" s="1"/>
  <c r="L443" i="1"/>
  <c r="K443" i="1" s="1"/>
  <c r="H443" i="1" s="1"/>
  <c r="L357" i="1"/>
  <c r="K357" i="1" s="1"/>
  <c r="L248" i="1"/>
  <c r="K248" i="1" s="1"/>
  <c r="L135" i="1"/>
  <c r="K135" i="1" s="1"/>
  <c r="H135" i="1" s="1"/>
  <c r="L20" i="1"/>
  <c r="K20" i="1" s="1"/>
  <c r="L714" i="1"/>
  <c r="K714" i="1" s="1"/>
  <c r="H714" i="1" s="1"/>
  <c r="L650" i="1"/>
  <c r="K650" i="1" s="1"/>
  <c r="H650" i="1" s="1"/>
  <c r="L586" i="1"/>
  <c r="K586" i="1" s="1"/>
  <c r="H586" i="1" s="1"/>
  <c r="L522" i="1"/>
  <c r="K522" i="1" s="1"/>
  <c r="L458" i="1"/>
  <c r="K458" i="1" s="1"/>
  <c r="H458" i="1" s="1"/>
  <c r="L394" i="1"/>
  <c r="K394" i="1" s="1"/>
  <c r="L304" i="1"/>
  <c r="K304" i="1" s="1"/>
  <c r="H304" i="1" s="1"/>
  <c r="L192" i="1"/>
  <c r="K192" i="1" s="1"/>
  <c r="L80" i="1"/>
  <c r="K80" i="1" s="1"/>
  <c r="H80" i="1" s="1"/>
  <c r="L313" i="1"/>
  <c r="K313" i="1" s="1"/>
  <c r="H313" i="1" s="1"/>
  <c r="L229" i="1"/>
  <c r="K229" i="1" s="1"/>
  <c r="H229" i="1" s="1"/>
  <c r="L145" i="1"/>
  <c r="K145" i="1" s="1"/>
  <c r="H145" i="1" s="1"/>
  <c r="L57" i="1"/>
  <c r="K57" i="1" s="1"/>
  <c r="L1727" i="1"/>
  <c r="K1727" i="1" s="1"/>
  <c r="L2128" i="1"/>
  <c r="K2128" i="1" s="1"/>
  <c r="H2128" i="1" s="1"/>
  <c r="L1363" i="1"/>
  <c r="K1363" i="1" s="1"/>
  <c r="L335" i="1"/>
  <c r="K335" i="1" s="1"/>
  <c r="H335" i="1" s="1"/>
  <c r="L1435" i="1"/>
  <c r="K1435" i="1" s="1"/>
  <c r="L1920" i="1"/>
  <c r="K1920" i="1" s="1"/>
  <c r="H1920" i="1" s="1"/>
  <c r="L621" i="1"/>
  <c r="K621" i="1" s="1"/>
  <c r="L2262" i="1"/>
  <c r="K2262" i="1" s="1"/>
  <c r="H2262" i="1" s="1"/>
  <c r="L2576" i="1"/>
  <c r="K2576" i="1" s="1"/>
  <c r="L331" i="1"/>
  <c r="K331" i="1" s="1"/>
  <c r="H331" i="1" s="1"/>
  <c r="L246" i="1"/>
  <c r="K246" i="1" s="1"/>
  <c r="H246" i="1" s="1"/>
  <c r="L75" i="1"/>
  <c r="K75" i="1" s="1"/>
  <c r="H75" i="1" s="1"/>
  <c r="L333" i="1"/>
  <c r="K333" i="1" s="1"/>
  <c r="H333" i="1" s="1"/>
  <c r="L269" i="1"/>
  <c r="K269" i="1" s="1"/>
  <c r="L205" i="1"/>
  <c r="K205" i="1" s="1"/>
  <c r="H205" i="1" s="1"/>
  <c r="L141" i="1"/>
  <c r="K141" i="1" s="1"/>
  <c r="L77" i="1"/>
  <c r="K77" i="1" s="1"/>
  <c r="L13" i="1"/>
  <c r="K13" i="1" s="1"/>
  <c r="L2112" i="1"/>
  <c r="K2112" i="1" s="1"/>
  <c r="H2112" i="1" s="1"/>
  <c r="L2240" i="1"/>
  <c r="K2240" i="1" s="1"/>
  <c r="H2240" i="1" s="1"/>
  <c r="L259" i="1"/>
  <c r="K259" i="1" s="1"/>
  <c r="H259" i="1" s="1"/>
  <c r="L2198" i="1"/>
  <c r="K2198" i="1" s="1"/>
  <c r="L967" i="1"/>
  <c r="K967" i="1" s="1"/>
  <c r="L1463" i="1"/>
  <c r="K1463" i="1" s="1"/>
  <c r="H1463" i="1" s="1"/>
  <c r="L1844" i="1"/>
  <c r="K1844" i="1" s="1"/>
  <c r="L1984" i="1"/>
  <c r="K1984" i="1" s="1"/>
  <c r="H1984" i="1" s="1"/>
  <c r="L2048" i="1"/>
  <c r="K2048" i="1" s="1"/>
  <c r="L2278" i="1"/>
  <c r="K2278" i="1" s="1"/>
  <c r="L2506" i="1"/>
  <c r="K2506" i="1" s="1"/>
  <c r="H2506" i="1" s="1"/>
  <c r="L1165" i="1"/>
  <c r="K1165" i="1" s="1"/>
  <c r="H1165" i="1" s="1"/>
  <c r="L573" i="1"/>
  <c r="K573" i="1" s="1"/>
  <c r="H573" i="1" s="1"/>
  <c r="L44" i="1"/>
  <c r="K44" i="1" s="1"/>
  <c r="L2440" i="1"/>
  <c r="K2440" i="1" s="1"/>
  <c r="H2440" i="1" s="1"/>
  <c r="L2227" i="1"/>
  <c r="K2227" i="1" s="1"/>
  <c r="H2227" i="1" s="1"/>
  <c r="L1886" i="1"/>
  <c r="K1886" i="1" s="1"/>
  <c r="H1886" i="1" s="1"/>
  <c r="L1398" i="1"/>
  <c r="K1398" i="1" s="1"/>
  <c r="H1398" i="1" s="1"/>
  <c r="L781" i="1"/>
  <c r="K781" i="1" s="1"/>
  <c r="H781" i="1" s="1"/>
  <c r="L2407" i="1"/>
  <c r="K2407" i="1" s="1"/>
  <c r="L1948" i="1"/>
  <c r="K1948" i="1" s="1"/>
  <c r="L1453" i="1"/>
  <c r="K1453" i="1" s="1"/>
  <c r="H1453" i="1" s="1"/>
  <c r="L849" i="1"/>
  <c r="K849" i="1" s="1"/>
  <c r="H849" i="1" s="1"/>
  <c r="L627" i="1"/>
  <c r="K627" i="1" s="1"/>
  <c r="H627" i="1" s="1"/>
  <c r="L2565" i="1"/>
  <c r="K2565" i="1" s="1"/>
  <c r="L2225" i="1"/>
  <c r="K2225" i="1" s="1"/>
  <c r="H2225" i="1" s="1"/>
  <c r="L1881" i="1"/>
  <c r="K1881" i="1" s="1"/>
  <c r="L1514" i="1"/>
  <c r="K1514" i="1" s="1"/>
  <c r="H1514" i="1" s="1"/>
  <c r="L1061" i="1"/>
  <c r="K1061" i="1" s="1"/>
  <c r="H1061" i="1" s="1"/>
  <c r="L547" i="1"/>
  <c r="K547" i="1" s="1"/>
  <c r="H547" i="1" s="1"/>
  <c r="L1528" i="1"/>
  <c r="K1528" i="1" s="1"/>
  <c r="L1016" i="1"/>
  <c r="K1016" i="1" s="1"/>
  <c r="H1016" i="1" s="1"/>
  <c r="L416" i="1"/>
  <c r="K416" i="1" s="1"/>
  <c r="L502" i="1"/>
  <c r="K502" i="1" s="1"/>
  <c r="L117" i="1"/>
  <c r="K117" i="1" s="1"/>
  <c r="L2064" i="1"/>
  <c r="K2064" i="1" s="1"/>
  <c r="L1366" i="1"/>
  <c r="K1366" i="1" s="1"/>
  <c r="L2032" i="1"/>
  <c r="K2032" i="1" s="1"/>
  <c r="H2032" i="1" s="1"/>
  <c r="L2486" i="1"/>
  <c r="K2486" i="1" s="1"/>
  <c r="H2486" i="1" s="1"/>
  <c r="L1409" i="1"/>
  <c r="K1409" i="1" s="1"/>
  <c r="H1409" i="1" s="1"/>
  <c r="L2054" i="1"/>
  <c r="K2054" i="1" s="1"/>
  <c r="H2054" i="1" s="1"/>
  <c r="L2507" i="1"/>
  <c r="K2507" i="1" s="1"/>
  <c r="H2507" i="1" s="1"/>
  <c r="L1586" i="1"/>
  <c r="K1586" i="1" s="1"/>
  <c r="L1131" i="1"/>
  <c r="K1131" i="1" s="1"/>
  <c r="L2554" i="1"/>
  <c r="K2554" i="1" s="1"/>
  <c r="H2554" i="1" s="1"/>
  <c r="L2212" i="1"/>
  <c r="K2212" i="1" s="1"/>
  <c r="H2212" i="1" s="1"/>
  <c r="L1871" i="1"/>
  <c r="K1871" i="1" s="1"/>
  <c r="L1499" i="1"/>
  <c r="K1499" i="1" s="1"/>
  <c r="L1038" i="1"/>
  <c r="K1038" i="1" s="1"/>
  <c r="H1038" i="1" s="1"/>
  <c r="L966" i="1"/>
  <c r="K966" i="1" s="1"/>
  <c r="L673" i="1"/>
  <c r="K673" i="1" s="1"/>
  <c r="L175" i="1"/>
  <c r="K175" i="1" s="1"/>
  <c r="H175" i="1" s="1"/>
  <c r="L2478" i="1"/>
  <c r="K2478" i="1" s="1"/>
  <c r="H2478" i="1" s="1"/>
  <c r="L2291" i="1"/>
  <c r="K2291" i="1" s="1"/>
  <c r="L1950" i="1"/>
  <c r="K1950" i="1" s="1"/>
  <c r="L1511" i="1"/>
  <c r="K1511" i="1" s="1"/>
  <c r="H1511" i="1" s="1"/>
  <c r="L907" i="1"/>
  <c r="K907" i="1" s="1"/>
  <c r="H907" i="1" s="1"/>
  <c r="L2492" i="1"/>
  <c r="K2492" i="1" s="1"/>
  <c r="H2492" i="1" s="1"/>
  <c r="L2034" i="1"/>
  <c r="K2034" i="1" s="1"/>
  <c r="H2034" i="1" s="1"/>
  <c r="L1566" i="1"/>
  <c r="K1566" i="1" s="1"/>
  <c r="L962" i="1"/>
  <c r="K962" i="1" s="1"/>
  <c r="L740" i="1"/>
  <c r="K740" i="1" s="1"/>
  <c r="L67" i="1"/>
  <c r="K67" i="1" s="1"/>
  <c r="H67" i="1" s="1"/>
  <c r="L2289" i="1"/>
  <c r="K2289" i="1" s="1"/>
  <c r="L1945" i="1"/>
  <c r="K1945" i="1" s="1"/>
  <c r="L1599" i="1"/>
  <c r="K1599" i="1" s="1"/>
  <c r="L1146" i="1"/>
  <c r="K1146" i="1" s="1"/>
  <c r="H1146" i="1" s="1"/>
  <c r="L660" i="1"/>
  <c r="K660" i="1" s="1"/>
  <c r="H660" i="1" s="1"/>
  <c r="L1604" i="1"/>
  <c r="K1604" i="1" s="1"/>
  <c r="L1112" i="1"/>
  <c r="K1112" i="1" s="1"/>
  <c r="L544" i="1"/>
  <c r="K544" i="1" s="1"/>
  <c r="H544" i="1" s="1"/>
  <c r="L598" i="1"/>
  <c r="K598" i="1" s="1"/>
  <c r="L245" i="1"/>
  <c r="K245" i="1" s="1"/>
  <c r="H245" i="1" s="1"/>
  <c r="L1866" i="1"/>
  <c r="K1866" i="1" s="1"/>
  <c r="L2200" i="1"/>
  <c r="K2200" i="1" s="1"/>
  <c r="H2200" i="1" s="1"/>
  <c r="L2030" i="1"/>
  <c r="K2030" i="1" s="1"/>
  <c r="L1859" i="1"/>
  <c r="K1859" i="1" s="1"/>
  <c r="L1646" i="1"/>
  <c r="K1646" i="1" s="1"/>
  <c r="H1646" i="1" s="1"/>
  <c r="L1355" i="1"/>
  <c r="K1355" i="1" s="1"/>
  <c r="H1355" i="1" s="1"/>
  <c r="L1014" i="1"/>
  <c r="K1014" i="1" s="1"/>
  <c r="H1014" i="1" s="1"/>
  <c r="L615" i="1"/>
  <c r="K615" i="1" s="1"/>
  <c r="L2567" i="1"/>
  <c r="K2567" i="1" s="1"/>
  <c r="L2343" i="1"/>
  <c r="K2343" i="1" s="1"/>
  <c r="H2343" i="1" s="1"/>
  <c r="L2114" i="1"/>
  <c r="K2114" i="1" s="1"/>
  <c r="H2114" i="1" s="1"/>
  <c r="L1884" i="1"/>
  <c r="K1884" i="1" s="1"/>
  <c r="L1746" i="1"/>
  <c r="K1746" i="1" s="1"/>
  <c r="L1481" i="1"/>
  <c r="K1481" i="1" s="1"/>
  <c r="H1481" i="1" s="1"/>
  <c r="L1175" i="1"/>
  <c r="K1175" i="1" s="1"/>
  <c r="H1175" i="1" s="1"/>
  <c r="L834" i="1"/>
  <c r="K834" i="1" s="1"/>
  <c r="L338" i="1"/>
  <c r="K338" i="1" s="1"/>
  <c r="L655" i="1"/>
  <c r="K655" i="1" s="1"/>
  <c r="H655" i="1" s="1"/>
  <c r="L356" i="1"/>
  <c r="K356" i="1" s="1"/>
  <c r="L2581" i="1"/>
  <c r="K2581" i="1" s="1"/>
  <c r="H2581" i="1" s="1"/>
  <c r="L2409" i="1"/>
  <c r="K2409" i="1" s="1"/>
  <c r="L2241" i="1"/>
  <c r="K2241" i="1" s="1"/>
  <c r="H2241" i="1" s="1"/>
  <c r="L2069" i="1"/>
  <c r="K2069" i="1" s="1"/>
  <c r="L1897" i="1"/>
  <c r="K1897" i="1" s="1"/>
  <c r="H1897" i="1" s="1"/>
  <c r="L1729" i="1"/>
  <c r="K1729" i="1" s="1"/>
  <c r="H1729" i="1" s="1"/>
  <c r="L1535" i="1"/>
  <c r="K1535" i="1" s="1"/>
  <c r="L1279" i="1"/>
  <c r="K1279" i="1" s="1"/>
  <c r="L1050" i="1"/>
  <c r="K1050" i="1" s="1"/>
  <c r="H1050" i="1" s="1"/>
  <c r="L826" i="1"/>
  <c r="K826" i="1" s="1"/>
  <c r="H826" i="1" s="1"/>
  <c r="L575" i="1"/>
  <c r="K575" i="1" s="1"/>
  <c r="H575" i="1" s="1"/>
  <c r="L391" i="1"/>
  <c r="K391" i="1" s="1"/>
  <c r="H391" i="1" s="1"/>
  <c r="L196" i="1"/>
  <c r="K196" i="1" s="1"/>
  <c r="L1620" i="1"/>
  <c r="K1620" i="1" s="1"/>
  <c r="L1520" i="1"/>
  <c r="K1520" i="1" s="1"/>
  <c r="H1520" i="1" s="1"/>
  <c r="L1360" i="1"/>
  <c r="K1360" i="1" s="1"/>
  <c r="L1232" i="1"/>
  <c r="K1232" i="1" s="1"/>
  <c r="H1232" i="1" s="1"/>
  <c r="L1104" i="1"/>
  <c r="K1104" i="1" s="1"/>
  <c r="H1104" i="1" s="1"/>
  <c r="L976" i="1"/>
  <c r="K976" i="1" s="1"/>
  <c r="H976" i="1" s="1"/>
  <c r="L848" i="1"/>
  <c r="K848" i="1" s="1"/>
  <c r="H848" i="1" s="1"/>
  <c r="L704" i="1"/>
  <c r="K704" i="1" s="1"/>
  <c r="H704" i="1" s="1"/>
  <c r="L533" i="1"/>
  <c r="K533" i="1" s="1"/>
  <c r="L363" i="1"/>
  <c r="K363" i="1" s="1"/>
  <c r="H363" i="1" s="1"/>
  <c r="L142" i="1"/>
  <c r="K142" i="1" s="1"/>
  <c r="L718" i="1"/>
  <c r="K718" i="1" s="1"/>
  <c r="H718" i="1" s="1"/>
  <c r="L590" i="1"/>
  <c r="K590" i="1" s="1"/>
  <c r="H590" i="1" s="1"/>
  <c r="L462" i="1"/>
  <c r="K462" i="1" s="1"/>
  <c r="H462" i="1" s="1"/>
  <c r="L315" i="1"/>
  <c r="K315" i="1" s="1"/>
  <c r="H315" i="1" s="1"/>
  <c r="L86" i="1"/>
  <c r="K86" i="1" s="1"/>
  <c r="L233" i="1"/>
  <c r="K233" i="1" s="1"/>
  <c r="H233" i="1" s="1"/>
  <c r="L65" i="1"/>
  <c r="K65" i="1" s="1"/>
  <c r="H65" i="1" s="1"/>
  <c r="L2015" i="1"/>
  <c r="K2015" i="1" s="1"/>
  <c r="L183" i="1"/>
  <c r="K183" i="1" s="1"/>
  <c r="L1894" i="1"/>
  <c r="K1894" i="1" s="1"/>
  <c r="L2250" i="1"/>
  <c r="K2250" i="1" s="1"/>
  <c r="H2250" i="1" s="1"/>
  <c r="L833" i="1"/>
  <c r="K833" i="1" s="1"/>
  <c r="H833" i="1" s="1"/>
  <c r="L1394" i="1"/>
  <c r="K1394" i="1" s="1"/>
  <c r="L1792" i="1"/>
  <c r="K1792" i="1" s="1"/>
  <c r="H1792" i="1" s="1"/>
  <c r="L2047" i="1"/>
  <c r="K2047" i="1" s="1"/>
  <c r="L2272" i="1"/>
  <c r="K2272" i="1" s="1"/>
  <c r="L2502" i="1"/>
  <c r="K2502" i="1" s="1"/>
  <c r="L918" i="1"/>
  <c r="K918" i="1" s="1"/>
  <c r="L1437" i="1"/>
  <c r="K1437" i="1" s="1"/>
  <c r="L1824" i="1"/>
  <c r="K1824" i="1" s="1"/>
  <c r="L2068" i="1"/>
  <c r="K2068" i="1" s="1"/>
  <c r="L2294" i="1"/>
  <c r="K2294" i="1" s="1"/>
  <c r="L2523" i="1"/>
  <c r="K2523" i="1" s="1"/>
  <c r="H2523" i="1" s="1"/>
  <c r="L1755" i="1"/>
  <c r="K1755" i="1" s="1"/>
  <c r="H1755" i="1" s="1"/>
  <c r="L1571" i="1"/>
  <c r="K1571" i="1" s="1"/>
  <c r="L1345" i="1"/>
  <c r="K1345" i="1" s="1"/>
  <c r="H1345" i="1" s="1"/>
  <c r="L1117" i="1"/>
  <c r="K1117" i="1" s="1"/>
  <c r="H1117" i="1" s="1"/>
  <c r="L664" i="1"/>
  <c r="K664" i="1" s="1"/>
  <c r="H664" i="1" s="1"/>
  <c r="L2543" i="1"/>
  <c r="K2543" i="1" s="1"/>
  <c r="H2543" i="1" s="1"/>
  <c r="L2372" i="1"/>
  <c r="K2372" i="1" s="1"/>
  <c r="H2372" i="1" s="1"/>
  <c r="L2202" i="1"/>
  <c r="K2202" i="1" s="1"/>
  <c r="H2202" i="1" s="1"/>
  <c r="L2031" i="1"/>
  <c r="K2031" i="1" s="1"/>
  <c r="L1860" i="1"/>
  <c r="K1860" i="1" s="1"/>
  <c r="H1860" i="1" s="1"/>
  <c r="L1690" i="1"/>
  <c r="K1690" i="1" s="1"/>
  <c r="L1485" i="1"/>
  <c r="K1485" i="1" s="1"/>
  <c r="H1485" i="1" s="1"/>
  <c r="L1257" i="1"/>
  <c r="K1257" i="1" s="1"/>
  <c r="L1010" i="1"/>
  <c r="K1010" i="1" s="1"/>
  <c r="H1010" i="1" s="1"/>
  <c r="L296" i="1"/>
  <c r="K296" i="1" s="1"/>
  <c r="L958" i="1"/>
  <c r="K958" i="1" s="1"/>
  <c r="H958" i="1" s="1"/>
  <c r="L845" i="1"/>
  <c r="K845" i="1" s="1"/>
  <c r="H845" i="1" s="1"/>
  <c r="L659" i="1"/>
  <c r="K659" i="1" s="1"/>
  <c r="H659" i="1" s="1"/>
  <c r="L431" i="1"/>
  <c r="K431" i="1" s="1"/>
  <c r="H431" i="1" s="1"/>
  <c r="L158" i="1"/>
  <c r="K158" i="1" s="1"/>
  <c r="L2558" i="1"/>
  <c r="K2558" i="1" s="1"/>
  <c r="L2472" i="1"/>
  <c r="K2472" i="1" s="1"/>
  <c r="H2472" i="1" s="1"/>
  <c r="L2387" i="1"/>
  <c r="K2387" i="1" s="1"/>
  <c r="L2302" i="1"/>
  <c r="K2302" i="1" s="1"/>
  <c r="L2216" i="1"/>
  <c r="K2216" i="1" s="1"/>
  <c r="H2216" i="1" s="1"/>
  <c r="L2131" i="1"/>
  <c r="K2131" i="1" s="1"/>
  <c r="H2131" i="1" s="1"/>
  <c r="L2046" i="1"/>
  <c r="K2046" i="1" s="1"/>
  <c r="L1960" i="1"/>
  <c r="K1960" i="1" s="1"/>
  <c r="H1960" i="1" s="1"/>
  <c r="L1875" i="1"/>
  <c r="K1875" i="1" s="1"/>
  <c r="L1784" i="1"/>
  <c r="K1784" i="1" s="1"/>
  <c r="H1784" i="1" s="1"/>
  <c r="L1667" i="1"/>
  <c r="K1667" i="1" s="1"/>
  <c r="H1667" i="1" s="1"/>
  <c r="L1533" i="1"/>
  <c r="K1533" i="1" s="1"/>
  <c r="H1533" i="1" s="1"/>
  <c r="L1383" i="1"/>
  <c r="K1383" i="1" s="1"/>
  <c r="H1383" i="1" s="1"/>
  <c r="L1227" i="1"/>
  <c r="K1227" i="1" s="1"/>
  <c r="H1227" i="1" s="1"/>
  <c r="L1078" i="1"/>
  <c r="K1078" i="1" s="1"/>
  <c r="H1078" i="1" s="1"/>
  <c r="L929" i="1"/>
  <c r="K929" i="1" s="1"/>
  <c r="L743" i="1"/>
  <c r="K743" i="1" s="1"/>
  <c r="H743" i="1" s="1"/>
  <c r="L444" i="1"/>
  <c r="K444" i="1" s="1"/>
  <c r="H444" i="1" s="1"/>
  <c r="L79" i="1"/>
  <c r="K79" i="1" s="1"/>
  <c r="L2503" i="1"/>
  <c r="K2503" i="1" s="1"/>
  <c r="L2391" i="1"/>
  <c r="K2391" i="1" s="1"/>
  <c r="L2279" i="1"/>
  <c r="K2279" i="1" s="1"/>
  <c r="H2279" i="1" s="1"/>
  <c r="L2162" i="1"/>
  <c r="K2162" i="1" s="1"/>
  <c r="L2050" i="1"/>
  <c r="K2050" i="1" s="1"/>
  <c r="H2050" i="1" s="1"/>
  <c r="L1938" i="1"/>
  <c r="K1938" i="1" s="1"/>
  <c r="H1938" i="1" s="1"/>
  <c r="L1820" i="1"/>
  <c r="K1820" i="1" s="1"/>
  <c r="H1820" i="1" s="1"/>
  <c r="L1708" i="1"/>
  <c r="K1708" i="1" s="1"/>
  <c r="H1708" i="1" s="1"/>
  <c r="L1587" i="1"/>
  <c r="K1587" i="1" s="1"/>
  <c r="H1587" i="1" s="1"/>
  <c r="L1431" i="1"/>
  <c r="K1431" i="1" s="1"/>
  <c r="L1282" i="1"/>
  <c r="K1282" i="1" s="1"/>
  <c r="L1133" i="1"/>
  <c r="K1133" i="1" s="1"/>
  <c r="H1133" i="1" s="1"/>
  <c r="L977" i="1"/>
  <c r="K977" i="1" s="1"/>
  <c r="L827" i="1"/>
  <c r="K827" i="1" s="1"/>
  <c r="H827" i="1" s="1"/>
  <c r="L552" i="1"/>
  <c r="K552" i="1" s="1"/>
  <c r="L204" i="1"/>
  <c r="K204" i="1" s="1"/>
  <c r="L761" i="1"/>
  <c r="K761" i="1" s="1"/>
  <c r="L612" i="1"/>
  <c r="K612" i="1" s="1"/>
  <c r="H612" i="1" s="1"/>
  <c r="L456" i="1"/>
  <c r="K456" i="1" s="1"/>
  <c r="L295" i="1"/>
  <c r="K295" i="1" s="1"/>
  <c r="H295" i="1" s="1"/>
  <c r="L95" i="1"/>
  <c r="K95" i="1" s="1"/>
  <c r="H95" i="1" s="1"/>
  <c r="L2553" i="1"/>
  <c r="K2553" i="1" s="1"/>
  <c r="L2469" i="1"/>
  <c r="K2469" i="1" s="1"/>
  <c r="L2385" i="1"/>
  <c r="K2385" i="1" s="1"/>
  <c r="H2385" i="1" s="1"/>
  <c r="L2297" i="1"/>
  <c r="K2297" i="1" s="1"/>
  <c r="H2297" i="1" s="1"/>
  <c r="L2213" i="1"/>
  <c r="K2213" i="1" s="1"/>
  <c r="L2129" i="1"/>
  <c r="K2129" i="1" s="1"/>
  <c r="L2041" i="1"/>
  <c r="K2041" i="1" s="1"/>
  <c r="L1957" i="1"/>
  <c r="K1957" i="1" s="1"/>
  <c r="H1957" i="1" s="1"/>
  <c r="L1873" i="1"/>
  <c r="K1873" i="1" s="1"/>
  <c r="L1785" i="1"/>
  <c r="K1785" i="1" s="1"/>
  <c r="H1785" i="1" s="1"/>
  <c r="L1701" i="1"/>
  <c r="K1701" i="1" s="1"/>
  <c r="H1701" i="1" s="1"/>
  <c r="L1615" i="1"/>
  <c r="K1615" i="1" s="1"/>
  <c r="H1615" i="1" s="1"/>
  <c r="L1498" i="1"/>
  <c r="K1498" i="1" s="1"/>
  <c r="L1386" i="1"/>
  <c r="K1386" i="1" s="1"/>
  <c r="L1274" i="1"/>
  <c r="K1274" i="1" s="1"/>
  <c r="L1157" i="1"/>
  <c r="K1157" i="1" s="1"/>
  <c r="H1157" i="1" s="1"/>
  <c r="L1045" i="1"/>
  <c r="K1045" i="1" s="1"/>
  <c r="H1045" i="1" s="1"/>
  <c r="L933" i="1"/>
  <c r="K933" i="1" s="1"/>
  <c r="L815" i="1"/>
  <c r="K815" i="1" s="1"/>
  <c r="L681" i="1"/>
  <c r="K681" i="1" s="1"/>
  <c r="H681" i="1" s="1"/>
  <c r="L532" i="1"/>
  <c r="K532" i="1" s="1"/>
  <c r="L376" i="1"/>
  <c r="K376" i="1" s="1"/>
  <c r="H376" i="1" s="1"/>
  <c r="L188" i="1"/>
  <c r="K188" i="1" s="1"/>
  <c r="L1616" i="1"/>
  <c r="K1616" i="1" s="1"/>
  <c r="H1616" i="1" s="1"/>
  <c r="L1512" i="1"/>
  <c r="K1512" i="1" s="1"/>
  <c r="H1512" i="1" s="1"/>
  <c r="L1384" i="1"/>
  <c r="K1384" i="1" s="1"/>
  <c r="H1384" i="1" s="1"/>
  <c r="L1256" i="1"/>
  <c r="K1256" i="1" s="1"/>
  <c r="L1128" i="1"/>
  <c r="K1128" i="1" s="1"/>
  <c r="L1000" i="1"/>
  <c r="K1000" i="1" s="1"/>
  <c r="H1000" i="1" s="1"/>
  <c r="L872" i="1"/>
  <c r="K872" i="1" s="1"/>
  <c r="L736" i="1"/>
  <c r="K736" i="1" s="1"/>
  <c r="L565" i="1"/>
  <c r="K565" i="1" s="1"/>
  <c r="H565" i="1" s="1"/>
  <c r="L395" i="1"/>
  <c r="K395" i="1" s="1"/>
  <c r="H395" i="1" s="1"/>
  <c r="L184" i="1"/>
  <c r="K184" i="1" s="1"/>
  <c r="H184" i="1" s="1"/>
  <c r="L742" i="1"/>
  <c r="K742" i="1" s="1"/>
  <c r="L614" i="1"/>
  <c r="K614" i="1" s="1"/>
  <c r="H614" i="1" s="1"/>
  <c r="L486" i="1"/>
  <c r="K486" i="1" s="1"/>
  <c r="H486" i="1" s="1"/>
  <c r="L354" i="1"/>
  <c r="K354" i="1" s="1"/>
  <c r="L128" i="1"/>
  <c r="K128" i="1" s="1"/>
  <c r="L265" i="1"/>
  <c r="K265" i="1" s="1"/>
  <c r="H265" i="1" s="1"/>
  <c r="L97" i="1"/>
  <c r="K97" i="1" s="1"/>
  <c r="H97" i="1" s="1"/>
  <c r="L2454" i="1"/>
  <c r="K2454" i="1" s="1"/>
  <c r="L2256" i="1"/>
  <c r="K2256" i="1" s="1"/>
  <c r="H2256" i="1" s="1"/>
  <c r="L1738" i="1"/>
  <c r="K1738" i="1" s="1"/>
  <c r="L2134" i="1"/>
  <c r="K2134" i="1" s="1"/>
  <c r="L2307" i="1"/>
  <c r="K2307" i="1" s="1"/>
  <c r="H2307" i="1" s="1"/>
  <c r="L2136" i="1"/>
  <c r="K2136" i="1" s="1"/>
  <c r="L1966" i="1"/>
  <c r="K1966" i="1" s="1"/>
  <c r="H1966" i="1" s="1"/>
  <c r="L1790" i="1"/>
  <c r="K1790" i="1" s="1"/>
  <c r="H1790" i="1" s="1"/>
  <c r="L1539" i="1"/>
  <c r="K1539" i="1" s="1"/>
  <c r="H1539" i="1" s="1"/>
  <c r="L1241" i="1"/>
  <c r="K1241" i="1" s="1"/>
  <c r="L971" i="1"/>
  <c r="K971" i="1" s="1"/>
  <c r="H971" i="1" s="1"/>
  <c r="L543" i="1"/>
  <c r="K543" i="1" s="1"/>
  <c r="H543" i="1" s="1"/>
  <c r="L2540" i="1"/>
  <c r="K2540" i="1" s="1"/>
  <c r="H2540" i="1" s="1"/>
  <c r="L2311" i="1"/>
  <c r="K2311" i="1" s="1"/>
  <c r="H2311" i="1" s="1"/>
  <c r="L2087" i="1"/>
  <c r="K2087" i="1" s="1"/>
  <c r="L1858" i="1"/>
  <c r="K1858" i="1" s="1"/>
  <c r="H1858" i="1" s="1"/>
  <c r="L1517" i="1"/>
  <c r="K1517" i="1" s="1"/>
  <c r="L1218" i="1"/>
  <c r="K1218" i="1" s="1"/>
  <c r="H1218" i="1" s="1"/>
  <c r="L947" i="1"/>
  <c r="K947" i="1" s="1"/>
  <c r="H947" i="1" s="1"/>
  <c r="L409" i="1"/>
  <c r="K409" i="1" s="1"/>
  <c r="H409" i="1" s="1"/>
  <c r="L697" i="1"/>
  <c r="K697" i="1" s="1"/>
  <c r="L392" i="1"/>
  <c r="K392" i="1" s="1"/>
  <c r="L2" i="1"/>
  <c r="K2" i="1" s="1"/>
  <c r="L2433" i="1"/>
  <c r="K2433" i="1" s="1"/>
  <c r="L2261" i="1"/>
  <c r="K2261" i="1" s="1"/>
  <c r="L2089" i="1"/>
  <c r="K2089" i="1" s="1"/>
  <c r="L1921" i="1"/>
  <c r="K1921" i="1" s="1"/>
  <c r="H1921" i="1" s="1"/>
  <c r="L1749" i="1"/>
  <c r="K1749" i="1" s="1"/>
  <c r="L1562" i="1"/>
  <c r="K1562" i="1" s="1"/>
  <c r="L1365" i="1"/>
  <c r="K1365" i="1" s="1"/>
  <c r="L1135" i="1"/>
  <c r="K1135" i="1" s="1"/>
  <c r="L911" i="1"/>
  <c r="K911" i="1" s="1"/>
  <c r="L653" i="1"/>
  <c r="K653" i="1" s="1"/>
  <c r="H653" i="1" s="1"/>
  <c r="L889" i="1"/>
  <c r="K889" i="1" s="1"/>
  <c r="H889" i="1" s="1"/>
  <c r="L1422" i="1"/>
  <c r="K1422" i="1" s="1"/>
  <c r="L1814" i="1"/>
  <c r="K1814" i="1" s="1"/>
  <c r="L2059" i="1"/>
  <c r="K2059" i="1" s="1"/>
  <c r="H2059" i="1" s="1"/>
  <c r="L2288" i="1"/>
  <c r="K2288" i="1" s="1"/>
  <c r="L2516" i="1"/>
  <c r="K2516" i="1" s="1"/>
  <c r="H2516" i="1" s="1"/>
  <c r="L974" i="1"/>
  <c r="K974" i="1" s="1"/>
  <c r="L1465" i="1"/>
  <c r="K1465" i="1" s="1"/>
  <c r="L1846" i="1"/>
  <c r="K1846" i="1" s="1"/>
  <c r="H1846" i="1" s="1"/>
  <c r="L2080" i="1"/>
  <c r="K2080" i="1" s="1"/>
  <c r="H2080" i="1" s="1"/>
  <c r="L2310" i="1"/>
  <c r="K2310" i="1" s="1"/>
  <c r="L2538" i="1"/>
  <c r="K2538" i="1" s="1"/>
  <c r="L1744" i="1"/>
  <c r="K1744" i="1" s="1"/>
  <c r="H1744" i="1" s="1"/>
  <c r="L1558" i="1"/>
  <c r="K1558" i="1" s="1"/>
  <c r="L1330" i="1"/>
  <c r="K1330" i="1" s="1"/>
  <c r="L1102" i="1"/>
  <c r="K1102" i="1" s="1"/>
  <c r="H1102" i="1" s="1"/>
  <c r="L607" i="1"/>
  <c r="K607" i="1" s="1"/>
  <c r="L2532" i="1"/>
  <c r="K2532" i="1" s="1"/>
  <c r="L2362" i="1"/>
  <c r="K2362" i="1" s="1"/>
  <c r="L2191" i="1"/>
  <c r="K2191" i="1" s="1"/>
  <c r="L2020" i="1"/>
  <c r="K2020" i="1" s="1"/>
  <c r="H2020" i="1" s="1"/>
  <c r="L1850" i="1"/>
  <c r="K1850" i="1" s="1"/>
  <c r="L1679" i="1"/>
  <c r="K1679" i="1" s="1"/>
  <c r="L1470" i="1"/>
  <c r="K1470" i="1" s="1"/>
  <c r="H1470" i="1" s="1"/>
  <c r="L1243" i="1"/>
  <c r="K1243" i="1" s="1"/>
  <c r="L982" i="1"/>
  <c r="K982" i="1" s="1"/>
  <c r="H982" i="1" s="1"/>
  <c r="L222" i="1"/>
  <c r="K222" i="1" s="1"/>
  <c r="H222" i="1" s="1"/>
  <c r="L951" i="1"/>
  <c r="K951" i="1" s="1"/>
  <c r="H951" i="1" s="1"/>
  <c r="L838" i="1"/>
  <c r="K838" i="1" s="1"/>
  <c r="L644" i="1"/>
  <c r="K644" i="1" s="1"/>
  <c r="L417" i="1"/>
  <c r="K417" i="1" s="1"/>
  <c r="L138" i="1"/>
  <c r="K138" i="1" s="1"/>
  <c r="H138" i="1" s="1"/>
  <c r="L2552" i="1"/>
  <c r="K2552" i="1" s="1"/>
  <c r="H2552" i="1" s="1"/>
  <c r="L2467" i="1"/>
  <c r="K2467" i="1" s="1"/>
  <c r="H2467" i="1" s="1"/>
  <c r="L2382" i="1"/>
  <c r="K2382" i="1" s="1"/>
  <c r="L2296" i="1"/>
  <c r="K2296" i="1" s="1"/>
  <c r="L2211" i="1"/>
  <c r="K2211" i="1" s="1"/>
  <c r="H2211" i="1" s="1"/>
  <c r="L2126" i="1"/>
  <c r="K2126" i="1" s="1"/>
  <c r="H2126" i="1" s="1"/>
  <c r="L2040" i="1"/>
  <c r="K2040" i="1" s="1"/>
  <c r="L1955" i="1"/>
  <c r="K1955" i="1" s="1"/>
  <c r="H1955" i="1" s="1"/>
  <c r="L1870" i="1"/>
  <c r="K1870" i="1" s="1"/>
  <c r="L1774" i="1"/>
  <c r="K1774" i="1" s="1"/>
  <c r="L1662" i="1"/>
  <c r="K1662" i="1" s="1"/>
  <c r="L1526" i="1"/>
  <c r="K1526" i="1" s="1"/>
  <c r="H1526" i="1" s="1"/>
  <c r="L1369" i="1"/>
  <c r="K1369" i="1" s="1"/>
  <c r="H1369" i="1" s="1"/>
  <c r="L1219" i="1"/>
  <c r="K1219" i="1" s="1"/>
  <c r="H1219" i="1" s="1"/>
  <c r="L1070" i="1"/>
  <c r="K1070" i="1" s="1"/>
  <c r="H1070" i="1" s="1"/>
  <c r="L914" i="1"/>
  <c r="K914" i="1" s="1"/>
  <c r="H914" i="1" s="1"/>
  <c r="L728" i="1"/>
  <c r="K728" i="1" s="1"/>
  <c r="H728" i="1" s="1"/>
  <c r="L429" i="1"/>
  <c r="K429" i="1" s="1"/>
  <c r="H429" i="1" s="1"/>
  <c r="L40" i="1"/>
  <c r="K40" i="1" s="1"/>
  <c r="L2498" i="1"/>
  <c r="K2498" i="1" s="1"/>
  <c r="H2498" i="1" s="1"/>
  <c r="L2386" i="1"/>
  <c r="K2386" i="1" s="1"/>
  <c r="L2268" i="1"/>
  <c r="K2268" i="1" s="1"/>
  <c r="L2156" i="1"/>
  <c r="K2156" i="1" s="1"/>
  <c r="H2156" i="1" s="1"/>
  <c r="L2044" i="1"/>
  <c r="K2044" i="1" s="1"/>
  <c r="H2044" i="1" s="1"/>
  <c r="L1927" i="1"/>
  <c r="K1927" i="1" s="1"/>
  <c r="L1815" i="1"/>
  <c r="K1815" i="1" s="1"/>
  <c r="L1703" i="1"/>
  <c r="K1703" i="1" s="1"/>
  <c r="L1574" i="1"/>
  <c r="K1574" i="1" s="1"/>
  <c r="L1425" i="1"/>
  <c r="K1425" i="1" s="1"/>
  <c r="L1275" i="1"/>
  <c r="K1275" i="1" s="1"/>
  <c r="L1118" i="1"/>
  <c r="K1118" i="1" s="1"/>
  <c r="H1118" i="1" s="1"/>
  <c r="L969" i="1"/>
  <c r="K969" i="1" s="1"/>
  <c r="H969" i="1" s="1"/>
  <c r="L819" i="1"/>
  <c r="K819" i="1" s="1"/>
  <c r="H819" i="1" s="1"/>
  <c r="L524" i="1"/>
  <c r="K524" i="1" s="1"/>
  <c r="L186" i="1"/>
  <c r="K186" i="1" s="1"/>
  <c r="L755" i="1"/>
  <c r="K755" i="1" s="1"/>
  <c r="H755" i="1" s="1"/>
  <c r="L599" i="1"/>
  <c r="K599" i="1" s="1"/>
  <c r="H599" i="1" s="1"/>
  <c r="L449" i="1"/>
  <c r="K449" i="1" s="1"/>
  <c r="L286" i="1"/>
  <c r="K286" i="1" s="1"/>
  <c r="L76" i="1"/>
  <c r="K76" i="1" s="1"/>
  <c r="H76" i="1" s="1"/>
  <c r="L2549" i="1"/>
  <c r="K2549" i="1" s="1"/>
  <c r="H2549" i="1" s="1"/>
  <c r="L2465" i="1"/>
  <c r="K2465" i="1" s="1"/>
  <c r="L2377" i="1"/>
  <c r="K2377" i="1" s="1"/>
  <c r="H2377" i="1" s="1"/>
  <c r="L2293" i="1"/>
  <c r="K2293" i="1" s="1"/>
  <c r="L2209" i="1"/>
  <c r="K2209" i="1" s="1"/>
  <c r="H2209" i="1" s="1"/>
  <c r="L2121" i="1"/>
  <c r="K2121" i="1" s="1"/>
  <c r="L2037" i="1"/>
  <c r="K2037" i="1" s="1"/>
  <c r="H2037" i="1" s="1"/>
  <c r="L1953" i="1"/>
  <c r="K1953" i="1" s="1"/>
  <c r="H1953" i="1" s="1"/>
  <c r="L1865" i="1"/>
  <c r="K1865" i="1" s="1"/>
  <c r="H1865" i="1" s="1"/>
  <c r="L1781" i="1"/>
  <c r="K1781" i="1" s="1"/>
  <c r="H1781" i="1" s="1"/>
  <c r="L1697" i="1"/>
  <c r="K1697" i="1" s="1"/>
  <c r="H1697" i="1" s="1"/>
  <c r="L1605" i="1"/>
  <c r="K1605" i="1" s="1"/>
  <c r="H1605" i="1" s="1"/>
  <c r="L1493" i="1"/>
  <c r="K1493" i="1" s="1"/>
  <c r="L1381" i="1"/>
  <c r="K1381" i="1" s="1"/>
  <c r="L1263" i="1"/>
  <c r="K1263" i="1" s="1"/>
  <c r="H1263" i="1" s="1"/>
  <c r="L1151" i="1"/>
  <c r="K1151" i="1" s="1"/>
  <c r="H1151" i="1" s="1"/>
  <c r="L1039" i="1"/>
  <c r="K1039" i="1" s="1"/>
  <c r="H1039" i="1" s="1"/>
  <c r="L922" i="1"/>
  <c r="K922" i="1" s="1"/>
  <c r="H922" i="1" s="1"/>
  <c r="L810" i="1"/>
  <c r="K810" i="1" s="1"/>
  <c r="H810" i="1" s="1"/>
  <c r="L675" i="1"/>
  <c r="K675" i="1" s="1"/>
  <c r="H675" i="1" s="1"/>
  <c r="L519" i="1"/>
  <c r="K519" i="1" s="1"/>
  <c r="L369" i="1"/>
  <c r="K369" i="1" s="1"/>
  <c r="H369" i="1" s="1"/>
  <c r="L179" i="1"/>
  <c r="K179" i="1" s="1"/>
  <c r="H179" i="1" s="1"/>
  <c r="L1608" i="1"/>
  <c r="K1608" i="1" s="1"/>
  <c r="L1504" i="1"/>
  <c r="K1504" i="1" s="1"/>
  <c r="L1376" i="1"/>
  <c r="K1376" i="1" s="1"/>
  <c r="L1248" i="1"/>
  <c r="K1248" i="1" s="1"/>
  <c r="H1248" i="1" s="1"/>
  <c r="L1120" i="1"/>
  <c r="K1120" i="1" s="1"/>
  <c r="H1120" i="1" s="1"/>
  <c r="L992" i="1"/>
  <c r="K992" i="1" s="1"/>
  <c r="L864" i="1"/>
  <c r="K864" i="1" s="1"/>
  <c r="L725" i="1"/>
  <c r="K725" i="1" s="1"/>
  <c r="H725" i="1" s="1"/>
  <c r="L555" i="1"/>
  <c r="K555" i="1" s="1"/>
  <c r="H555" i="1" s="1"/>
  <c r="L384" i="1"/>
  <c r="K384" i="1" s="1"/>
  <c r="H384" i="1" s="1"/>
  <c r="L170" i="1"/>
  <c r="K170" i="1" s="1"/>
  <c r="H170" i="1" s="1"/>
  <c r="L734" i="1"/>
  <c r="K734" i="1" s="1"/>
  <c r="L606" i="1"/>
  <c r="K606" i="1" s="1"/>
  <c r="H606" i="1" s="1"/>
  <c r="L478" i="1"/>
  <c r="K478" i="1" s="1"/>
  <c r="L342" i="1"/>
  <c r="K342" i="1" s="1"/>
  <c r="H342" i="1" s="1"/>
  <c r="L112" i="1"/>
  <c r="K112" i="1" s="1"/>
  <c r="H112" i="1" s="1"/>
  <c r="L257" i="1"/>
  <c r="K257" i="1" s="1"/>
  <c r="L85" i="1"/>
  <c r="K85" i="1" s="1"/>
  <c r="H85" i="1" s="1"/>
  <c r="L939" i="1"/>
  <c r="K939" i="1" s="1"/>
  <c r="L2368" i="1"/>
  <c r="K2368" i="1" s="1"/>
  <c r="H2368" i="1" s="1"/>
  <c r="L1802" i="1"/>
  <c r="K1802" i="1" s="1"/>
  <c r="H1802" i="1" s="1"/>
  <c r="L2176" i="1"/>
  <c r="K2176" i="1" s="1"/>
  <c r="L1556" i="1"/>
  <c r="K1556" i="1" s="1"/>
  <c r="H1556" i="1" s="1"/>
  <c r="L1492" i="1"/>
  <c r="K1492" i="1" s="1"/>
  <c r="H1492" i="1" s="1"/>
  <c r="L1428" i="1"/>
  <c r="K1428" i="1" s="1"/>
  <c r="L1364" i="1"/>
  <c r="K1364" i="1" s="1"/>
  <c r="L1300" i="1"/>
  <c r="K1300" i="1" s="1"/>
  <c r="L1236" i="1"/>
  <c r="K1236" i="1" s="1"/>
  <c r="L1172" i="1"/>
  <c r="K1172" i="1" s="1"/>
  <c r="L1108" i="1"/>
  <c r="K1108" i="1" s="1"/>
  <c r="H1108" i="1" s="1"/>
  <c r="L1044" i="1"/>
  <c r="K1044" i="1" s="1"/>
  <c r="H1044" i="1" s="1"/>
  <c r="L980" i="1"/>
  <c r="K980" i="1" s="1"/>
  <c r="H980" i="1" s="1"/>
  <c r="L916" i="1"/>
  <c r="K916" i="1" s="1"/>
  <c r="H916" i="1" s="1"/>
  <c r="L852" i="1"/>
  <c r="K852" i="1" s="1"/>
  <c r="H852" i="1" s="1"/>
  <c r="L788" i="1"/>
  <c r="K788" i="1" s="1"/>
  <c r="H788" i="1" s="1"/>
  <c r="L709" i="1"/>
  <c r="K709" i="1" s="1"/>
  <c r="H709" i="1" s="1"/>
  <c r="L624" i="1"/>
  <c r="K624" i="1" s="1"/>
  <c r="H624" i="1" s="1"/>
  <c r="L539" i="1"/>
  <c r="K539" i="1" s="1"/>
  <c r="L453" i="1"/>
  <c r="K453" i="1" s="1"/>
  <c r="L368" i="1"/>
  <c r="K368" i="1" s="1"/>
  <c r="H368" i="1" s="1"/>
  <c r="L263" i="1"/>
  <c r="K263" i="1" s="1"/>
  <c r="H263" i="1" s="1"/>
  <c r="L148" i="1"/>
  <c r="K148" i="1" s="1"/>
  <c r="L35" i="1"/>
  <c r="K35" i="1" s="1"/>
  <c r="H35" i="1" s="1"/>
  <c r="L722" i="1"/>
  <c r="K722" i="1" s="1"/>
  <c r="L658" i="1"/>
  <c r="K658" i="1" s="1"/>
  <c r="L594" i="1"/>
  <c r="K594" i="1" s="1"/>
  <c r="H594" i="1" s="1"/>
  <c r="L530" i="1"/>
  <c r="K530" i="1" s="1"/>
  <c r="H530" i="1" s="1"/>
  <c r="L466" i="1"/>
  <c r="K466" i="1" s="1"/>
  <c r="H466" i="1" s="1"/>
  <c r="L402" i="1"/>
  <c r="K402" i="1" s="1"/>
  <c r="H402" i="1" s="1"/>
  <c r="L320" i="1"/>
  <c r="K320" i="1" s="1"/>
  <c r="L208" i="1"/>
  <c r="K208" i="1" s="1"/>
  <c r="H208" i="1" s="1"/>
  <c r="L91" i="1"/>
  <c r="K91" i="1" s="1"/>
  <c r="L325" i="1"/>
  <c r="K325" i="1" s="1"/>
  <c r="H325" i="1" s="1"/>
  <c r="L241" i="1"/>
  <c r="K241" i="1" s="1"/>
  <c r="L153" i="1"/>
  <c r="K153" i="1" s="1"/>
  <c r="H153" i="1" s="1"/>
  <c r="L69" i="1"/>
  <c r="K69" i="1" s="1"/>
  <c r="H69" i="1" s="1"/>
  <c r="L1421" i="1"/>
  <c r="K1421" i="1" s="1"/>
  <c r="L1899" i="1"/>
  <c r="K1899" i="1" s="1"/>
  <c r="H1899" i="1" s="1"/>
  <c r="L995" i="1"/>
  <c r="K995" i="1" s="1"/>
  <c r="L2598" i="1"/>
  <c r="K2598" i="1" s="1"/>
  <c r="L1378" i="1"/>
  <c r="K1378" i="1" s="1"/>
  <c r="H1378" i="1" s="1"/>
  <c r="L1878" i="1"/>
  <c r="K1878" i="1" s="1"/>
  <c r="L2271" i="1"/>
  <c r="K2271" i="1" s="1"/>
  <c r="H2271" i="1" s="1"/>
  <c r="L2235" i="1"/>
  <c r="K2235" i="1" s="1"/>
  <c r="L2534" i="1"/>
  <c r="K2534" i="1" s="1"/>
  <c r="H2534" i="1" s="1"/>
  <c r="L1758" i="1"/>
  <c r="K1758" i="1" s="1"/>
  <c r="L1672" i="1"/>
  <c r="K1672" i="1" s="1"/>
  <c r="H1672" i="1" s="1"/>
  <c r="L1575" i="1"/>
  <c r="K1575" i="1" s="1"/>
  <c r="H1575" i="1" s="1"/>
  <c r="L1462" i="1"/>
  <c r="K1462" i="1" s="1"/>
  <c r="H1462" i="1" s="1"/>
  <c r="L1347" i="1"/>
  <c r="K1347" i="1" s="1"/>
  <c r="H1347" i="1" s="1"/>
  <c r="L1234" i="1"/>
  <c r="K1234" i="1" s="1"/>
  <c r="L1121" i="1"/>
  <c r="K1121" i="1" s="1"/>
  <c r="H1121" i="1" s="1"/>
  <c r="L1006" i="1"/>
  <c r="K1006" i="1" s="1"/>
  <c r="L893" i="1"/>
  <c r="K893" i="1" s="1"/>
  <c r="H893" i="1" s="1"/>
  <c r="L756" i="1"/>
  <c r="K756" i="1" s="1"/>
  <c r="H756" i="1" s="1"/>
  <c r="L529" i="1"/>
  <c r="K529" i="1" s="1"/>
  <c r="L287" i="1"/>
  <c r="K287" i="1" s="1"/>
  <c r="L2594" i="1"/>
  <c r="K2594" i="1" s="1"/>
  <c r="L2508" i="1"/>
  <c r="K2508" i="1" s="1"/>
  <c r="L2423" i="1"/>
  <c r="K2423" i="1" s="1"/>
  <c r="L2338" i="1"/>
  <c r="K2338" i="1" s="1"/>
  <c r="L2252" i="1"/>
  <c r="K2252" i="1" s="1"/>
  <c r="H2252" i="1" s="1"/>
  <c r="L2167" i="1"/>
  <c r="K2167" i="1" s="1"/>
  <c r="L2082" i="1"/>
  <c r="K2082" i="1" s="1"/>
  <c r="H2082" i="1" s="1"/>
  <c r="L1996" i="1"/>
  <c r="K1996" i="1" s="1"/>
  <c r="L1911" i="1"/>
  <c r="K1911" i="1" s="1"/>
  <c r="L1826" i="1"/>
  <c r="K1826" i="1" s="1"/>
  <c r="H1826" i="1" s="1"/>
  <c r="L1740" i="1"/>
  <c r="K1740" i="1" s="1"/>
  <c r="H1740" i="1" s="1"/>
  <c r="L1655" i="1"/>
  <c r="K1655" i="1" s="1"/>
  <c r="H1655" i="1" s="1"/>
  <c r="L1553" i="1"/>
  <c r="K1553" i="1" s="1"/>
  <c r="H1553" i="1" s="1"/>
  <c r="L1438" i="1"/>
  <c r="K1438" i="1" s="1"/>
  <c r="L1325" i="1"/>
  <c r="K1325" i="1" s="1"/>
  <c r="H1325" i="1" s="1"/>
  <c r="L1211" i="1"/>
  <c r="K1211" i="1" s="1"/>
  <c r="H1211" i="1" s="1"/>
  <c r="L1097" i="1"/>
  <c r="K1097" i="1" s="1"/>
  <c r="H1097" i="1" s="1"/>
  <c r="L983" i="1"/>
  <c r="K983" i="1" s="1"/>
  <c r="H983" i="1" s="1"/>
  <c r="L870" i="1"/>
  <c r="K870" i="1" s="1"/>
  <c r="L708" i="1"/>
  <c r="K708" i="1" s="1"/>
  <c r="H708" i="1" s="1"/>
  <c r="L481" i="1"/>
  <c r="K481" i="1" s="1"/>
  <c r="H481" i="1" s="1"/>
  <c r="L223" i="1"/>
  <c r="K223" i="1" s="1"/>
  <c r="H223" i="1" s="1"/>
  <c r="L795" i="1"/>
  <c r="K795" i="1" s="1"/>
  <c r="L691" i="1"/>
  <c r="K691" i="1" s="1"/>
  <c r="H691" i="1" s="1"/>
  <c r="L577" i="1"/>
  <c r="K577" i="1" s="1"/>
  <c r="H577" i="1" s="1"/>
  <c r="L463" i="1"/>
  <c r="K463" i="1" s="1"/>
  <c r="L349" i="1"/>
  <c r="K349" i="1" s="1"/>
  <c r="L200" i="1"/>
  <c r="K200" i="1" s="1"/>
  <c r="L47" i="1"/>
  <c r="K47" i="1" s="1"/>
  <c r="L2557" i="1"/>
  <c r="K2557" i="1" s="1"/>
  <c r="L2493" i="1"/>
  <c r="K2493" i="1" s="1"/>
  <c r="H2493" i="1" s="1"/>
  <c r="L2429" i="1"/>
  <c r="K2429" i="1" s="1"/>
  <c r="H2429" i="1" s="1"/>
  <c r="L2365" i="1"/>
  <c r="K2365" i="1" s="1"/>
  <c r="H2365" i="1" s="1"/>
  <c r="L2301" i="1"/>
  <c r="K2301" i="1" s="1"/>
  <c r="H2301" i="1" s="1"/>
  <c r="L2237" i="1"/>
  <c r="K2237" i="1" s="1"/>
  <c r="H2237" i="1" s="1"/>
  <c r="L2173" i="1"/>
  <c r="K2173" i="1" s="1"/>
  <c r="L2109" i="1"/>
  <c r="K2109" i="1" s="1"/>
  <c r="H2109" i="1" s="1"/>
  <c r="L2045" i="1"/>
  <c r="K2045" i="1" s="1"/>
  <c r="H2045" i="1" s="1"/>
  <c r="L1981" i="1"/>
  <c r="K1981" i="1" s="1"/>
  <c r="L1917" i="1"/>
  <c r="K1917" i="1" s="1"/>
  <c r="L1853" i="1"/>
  <c r="K1853" i="1" s="1"/>
  <c r="H1853" i="1" s="1"/>
  <c r="L1789" i="1"/>
  <c r="K1789" i="1" s="1"/>
  <c r="L1725" i="1"/>
  <c r="K1725" i="1" s="1"/>
  <c r="L1661" i="1"/>
  <c r="K1661" i="1" s="1"/>
  <c r="L1589" i="1"/>
  <c r="K1589" i="1" s="1"/>
  <c r="L1503" i="1"/>
  <c r="K1503" i="1" s="1"/>
  <c r="L1418" i="1"/>
  <c r="K1418" i="1" s="1"/>
  <c r="L1333" i="1"/>
  <c r="K1333" i="1" s="1"/>
  <c r="L1247" i="1"/>
  <c r="K1247" i="1" s="1"/>
  <c r="L1162" i="1"/>
  <c r="K1162" i="1" s="1"/>
  <c r="L1077" i="1"/>
  <c r="K1077" i="1" s="1"/>
  <c r="H1077" i="1" s="1"/>
  <c r="L991" i="1"/>
  <c r="K991" i="1" s="1"/>
  <c r="H991" i="1" s="1"/>
  <c r="L906" i="1"/>
  <c r="K906" i="1" s="1"/>
  <c r="H906" i="1" s="1"/>
  <c r="L821" i="1"/>
  <c r="K821" i="1" s="1"/>
  <c r="H821" i="1" s="1"/>
  <c r="L724" i="1"/>
  <c r="K724" i="1" s="1"/>
  <c r="H724" i="1" s="1"/>
  <c r="L611" i="1"/>
  <c r="K611" i="1" s="1"/>
  <c r="L497" i="1"/>
  <c r="K497" i="1" s="1"/>
  <c r="L383" i="1"/>
  <c r="K383" i="1" s="1"/>
  <c r="L244" i="1"/>
  <c r="K244" i="1" s="1"/>
  <c r="H244" i="1" s="1"/>
  <c r="L94" i="1"/>
  <c r="K94" i="1" s="1"/>
  <c r="L1596" i="1"/>
  <c r="K1596" i="1" s="1"/>
  <c r="H1596" i="1" s="1"/>
  <c r="L1532" i="1"/>
  <c r="K1532" i="1" s="1"/>
  <c r="H1532" i="1" s="1"/>
  <c r="L1468" i="1"/>
  <c r="K1468" i="1" s="1"/>
  <c r="L1404" i="1"/>
  <c r="K1404" i="1" s="1"/>
  <c r="L1340" i="1"/>
  <c r="K1340" i="1" s="1"/>
  <c r="H1340" i="1" s="1"/>
  <c r="L1276" i="1"/>
  <c r="K1276" i="1" s="1"/>
  <c r="L1212" i="1"/>
  <c r="K1212" i="1" s="1"/>
  <c r="H1212" i="1" s="1"/>
  <c r="L1148" i="1"/>
  <c r="K1148" i="1" s="1"/>
  <c r="L1084" i="1"/>
  <c r="K1084" i="1" s="1"/>
  <c r="H1084" i="1" s="1"/>
  <c r="L1020" i="1"/>
  <c r="K1020" i="1" s="1"/>
  <c r="H1020" i="1" s="1"/>
  <c r="L956" i="1"/>
  <c r="K956" i="1" s="1"/>
  <c r="L892" i="1"/>
  <c r="K892" i="1" s="1"/>
  <c r="H892" i="1" s="1"/>
  <c r="L828" i="1"/>
  <c r="K828" i="1" s="1"/>
  <c r="L763" i="1"/>
  <c r="K763" i="1" s="1"/>
  <c r="H763" i="1" s="1"/>
  <c r="L677" i="1"/>
  <c r="K677" i="1" s="1"/>
  <c r="L592" i="1"/>
  <c r="K592" i="1" s="1"/>
  <c r="H592" i="1" s="1"/>
  <c r="L507" i="1"/>
  <c r="K507" i="1" s="1"/>
  <c r="L421" i="1"/>
  <c r="K421" i="1" s="1"/>
  <c r="H421" i="1" s="1"/>
  <c r="L334" i="1"/>
  <c r="K334" i="1" s="1"/>
  <c r="L220" i="1"/>
  <c r="K220" i="1" s="1"/>
  <c r="L106" i="1"/>
  <c r="K106" i="1" s="1"/>
  <c r="L762" i="1"/>
  <c r="K762" i="1" s="1"/>
  <c r="H762" i="1" s="1"/>
  <c r="L698" i="1"/>
  <c r="K698" i="1" s="1"/>
  <c r="H698" i="1" s="1"/>
  <c r="L634" i="1"/>
  <c r="K634" i="1" s="1"/>
  <c r="L570" i="1"/>
  <c r="K570" i="1" s="1"/>
  <c r="H570" i="1" s="1"/>
  <c r="L506" i="1"/>
  <c r="K506" i="1" s="1"/>
  <c r="H506" i="1" s="1"/>
  <c r="L442" i="1"/>
  <c r="K442" i="1" s="1"/>
  <c r="L378" i="1"/>
  <c r="K378" i="1" s="1"/>
  <c r="L278" i="1"/>
  <c r="K278" i="1" s="1"/>
  <c r="H278" i="1" s="1"/>
  <c r="L166" i="1"/>
  <c r="K166" i="1" s="1"/>
  <c r="H166" i="1" s="1"/>
  <c r="L48" i="1"/>
  <c r="K48" i="1" s="1"/>
  <c r="H48" i="1" s="1"/>
  <c r="L293" i="1"/>
  <c r="K293" i="1" s="1"/>
  <c r="L209" i="1"/>
  <c r="K209" i="1" s="1"/>
  <c r="H209" i="1" s="1"/>
  <c r="L121" i="1"/>
  <c r="K121" i="1" s="1"/>
  <c r="H121" i="1" s="1"/>
  <c r="L37" i="1"/>
  <c r="K37" i="1" s="1"/>
  <c r="L2058" i="1"/>
  <c r="K2058" i="1" s="1"/>
  <c r="H2058" i="1" s="1"/>
  <c r="L1107" i="1"/>
  <c r="K1107" i="1" s="1"/>
  <c r="L1855" i="1"/>
  <c r="K1855" i="1" s="1"/>
  <c r="L910" i="1"/>
  <c r="K910" i="1" s="1"/>
  <c r="L1606" i="1"/>
  <c r="K1606" i="1" s="1"/>
  <c r="H1606" i="1" s="1"/>
  <c r="L1930" i="1"/>
  <c r="K1930" i="1" s="1"/>
  <c r="L2036" i="1"/>
  <c r="K2036" i="1" s="1"/>
  <c r="L2347" i="1"/>
  <c r="K2347" i="1" s="1"/>
  <c r="L2100" i="1"/>
  <c r="K2100" i="1" s="1"/>
  <c r="H2100" i="1" s="1"/>
  <c r="L310" i="1"/>
  <c r="K310" i="1" s="1"/>
  <c r="H310" i="1" s="1"/>
  <c r="L224" i="1"/>
  <c r="K224" i="1" s="1"/>
  <c r="L139" i="1"/>
  <c r="K139" i="1" s="1"/>
  <c r="L54" i="1"/>
  <c r="K54" i="1" s="1"/>
  <c r="L317" i="1"/>
  <c r="K317" i="1" s="1"/>
  <c r="H317" i="1" s="1"/>
  <c r="L253" i="1"/>
  <c r="K253" i="1" s="1"/>
  <c r="H253" i="1" s="1"/>
  <c r="L189" i="1"/>
  <c r="K189" i="1" s="1"/>
  <c r="L125" i="1"/>
  <c r="K125" i="1" s="1"/>
  <c r="L61" i="1"/>
  <c r="K61" i="1" s="1"/>
  <c r="H61" i="1" s="1"/>
  <c r="L1079" i="1"/>
  <c r="K1079" i="1" s="1"/>
  <c r="H1079" i="1" s="1"/>
  <c r="L2342" i="1"/>
  <c r="K2342" i="1" s="1"/>
  <c r="L108" i="1"/>
  <c r="K108" i="1" s="1"/>
  <c r="H108" i="1" s="1"/>
  <c r="L1250" i="1"/>
  <c r="K1250" i="1" s="1"/>
  <c r="L2427" i="1"/>
  <c r="K2427" i="1" s="1"/>
  <c r="H2427" i="1" s="1"/>
  <c r="L1122" i="1"/>
  <c r="K1122" i="1" s="1"/>
  <c r="H1122" i="1" s="1"/>
  <c r="L1577" i="1"/>
  <c r="K1577" i="1" s="1"/>
  <c r="H1577" i="1" s="1"/>
  <c r="L1908" i="1"/>
  <c r="K1908" i="1" s="1"/>
  <c r="L1393" i="1"/>
  <c r="K1393" i="1" s="1"/>
  <c r="L2107" i="1"/>
  <c r="K2107" i="1" s="1"/>
  <c r="L2335" i="1"/>
  <c r="K2335" i="1" s="1"/>
  <c r="H2335" i="1" s="1"/>
  <c r="L2560" i="1"/>
  <c r="K2560" i="1" s="1"/>
  <c r="H566" i="1"/>
  <c r="H160" i="1"/>
  <c r="H136" i="1" l="1"/>
  <c r="H1297" i="1"/>
  <c r="H623" i="1"/>
  <c r="H2036" i="1"/>
  <c r="H1989" i="1"/>
  <c r="H2532" i="1"/>
  <c r="H1727" i="1"/>
  <c r="H1233" i="1"/>
  <c r="H2504" i="1"/>
  <c r="H1160" i="1"/>
  <c r="H2474" i="1"/>
  <c r="H1620" i="1"/>
  <c r="H2409" i="1"/>
  <c r="H1112" i="1"/>
  <c r="H44" i="1"/>
  <c r="H282" i="1"/>
  <c r="H738" i="1"/>
  <c r="H809" i="1"/>
  <c r="H948" i="1"/>
  <c r="H1204" i="1"/>
  <c r="H74" i="1"/>
  <c r="H1238" i="1"/>
  <c r="H9" i="1"/>
  <c r="H1305" i="1"/>
  <c r="H1271" i="1"/>
  <c r="H2231" i="1"/>
  <c r="H2346" i="1"/>
  <c r="H1242" i="1"/>
  <c r="H247" i="1"/>
  <c r="H2401" i="1"/>
  <c r="H332" i="1"/>
  <c r="H2267" i="1"/>
  <c r="H2566" i="1"/>
  <c r="H1169" i="1"/>
  <c r="H1695" i="1"/>
  <c r="H2456" i="1"/>
  <c r="H1342" i="1"/>
  <c r="H2501" i="1"/>
  <c r="H1379" i="1"/>
  <c r="H2557" i="1"/>
  <c r="H2463" i="1"/>
  <c r="H350" i="1"/>
  <c r="H2222" i="1"/>
  <c r="H1327" i="1"/>
  <c r="H452" i="1"/>
  <c r="H2561" i="1"/>
  <c r="H373" i="1"/>
  <c r="H167" i="1"/>
  <c r="H1782" i="1"/>
  <c r="H1250" i="1"/>
  <c r="H204" i="1"/>
  <c r="H1562" i="1"/>
  <c r="H1571" i="1"/>
  <c r="H967" i="1"/>
  <c r="H1548" i="1"/>
  <c r="H411" i="1"/>
  <c r="H1268" i="1"/>
  <c r="H1322" i="1"/>
  <c r="H381" i="1"/>
  <c r="H4" i="1"/>
  <c r="H902" i="1"/>
  <c r="H2548" i="1"/>
  <c r="H255" i="1"/>
  <c r="H505" i="1"/>
  <c r="H917" i="1"/>
  <c r="H2316" i="1"/>
  <c r="H900" i="1"/>
  <c r="H2592" i="1"/>
  <c r="H1359" i="1"/>
  <c r="H1407" i="1"/>
  <c r="H732" i="1"/>
  <c r="H1669" i="1"/>
  <c r="H2596" i="1"/>
  <c r="H2564" i="1"/>
  <c r="H1283" i="1"/>
  <c r="H383" i="1"/>
  <c r="H1234" i="1"/>
  <c r="H908" i="1"/>
  <c r="H1207" i="1"/>
  <c r="H1335" i="1"/>
  <c r="H1290" i="1"/>
  <c r="H1154" i="1"/>
  <c r="H51" i="1"/>
  <c r="H1537" i="1"/>
  <c r="H2524" i="1"/>
  <c r="H1426" i="1"/>
  <c r="H2560" i="1"/>
  <c r="H736" i="1"/>
  <c r="H1274" i="1"/>
  <c r="H296" i="1"/>
  <c r="H293" i="1"/>
  <c r="H1428" i="1"/>
  <c r="H492" i="1"/>
  <c r="H2192" i="1"/>
  <c r="H2525" i="1"/>
  <c r="H910" i="1"/>
  <c r="H334" i="1"/>
  <c r="H1725" i="1"/>
  <c r="H1236" i="1"/>
  <c r="H286" i="1"/>
  <c r="H2382" i="1"/>
  <c r="H532" i="1"/>
  <c r="H1824" i="1"/>
  <c r="H1360" i="1"/>
  <c r="H178" i="1"/>
  <c r="H2527" i="1"/>
  <c r="H165" i="1"/>
  <c r="H1052" i="1"/>
  <c r="H1076" i="1"/>
  <c r="H414" i="1"/>
  <c r="H1298" i="1"/>
  <c r="H1827" i="1"/>
  <c r="H1209" i="1"/>
  <c r="H2455" i="1"/>
  <c r="H441" i="1"/>
  <c r="H1452" i="1"/>
  <c r="H122" i="1"/>
  <c r="H1635" i="1"/>
  <c r="H352" i="1"/>
  <c r="H1341" i="1"/>
  <c r="H791" i="1"/>
  <c r="H1153" i="1"/>
  <c r="H1173" i="1"/>
  <c r="H883" i="1"/>
  <c r="H459" i="1"/>
  <c r="H2587" i="1"/>
  <c r="H1925" i="1"/>
  <c r="H2096" i="1"/>
  <c r="H847" i="1"/>
  <c r="H1424" i="1"/>
  <c r="H1749" i="1"/>
  <c r="H2031" i="1"/>
  <c r="H1868" i="1"/>
  <c r="H2425" i="1"/>
  <c r="H2305" i="1"/>
  <c r="H677" i="1"/>
  <c r="H742" i="1"/>
  <c r="H1949" i="1"/>
  <c r="H1993" i="1"/>
  <c r="H1947" i="1"/>
  <c r="H2093" i="1"/>
  <c r="H10" i="1"/>
  <c r="H587" i="1"/>
  <c r="H634" i="1"/>
  <c r="H697" i="1"/>
  <c r="H1694" i="1"/>
  <c r="H2000" i="1"/>
  <c r="H2116" i="1"/>
  <c r="H840" i="1"/>
  <c r="H1794" i="1"/>
  <c r="H723" i="1"/>
  <c r="H2137" i="1"/>
  <c r="H797" i="1"/>
  <c r="H2577" i="1"/>
  <c r="H1607" i="1"/>
  <c r="H631" i="1"/>
  <c r="H1875" i="1"/>
  <c r="H1564" i="1"/>
  <c r="H2108" i="1"/>
  <c r="H2195" i="1"/>
  <c r="H1400" i="1"/>
  <c r="H669" i="1"/>
  <c r="H1658" i="1"/>
  <c r="H1950" i="1"/>
  <c r="H638" i="1"/>
  <c r="H1458" i="1"/>
  <c r="H2282" i="1"/>
  <c r="H1482" i="1"/>
  <c r="H430" i="1"/>
  <c r="H1739" i="1"/>
  <c r="H1733" i="1"/>
  <c r="H2010" i="1"/>
  <c r="H2462" i="1"/>
  <c r="H2394" i="1"/>
  <c r="H2245" i="1"/>
  <c r="H1595" i="1"/>
  <c r="H23" i="1"/>
  <c r="H1982" i="1"/>
  <c r="H2375" i="1"/>
  <c r="H2453" i="1"/>
  <c r="H1728" i="1"/>
  <c r="H1914" i="1"/>
  <c r="H2512" i="1"/>
  <c r="H83" i="1"/>
  <c r="H2060" i="1"/>
  <c r="H1284" i="1"/>
  <c r="H2102" i="1"/>
  <c r="H1841" i="1"/>
  <c r="H1992" i="1"/>
  <c r="H1088" i="1"/>
  <c r="H1637" i="1"/>
  <c r="H602" i="1"/>
  <c r="H686" i="1"/>
  <c r="H648" i="1"/>
  <c r="H1230" i="1"/>
  <c r="H945" i="1"/>
  <c r="H1765" i="1"/>
  <c r="H1624" i="1"/>
  <c r="H201" i="1"/>
  <c r="H1006" i="1"/>
  <c r="H300" i="1"/>
  <c r="H832" i="1"/>
  <c r="H1113" i="1"/>
  <c r="H2594" i="1"/>
  <c r="H1599" i="1"/>
  <c r="H811" i="1"/>
  <c r="H2481" i="1"/>
  <c r="H993" i="1"/>
  <c r="H1879" i="1"/>
  <c r="H2119" i="1"/>
  <c r="H875" i="1"/>
  <c r="H1148" i="1"/>
  <c r="H611" i="1"/>
  <c r="H1333" i="1"/>
  <c r="H2338" i="1"/>
  <c r="H933" i="1"/>
  <c r="H962" i="1"/>
  <c r="H2565" i="1"/>
  <c r="H192" i="1"/>
  <c r="H1036" i="1"/>
  <c r="H1525" i="1"/>
  <c r="H604" i="1"/>
  <c r="H876" i="1"/>
  <c r="H2482" i="1"/>
  <c r="H2363" i="1"/>
  <c r="H806" i="1"/>
  <c r="H2435" i="1"/>
  <c r="H2243" i="1"/>
  <c r="H1249" i="1"/>
  <c r="H1895" i="1"/>
  <c r="H2007" i="1"/>
  <c r="H189" i="1"/>
  <c r="H911" i="1"/>
  <c r="H2553" i="1"/>
  <c r="H2030" i="1"/>
  <c r="H2407" i="1"/>
  <c r="H2381" i="1"/>
  <c r="H868" i="1"/>
  <c r="H510" i="1"/>
  <c r="H1253" i="1"/>
  <c r="H1192" i="1"/>
  <c r="H2341" i="1"/>
  <c r="H2410" i="1"/>
  <c r="H2477" i="1"/>
  <c r="H1037" i="1"/>
  <c r="H1187" i="1"/>
  <c r="H2473" i="1"/>
  <c r="H515" i="1"/>
  <c r="H2511" i="1"/>
  <c r="H1288" i="1"/>
  <c r="H871" i="1"/>
  <c r="H2547" i="1"/>
  <c r="H2465" i="1"/>
  <c r="H644" i="1"/>
  <c r="H1850" i="1"/>
  <c r="H1128" i="1"/>
  <c r="H2576" i="1"/>
  <c r="H1203" i="1"/>
  <c r="H2383" i="1"/>
  <c r="H746" i="1"/>
  <c r="H2056" i="1"/>
  <c r="H126" i="1"/>
  <c r="H2544" i="1"/>
  <c r="H946" i="1"/>
  <c r="H1995" i="1"/>
  <c r="H904" i="1"/>
  <c r="H2443" i="1"/>
  <c r="H320" i="1"/>
  <c r="H992" i="1"/>
  <c r="H2387" i="1"/>
  <c r="H2278" i="1"/>
  <c r="H666" i="1"/>
  <c r="H1436" i="1"/>
  <c r="H415" i="1"/>
  <c r="H2339" i="1"/>
  <c r="H198" i="1"/>
  <c r="H2178" i="1"/>
  <c r="H424" i="1"/>
  <c r="H2531" i="1"/>
  <c r="H1090" i="1"/>
  <c r="H2352" i="1"/>
  <c r="H2514" i="1"/>
  <c r="H2403" i="1"/>
  <c r="H2095" i="1"/>
  <c r="H1337" i="1"/>
  <c r="H2438" i="1"/>
  <c r="H1046" i="1"/>
  <c r="H2235" i="1"/>
  <c r="H2088" i="1"/>
  <c r="H1788" i="1"/>
  <c r="H1143" i="1"/>
  <c r="H649" i="1"/>
  <c r="H818" i="1"/>
  <c r="H1085" i="1"/>
  <c r="H1888" i="1"/>
  <c r="H2292" i="1"/>
  <c r="H1013" i="1"/>
  <c r="H2295" i="1"/>
  <c r="H2541" i="1"/>
  <c r="H2011" i="1"/>
  <c r="H1131" i="1"/>
  <c r="H2136" i="1"/>
  <c r="H115" i="1"/>
  <c r="H1614" i="1"/>
  <c r="H2505" i="1"/>
  <c r="H841" i="1"/>
  <c r="H1247" i="1"/>
  <c r="H1334" i="1"/>
  <c r="H872" i="1"/>
  <c r="H2129" i="1"/>
  <c r="H456" i="1"/>
  <c r="H86" i="1"/>
  <c r="H814" i="1"/>
  <c r="H1094" i="1"/>
  <c r="H2535" i="1"/>
  <c r="H232" i="1"/>
  <c r="H405" i="1"/>
  <c r="H1692" i="1"/>
  <c r="H1541" i="1"/>
  <c r="H1374" i="1"/>
  <c r="H2578" i="1"/>
  <c r="H509" i="1"/>
  <c r="H1751" i="1"/>
  <c r="H930" i="1"/>
  <c r="H886" i="1"/>
  <c r="H11" i="1"/>
  <c r="H2419" i="1"/>
  <c r="H1479" i="1"/>
  <c r="H2285" i="1"/>
  <c r="H2312" i="1"/>
  <c r="H2107" i="1"/>
  <c r="H139" i="1"/>
  <c r="H37" i="1"/>
  <c r="H442" i="1"/>
  <c r="H956" i="1"/>
  <c r="H1468" i="1"/>
  <c r="H1418" i="1"/>
  <c r="H1981" i="1"/>
  <c r="H795" i="1"/>
  <c r="H870" i="1"/>
  <c r="H2423" i="1"/>
  <c r="H529" i="1"/>
  <c r="H91" i="1"/>
  <c r="H734" i="1"/>
  <c r="H186" i="1"/>
  <c r="H1703" i="1"/>
  <c r="H40" i="1"/>
  <c r="H1662" i="1"/>
  <c r="H1679" i="1"/>
  <c r="H1330" i="1"/>
  <c r="H2310" i="1"/>
  <c r="H974" i="1"/>
  <c r="H2134" i="1"/>
  <c r="H1498" i="1"/>
  <c r="H1873" i="1"/>
  <c r="H2213" i="1"/>
  <c r="H1431" i="1"/>
  <c r="H2272" i="1"/>
  <c r="H2015" i="1"/>
  <c r="H773" i="1"/>
  <c r="H1413" i="1"/>
  <c r="H58" i="1"/>
  <c r="H2086" i="1"/>
  <c r="H116" i="1"/>
  <c r="H1276" i="1"/>
  <c r="H2167" i="1"/>
  <c r="H1300" i="1"/>
  <c r="H939" i="1"/>
  <c r="H864" i="1"/>
  <c r="H1381" i="1"/>
  <c r="H2121" i="1"/>
  <c r="H524" i="1"/>
  <c r="H1135" i="1"/>
  <c r="H271" i="1"/>
  <c r="H132" i="1"/>
  <c r="H1936" i="1"/>
  <c r="H111" i="1"/>
  <c r="H1393" i="1"/>
  <c r="H224" i="1"/>
  <c r="H1438" i="1"/>
  <c r="H2508" i="1"/>
  <c r="H995" i="1"/>
  <c r="H1376" i="1"/>
  <c r="H2268" i="1"/>
  <c r="H1774" i="1"/>
  <c r="H1422" i="1"/>
  <c r="H2" i="1"/>
  <c r="H2087" i="1"/>
  <c r="H1738" i="1"/>
  <c r="H761" i="1"/>
  <c r="H977" i="1"/>
  <c r="H2503" i="1"/>
  <c r="H929" i="1"/>
  <c r="H2302" i="1"/>
  <c r="H158" i="1"/>
  <c r="H1437" i="1"/>
  <c r="H2047" i="1"/>
  <c r="H1535" i="1"/>
  <c r="H1871" i="1"/>
  <c r="H1586" i="1"/>
  <c r="H117" i="1"/>
  <c r="H1528" i="1"/>
  <c r="H1881" i="1"/>
  <c r="H1844" i="1"/>
  <c r="H77" i="1"/>
  <c r="H2445" i="1"/>
  <c r="H765" i="1"/>
  <c r="H2018" i="1"/>
  <c r="H6" i="1"/>
  <c r="H418" i="1"/>
  <c r="H1444" i="1"/>
  <c r="H2186" i="1"/>
  <c r="H93" i="1"/>
  <c r="H1823" i="1"/>
  <c r="H336" i="1"/>
  <c r="H18" i="1"/>
  <c r="H1629" i="1"/>
  <c r="H2078" i="1"/>
  <c r="H1494" i="1"/>
  <c r="H1922" i="1"/>
  <c r="H1786" i="1"/>
  <c r="H397" i="1"/>
  <c r="H1776" i="1"/>
  <c r="H2376" i="1"/>
  <c r="H1686" i="1"/>
  <c r="H2459" i="1"/>
  <c r="H2104" i="1"/>
  <c r="H436" i="1"/>
  <c r="H1902" i="1"/>
  <c r="H807" i="1"/>
  <c r="H1286" i="1"/>
  <c r="H172" i="1"/>
  <c r="H2575" i="1"/>
  <c r="H2270" i="1"/>
  <c r="H2006" i="1"/>
  <c r="H1314" i="1"/>
  <c r="H494" i="1"/>
  <c r="H782" i="1"/>
  <c r="H2149" i="1"/>
  <c r="H1515" i="1"/>
  <c r="H2584" i="1"/>
  <c r="H43" i="1"/>
  <c r="H2418" i="1"/>
  <c r="H2318" i="1"/>
  <c r="H119" i="1"/>
  <c r="H106" i="1"/>
  <c r="H507" i="1"/>
  <c r="H828" i="1"/>
  <c r="H497" i="1"/>
  <c r="H1911" i="1"/>
  <c r="H1758" i="1"/>
  <c r="H1878" i="1"/>
  <c r="H241" i="1"/>
  <c r="H148" i="1"/>
  <c r="H539" i="1"/>
  <c r="H1364" i="1"/>
  <c r="H2176" i="1"/>
  <c r="H1504" i="1"/>
  <c r="H519" i="1"/>
  <c r="H1425" i="1"/>
  <c r="H125" i="1"/>
  <c r="H54" i="1"/>
  <c r="H220" i="1"/>
  <c r="H1404" i="1"/>
  <c r="H94" i="1"/>
  <c r="H1917" i="1"/>
  <c r="H287" i="1"/>
  <c r="H1421" i="1"/>
  <c r="H257" i="1"/>
  <c r="H1608" i="1"/>
  <c r="H2293" i="1"/>
  <c r="H1574" i="1"/>
  <c r="H2296" i="1"/>
  <c r="H2261" i="1"/>
  <c r="H1517" i="1"/>
  <c r="H2454" i="1"/>
  <c r="H354" i="1"/>
  <c r="H2469" i="1"/>
  <c r="H183" i="1"/>
  <c r="H196" i="1"/>
  <c r="H834" i="1"/>
  <c r="H1859" i="1"/>
  <c r="H1604" i="1"/>
  <c r="H1945" i="1"/>
  <c r="H1366" i="1"/>
  <c r="H416" i="1"/>
  <c r="H2048" i="1"/>
  <c r="H1363" i="1"/>
  <c r="H522" i="1"/>
  <c r="H20" i="1"/>
  <c r="H1316" i="1"/>
  <c r="H1872" i="1"/>
  <c r="H896" i="1"/>
  <c r="H182" i="1"/>
  <c r="H474" i="1"/>
  <c r="H1119" i="1"/>
  <c r="H2013" i="1"/>
  <c r="H2269" i="1"/>
  <c r="H407" i="1"/>
  <c r="H72" i="1"/>
  <c r="H1783" i="1"/>
  <c r="H2124" i="1"/>
  <c r="H1630" i="1"/>
  <c r="H2027" i="1"/>
  <c r="H498" i="1"/>
  <c r="H2411" i="1"/>
  <c r="H56" i="1"/>
  <c r="H2081" i="1"/>
  <c r="H1197" i="1"/>
  <c r="H2424" i="1"/>
  <c r="H531" i="1"/>
  <c r="H2069" i="1"/>
  <c r="H356" i="1"/>
  <c r="H1566" i="1"/>
  <c r="H1499" i="1"/>
  <c r="H2064" i="1"/>
  <c r="H2198" i="1"/>
  <c r="H13" i="1"/>
  <c r="H269" i="1"/>
  <c r="H528" i="1"/>
  <c r="H1100" i="1"/>
  <c r="H1612" i="1"/>
  <c r="H525" i="1"/>
  <c r="H927" i="1"/>
  <c r="H1269" i="1"/>
  <c r="H1610" i="1"/>
  <c r="H1869" i="1"/>
  <c r="H921" i="1"/>
  <c r="H1377" i="1"/>
  <c r="H261" i="1"/>
  <c r="H1380" i="1"/>
  <c r="H129" i="1"/>
  <c r="H1024" i="1"/>
  <c r="H2384" i="1"/>
  <c r="H29" i="1"/>
  <c r="H219" i="1"/>
  <c r="H538" i="1"/>
  <c r="H464" i="1"/>
  <c r="H520" i="1"/>
  <c r="H1449" i="1"/>
  <c r="H92" i="1"/>
  <c r="H496" i="1"/>
  <c r="H820" i="1"/>
  <c r="H1332" i="1"/>
  <c r="H447" i="1"/>
  <c r="H527" i="1"/>
  <c r="H1346" i="1"/>
  <c r="H2168" i="1"/>
  <c r="H760" i="1"/>
  <c r="H1657" i="1"/>
  <c r="H2344" i="1"/>
  <c r="H1598" i="1"/>
  <c r="H508" i="1"/>
  <c r="H526" i="1"/>
  <c r="H1628" i="1"/>
  <c r="H1505" i="1"/>
  <c r="H2286" i="1"/>
  <c r="H2120" i="1"/>
  <c r="H2042" i="1"/>
  <c r="H2053" i="1"/>
  <c r="H1235" i="1"/>
  <c r="H17" i="1"/>
  <c r="H1196" i="1"/>
  <c r="H207" i="1"/>
  <c r="H1965" i="1"/>
  <c r="H1809" i="1"/>
  <c r="H2489" i="1"/>
  <c r="H1019" i="1"/>
  <c r="H2076" i="1"/>
  <c r="H1903" i="1"/>
  <c r="H144" i="1"/>
  <c r="H495" i="1"/>
  <c r="H102" i="1"/>
  <c r="H2066" i="1"/>
  <c r="H973" i="1"/>
  <c r="H1754" i="1"/>
  <c r="H1339" i="1"/>
  <c r="H1593" i="1"/>
  <c r="H1797" i="1"/>
  <c r="H2348" i="1"/>
  <c r="H2251" i="1"/>
  <c r="H1621" i="1"/>
  <c r="H1721" i="1"/>
  <c r="H499" i="1"/>
  <c r="H2194" i="1"/>
  <c r="H1323" i="1"/>
  <c r="H1943" i="1"/>
  <c r="H516" i="1"/>
  <c r="H1225" i="1"/>
  <c r="H2161" i="1"/>
  <c r="H2155" i="1"/>
  <c r="H52" i="1"/>
  <c r="H2334" i="1"/>
  <c r="H2417" i="1"/>
  <c r="H1710" i="1"/>
  <c r="H1067" i="1"/>
  <c r="H953" i="1"/>
  <c r="H476" i="1"/>
  <c r="H2092" i="1"/>
  <c r="H1527" i="1"/>
  <c r="H1159" i="1"/>
  <c r="H104" i="1"/>
  <c r="H242" i="1"/>
  <c r="H105" i="1"/>
  <c r="H942" i="1"/>
  <c r="H351" i="1"/>
  <c r="H1529" i="1"/>
  <c r="H1927" i="1"/>
  <c r="H1870" i="1"/>
  <c r="H838" i="1"/>
  <c r="H1243" i="1"/>
  <c r="H2089" i="1"/>
  <c r="H1241" i="1"/>
  <c r="H128" i="1"/>
  <c r="H188" i="1"/>
  <c r="H2162" i="1"/>
  <c r="H79" i="1"/>
  <c r="H2046" i="1"/>
  <c r="H1690" i="1"/>
  <c r="H918" i="1"/>
  <c r="H1894" i="1"/>
  <c r="H533" i="1"/>
  <c r="H338" i="1"/>
  <c r="H1746" i="1"/>
  <c r="H2567" i="1"/>
  <c r="H740" i="1"/>
  <c r="H2291" i="1"/>
  <c r="H502" i="1"/>
  <c r="H141" i="1"/>
  <c r="H357" i="1"/>
  <c r="H1997" i="1"/>
  <c r="H898" i="1"/>
  <c r="H1353" i="1"/>
  <c r="H2103" i="1"/>
  <c r="H1603" i="1"/>
  <c r="H1508" i="1"/>
  <c r="H1770" i="1"/>
  <c r="H924" i="1"/>
  <c r="H1034" i="1"/>
  <c r="H2380" i="1"/>
  <c r="H1063" i="1"/>
  <c r="H1460" i="1"/>
  <c r="H1265" i="1"/>
  <c r="H745" i="1"/>
  <c r="H1653" i="1"/>
  <c r="H180" i="1"/>
  <c r="H1998" i="1"/>
  <c r="H1585" i="1"/>
  <c r="H2276" i="1"/>
  <c r="H2345" i="1"/>
  <c r="H34" i="1"/>
  <c r="H1660" i="1"/>
  <c r="H1448" i="1"/>
  <c r="H455" i="1"/>
  <c r="H2169" i="1"/>
  <c r="H2513" i="1"/>
  <c r="H535" i="1"/>
  <c r="H1361" i="1"/>
  <c r="H1137" i="1"/>
  <c r="H302" i="1"/>
  <c r="H2002" i="1"/>
  <c r="H757" i="1"/>
  <c r="H1285" i="1"/>
  <c r="H288" i="1"/>
  <c r="H1958" i="1"/>
  <c r="H485" i="1"/>
  <c r="H812" i="1"/>
  <c r="H1580" i="1"/>
  <c r="H1567" i="1"/>
  <c r="H2349" i="1"/>
  <c r="H1736" i="1"/>
  <c r="H517" i="1"/>
  <c r="H836" i="1"/>
  <c r="H41" i="1"/>
  <c r="H340" i="1"/>
  <c r="H960" i="1"/>
  <c r="H2185" i="1"/>
  <c r="H803" i="1"/>
  <c r="H380" i="1"/>
  <c r="H451" i="1"/>
  <c r="H789" i="1"/>
  <c r="H1681" i="1"/>
  <c r="H2021" i="1"/>
  <c r="H1600" i="1"/>
  <c r="H767" i="1"/>
  <c r="H1687" i="1"/>
  <c r="H984" i="1"/>
  <c r="H1487" i="1"/>
  <c r="H226" i="1"/>
  <c r="H837" i="1"/>
  <c r="H1030" i="1"/>
  <c r="H739" i="1"/>
  <c r="H202" i="1"/>
  <c r="H787" i="1"/>
  <c r="H1970" i="1"/>
  <c r="H181" i="1"/>
  <c r="H905" i="1"/>
  <c r="H1991" i="1"/>
  <c r="H1454" i="1"/>
  <c r="H1371" i="1"/>
  <c r="H1840" i="1"/>
  <c r="H2160" i="1"/>
  <c r="H912" i="1"/>
  <c r="H1391" i="1"/>
  <c r="H2153" i="1"/>
  <c r="H1331" i="1"/>
  <c r="H2115" i="1"/>
  <c r="H156" i="1"/>
  <c r="H1768" i="1"/>
  <c r="H1713" i="1"/>
  <c r="H1674" i="1"/>
  <c r="H1663" i="1"/>
  <c r="H109" i="1"/>
  <c r="H366" i="1"/>
  <c r="H358" i="1"/>
  <c r="H1388" i="1"/>
  <c r="H55" i="1"/>
  <c r="H970" i="1"/>
  <c r="H1182" i="1"/>
  <c r="H211" i="1"/>
  <c r="H305" i="1"/>
  <c r="H1412" i="1"/>
  <c r="H1619" i="1"/>
  <c r="H213" i="1"/>
  <c r="H512" i="1"/>
  <c r="H1929" i="1"/>
  <c r="H30" i="1"/>
  <c r="H1954" i="1"/>
  <c r="H950" i="1"/>
  <c r="H206" i="1"/>
  <c r="H1396" i="1"/>
  <c r="H2249" i="1"/>
  <c r="H1447" i="1"/>
  <c r="H1392" i="1"/>
  <c r="H2428" i="1"/>
  <c r="H1320" i="1"/>
  <c r="H874" i="1"/>
  <c r="H1745" i="1"/>
  <c r="H2085" i="1"/>
  <c r="H1622" i="1"/>
  <c r="H1813" i="1"/>
  <c r="H2497" i="1"/>
  <c r="H1763" i="1"/>
  <c r="H1368" i="1"/>
  <c r="H401" i="1"/>
  <c r="H1771" i="1"/>
  <c r="H134" i="1"/>
  <c r="H741" i="1"/>
  <c r="H1260" i="1"/>
  <c r="H1516" i="1"/>
  <c r="H1651" i="1"/>
  <c r="H176" i="1"/>
  <c r="H514" i="1"/>
  <c r="H432" i="1"/>
  <c r="H772" i="1"/>
  <c r="H114" i="1"/>
  <c r="H895" i="1"/>
  <c r="H1761" i="1"/>
  <c r="H344" i="1"/>
  <c r="H1807" i="1"/>
  <c r="H1082" i="1"/>
  <c r="H1877" i="1"/>
  <c r="H899" i="1"/>
  <c r="H523" i="1"/>
  <c r="H1130" i="1"/>
  <c r="H39" i="1"/>
  <c r="H1497" i="1"/>
  <c r="H1488" i="1"/>
  <c r="H2197" i="1"/>
  <c r="H26" i="1"/>
  <c r="H2071" i="1"/>
  <c r="H66" i="1"/>
  <c r="H1924" i="1"/>
  <c r="H2073" i="1"/>
  <c r="H252" i="1"/>
  <c r="H1362" i="1"/>
  <c r="H24" i="1"/>
  <c r="H1385" i="1"/>
  <c r="H1750" i="1"/>
  <c r="H1442" i="1"/>
  <c r="H1222" i="1"/>
  <c r="H503" i="1"/>
  <c r="H465" i="1"/>
  <c r="H2179" i="1"/>
  <c r="H568" i="1"/>
  <c r="H1964" i="1"/>
  <c r="H2283" i="1"/>
  <c r="H733" i="1"/>
  <c r="H8" i="1"/>
  <c r="H998" i="1"/>
  <c r="H2097" i="1"/>
  <c r="H1229" i="1"/>
  <c r="H513" i="1"/>
  <c r="H2084" i="1"/>
  <c r="H1632" i="1"/>
  <c r="H2052" i="1"/>
  <c r="H2181" i="1"/>
  <c r="H1289" i="1"/>
  <c r="H425" i="1"/>
  <c r="H2303" i="1"/>
  <c r="H1808" i="1"/>
  <c r="H2353" i="1"/>
  <c r="H1570" i="1"/>
  <c r="H68" i="1"/>
  <c r="H1543" i="1"/>
  <c r="H390" i="1"/>
  <c r="H813" i="1"/>
  <c r="H2091" i="1"/>
  <c r="H2113" i="1"/>
  <c r="H1258" i="1"/>
  <c r="H399" i="1"/>
  <c r="H923" i="1"/>
  <c r="H2118" i="1"/>
  <c r="H1469" i="1"/>
  <c r="H127" i="1"/>
  <c r="H2449" i="1"/>
  <c r="H420" i="1"/>
  <c r="H372" i="1"/>
  <c r="H1752" i="1"/>
  <c r="H2451" i="1"/>
  <c r="H897" i="1"/>
  <c r="H2559" i="1"/>
  <c r="H997" i="1"/>
  <c r="H798" i="1"/>
  <c r="H954" i="1"/>
  <c r="H1801" i="1"/>
  <c r="H1842" i="1"/>
  <c r="H500" i="1"/>
  <c r="H2147" i="1"/>
  <c r="H744" i="1"/>
  <c r="H1294" i="1"/>
  <c r="H2206" i="1"/>
  <c r="H909" i="1"/>
  <c r="H1402" i="1"/>
  <c r="H2248" i="1"/>
  <c r="H146" i="1"/>
  <c r="H1787" i="1"/>
  <c r="H2065" i="1"/>
  <c r="H1270" i="1"/>
  <c r="H2067" i="1"/>
  <c r="H536" i="1"/>
  <c r="H2244" i="1"/>
  <c r="H1627" i="1"/>
  <c r="H408" i="1"/>
  <c r="H880" i="1"/>
  <c r="H2171" i="1"/>
  <c r="H33" i="1"/>
  <c r="H1401" i="1"/>
  <c r="H747" i="1"/>
  <c r="H98" i="1"/>
  <c r="H1145" i="1"/>
  <c r="H1430" i="1"/>
  <c r="H1828" i="1"/>
  <c r="H2138" i="1"/>
  <c r="H1202" i="1"/>
  <c r="H353" i="1"/>
  <c r="H2340" i="1"/>
  <c r="H1856" i="1"/>
  <c r="H1839" i="1"/>
  <c r="H1101" i="1"/>
  <c r="H473" i="1"/>
  <c r="H2404" i="1"/>
  <c r="H521" i="1"/>
  <c r="H143" i="1"/>
  <c r="H2016" i="1"/>
  <c r="H737" i="1"/>
  <c r="H1905" i="1"/>
  <c r="H890" i="1"/>
  <c r="H774" i="1"/>
  <c r="H49" i="1"/>
  <c r="H347" i="1"/>
  <c r="H854" i="1"/>
  <c r="H59" i="1"/>
  <c r="H783" i="1"/>
  <c r="H2357" i="1"/>
  <c r="H228" i="1"/>
  <c r="H2360" i="1"/>
  <c r="H2319" i="1"/>
  <c r="H1705" i="1"/>
  <c r="H387" i="1"/>
  <c r="H1731" i="1"/>
  <c r="H53" i="1"/>
  <c r="H2193" i="1"/>
  <c r="H671" i="1"/>
  <c r="H2536" i="1"/>
  <c r="H2025" i="1"/>
  <c r="H2055" i="1"/>
  <c r="H511" i="1"/>
  <c r="H2201" i="1"/>
  <c r="H1536" i="1"/>
  <c r="H1519" i="1"/>
  <c r="H1959" i="1"/>
  <c r="H2412" i="1"/>
  <c r="H2574" i="1"/>
  <c r="H345" i="1"/>
  <c r="H1626" i="1"/>
  <c r="H1649" i="1"/>
  <c r="H1723" i="1"/>
  <c r="H2328" i="1"/>
  <c r="H42" i="1"/>
  <c r="H501" i="1"/>
  <c r="H1464" i="1"/>
  <c r="H309" i="1"/>
  <c r="H36" i="1"/>
  <c r="H1569" i="1"/>
  <c r="H1836" i="1"/>
  <c r="H2008" i="1"/>
  <c r="H2072" i="1"/>
  <c r="H1971" i="1"/>
  <c r="H1908" i="1"/>
  <c r="H1930" i="1"/>
  <c r="H1408" i="1"/>
  <c r="H2436" i="1"/>
  <c r="H330" i="1"/>
  <c r="H47" i="1"/>
  <c r="H2009" i="1"/>
  <c r="H2117" i="1"/>
  <c r="H2519" i="1"/>
  <c r="H1941" i="1"/>
  <c r="H1256" i="1"/>
  <c r="H2041" i="1"/>
  <c r="H964" i="1"/>
  <c r="H478" i="1"/>
  <c r="H2288" i="1"/>
  <c r="H1804" i="1"/>
  <c r="H1848" i="1"/>
  <c r="H693" i="1"/>
  <c r="H2580" i="1"/>
  <c r="H1115" i="1"/>
  <c r="H2004" i="1"/>
  <c r="H1048" i="1"/>
  <c r="H636" i="1"/>
  <c r="H2386" i="1"/>
  <c r="H607" i="1"/>
  <c r="H1896" i="1"/>
  <c r="H2441" i="1"/>
  <c r="H1915" i="1"/>
  <c r="H662" i="1"/>
  <c r="H2304" i="1"/>
  <c r="H941" i="1"/>
  <c r="H239" i="1"/>
  <c r="H1816" i="1"/>
  <c r="H591" i="1"/>
  <c r="H748" i="1"/>
  <c r="H975" i="1"/>
  <c r="H2063" i="1"/>
  <c r="H2590" i="1"/>
  <c r="H1484" i="1"/>
  <c r="H2509" i="1"/>
  <c r="H341" i="1"/>
  <c r="H1217" i="1"/>
  <c r="H2432" i="1"/>
  <c r="H936" i="1"/>
  <c r="H695" i="1"/>
  <c r="H1296" i="1"/>
  <c r="H1944" i="1"/>
  <c r="H2563" i="1"/>
  <c r="H885" i="1"/>
  <c r="H2572" i="1"/>
  <c r="H2277" i="1"/>
  <c r="H793" i="1"/>
  <c r="H2416" i="1"/>
  <c r="H1883" i="1"/>
  <c r="H1343" i="1"/>
  <c r="H1639" i="1"/>
  <c r="H100" i="1"/>
  <c r="H279" i="1"/>
  <c r="H1432" i="1"/>
  <c r="H1251" i="1"/>
  <c r="H2294" i="1"/>
  <c r="H1866" i="1"/>
  <c r="H966" i="1"/>
  <c r="H2444" i="1"/>
  <c r="H1350" i="1"/>
  <c r="H275" i="1"/>
  <c r="H1521" i="1"/>
  <c r="H1942" i="1"/>
  <c r="H2148" i="1"/>
  <c r="H873" i="1"/>
  <c r="H703" i="1"/>
  <c r="H1602" i="1"/>
  <c r="H1231" i="1"/>
  <c r="H25" i="1"/>
  <c r="H857" i="1"/>
  <c r="H1457" i="1"/>
  <c r="H2163" i="1"/>
  <c r="H1666" i="1"/>
  <c r="H1743" i="1"/>
  <c r="H1189" i="1"/>
  <c r="H790" i="1"/>
  <c r="H1618" i="1"/>
  <c r="H824" i="1"/>
  <c r="H378" i="1"/>
  <c r="H2173" i="1"/>
  <c r="H200" i="1"/>
  <c r="H1996" i="1"/>
  <c r="H658" i="1"/>
  <c r="H1172" i="1"/>
  <c r="H2191" i="1"/>
  <c r="H1465" i="1"/>
  <c r="H1386" i="1"/>
  <c r="H1282" i="1"/>
  <c r="H2068" i="1"/>
  <c r="H2502" i="1"/>
  <c r="H1394" i="1"/>
  <c r="H1884" i="1"/>
  <c r="H1948" i="1"/>
  <c r="H621" i="1"/>
  <c r="H1805" i="1"/>
  <c r="H2061" i="1"/>
  <c r="H2299" i="1"/>
  <c r="H546" i="1"/>
  <c r="H382" i="1"/>
  <c r="H2466" i="1"/>
  <c r="H230" i="1"/>
  <c r="H869" i="1"/>
  <c r="H1720" i="1"/>
  <c r="H1443" i="1"/>
  <c r="H1643" i="1"/>
  <c r="H1833" i="1"/>
  <c r="H1572" i="1"/>
  <c r="H1510" i="1"/>
  <c r="H850" i="1"/>
  <c r="H398" i="1"/>
  <c r="H1198" i="1"/>
  <c r="H1700" i="1"/>
  <c r="H1716" i="1"/>
  <c r="H1645" i="1"/>
  <c r="H1975" i="1"/>
  <c r="H978" i="1"/>
  <c r="H1433" i="1"/>
  <c r="H2470" i="1"/>
  <c r="H2320" i="1"/>
  <c r="H1007" i="1"/>
  <c r="H563" i="1"/>
  <c r="H1702" i="1"/>
  <c r="H710" i="1"/>
  <c r="H1224" i="1"/>
  <c r="H1647" i="1"/>
  <c r="H193" i="1"/>
  <c r="H2355" i="1"/>
  <c r="H364" i="1"/>
  <c r="H1455" i="1"/>
  <c r="H1315" i="1"/>
  <c r="H2140" i="1"/>
  <c r="H2405" i="1"/>
  <c r="H2239" i="1"/>
  <c r="H1158" i="1"/>
  <c r="H195" i="1"/>
  <c r="H161" i="1"/>
  <c r="H1613" i="1"/>
  <c r="H2298" i="1"/>
  <c r="H349" i="1"/>
  <c r="H2040" i="1"/>
  <c r="H2362" i="1"/>
  <c r="H1814" i="1"/>
  <c r="H2433" i="1"/>
  <c r="H2391" i="1"/>
  <c r="H2558" i="1"/>
  <c r="H1257" i="1"/>
  <c r="H142" i="1"/>
  <c r="H2289" i="1"/>
  <c r="H1791" i="1"/>
  <c r="H1308" i="1"/>
  <c r="H2510" i="1"/>
  <c r="H1054" i="1"/>
  <c r="H2562" i="1"/>
  <c r="H1576" i="1"/>
  <c r="H1370" i="1"/>
  <c r="H426" i="1"/>
  <c r="H2402" i="1"/>
  <c r="H642" i="1"/>
  <c r="H712" i="1"/>
  <c r="H2217" i="1"/>
  <c r="H1352" i="1"/>
  <c r="H1818" i="1"/>
  <c r="H1255" i="1"/>
  <c r="H2488" i="1"/>
  <c r="H2035" i="1"/>
  <c r="H776" i="1"/>
  <c r="H2479" i="1"/>
  <c r="H881" i="1"/>
  <c r="H915" i="1"/>
  <c r="H2105" i="1"/>
  <c r="H2342" i="1"/>
  <c r="H722" i="1"/>
  <c r="H471" i="1"/>
  <c r="H2242" i="1"/>
  <c r="H303" i="1"/>
  <c r="H1656" i="1"/>
  <c r="H1969" i="1"/>
  <c r="H1819" i="1"/>
  <c r="H557" i="1"/>
  <c r="H1451" i="1"/>
  <c r="H839" i="1"/>
  <c r="H1021" i="1"/>
  <c r="H2585" i="1"/>
  <c r="H579" i="1"/>
  <c r="H1967" i="1"/>
  <c r="H1162" i="1"/>
  <c r="H1789" i="1"/>
  <c r="H463" i="1"/>
  <c r="H453" i="1"/>
  <c r="H449" i="1"/>
  <c r="H1275" i="1"/>
  <c r="H1815" i="1"/>
  <c r="H1558" i="1"/>
  <c r="H673" i="1"/>
  <c r="H1435" i="1"/>
  <c r="H394" i="1"/>
  <c r="H248" i="1"/>
  <c r="H1239" i="1"/>
  <c r="H1490" i="1"/>
  <c r="H645" i="1"/>
  <c r="H249" i="1"/>
  <c r="H949" i="1"/>
  <c r="H2397" i="1"/>
  <c r="H1609" i="1"/>
  <c r="H825" i="1"/>
  <c r="H1568" i="1"/>
  <c r="H596" i="1"/>
  <c r="H2593" i="1"/>
  <c r="H1986" i="1"/>
  <c r="H1477" i="1"/>
  <c r="H1390" i="1"/>
  <c r="H2070" i="1"/>
  <c r="H2220" i="1"/>
  <c r="H1775" i="1"/>
  <c r="H938" i="1"/>
  <c r="H2143" i="1"/>
  <c r="H1083" i="1"/>
  <c r="H853" i="1"/>
  <c r="H777" i="1"/>
  <c r="H1201" i="1"/>
  <c r="H2331" i="1"/>
  <c r="H1221" i="1"/>
  <c r="H561" i="1"/>
  <c r="H2229" i="1"/>
  <c r="H2569" i="1"/>
  <c r="H1411" i="1"/>
  <c r="H1089" i="1"/>
  <c r="H2568" i="1"/>
  <c r="H1245" i="1"/>
  <c r="H987" i="1"/>
  <c r="H438" i="1"/>
  <c r="H2499" i="1"/>
  <c r="H715" i="1"/>
  <c r="H829" i="1"/>
  <c r="H1483" i="1"/>
  <c r="H1741" i="1"/>
  <c r="H598" i="1"/>
  <c r="H1838" i="1"/>
  <c r="H2538" i="1"/>
  <c r="H2196" i="1"/>
  <c r="H684" i="1"/>
  <c r="H1904" i="1"/>
  <c r="H1365" i="1"/>
  <c r="H2223" i="1"/>
  <c r="H2542" i="1"/>
  <c r="H301" i="1"/>
  <c r="H1367" i="1"/>
  <c r="H1661" i="1"/>
  <c r="H552" i="1"/>
  <c r="H615" i="1"/>
  <c r="H1493" i="1"/>
  <c r="H15" i="1"/>
  <c r="H2598" i="1"/>
  <c r="H1073" i="1"/>
  <c r="H2287" i="1"/>
  <c r="H665" i="1"/>
  <c r="H1107" i="1"/>
  <c r="H1279" i="1"/>
  <c r="H417" i="1"/>
  <c r="H1152" i="1"/>
  <c r="H721" i="1"/>
  <c r="H1092" i="1"/>
  <c r="H582" i="1"/>
  <c r="H1855" i="1"/>
  <c r="H815" i="1"/>
  <c r="H716" i="1"/>
  <c r="H392" i="1"/>
  <c r="H835" i="1"/>
  <c r="H1590" i="1"/>
  <c r="H1712" i="1"/>
  <c r="H632" i="1"/>
  <c r="H726" i="1"/>
  <c r="H57" i="1"/>
  <c r="H2326" i="1"/>
  <c r="H678" i="1"/>
  <c r="H1280" i="1"/>
  <c r="H843" i="1"/>
  <c r="H1503" i="1"/>
  <c r="H1096" i="1"/>
  <c r="H572" i="1"/>
  <c r="H2019" i="1"/>
  <c r="H1589" i="1"/>
  <c r="H1972" i="1"/>
  <c r="H1295" i="1"/>
  <c r="H567" i="1"/>
  <c r="H1916" i="1"/>
  <c r="H694" i="1"/>
  <c r="H672" i="1"/>
  <c r="H270" i="1"/>
  <c r="H2347" i="1"/>
  <c r="H2460" i="1"/>
  <c r="H1864" i="1"/>
  <c r="B132" i="2" l="1"/>
  <c r="B136" i="2"/>
  <c r="B140" i="2"/>
  <c r="B144" i="2"/>
  <c r="B148" i="2"/>
  <c r="B152" i="2"/>
  <c r="B156" i="2"/>
  <c r="B160" i="2"/>
  <c r="B164" i="2"/>
  <c r="B168" i="2"/>
  <c r="B172" i="2"/>
  <c r="B176" i="2"/>
  <c r="B180" i="2"/>
  <c r="B184" i="2"/>
  <c r="B188" i="2"/>
  <c r="B192" i="2"/>
  <c r="B196" i="2"/>
  <c r="B200" i="2"/>
  <c r="B204" i="2"/>
  <c r="B208" i="2"/>
  <c r="B212" i="2"/>
  <c r="B216" i="2"/>
  <c r="B220" i="2"/>
  <c r="B224" i="2"/>
  <c r="B228" i="2"/>
  <c r="B232" i="2"/>
  <c r="B236" i="2"/>
  <c r="B240" i="2"/>
  <c r="B244" i="2"/>
  <c r="B248" i="2"/>
  <c r="B252" i="2"/>
  <c r="B256" i="2"/>
  <c r="B260" i="2"/>
  <c r="B264" i="2"/>
  <c r="B268" i="2"/>
  <c r="B272" i="2"/>
  <c r="B276" i="2"/>
  <c r="B280" i="2"/>
  <c r="B284" i="2"/>
  <c r="B288" i="2"/>
  <c r="B292" i="2"/>
  <c r="B296" i="2"/>
  <c r="B300" i="2"/>
  <c r="B133" i="2"/>
  <c r="B137" i="2"/>
  <c r="B141" i="2"/>
  <c r="B145" i="2"/>
  <c r="B149" i="2"/>
  <c r="B153" i="2"/>
  <c r="B157" i="2"/>
  <c r="B161" i="2"/>
  <c r="B165" i="2"/>
  <c r="B169" i="2"/>
  <c r="B173" i="2"/>
  <c r="B177" i="2"/>
  <c r="B181" i="2"/>
  <c r="B185" i="2"/>
  <c r="B189" i="2"/>
  <c r="B193" i="2"/>
  <c r="B197" i="2"/>
  <c r="B201" i="2"/>
  <c r="B205" i="2"/>
  <c r="B209" i="2"/>
  <c r="B213" i="2"/>
  <c r="B217" i="2"/>
  <c r="B221" i="2"/>
  <c r="B225" i="2"/>
  <c r="B229" i="2"/>
  <c r="B233" i="2"/>
  <c r="B237" i="2"/>
  <c r="B241" i="2"/>
  <c r="B245" i="2"/>
  <c r="B249" i="2"/>
  <c r="B253" i="2"/>
  <c r="B257" i="2"/>
  <c r="B261" i="2"/>
  <c r="B265" i="2"/>
  <c r="B269" i="2"/>
  <c r="B273" i="2"/>
  <c r="B277" i="2"/>
  <c r="B281" i="2"/>
  <c r="B285" i="2"/>
  <c r="B289" i="2"/>
  <c r="B293" i="2"/>
  <c r="B297" i="2"/>
  <c r="B301" i="2"/>
  <c r="B135" i="2"/>
  <c r="B139" i="2"/>
  <c r="B143" i="2"/>
  <c r="B147" i="2"/>
  <c r="B151" i="2"/>
  <c r="B155" i="2"/>
  <c r="B159" i="2"/>
  <c r="B163" i="2"/>
  <c r="B167" i="2"/>
  <c r="B171" i="2"/>
  <c r="B175" i="2"/>
  <c r="B179" i="2"/>
  <c r="B183" i="2"/>
  <c r="B187" i="2"/>
  <c r="B191" i="2"/>
  <c r="B195" i="2"/>
  <c r="B199" i="2"/>
  <c r="B203" i="2"/>
  <c r="B207" i="2"/>
  <c r="B211" i="2"/>
  <c r="B215" i="2"/>
  <c r="B219" i="2"/>
  <c r="B223" i="2"/>
  <c r="B227" i="2"/>
  <c r="B231" i="2"/>
  <c r="B235" i="2"/>
  <c r="B239" i="2"/>
  <c r="B243" i="2"/>
  <c r="B247" i="2"/>
  <c r="B251" i="2"/>
  <c r="B255" i="2"/>
  <c r="B259" i="2"/>
  <c r="B263" i="2"/>
  <c r="B267" i="2"/>
  <c r="B271" i="2"/>
  <c r="B275" i="2"/>
  <c r="B279" i="2"/>
  <c r="B283" i="2"/>
  <c r="B287" i="2"/>
  <c r="B291" i="2"/>
  <c r="B295" i="2"/>
  <c r="B299" i="2"/>
  <c r="B303" i="2"/>
  <c r="B307" i="2"/>
  <c r="B311" i="2"/>
  <c r="B315" i="2"/>
  <c r="B319" i="2"/>
  <c r="B323" i="2"/>
  <c r="B327" i="2"/>
  <c r="B331" i="2"/>
  <c r="B335" i="2"/>
  <c r="B339" i="2"/>
  <c r="B343" i="2"/>
  <c r="B347" i="2"/>
  <c r="B351" i="2"/>
  <c r="B355" i="2"/>
  <c r="B359" i="2"/>
  <c r="B363" i="2"/>
  <c r="B367" i="2"/>
  <c r="B371" i="2"/>
  <c r="B375" i="2"/>
  <c r="B379" i="2"/>
  <c r="B383" i="2"/>
  <c r="B387" i="2"/>
  <c r="B391" i="2"/>
  <c r="B395" i="2"/>
  <c r="B399" i="2"/>
  <c r="B403" i="2"/>
  <c r="B407" i="2"/>
  <c r="B411" i="2"/>
  <c r="B415" i="2"/>
  <c r="B419" i="2"/>
  <c r="B423" i="2"/>
  <c r="B427" i="2"/>
  <c r="B431" i="2"/>
  <c r="B435" i="2"/>
  <c r="B439" i="2"/>
  <c r="B443" i="2"/>
  <c r="B447" i="2"/>
  <c r="B451" i="2"/>
  <c r="B455" i="2"/>
  <c r="B459" i="2"/>
  <c r="B463" i="2"/>
  <c r="B467" i="2"/>
  <c r="B471" i="2"/>
  <c r="B134" i="2"/>
  <c r="B150" i="2"/>
  <c r="B166" i="2"/>
  <c r="B182" i="2"/>
  <c r="B198" i="2"/>
  <c r="B214" i="2"/>
  <c r="B230" i="2"/>
  <c r="B246" i="2"/>
  <c r="B262" i="2"/>
  <c r="B278" i="2"/>
  <c r="B294" i="2"/>
  <c r="B305" i="2"/>
  <c r="B310" i="2"/>
  <c r="B316" i="2"/>
  <c r="B321" i="2"/>
  <c r="B326" i="2"/>
  <c r="B332" i="2"/>
  <c r="B337" i="2"/>
  <c r="B342" i="2"/>
  <c r="B348" i="2"/>
  <c r="B353" i="2"/>
  <c r="B358" i="2"/>
  <c r="B364" i="2"/>
  <c r="B369" i="2"/>
  <c r="B374" i="2"/>
  <c r="B380" i="2"/>
  <c r="B385" i="2"/>
  <c r="B390" i="2"/>
  <c r="B396" i="2"/>
  <c r="B401" i="2"/>
  <c r="B406" i="2"/>
  <c r="B412" i="2"/>
  <c r="B417" i="2"/>
  <c r="B422" i="2"/>
  <c r="B428" i="2"/>
  <c r="B433" i="2"/>
  <c r="B438" i="2"/>
  <c r="B444" i="2"/>
  <c r="B449" i="2"/>
  <c r="B454" i="2"/>
  <c r="B460" i="2"/>
  <c r="B465" i="2"/>
  <c r="B470" i="2"/>
  <c r="B475" i="2"/>
  <c r="B479" i="2"/>
  <c r="B483" i="2"/>
  <c r="B487" i="2"/>
  <c r="B491" i="2"/>
  <c r="B495" i="2"/>
  <c r="B499" i="2"/>
  <c r="B503" i="2"/>
  <c r="B507" i="2"/>
  <c r="B511" i="2"/>
  <c r="B515" i="2"/>
  <c r="B519" i="2"/>
  <c r="B523" i="2"/>
  <c r="B527" i="2"/>
  <c r="B531" i="2"/>
  <c r="B535" i="2"/>
  <c r="B539" i="2"/>
  <c r="B543" i="2"/>
  <c r="B547" i="2"/>
  <c r="B551" i="2"/>
  <c r="B555" i="2"/>
  <c r="B559" i="2"/>
  <c r="B563" i="2"/>
  <c r="B567" i="2"/>
  <c r="B571" i="2"/>
  <c r="B575" i="2"/>
  <c r="B579" i="2"/>
  <c r="B583" i="2"/>
  <c r="B587" i="2"/>
  <c r="B591" i="2"/>
  <c r="B595" i="2"/>
  <c r="B599" i="2"/>
  <c r="B603" i="2"/>
  <c r="B607" i="2"/>
  <c r="B611" i="2"/>
  <c r="B615" i="2"/>
  <c r="B619" i="2"/>
  <c r="B623" i="2"/>
  <c r="B627" i="2"/>
  <c r="B631" i="2"/>
  <c r="B635" i="2"/>
  <c r="B639" i="2"/>
  <c r="B138" i="2"/>
  <c r="B154" i="2"/>
  <c r="B170" i="2"/>
  <c r="B186" i="2"/>
  <c r="B202" i="2"/>
  <c r="B218" i="2"/>
  <c r="B234" i="2"/>
  <c r="B250" i="2"/>
  <c r="B266" i="2"/>
  <c r="B282" i="2"/>
  <c r="B298" i="2"/>
  <c r="B306" i="2"/>
  <c r="B312" i="2"/>
  <c r="B317" i="2"/>
  <c r="B322" i="2"/>
  <c r="B328" i="2"/>
  <c r="B333" i="2"/>
  <c r="B338" i="2"/>
  <c r="B344" i="2"/>
  <c r="B349" i="2"/>
  <c r="B354" i="2"/>
  <c r="B360" i="2"/>
  <c r="B365" i="2"/>
  <c r="B370" i="2"/>
  <c r="B376" i="2"/>
  <c r="B381" i="2"/>
  <c r="B386" i="2"/>
  <c r="B392" i="2"/>
  <c r="B397" i="2"/>
  <c r="B402" i="2"/>
  <c r="B408" i="2"/>
  <c r="B413" i="2"/>
  <c r="B418" i="2"/>
  <c r="B424" i="2"/>
  <c r="B429" i="2"/>
  <c r="B434" i="2"/>
  <c r="B440" i="2"/>
  <c r="B445" i="2"/>
  <c r="B450" i="2"/>
  <c r="B456" i="2"/>
  <c r="B461" i="2"/>
  <c r="B466" i="2"/>
  <c r="B472" i="2"/>
  <c r="B476" i="2"/>
  <c r="B480" i="2"/>
  <c r="B484" i="2"/>
  <c r="B488" i="2"/>
  <c r="B492" i="2"/>
  <c r="B496" i="2"/>
  <c r="B500" i="2"/>
  <c r="B504" i="2"/>
  <c r="B508" i="2"/>
  <c r="B512" i="2"/>
  <c r="B516" i="2"/>
  <c r="B520" i="2"/>
  <c r="B524" i="2"/>
  <c r="B528" i="2"/>
  <c r="B532" i="2"/>
  <c r="B536" i="2"/>
  <c r="B142" i="2"/>
  <c r="B158" i="2"/>
  <c r="B174" i="2"/>
  <c r="B190" i="2"/>
  <c r="B206" i="2"/>
  <c r="B222" i="2"/>
  <c r="B238" i="2"/>
  <c r="B254" i="2"/>
  <c r="B270" i="2"/>
  <c r="B286" i="2"/>
  <c r="B302" i="2"/>
  <c r="B308" i="2"/>
  <c r="B313" i="2"/>
  <c r="B318" i="2"/>
  <c r="B324" i="2"/>
  <c r="B329" i="2"/>
  <c r="B334" i="2"/>
  <c r="B340" i="2"/>
  <c r="B345" i="2"/>
  <c r="B350" i="2"/>
  <c r="B356" i="2"/>
  <c r="B361" i="2"/>
  <c r="B366" i="2"/>
  <c r="B372" i="2"/>
  <c r="B377" i="2"/>
  <c r="B382" i="2"/>
  <c r="B388" i="2"/>
  <c r="B393" i="2"/>
  <c r="B398" i="2"/>
  <c r="B404" i="2"/>
  <c r="B409" i="2"/>
  <c r="B414" i="2"/>
  <c r="B420" i="2"/>
  <c r="B425" i="2"/>
  <c r="B430" i="2"/>
  <c r="B436" i="2"/>
  <c r="B441" i="2"/>
  <c r="B446" i="2"/>
  <c r="B452" i="2"/>
  <c r="B457" i="2"/>
  <c r="B462" i="2"/>
  <c r="B468" i="2"/>
  <c r="B473" i="2"/>
  <c r="B477" i="2"/>
  <c r="B481" i="2"/>
  <c r="B485" i="2"/>
  <c r="B489" i="2"/>
  <c r="B493" i="2"/>
  <c r="B497" i="2"/>
  <c r="B501" i="2"/>
  <c r="B505" i="2"/>
  <c r="B509" i="2"/>
  <c r="B146" i="2"/>
  <c r="B210" i="2"/>
  <c r="B274" i="2"/>
  <c r="B314" i="2"/>
  <c r="B336" i="2"/>
  <c r="B357" i="2"/>
  <c r="B378" i="2"/>
  <c r="B400" i="2"/>
  <c r="B421" i="2"/>
  <c r="B442" i="2"/>
  <c r="B464" i="2"/>
  <c r="B482" i="2"/>
  <c r="B498" i="2"/>
  <c r="B513" i="2"/>
  <c r="B521" i="2"/>
  <c r="B529" i="2"/>
  <c r="B537" i="2"/>
  <c r="B542" i="2"/>
  <c r="B548" i="2"/>
  <c r="B553" i="2"/>
  <c r="B558" i="2"/>
  <c r="B564" i="2"/>
  <c r="B569" i="2"/>
  <c r="B574" i="2"/>
  <c r="B580" i="2"/>
  <c r="B585" i="2"/>
  <c r="B590" i="2"/>
  <c r="B596" i="2"/>
  <c r="B601" i="2"/>
  <c r="B606" i="2"/>
  <c r="B612" i="2"/>
  <c r="B617" i="2"/>
  <c r="B622" i="2"/>
  <c r="B628" i="2"/>
  <c r="B633" i="2"/>
  <c r="B638" i="2"/>
  <c r="B643" i="2"/>
  <c r="B647" i="2"/>
  <c r="B651" i="2"/>
  <c r="B655" i="2"/>
  <c r="B659" i="2"/>
  <c r="B663" i="2"/>
  <c r="B667" i="2"/>
  <c r="B671" i="2"/>
  <c r="B675" i="2"/>
  <c r="B679" i="2"/>
  <c r="B683" i="2"/>
  <c r="B687" i="2"/>
  <c r="B691" i="2"/>
  <c r="B695" i="2"/>
  <c r="B699" i="2"/>
  <c r="B703" i="2"/>
  <c r="B707" i="2"/>
  <c r="B711" i="2"/>
  <c r="B715" i="2"/>
  <c r="B719" i="2"/>
  <c r="B723" i="2"/>
  <c r="B727" i="2"/>
  <c r="B731" i="2"/>
  <c r="B735" i="2"/>
  <c r="B739" i="2"/>
  <c r="B743" i="2"/>
  <c r="B747" i="2"/>
  <c r="B751" i="2"/>
  <c r="B755" i="2"/>
  <c r="B759" i="2"/>
  <c r="B763" i="2"/>
  <c r="B767" i="2"/>
  <c r="B771" i="2"/>
  <c r="B775" i="2"/>
  <c r="B779" i="2"/>
  <c r="B783" i="2"/>
  <c r="B787" i="2"/>
  <c r="B791" i="2"/>
  <c r="B795" i="2"/>
  <c r="B799" i="2"/>
  <c r="B803" i="2"/>
  <c r="B807" i="2"/>
  <c r="B811" i="2"/>
  <c r="B815" i="2"/>
  <c r="B819" i="2"/>
  <c r="B823" i="2"/>
  <c r="B827" i="2"/>
  <c r="B831" i="2"/>
  <c r="B835" i="2"/>
  <c r="B839" i="2"/>
  <c r="B843" i="2"/>
  <c r="B847" i="2"/>
  <c r="B851" i="2"/>
  <c r="B855" i="2"/>
  <c r="B859" i="2"/>
  <c r="B863" i="2"/>
  <c r="B867" i="2"/>
  <c r="B871" i="2"/>
  <c r="B875" i="2"/>
  <c r="B879" i="2"/>
  <c r="B883" i="2"/>
  <c r="B887" i="2"/>
  <c r="B891" i="2"/>
  <c r="B895" i="2"/>
  <c r="B899" i="2"/>
  <c r="B903" i="2"/>
  <c r="B907" i="2"/>
  <c r="B911" i="2"/>
  <c r="B915" i="2"/>
  <c r="B919" i="2"/>
  <c r="B923" i="2"/>
  <c r="B927" i="2"/>
  <c r="B931" i="2"/>
  <c r="B935" i="2"/>
  <c r="B939" i="2"/>
  <c r="B943" i="2"/>
  <c r="B947" i="2"/>
  <c r="B951" i="2"/>
  <c r="B955" i="2"/>
  <c r="B959" i="2"/>
  <c r="B963" i="2"/>
  <c r="B967" i="2"/>
  <c r="B971" i="2"/>
  <c r="B975" i="2"/>
  <c r="B979" i="2"/>
  <c r="B983" i="2"/>
  <c r="B162" i="2"/>
  <c r="B226" i="2"/>
  <c r="B290" i="2"/>
  <c r="B320" i="2"/>
  <c r="B341" i="2"/>
  <c r="B362" i="2"/>
  <c r="B384" i="2"/>
  <c r="B405" i="2"/>
  <c r="B426" i="2"/>
  <c r="B448" i="2"/>
  <c r="B469" i="2"/>
  <c r="B486" i="2"/>
  <c r="B502" i="2"/>
  <c r="B514" i="2"/>
  <c r="B522" i="2"/>
  <c r="B530" i="2"/>
  <c r="B538" i="2"/>
  <c r="B544" i="2"/>
  <c r="B549" i="2"/>
  <c r="B554" i="2"/>
  <c r="B560" i="2"/>
  <c r="B565" i="2"/>
  <c r="B570" i="2"/>
  <c r="B576" i="2"/>
  <c r="B581" i="2"/>
  <c r="B586" i="2"/>
  <c r="B592" i="2"/>
  <c r="B597" i="2"/>
  <c r="B602" i="2"/>
  <c r="B608" i="2"/>
  <c r="B613" i="2"/>
  <c r="B618" i="2"/>
  <c r="B624" i="2"/>
  <c r="B629" i="2"/>
  <c r="B634" i="2"/>
  <c r="B640" i="2"/>
  <c r="B644" i="2"/>
  <c r="B648" i="2"/>
  <c r="B652" i="2"/>
  <c r="B656" i="2"/>
  <c r="B660" i="2"/>
  <c r="B664" i="2"/>
  <c r="B668" i="2"/>
  <c r="B672" i="2"/>
  <c r="B676" i="2"/>
  <c r="B680" i="2"/>
  <c r="B684" i="2"/>
  <c r="B688" i="2"/>
  <c r="B692" i="2"/>
  <c r="B696" i="2"/>
  <c r="B700" i="2"/>
  <c r="B704" i="2"/>
  <c r="B708" i="2"/>
  <c r="B712" i="2"/>
  <c r="B716" i="2"/>
  <c r="B720" i="2"/>
  <c r="B724" i="2"/>
  <c r="B728" i="2"/>
  <c r="B732" i="2"/>
  <c r="B736" i="2"/>
  <c r="B740" i="2"/>
  <c r="B744" i="2"/>
  <c r="B748" i="2"/>
  <c r="B752" i="2"/>
  <c r="B756" i="2"/>
  <c r="B760" i="2"/>
  <c r="B764" i="2"/>
  <c r="B768" i="2"/>
  <c r="B772" i="2"/>
  <c r="B776" i="2"/>
  <c r="B780" i="2"/>
  <c r="B784" i="2"/>
  <c r="B788" i="2"/>
  <c r="B792" i="2"/>
  <c r="B796" i="2"/>
  <c r="B800" i="2"/>
  <c r="B804" i="2"/>
  <c r="B808" i="2"/>
  <c r="B812" i="2"/>
  <c r="B816" i="2"/>
  <c r="B820" i="2"/>
  <c r="B824" i="2"/>
  <c r="B828" i="2"/>
  <c r="B832" i="2"/>
  <c r="B178" i="2"/>
  <c r="B242" i="2"/>
  <c r="B304" i="2"/>
  <c r="B325" i="2"/>
  <c r="B346" i="2"/>
  <c r="B368" i="2"/>
  <c r="B389" i="2"/>
  <c r="B410" i="2"/>
  <c r="B432" i="2"/>
  <c r="B453" i="2"/>
  <c r="B474" i="2"/>
  <c r="B490" i="2"/>
  <c r="B506" i="2"/>
  <c r="B517" i="2"/>
  <c r="B525" i="2"/>
  <c r="B533" i="2"/>
  <c r="B540" i="2"/>
  <c r="B545" i="2"/>
  <c r="B550" i="2"/>
  <c r="B556" i="2"/>
  <c r="B561" i="2"/>
  <c r="B566" i="2"/>
  <c r="B572" i="2"/>
  <c r="B577" i="2"/>
  <c r="B582" i="2"/>
  <c r="B588" i="2"/>
  <c r="B593" i="2"/>
  <c r="B598" i="2"/>
  <c r="B604" i="2"/>
  <c r="B609" i="2"/>
  <c r="B614" i="2"/>
  <c r="B620" i="2"/>
  <c r="B625" i="2"/>
  <c r="B630" i="2"/>
  <c r="B636" i="2"/>
  <c r="B641" i="2"/>
  <c r="B645" i="2"/>
  <c r="B649" i="2"/>
  <c r="B653" i="2"/>
  <c r="B657" i="2"/>
  <c r="B661" i="2"/>
  <c r="B665" i="2"/>
  <c r="B669" i="2"/>
  <c r="B673" i="2"/>
  <c r="B677" i="2"/>
  <c r="B681" i="2"/>
  <c r="B685" i="2"/>
  <c r="B689" i="2"/>
  <c r="B693" i="2"/>
  <c r="B697" i="2"/>
  <c r="B701" i="2"/>
  <c r="B705" i="2"/>
  <c r="B709" i="2"/>
  <c r="B713" i="2"/>
  <c r="B717" i="2"/>
  <c r="B721" i="2"/>
  <c r="B725" i="2"/>
  <c r="B729" i="2"/>
  <c r="B733" i="2"/>
  <c r="B737" i="2"/>
  <c r="B741" i="2"/>
  <c r="B745" i="2"/>
  <c r="B749" i="2"/>
  <c r="B753" i="2"/>
  <c r="B757" i="2"/>
  <c r="B761" i="2"/>
  <c r="B765" i="2"/>
  <c r="B769" i="2"/>
  <c r="B773" i="2"/>
  <c r="B777" i="2"/>
  <c r="B781" i="2"/>
  <c r="B785" i="2"/>
  <c r="B789" i="2"/>
  <c r="B793" i="2"/>
  <c r="B797" i="2"/>
  <c r="B801" i="2"/>
  <c r="B805" i="2"/>
  <c r="B809" i="2"/>
  <c r="B813" i="2"/>
  <c r="B817" i="2"/>
  <c r="B821" i="2"/>
  <c r="B825" i="2"/>
  <c r="B829" i="2"/>
  <c r="B833" i="2"/>
  <c r="B837" i="2"/>
  <c r="B194" i="2"/>
  <c r="B352" i="2"/>
  <c r="B437" i="2"/>
  <c r="B510" i="2"/>
  <c r="B541" i="2"/>
  <c r="B562" i="2"/>
  <c r="B584" i="2"/>
  <c r="B605" i="2"/>
  <c r="B626" i="2"/>
  <c r="B646" i="2"/>
  <c r="B662" i="2"/>
  <c r="B678" i="2"/>
  <c r="B694" i="2"/>
  <c r="B710" i="2"/>
  <c r="B726" i="2"/>
  <c r="B742" i="2"/>
  <c r="B758" i="2"/>
  <c r="B774" i="2"/>
  <c r="B790" i="2"/>
  <c r="B806" i="2"/>
  <c r="B822" i="2"/>
  <c r="B836" i="2"/>
  <c r="B842" i="2"/>
  <c r="B848" i="2"/>
  <c r="B853" i="2"/>
  <c r="B858" i="2"/>
  <c r="B864" i="2"/>
  <c r="B869" i="2"/>
  <c r="B874" i="2"/>
  <c r="B880" i="2"/>
  <c r="B885" i="2"/>
  <c r="B890" i="2"/>
  <c r="B896" i="2"/>
  <c r="B901" i="2"/>
  <c r="B906" i="2"/>
  <c r="B912" i="2"/>
  <c r="B917" i="2"/>
  <c r="B922" i="2"/>
  <c r="B928" i="2"/>
  <c r="B933" i="2"/>
  <c r="B938" i="2"/>
  <c r="B944" i="2"/>
  <c r="B949" i="2"/>
  <c r="B954" i="2"/>
  <c r="B960" i="2"/>
  <c r="B965" i="2"/>
  <c r="B970" i="2"/>
  <c r="B976" i="2"/>
  <c r="B981" i="2"/>
  <c r="B986" i="2"/>
  <c r="B990" i="2"/>
  <c r="B994" i="2"/>
  <c r="B998" i="2"/>
  <c r="B1002" i="2"/>
  <c r="B1006" i="2"/>
  <c r="B1010" i="2"/>
  <c r="B1014" i="2"/>
  <c r="B1018" i="2"/>
  <c r="B1022" i="2"/>
  <c r="B1026" i="2"/>
  <c r="B1030" i="2"/>
  <c r="B1034" i="2"/>
  <c r="B1038" i="2"/>
  <c r="B1042" i="2"/>
  <c r="B1046" i="2"/>
  <c r="B1050" i="2"/>
  <c r="B1054" i="2"/>
  <c r="B1058" i="2"/>
  <c r="B1062" i="2"/>
  <c r="B1066" i="2"/>
  <c r="B1070" i="2"/>
  <c r="B1074" i="2"/>
  <c r="B1078" i="2"/>
  <c r="B1082" i="2"/>
  <c r="B1086" i="2"/>
  <c r="B1090" i="2"/>
  <c r="B1094" i="2"/>
  <c r="B1098" i="2"/>
  <c r="B1102" i="2"/>
  <c r="B1106" i="2"/>
  <c r="B1110" i="2"/>
  <c r="B1114" i="2"/>
  <c r="B1118" i="2"/>
  <c r="B1122" i="2"/>
  <c r="B1126" i="2"/>
  <c r="B258" i="2"/>
  <c r="B373" i="2"/>
  <c r="B458" i="2"/>
  <c r="B518" i="2"/>
  <c r="B546" i="2"/>
  <c r="B568" i="2"/>
  <c r="B589" i="2"/>
  <c r="B610" i="2"/>
  <c r="B632" i="2"/>
  <c r="B650" i="2"/>
  <c r="B666" i="2"/>
  <c r="B682" i="2"/>
  <c r="B698" i="2"/>
  <c r="B714" i="2"/>
  <c r="B730" i="2"/>
  <c r="B746" i="2"/>
  <c r="B762" i="2"/>
  <c r="B778" i="2"/>
  <c r="B794" i="2"/>
  <c r="B810" i="2"/>
  <c r="B826" i="2"/>
  <c r="B838" i="2"/>
  <c r="B844" i="2"/>
  <c r="B849" i="2"/>
  <c r="B854" i="2"/>
  <c r="B860" i="2"/>
  <c r="B865" i="2"/>
  <c r="B870" i="2"/>
  <c r="B876" i="2"/>
  <c r="B881" i="2"/>
  <c r="B886" i="2"/>
  <c r="B892" i="2"/>
  <c r="B897" i="2"/>
  <c r="B902" i="2"/>
  <c r="B908" i="2"/>
  <c r="B913" i="2"/>
  <c r="B918" i="2"/>
  <c r="B924" i="2"/>
  <c r="B929" i="2"/>
  <c r="B934" i="2"/>
  <c r="B940" i="2"/>
  <c r="B945" i="2"/>
  <c r="B950" i="2"/>
  <c r="B956" i="2"/>
  <c r="B961" i="2"/>
  <c r="B966" i="2"/>
  <c r="B972" i="2"/>
  <c r="B977" i="2"/>
  <c r="B982" i="2"/>
  <c r="B987" i="2"/>
  <c r="B991" i="2"/>
  <c r="B995" i="2"/>
  <c r="B999" i="2"/>
  <c r="B1003" i="2"/>
  <c r="B1007" i="2"/>
  <c r="B1011" i="2"/>
  <c r="B1015" i="2"/>
  <c r="B1019" i="2"/>
  <c r="B1023" i="2"/>
  <c r="B1027" i="2"/>
  <c r="B1031" i="2"/>
  <c r="B1035" i="2"/>
  <c r="B1039" i="2"/>
  <c r="B1043" i="2"/>
  <c r="B1047" i="2"/>
  <c r="B1051" i="2"/>
  <c r="B1055" i="2"/>
  <c r="B1059" i="2"/>
  <c r="B1063" i="2"/>
  <c r="B1067" i="2"/>
  <c r="B1071" i="2"/>
  <c r="B1075" i="2"/>
  <c r="B1079" i="2"/>
  <c r="B1083" i="2"/>
  <c r="B1087" i="2"/>
  <c r="B1091" i="2"/>
  <c r="B1095" i="2"/>
  <c r="B1099" i="2"/>
  <c r="B1103" i="2"/>
  <c r="B1107" i="2"/>
  <c r="B1111" i="2"/>
  <c r="B1115" i="2"/>
  <c r="B1119" i="2"/>
  <c r="B1123" i="2"/>
  <c r="B1127" i="2"/>
  <c r="B330" i="2"/>
  <c r="B416" i="2"/>
  <c r="B494" i="2"/>
  <c r="B534" i="2"/>
  <c r="B557" i="2"/>
  <c r="B578" i="2"/>
  <c r="B600" i="2"/>
  <c r="B621" i="2"/>
  <c r="B642" i="2"/>
  <c r="B658" i="2"/>
  <c r="B674" i="2"/>
  <c r="B690" i="2"/>
  <c r="B706" i="2"/>
  <c r="B722" i="2"/>
  <c r="B738" i="2"/>
  <c r="B754" i="2"/>
  <c r="B770" i="2"/>
  <c r="B786" i="2"/>
  <c r="B802" i="2"/>
  <c r="B818" i="2"/>
  <c r="B834" i="2"/>
  <c r="B841" i="2"/>
  <c r="B846" i="2"/>
  <c r="B852" i="2"/>
  <c r="B857" i="2"/>
  <c r="B862" i="2"/>
  <c r="B868" i="2"/>
  <c r="B873" i="2"/>
  <c r="B878" i="2"/>
  <c r="B884" i="2"/>
  <c r="B889" i="2"/>
  <c r="B894" i="2"/>
  <c r="B900" i="2"/>
  <c r="B905" i="2"/>
  <c r="B910" i="2"/>
  <c r="B916" i="2"/>
  <c r="B921" i="2"/>
  <c r="B926" i="2"/>
  <c r="B932" i="2"/>
  <c r="B937" i="2"/>
  <c r="B942" i="2"/>
  <c r="B948" i="2"/>
  <c r="B953" i="2"/>
  <c r="B958" i="2"/>
  <c r="B964" i="2"/>
  <c r="B969" i="2"/>
  <c r="B974" i="2"/>
  <c r="B980" i="2"/>
  <c r="B985" i="2"/>
  <c r="B989" i="2"/>
  <c r="B993" i="2"/>
  <c r="B997" i="2"/>
  <c r="B1001" i="2"/>
  <c r="B1005" i="2"/>
  <c r="B1009" i="2"/>
  <c r="B1013" i="2"/>
  <c r="B1017" i="2"/>
  <c r="B1021" i="2"/>
  <c r="B1025" i="2"/>
  <c r="B1029" i="2"/>
  <c r="B1033" i="2"/>
  <c r="B1037" i="2"/>
  <c r="B1041" i="2"/>
  <c r="B1045" i="2"/>
  <c r="B1049" i="2"/>
  <c r="B1053" i="2"/>
  <c r="B1057" i="2"/>
  <c r="B1061" i="2"/>
  <c r="B1065" i="2"/>
  <c r="B1069" i="2"/>
  <c r="B1073" i="2"/>
  <c r="B1077" i="2"/>
  <c r="B1081" i="2"/>
  <c r="B1085" i="2"/>
  <c r="B1089" i="2"/>
  <c r="B1093" i="2"/>
  <c r="B1097" i="2"/>
  <c r="B1101" i="2"/>
  <c r="B1105" i="2"/>
  <c r="B1109" i="2"/>
  <c r="B1113" i="2"/>
  <c r="B1117" i="2"/>
  <c r="B1121" i="2"/>
  <c r="B1125" i="2"/>
  <c r="B1129" i="2"/>
  <c r="B1133" i="2"/>
  <c r="B1137" i="2"/>
  <c r="B1141" i="2"/>
  <c r="B1145" i="2"/>
  <c r="B1149" i="2"/>
  <c r="B1153" i="2"/>
  <c r="B1157" i="2"/>
  <c r="B1161" i="2"/>
  <c r="B1165" i="2"/>
  <c r="B1169" i="2"/>
  <c r="B1173" i="2"/>
  <c r="B1177" i="2"/>
  <c r="B1181" i="2"/>
  <c r="B1185" i="2"/>
  <c r="B1189" i="2"/>
  <c r="B1193" i="2"/>
  <c r="B1197" i="2"/>
  <c r="B1201" i="2"/>
  <c r="B1205" i="2"/>
  <c r="B1209" i="2"/>
  <c r="B1213" i="2"/>
  <c r="B1217" i="2"/>
  <c r="B1221" i="2"/>
  <c r="B1225" i="2"/>
  <c r="B1229" i="2"/>
  <c r="B1233" i="2"/>
  <c r="B1237" i="2"/>
  <c r="B1241" i="2"/>
  <c r="B1245" i="2"/>
  <c r="B1249" i="2"/>
  <c r="B1253" i="2"/>
  <c r="B1257" i="2"/>
  <c r="B1261" i="2"/>
  <c r="B1265" i="2"/>
  <c r="B1269" i="2"/>
  <c r="B1273" i="2"/>
  <c r="B1277" i="2"/>
  <c r="B1281" i="2"/>
  <c r="B1285" i="2"/>
  <c r="B1289" i="2"/>
  <c r="B1293" i="2"/>
  <c r="B1297" i="2"/>
  <c r="B1301" i="2"/>
  <c r="B1305" i="2"/>
  <c r="B1309" i="2"/>
  <c r="B1313" i="2"/>
  <c r="B1317" i="2"/>
  <c r="B1321" i="2"/>
  <c r="B1325" i="2"/>
  <c r="B1329" i="2"/>
  <c r="B1333" i="2"/>
  <c r="B1337" i="2"/>
  <c r="B1341" i="2"/>
  <c r="B1345" i="2"/>
  <c r="B1349" i="2"/>
  <c r="B1353" i="2"/>
  <c r="B1357" i="2"/>
  <c r="B1361" i="2"/>
  <c r="B1365" i="2"/>
  <c r="B1369" i="2"/>
  <c r="B1373" i="2"/>
  <c r="B1377" i="2"/>
  <c r="B1381" i="2"/>
  <c r="B1385" i="2"/>
  <c r="B1389" i="2"/>
  <c r="B1393" i="2"/>
  <c r="B1397" i="2"/>
  <c r="B1401" i="2"/>
  <c r="B1405" i="2"/>
  <c r="B1409" i="2"/>
  <c r="B1413" i="2"/>
  <c r="B1417" i="2"/>
  <c r="B1421" i="2"/>
  <c r="B1425" i="2"/>
  <c r="B1429" i="2"/>
  <c r="B1433" i="2"/>
  <c r="B1437" i="2"/>
  <c r="B1441" i="2"/>
  <c r="B1445" i="2"/>
  <c r="B1449" i="2"/>
  <c r="B1453" i="2"/>
  <c r="B1457" i="2"/>
  <c r="B1461" i="2"/>
  <c r="B1465" i="2"/>
  <c r="B1469" i="2"/>
  <c r="B309" i="2"/>
  <c r="B552" i="2"/>
  <c r="B637" i="2"/>
  <c r="B702" i="2"/>
  <c r="B766" i="2"/>
  <c r="B830" i="2"/>
  <c r="B856" i="2"/>
  <c r="B877" i="2"/>
  <c r="B898" i="2"/>
  <c r="B920" i="2"/>
  <c r="B941" i="2"/>
  <c r="B962" i="2"/>
  <c r="B984" i="2"/>
  <c r="B1000" i="2"/>
  <c r="B1016" i="2"/>
  <c r="B1032" i="2"/>
  <c r="B1048" i="2"/>
  <c r="B1064" i="2"/>
  <c r="B1080" i="2"/>
  <c r="B1096" i="2"/>
  <c r="B1112" i="2"/>
  <c r="B1128" i="2"/>
  <c r="B1134" i="2"/>
  <c r="B1139" i="2"/>
  <c r="B1144" i="2"/>
  <c r="B1150" i="2"/>
  <c r="B1155" i="2"/>
  <c r="B1160" i="2"/>
  <c r="B1166" i="2"/>
  <c r="B1171" i="2"/>
  <c r="B1176" i="2"/>
  <c r="B1182" i="2"/>
  <c r="B1187" i="2"/>
  <c r="B1192" i="2"/>
  <c r="B1198" i="2"/>
  <c r="B1203" i="2"/>
  <c r="B1208" i="2"/>
  <c r="B1214" i="2"/>
  <c r="B1219" i="2"/>
  <c r="B1224" i="2"/>
  <c r="B1230" i="2"/>
  <c r="B1235" i="2"/>
  <c r="B1240" i="2"/>
  <c r="B1246" i="2"/>
  <c r="B1251" i="2"/>
  <c r="B1256" i="2"/>
  <c r="B1262" i="2"/>
  <c r="B1267" i="2"/>
  <c r="B1272" i="2"/>
  <c r="B1278" i="2"/>
  <c r="B1283" i="2"/>
  <c r="B1288" i="2"/>
  <c r="B1294" i="2"/>
  <c r="B1299" i="2"/>
  <c r="B1304" i="2"/>
  <c r="B1310" i="2"/>
  <c r="B1315" i="2"/>
  <c r="B1320" i="2"/>
  <c r="B1326" i="2"/>
  <c r="B1331" i="2"/>
  <c r="B1336" i="2"/>
  <c r="B1342" i="2"/>
  <c r="B1347" i="2"/>
  <c r="B1352" i="2"/>
  <c r="B1358" i="2"/>
  <c r="B1363" i="2"/>
  <c r="B1368" i="2"/>
  <c r="B1374" i="2"/>
  <c r="B1379" i="2"/>
  <c r="B1384" i="2"/>
  <c r="B1390" i="2"/>
  <c r="B1395" i="2"/>
  <c r="B1400" i="2"/>
  <c r="B1406" i="2"/>
  <c r="B1411" i="2"/>
  <c r="B1416" i="2"/>
  <c r="B1422" i="2"/>
  <c r="B1427" i="2"/>
  <c r="B1432" i="2"/>
  <c r="B1438" i="2"/>
  <c r="B1443" i="2"/>
  <c r="B1448" i="2"/>
  <c r="B1454" i="2"/>
  <c r="B1459" i="2"/>
  <c r="B1464" i="2"/>
  <c r="B394" i="2"/>
  <c r="B573" i="2"/>
  <c r="B654" i="2"/>
  <c r="B718" i="2"/>
  <c r="B782" i="2"/>
  <c r="B840" i="2"/>
  <c r="B861" i="2"/>
  <c r="B882" i="2"/>
  <c r="B904" i="2"/>
  <c r="B925" i="2"/>
  <c r="B946" i="2"/>
  <c r="B968" i="2"/>
  <c r="B988" i="2"/>
  <c r="B1004" i="2"/>
  <c r="B1020" i="2"/>
  <c r="B1036" i="2"/>
  <c r="B1052" i="2"/>
  <c r="B1068" i="2"/>
  <c r="B1084" i="2"/>
  <c r="B1100" i="2"/>
  <c r="B1116" i="2"/>
  <c r="B1130" i="2"/>
  <c r="B1135" i="2"/>
  <c r="B1140" i="2"/>
  <c r="B1146" i="2"/>
  <c r="B1151" i="2"/>
  <c r="B1156" i="2"/>
  <c r="B1162" i="2"/>
  <c r="B1167" i="2"/>
  <c r="B1172" i="2"/>
  <c r="B1178" i="2"/>
  <c r="B1183" i="2"/>
  <c r="B1188" i="2"/>
  <c r="B1194" i="2"/>
  <c r="B1199" i="2"/>
  <c r="B1204" i="2"/>
  <c r="B1210" i="2"/>
  <c r="B1215" i="2"/>
  <c r="B1220" i="2"/>
  <c r="B1226" i="2"/>
  <c r="B1231" i="2"/>
  <c r="B1236" i="2"/>
  <c r="B1242" i="2"/>
  <c r="B1247" i="2"/>
  <c r="B1252" i="2"/>
  <c r="B1258" i="2"/>
  <c r="B1263" i="2"/>
  <c r="B1268" i="2"/>
  <c r="B1274" i="2"/>
  <c r="B1279" i="2"/>
  <c r="B1284" i="2"/>
  <c r="B1290" i="2"/>
  <c r="B1295" i="2"/>
  <c r="B1300" i="2"/>
  <c r="B1306" i="2"/>
  <c r="B1311" i="2"/>
  <c r="B1316" i="2"/>
  <c r="B1322" i="2"/>
  <c r="B1327" i="2"/>
  <c r="B1332" i="2"/>
  <c r="B1338" i="2"/>
  <c r="B1343" i="2"/>
  <c r="B1348" i="2"/>
  <c r="B1354" i="2"/>
  <c r="B1359" i="2"/>
  <c r="B1364" i="2"/>
  <c r="B1370" i="2"/>
  <c r="B1375" i="2"/>
  <c r="B1380" i="2"/>
  <c r="B1386" i="2"/>
  <c r="B1391" i="2"/>
  <c r="B1396" i="2"/>
  <c r="B1402" i="2"/>
  <c r="B1407" i="2"/>
  <c r="B1412" i="2"/>
  <c r="B1418" i="2"/>
  <c r="B1423" i="2"/>
  <c r="B1428" i="2"/>
  <c r="B1434" i="2"/>
  <c r="B1439" i="2"/>
  <c r="B1444" i="2"/>
  <c r="B1450" i="2"/>
  <c r="B1455" i="2"/>
  <c r="B1460" i="2"/>
  <c r="B1466" i="2"/>
  <c r="B526" i="2"/>
  <c r="B616" i="2"/>
  <c r="B686" i="2"/>
  <c r="B750" i="2"/>
  <c r="B814" i="2"/>
  <c r="B850" i="2"/>
  <c r="B872" i="2"/>
  <c r="B893" i="2"/>
  <c r="B914" i="2"/>
  <c r="B936" i="2"/>
  <c r="B957" i="2"/>
  <c r="B978" i="2"/>
  <c r="B996" i="2"/>
  <c r="B1012" i="2"/>
  <c r="B1028" i="2"/>
  <c r="B1044" i="2"/>
  <c r="B1060" i="2"/>
  <c r="B1076" i="2"/>
  <c r="B1092" i="2"/>
  <c r="B1108" i="2"/>
  <c r="B1124" i="2"/>
  <c r="B1132" i="2"/>
  <c r="B1138" i="2"/>
  <c r="B1143" i="2"/>
  <c r="B1148" i="2"/>
  <c r="B1154" i="2"/>
  <c r="B1159" i="2"/>
  <c r="B1164" i="2"/>
  <c r="B1170" i="2"/>
  <c r="B1175" i="2"/>
  <c r="B1180" i="2"/>
  <c r="B1186" i="2"/>
  <c r="B1191" i="2"/>
  <c r="B1196" i="2"/>
  <c r="B1202" i="2"/>
  <c r="B1207" i="2"/>
  <c r="B1212" i="2"/>
  <c r="B1218" i="2"/>
  <c r="B1223" i="2"/>
  <c r="B1228" i="2"/>
  <c r="B1234" i="2"/>
  <c r="B1239" i="2"/>
  <c r="B1244" i="2"/>
  <c r="B1250" i="2"/>
  <c r="B1255" i="2"/>
  <c r="B1260" i="2"/>
  <c r="B1266" i="2"/>
  <c r="B1271" i="2"/>
  <c r="B1276" i="2"/>
  <c r="B1282" i="2"/>
  <c r="B1287" i="2"/>
  <c r="B1292" i="2"/>
  <c r="B1298" i="2"/>
  <c r="B1303" i="2"/>
  <c r="B1308" i="2"/>
  <c r="B1314" i="2"/>
  <c r="B1319" i="2"/>
  <c r="B1324" i="2"/>
  <c r="B1330" i="2"/>
  <c r="B1335" i="2"/>
  <c r="B1340" i="2"/>
  <c r="B1346" i="2"/>
  <c r="B1351" i="2"/>
  <c r="B1356" i="2"/>
  <c r="B1362" i="2"/>
  <c r="B1367" i="2"/>
  <c r="B1372" i="2"/>
  <c r="B1378" i="2"/>
  <c r="B1383" i="2"/>
  <c r="B1388" i="2"/>
  <c r="B1394" i="2"/>
  <c r="B1399" i="2"/>
  <c r="B1404" i="2"/>
  <c r="B1410" i="2"/>
  <c r="B1415" i="2"/>
  <c r="B1420" i="2"/>
  <c r="B1426" i="2"/>
  <c r="B1431" i="2"/>
  <c r="B1436" i="2"/>
  <c r="B1442" i="2"/>
  <c r="B1447" i="2"/>
  <c r="B1452" i="2"/>
  <c r="B1458" i="2"/>
  <c r="B1463" i="2"/>
  <c r="B1468" i="2"/>
  <c r="B1473" i="2"/>
  <c r="B1477" i="2"/>
  <c r="B1481" i="2"/>
  <c r="B1485" i="2"/>
  <c r="B1489" i="2"/>
  <c r="B1493" i="2"/>
  <c r="B1497" i="2"/>
  <c r="B1501" i="2"/>
  <c r="B1505" i="2"/>
  <c r="B1509" i="2"/>
  <c r="B1513" i="2"/>
  <c r="B1517" i="2"/>
  <c r="B1521" i="2"/>
  <c r="B1525" i="2"/>
  <c r="B1529" i="2"/>
  <c r="B1533" i="2"/>
  <c r="B1537" i="2"/>
  <c r="B1541" i="2"/>
  <c r="B1545" i="2"/>
  <c r="B1549" i="2"/>
  <c r="B1553" i="2"/>
  <c r="B1557" i="2"/>
  <c r="B1561" i="2"/>
  <c r="B1565" i="2"/>
  <c r="B1569" i="2"/>
  <c r="B1573" i="2"/>
  <c r="B1577" i="2"/>
  <c r="B1581" i="2"/>
  <c r="B1585" i="2"/>
  <c r="B1589" i="2"/>
  <c r="B1593" i="2"/>
  <c r="B1597" i="2"/>
  <c r="B1601" i="2"/>
  <c r="B1605" i="2"/>
  <c r="B1609" i="2"/>
  <c r="B1613" i="2"/>
  <c r="B1617" i="2"/>
  <c r="B1621" i="2"/>
  <c r="B1625" i="2"/>
  <c r="B1629" i="2"/>
  <c r="B1633" i="2"/>
  <c r="B1637" i="2"/>
  <c r="B1641" i="2"/>
  <c r="B1645" i="2"/>
  <c r="B1649" i="2"/>
  <c r="B1653" i="2"/>
  <c r="B1657" i="2"/>
  <c r="B1661" i="2"/>
  <c r="B1665" i="2"/>
  <c r="B1669" i="2"/>
  <c r="B1673" i="2"/>
  <c r="B1677" i="2"/>
  <c r="B1681" i="2"/>
  <c r="B1685" i="2"/>
  <c r="B1689" i="2"/>
  <c r="B1693" i="2"/>
  <c r="B1697" i="2"/>
  <c r="B1701" i="2"/>
  <c r="B1705" i="2"/>
  <c r="B1709" i="2"/>
  <c r="B1713" i="2"/>
  <c r="B1717" i="2"/>
  <c r="B1721" i="2"/>
  <c r="B1725" i="2"/>
  <c r="B1729" i="2"/>
  <c r="B1733" i="2"/>
  <c r="B1737" i="2"/>
  <c r="B1741" i="2"/>
  <c r="B1745" i="2"/>
  <c r="B1749" i="2"/>
  <c r="B1753" i="2"/>
  <c r="B1757" i="2"/>
  <c r="B1761" i="2"/>
  <c r="B1765" i="2"/>
  <c r="B1769" i="2"/>
  <c r="B1773" i="2"/>
  <c r="B1777" i="2"/>
  <c r="B1781" i="2"/>
  <c r="B1785" i="2"/>
  <c r="B1789" i="2"/>
  <c r="B1793" i="2"/>
  <c r="B1797" i="2"/>
  <c r="B1801" i="2"/>
  <c r="B1805" i="2"/>
  <c r="B1809" i="2"/>
  <c r="B478" i="2"/>
  <c r="B798" i="2"/>
  <c r="B909" i="2"/>
  <c r="B992" i="2"/>
  <c r="B1056" i="2"/>
  <c r="B1120" i="2"/>
  <c r="B1147" i="2"/>
  <c r="B1168" i="2"/>
  <c r="B1190" i="2"/>
  <c r="B1211" i="2"/>
  <c r="B1232" i="2"/>
  <c r="B1254" i="2"/>
  <c r="B1275" i="2"/>
  <c r="B1296" i="2"/>
  <c r="B1318" i="2"/>
  <c r="B1339" i="2"/>
  <c r="B1360" i="2"/>
  <c r="B1382" i="2"/>
  <c r="B1403" i="2"/>
  <c r="B1424" i="2"/>
  <c r="B1446" i="2"/>
  <c r="B1467" i="2"/>
  <c r="B1474" i="2"/>
  <c r="B1479" i="2"/>
  <c r="B1484" i="2"/>
  <c r="B1490" i="2"/>
  <c r="B1495" i="2"/>
  <c r="B1500" i="2"/>
  <c r="B1506" i="2"/>
  <c r="B1511" i="2"/>
  <c r="B1516" i="2"/>
  <c r="B1522" i="2"/>
  <c r="B1527" i="2"/>
  <c r="B1532" i="2"/>
  <c r="B1538" i="2"/>
  <c r="B1543" i="2"/>
  <c r="B1548" i="2"/>
  <c r="B1554" i="2"/>
  <c r="B1559" i="2"/>
  <c r="B1564" i="2"/>
  <c r="B1570" i="2"/>
  <c r="B1575" i="2"/>
  <c r="B1580" i="2"/>
  <c r="B1586" i="2"/>
  <c r="B1591" i="2"/>
  <c r="B1596" i="2"/>
  <c r="B1602" i="2"/>
  <c r="B1607" i="2"/>
  <c r="B1612" i="2"/>
  <c r="B1618" i="2"/>
  <c r="B1623" i="2"/>
  <c r="B1628" i="2"/>
  <c r="B1634" i="2"/>
  <c r="B1639" i="2"/>
  <c r="B1644" i="2"/>
  <c r="B1650" i="2"/>
  <c r="B1655" i="2"/>
  <c r="B1660" i="2"/>
  <c r="B1666" i="2"/>
  <c r="B1671" i="2"/>
  <c r="B1676" i="2"/>
  <c r="B1682" i="2"/>
  <c r="B1687" i="2"/>
  <c r="B1692" i="2"/>
  <c r="B1698" i="2"/>
  <c r="B1703" i="2"/>
  <c r="B1708" i="2"/>
  <c r="B1714" i="2"/>
  <c r="B1719" i="2"/>
  <c r="B1724" i="2"/>
  <c r="B1730" i="2"/>
  <c r="B1735" i="2"/>
  <c r="B1740" i="2"/>
  <c r="B1746" i="2"/>
  <c r="B1751" i="2"/>
  <c r="B1756" i="2"/>
  <c r="B1762" i="2"/>
  <c r="B1767" i="2"/>
  <c r="B1772" i="2"/>
  <c r="B1778" i="2"/>
  <c r="B1783" i="2"/>
  <c r="B1788" i="2"/>
  <c r="B1794" i="2"/>
  <c r="B1799" i="2"/>
  <c r="B1804" i="2"/>
  <c r="B1810" i="2"/>
  <c r="B1814" i="2"/>
  <c r="B1818" i="2"/>
  <c r="B1822" i="2"/>
  <c r="B1826" i="2"/>
  <c r="B1830" i="2"/>
  <c r="B1834" i="2"/>
  <c r="B1838" i="2"/>
  <c r="B1842" i="2"/>
  <c r="B1846" i="2"/>
  <c r="B1850" i="2"/>
  <c r="B1854" i="2"/>
  <c r="B1858" i="2"/>
  <c r="B1862" i="2"/>
  <c r="B1866" i="2"/>
  <c r="B1870" i="2"/>
  <c r="B1874" i="2"/>
  <c r="B1878" i="2"/>
  <c r="B1882" i="2"/>
  <c r="B1886" i="2"/>
  <c r="B1890" i="2"/>
  <c r="B1894" i="2"/>
  <c r="B1898" i="2"/>
  <c r="B1902" i="2"/>
  <c r="B1906" i="2"/>
  <c r="B1910" i="2"/>
  <c r="B1914" i="2"/>
  <c r="B1918" i="2"/>
  <c r="B1922" i="2"/>
  <c r="B1926" i="2"/>
  <c r="B1930" i="2"/>
  <c r="B1934" i="2"/>
  <c r="B1938" i="2"/>
  <c r="B1942" i="2"/>
  <c r="B1946" i="2"/>
  <c r="B1950" i="2"/>
  <c r="B1954" i="2"/>
  <c r="B1958" i="2"/>
  <c r="B1962" i="2"/>
  <c r="B1966" i="2"/>
  <c r="B1970" i="2"/>
  <c r="B1974" i="2"/>
  <c r="B1978" i="2"/>
  <c r="B1982" i="2"/>
  <c r="B1986" i="2"/>
  <c r="B1990" i="2"/>
  <c r="B1994" i="2"/>
  <c r="B1998" i="2"/>
  <c r="B2002" i="2"/>
  <c r="B2006" i="2"/>
  <c r="B2010" i="2"/>
  <c r="B2014" i="2"/>
  <c r="B2018" i="2"/>
  <c r="B2022" i="2"/>
  <c r="B2026" i="2"/>
  <c r="B2030" i="2"/>
  <c r="B2034" i="2"/>
  <c r="B2038" i="2"/>
  <c r="B2042" i="2"/>
  <c r="B2046" i="2"/>
  <c r="B2050" i="2"/>
  <c r="B2054" i="2"/>
  <c r="B2058" i="2"/>
  <c r="B2062" i="2"/>
  <c r="B2066" i="2"/>
  <c r="B2070" i="2"/>
  <c r="B2074" i="2"/>
  <c r="B2078" i="2"/>
  <c r="B2082" i="2"/>
  <c r="B2086" i="2"/>
  <c r="B2090" i="2"/>
  <c r="B2094" i="2"/>
  <c r="B2098" i="2"/>
  <c r="B2102" i="2"/>
  <c r="B2106" i="2"/>
  <c r="B2110" i="2"/>
  <c r="B2114" i="2"/>
  <c r="B2118" i="2"/>
  <c r="B2122" i="2"/>
  <c r="B2126" i="2"/>
  <c r="B2130" i="2"/>
  <c r="B2134" i="2"/>
  <c r="B2138" i="2"/>
  <c r="B2142" i="2"/>
  <c r="B2146" i="2"/>
  <c r="B594" i="2"/>
  <c r="B845" i="2"/>
  <c r="B930" i="2"/>
  <c r="B1008" i="2"/>
  <c r="B1072" i="2"/>
  <c r="B1131" i="2"/>
  <c r="B1152" i="2"/>
  <c r="B1174" i="2"/>
  <c r="B1195" i="2"/>
  <c r="B1216" i="2"/>
  <c r="B1238" i="2"/>
  <c r="B1259" i="2"/>
  <c r="B1280" i="2"/>
  <c r="B1302" i="2"/>
  <c r="B1323" i="2"/>
  <c r="B1344" i="2"/>
  <c r="B1366" i="2"/>
  <c r="B1387" i="2"/>
  <c r="B1408" i="2"/>
  <c r="B1430" i="2"/>
  <c r="B1451" i="2"/>
  <c r="B1470" i="2"/>
  <c r="B1475" i="2"/>
  <c r="B1480" i="2"/>
  <c r="B1486" i="2"/>
  <c r="B1491" i="2"/>
  <c r="B1496" i="2"/>
  <c r="B1502" i="2"/>
  <c r="B1507" i="2"/>
  <c r="B1512" i="2"/>
  <c r="B1518" i="2"/>
  <c r="B1523" i="2"/>
  <c r="B1528" i="2"/>
  <c r="B1534" i="2"/>
  <c r="B1539" i="2"/>
  <c r="B1544" i="2"/>
  <c r="B1550" i="2"/>
  <c r="B1555" i="2"/>
  <c r="B1560" i="2"/>
  <c r="B1566" i="2"/>
  <c r="B1571" i="2"/>
  <c r="B1576" i="2"/>
  <c r="B1582" i="2"/>
  <c r="B1587" i="2"/>
  <c r="B1592" i="2"/>
  <c r="B1598" i="2"/>
  <c r="B1603" i="2"/>
  <c r="B1608" i="2"/>
  <c r="B1614" i="2"/>
  <c r="B1619" i="2"/>
  <c r="B1624" i="2"/>
  <c r="B1630" i="2"/>
  <c r="B1635" i="2"/>
  <c r="B1640" i="2"/>
  <c r="B1646" i="2"/>
  <c r="B1651" i="2"/>
  <c r="B1656" i="2"/>
  <c r="B1662" i="2"/>
  <c r="B1667" i="2"/>
  <c r="B1672" i="2"/>
  <c r="B1678" i="2"/>
  <c r="B1683" i="2"/>
  <c r="B1688" i="2"/>
  <c r="B1694" i="2"/>
  <c r="B1699" i="2"/>
  <c r="B1704" i="2"/>
  <c r="B1710" i="2"/>
  <c r="B1715" i="2"/>
  <c r="B1720" i="2"/>
  <c r="B1726" i="2"/>
  <c r="B1731" i="2"/>
  <c r="B1736" i="2"/>
  <c r="B1742" i="2"/>
  <c r="B1747" i="2"/>
  <c r="B1752" i="2"/>
  <c r="B1758" i="2"/>
  <c r="B1763" i="2"/>
  <c r="B1768" i="2"/>
  <c r="B1774" i="2"/>
  <c r="B1779" i="2"/>
  <c r="B1784" i="2"/>
  <c r="B1790" i="2"/>
  <c r="B1795" i="2"/>
  <c r="B1800" i="2"/>
  <c r="B1806" i="2"/>
  <c r="B1811" i="2"/>
  <c r="B1815" i="2"/>
  <c r="B1819" i="2"/>
  <c r="B1823" i="2"/>
  <c r="B1827" i="2"/>
  <c r="B1831" i="2"/>
  <c r="B1835" i="2"/>
  <c r="B1839" i="2"/>
  <c r="B1843" i="2"/>
  <c r="B1847" i="2"/>
  <c r="B1851" i="2"/>
  <c r="B1855" i="2"/>
  <c r="B1859" i="2"/>
  <c r="B1863" i="2"/>
  <c r="B1867" i="2"/>
  <c r="B1871" i="2"/>
  <c r="B1875" i="2"/>
  <c r="B1879" i="2"/>
  <c r="B1883" i="2"/>
  <c r="B1887" i="2"/>
  <c r="B1891" i="2"/>
  <c r="B1895" i="2"/>
  <c r="B1899" i="2"/>
  <c r="B1903" i="2"/>
  <c r="B1907" i="2"/>
  <c r="B1911" i="2"/>
  <c r="B1915" i="2"/>
  <c r="B1919" i="2"/>
  <c r="B1923" i="2"/>
  <c r="B1927" i="2"/>
  <c r="B1931" i="2"/>
  <c r="B670" i="2"/>
  <c r="B866" i="2"/>
  <c r="B952" i="2"/>
  <c r="B1024" i="2"/>
  <c r="B1088" i="2"/>
  <c r="B1136" i="2"/>
  <c r="B1158" i="2"/>
  <c r="B1179" i="2"/>
  <c r="B1200" i="2"/>
  <c r="B1222" i="2"/>
  <c r="B1243" i="2"/>
  <c r="B1264" i="2"/>
  <c r="B1286" i="2"/>
  <c r="B1307" i="2"/>
  <c r="B1328" i="2"/>
  <c r="B1350" i="2"/>
  <c r="B1371" i="2"/>
  <c r="B1392" i="2"/>
  <c r="B1414" i="2"/>
  <c r="B1435" i="2"/>
  <c r="B1456" i="2"/>
  <c r="B1471" i="2"/>
  <c r="B1476" i="2"/>
  <c r="B1482" i="2"/>
  <c r="B1487" i="2"/>
  <c r="B1492" i="2"/>
  <c r="B1498" i="2"/>
  <c r="B1503" i="2"/>
  <c r="B1508" i="2"/>
  <c r="B1514" i="2"/>
  <c r="B1519" i="2"/>
  <c r="B1524" i="2"/>
  <c r="B1530" i="2"/>
  <c r="B1535" i="2"/>
  <c r="B1540" i="2"/>
  <c r="B1546" i="2"/>
  <c r="B1551" i="2"/>
  <c r="B1556" i="2"/>
  <c r="B1562" i="2"/>
  <c r="B1567" i="2"/>
  <c r="B1572" i="2"/>
  <c r="B1578" i="2"/>
  <c r="B1583" i="2"/>
  <c r="B1588" i="2"/>
  <c r="B1594" i="2"/>
  <c r="B1599" i="2"/>
  <c r="B1604" i="2"/>
  <c r="B1610" i="2"/>
  <c r="B1615" i="2"/>
  <c r="B1620" i="2"/>
  <c r="B1626" i="2"/>
  <c r="B1631" i="2"/>
  <c r="B1636" i="2"/>
  <c r="B1642" i="2"/>
  <c r="B1647" i="2"/>
  <c r="B1652" i="2"/>
  <c r="B1658" i="2"/>
  <c r="B1663" i="2"/>
  <c r="B1668" i="2"/>
  <c r="B1674" i="2"/>
  <c r="B1679" i="2"/>
  <c r="B1684" i="2"/>
  <c r="B1690" i="2"/>
  <c r="B1695" i="2"/>
  <c r="B1700" i="2"/>
  <c r="B1706" i="2"/>
  <c r="B1711" i="2"/>
  <c r="B1716" i="2"/>
  <c r="B1722" i="2"/>
  <c r="B1727" i="2"/>
  <c r="B1732" i="2"/>
  <c r="B1738" i="2"/>
  <c r="B1743" i="2"/>
  <c r="B1748" i="2"/>
  <c r="B1754" i="2"/>
  <c r="B1759" i="2"/>
  <c r="B1764" i="2"/>
  <c r="B1770" i="2"/>
  <c r="B1775" i="2"/>
  <c r="B1780" i="2"/>
  <c r="B1786" i="2"/>
  <c r="B1791" i="2"/>
  <c r="B1796" i="2"/>
  <c r="B1802" i="2"/>
  <c r="B1807" i="2"/>
  <c r="B1812" i="2"/>
  <c r="B1816" i="2"/>
  <c r="B1820" i="2"/>
  <c r="B1824" i="2"/>
  <c r="B1828" i="2"/>
  <c r="B1832" i="2"/>
  <c r="B1836" i="2"/>
  <c r="B1840" i="2"/>
  <c r="B1844" i="2"/>
  <c r="B1848" i="2"/>
  <c r="B1852" i="2"/>
  <c r="B1856" i="2"/>
  <c r="B1860" i="2"/>
  <c r="B1864" i="2"/>
  <c r="B1868" i="2"/>
  <c r="B1872" i="2"/>
  <c r="B1876" i="2"/>
  <c r="B1880" i="2"/>
  <c r="B1884" i="2"/>
  <c r="B1888" i="2"/>
  <c r="B1892" i="2"/>
  <c r="B1896" i="2"/>
  <c r="B1900" i="2"/>
  <c r="B1904" i="2"/>
  <c r="B1908" i="2"/>
  <c r="B1912" i="2"/>
  <c r="B1916" i="2"/>
  <c r="B1920" i="2"/>
  <c r="B1924" i="2"/>
  <c r="B1928" i="2"/>
  <c r="B1932" i="2"/>
  <c r="B1936" i="2"/>
  <c r="B734" i="2"/>
  <c r="B1104" i="2"/>
  <c r="B1206" i="2"/>
  <c r="B1291" i="2"/>
  <c r="B1376" i="2"/>
  <c r="B1462" i="2"/>
  <c r="B1488" i="2"/>
  <c r="B1510" i="2"/>
  <c r="B1531" i="2"/>
  <c r="B1552" i="2"/>
  <c r="B1574" i="2"/>
  <c r="B1595" i="2"/>
  <c r="B1616" i="2"/>
  <c r="B1638" i="2"/>
  <c r="B1659" i="2"/>
  <c r="B1680" i="2"/>
  <c r="B1702" i="2"/>
  <c r="B1723" i="2"/>
  <c r="B1744" i="2"/>
  <c r="B1766" i="2"/>
  <c r="B1787" i="2"/>
  <c r="B1808" i="2"/>
  <c r="B1825" i="2"/>
  <c r="B1841" i="2"/>
  <c r="B1857" i="2"/>
  <c r="B1873" i="2"/>
  <c r="B1889" i="2"/>
  <c r="B1905" i="2"/>
  <c r="B1921" i="2"/>
  <c r="B1935" i="2"/>
  <c r="B1941" i="2"/>
  <c r="B1947" i="2"/>
  <c r="B1952" i="2"/>
  <c r="B1957" i="2"/>
  <c r="B1963" i="2"/>
  <c r="B1968" i="2"/>
  <c r="B1973" i="2"/>
  <c r="B1979" i="2"/>
  <c r="B1984" i="2"/>
  <c r="B1989" i="2"/>
  <c r="B1995" i="2"/>
  <c r="B2000" i="2"/>
  <c r="B2005" i="2"/>
  <c r="B2011" i="2"/>
  <c r="B2016" i="2"/>
  <c r="B2021" i="2"/>
  <c r="B2027" i="2"/>
  <c r="B2032" i="2"/>
  <c r="B2037" i="2"/>
  <c r="B2043" i="2"/>
  <c r="B2048" i="2"/>
  <c r="B2053" i="2"/>
  <c r="B2059" i="2"/>
  <c r="B2064" i="2"/>
  <c r="B2069" i="2"/>
  <c r="B2075" i="2"/>
  <c r="B2080" i="2"/>
  <c r="B2085" i="2"/>
  <c r="B2091" i="2"/>
  <c r="B2096" i="2"/>
  <c r="B2101" i="2"/>
  <c r="B2107" i="2"/>
  <c r="B2112" i="2"/>
  <c r="B2117" i="2"/>
  <c r="B2123" i="2"/>
  <c r="B2128" i="2"/>
  <c r="B2133" i="2"/>
  <c r="B2139" i="2"/>
  <c r="B2144" i="2"/>
  <c r="B2149" i="2"/>
  <c r="B2153" i="2"/>
  <c r="B2157" i="2"/>
  <c r="B2161" i="2"/>
  <c r="B2165" i="2"/>
  <c r="B2169" i="2"/>
  <c r="B2173" i="2"/>
  <c r="B2177" i="2"/>
  <c r="B2181" i="2"/>
  <c r="B2185" i="2"/>
  <c r="B2189" i="2"/>
  <c r="B2193" i="2"/>
  <c r="B2197" i="2"/>
  <c r="B2201" i="2"/>
  <c r="B2205" i="2"/>
  <c r="B2209" i="2"/>
  <c r="B2213" i="2"/>
  <c r="B2217" i="2"/>
  <c r="B2221" i="2"/>
  <c r="B2225" i="2"/>
  <c r="B2229" i="2"/>
  <c r="B2233" i="2"/>
  <c r="B2237" i="2"/>
  <c r="B2241" i="2"/>
  <c r="B2245" i="2"/>
  <c r="B2249" i="2"/>
  <c r="B2253" i="2"/>
  <c r="B2257" i="2"/>
  <c r="B2261" i="2"/>
  <c r="B2265" i="2"/>
  <c r="B2269" i="2"/>
  <c r="B2273" i="2"/>
  <c r="B2277" i="2"/>
  <c r="B2281" i="2"/>
  <c r="B2285" i="2"/>
  <c r="B2289" i="2"/>
  <c r="B2293" i="2"/>
  <c r="B2297" i="2"/>
  <c r="B2301" i="2"/>
  <c r="B2305" i="2"/>
  <c r="B2309" i="2"/>
  <c r="B2313" i="2"/>
  <c r="B2317" i="2"/>
  <c r="B2321" i="2"/>
  <c r="B2325" i="2"/>
  <c r="B2329" i="2"/>
  <c r="B2333" i="2"/>
  <c r="B2337" i="2"/>
  <c r="B2341" i="2"/>
  <c r="B2345" i="2"/>
  <c r="B2349" i="2"/>
  <c r="B2353" i="2"/>
  <c r="B2357" i="2"/>
  <c r="B2361" i="2"/>
  <c r="B2365" i="2"/>
  <c r="B2369" i="2"/>
  <c r="B2373" i="2"/>
  <c r="B2377" i="2"/>
  <c r="B2381" i="2"/>
  <c r="B2385" i="2"/>
  <c r="B2389" i="2"/>
  <c r="B2393" i="2"/>
  <c r="B2397" i="2"/>
  <c r="B2401" i="2"/>
  <c r="B2405" i="2"/>
  <c r="B2409" i="2"/>
  <c r="B2413" i="2"/>
  <c r="B2417" i="2"/>
  <c r="B2421" i="2"/>
  <c r="B2425" i="2"/>
  <c r="B2429" i="2"/>
  <c r="B2433" i="2"/>
  <c r="B2437" i="2"/>
  <c r="B2441" i="2"/>
  <c r="B2445" i="2"/>
  <c r="B2449" i="2"/>
  <c r="B2453" i="2"/>
  <c r="B2457" i="2"/>
  <c r="B2461" i="2"/>
  <c r="B2465" i="2"/>
  <c r="B2469" i="2"/>
  <c r="B2473" i="2"/>
  <c r="B2477" i="2"/>
  <c r="B2481" i="2"/>
  <c r="B2485" i="2"/>
  <c r="B2489" i="2"/>
  <c r="B2493" i="2"/>
  <c r="B2497" i="2"/>
  <c r="B2501" i="2"/>
  <c r="B2505" i="2"/>
  <c r="B2509" i="2"/>
  <c r="B2513" i="2"/>
  <c r="B2517" i="2"/>
  <c r="B2521" i="2"/>
  <c r="B2525" i="2"/>
  <c r="B2529" i="2"/>
  <c r="B2533" i="2"/>
  <c r="B2537" i="2"/>
  <c r="B2541" i="2"/>
  <c r="B2545" i="2"/>
  <c r="B2549" i="2"/>
  <c r="B2553" i="2"/>
  <c r="B2557" i="2"/>
  <c r="B2561" i="2"/>
  <c r="B2565" i="2"/>
  <c r="B2569" i="2"/>
  <c r="B2573" i="2"/>
  <c r="B2577" i="2"/>
  <c r="B2581" i="2"/>
  <c r="B2585" i="2"/>
  <c r="B2589" i="2"/>
  <c r="B2593" i="2"/>
  <c r="B2597" i="2"/>
  <c r="B2601" i="2"/>
  <c r="B2605" i="2"/>
  <c r="B2609" i="2"/>
  <c r="B2613" i="2"/>
  <c r="B2617" i="2"/>
  <c r="B2621" i="2"/>
  <c r="B2625" i="2"/>
  <c r="B2629" i="2"/>
  <c r="B2633" i="2"/>
  <c r="B2637" i="2"/>
  <c r="B2641" i="2"/>
  <c r="B2645" i="2"/>
  <c r="B2649" i="2"/>
  <c r="B2653" i="2"/>
  <c r="B2657" i="2"/>
  <c r="B2661" i="2"/>
  <c r="B2665" i="2"/>
  <c r="B2669" i="2"/>
  <c r="B2673" i="2"/>
  <c r="B2677" i="2"/>
  <c r="B2681" i="2"/>
  <c r="B2685" i="2"/>
  <c r="B2689" i="2"/>
  <c r="B2693" i="2"/>
  <c r="B2697" i="2"/>
  <c r="B2701" i="2"/>
  <c r="B2705" i="2"/>
  <c r="B2462" i="2"/>
  <c r="B2470" i="2"/>
  <c r="B2478" i="2"/>
  <c r="B2486" i="2"/>
  <c r="B2490" i="2"/>
  <c r="B2498" i="2"/>
  <c r="B2502" i="2"/>
  <c r="B2510" i="2"/>
  <c r="B2518" i="2"/>
  <c r="B2522" i="2"/>
  <c r="B2530" i="2"/>
  <c r="B2534" i="2"/>
  <c r="B2542" i="2"/>
  <c r="B2546" i="2"/>
  <c r="B2554" i="2"/>
  <c r="B2562" i="2"/>
  <c r="B2566" i="2"/>
  <c r="B2574" i="2"/>
  <c r="B2578" i="2"/>
  <c r="B2586" i="2"/>
  <c r="B2590" i="2"/>
  <c r="B2598" i="2"/>
  <c r="B2606" i="2"/>
  <c r="B2610" i="2"/>
  <c r="B2618" i="2"/>
  <c r="B2622" i="2"/>
  <c r="B2630" i="2"/>
  <c r="B2634" i="2"/>
  <c r="B2642" i="2"/>
  <c r="B2650" i="2"/>
  <c r="B2654" i="2"/>
  <c r="B2662" i="2"/>
  <c r="B2666" i="2"/>
  <c r="B888" i="2"/>
  <c r="B1142" i="2"/>
  <c r="B1227" i="2"/>
  <c r="B1312" i="2"/>
  <c r="B1398" i="2"/>
  <c r="B1472" i="2"/>
  <c r="B1494" i="2"/>
  <c r="B1515" i="2"/>
  <c r="B1536" i="2"/>
  <c r="B1558" i="2"/>
  <c r="B1579" i="2"/>
  <c r="B1600" i="2"/>
  <c r="B1622" i="2"/>
  <c r="B1643" i="2"/>
  <c r="B1664" i="2"/>
  <c r="B1686" i="2"/>
  <c r="B1707" i="2"/>
  <c r="B1728" i="2"/>
  <c r="B1750" i="2"/>
  <c r="B1771" i="2"/>
  <c r="B1792" i="2"/>
  <c r="B1813" i="2"/>
  <c r="B1829" i="2"/>
  <c r="B1845" i="2"/>
  <c r="B1861" i="2"/>
  <c r="B1877" i="2"/>
  <c r="B1893" i="2"/>
  <c r="B1909" i="2"/>
  <c r="B1925" i="2"/>
  <c r="B1937" i="2"/>
  <c r="B1943" i="2"/>
  <c r="B1948" i="2"/>
  <c r="B1953" i="2"/>
  <c r="B1959" i="2"/>
  <c r="B1964" i="2"/>
  <c r="B1969" i="2"/>
  <c r="B1975" i="2"/>
  <c r="B1980" i="2"/>
  <c r="B1985" i="2"/>
  <c r="B1991" i="2"/>
  <c r="B1996" i="2"/>
  <c r="B2001" i="2"/>
  <c r="B2007" i="2"/>
  <c r="B2012" i="2"/>
  <c r="B2017" i="2"/>
  <c r="B2023" i="2"/>
  <c r="B2028" i="2"/>
  <c r="B2033" i="2"/>
  <c r="B2039" i="2"/>
  <c r="B2044" i="2"/>
  <c r="B2049" i="2"/>
  <c r="B2055" i="2"/>
  <c r="B2060" i="2"/>
  <c r="B2065" i="2"/>
  <c r="B2071" i="2"/>
  <c r="B2076" i="2"/>
  <c r="B2081" i="2"/>
  <c r="B2087" i="2"/>
  <c r="B2092" i="2"/>
  <c r="B2097" i="2"/>
  <c r="B2103" i="2"/>
  <c r="B2108" i="2"/>
  <c r="B2113" i="2"/>
  <c r="B2119" i="2"/>
  <c r="B2124" i="2"/>
  <c r="B2129" i="2"/>
  <c r="B2135" i="2"/>
  <c r="B2140" i="2"/>
  <c r="B2145" i="2"/>
  <c r="B2150" i="2"/>
  <c r="B2154" i="2"/>
  <c r="B2158" i="2"/>
  <c r="B2162" i="2"/>
  <c r="B2166" i="2"/>
  <c r="B2170" i="2"/>
  <c r="B2174" i="2"/>
  <c r="B2178" i="2"/>
  <c r="B2182" i="2"/>
  <c r="B2186" i="2"/>
  <c r="B2190" i="2"/>
  <c r="B2194" i="2"/>
  <c r="B2198" i="2"/>
  <c r="B2202" i="2"/>
  <c r="B2206" i="2"/>
  <c r="B2210" i="2"/>
  <c r="B2214" i="2"/>
  <c r="B2218" i="2"/>
  <c r="B2222" i="2"/>
  <c r="B2226" i="2"/>
  <c r="B2230" i="2"/>
  <c r="B2234" i="2"/>
  <c r="B2238" i="2"/>
  <c r="B2242" i="2"/>
  <c r="B2246" i="2"/>
  <c r="B2250" i="2"/>
  <c r="B2254" i="2"/>
  <c r="B2258" i="2"/>
  <c r="B2262" i="2"/>
  <c r="B2266" i="2"/>
  <c r="B2270" i="2"/>
  <c r="B2274" i="2"/>
  <c r="B2278" i="2"/>
  <c r="B2282" i="2"/>
  <c r="B2286" i="2"/>
  <c r="B2290" i="2"/>
  <c r="B2294" i="2"/>
  <c r="B2298" i="2"/>
  <c r="B2302" i="2"/>
  <c r="B2306" i="2"/>
  <c r="B2310" i="2"/>
  <c r="B2314" i="2"/>
  <c r="B2318" i="2"/>
  <c r="B2322" i="2"/>
  <c r="B2326" i="2"/>
  <c r="B2330" i="2"/>
  <c r="B2334" i="2"/>
  <c r="B2338" i="2"/>
  <c r="B2342" i="2"/>
  <c r="B2346" i="2"/>
  <c r="B2350" i="2"/>
  <c r="B2354" i="2"/>
  <c r="B2358" i="2"/>
  <c r="B2362" i="2"/>
  <c r="B2366" i="2"/>
  <c r="B2370" i="2"/>
  <c r="B2374" i="2"/>
  <c r="B2378" i="2"/>
  <c r="B2382" i="2"/>
  <c r="B2386" i="2"/>
  <c r="B2390" i="2"/>
  <c r="B2394" i="2"/>
  <c r="B2398" i="2"/>
  <c r="B2402" i="2"/>
  <c r="B2406" i="2"/>
  <c r="B2410" i="2"/>
  <c r="B2414" i="2"/>
  <c r="B2418" i="2"/>
  <c r="B2422" i="2"/>
  <c r="B2426" i="2"/>
  <c r="B2430" i="2"/>
  <c r="B2434" i="2"/>
  <c r="B2438" i="2"/>
  <c r="B2442" i="2"/>
  <c r="B2446" i="2"/>
  <c r="B2450" i="2"/>
  <c r="B2454" i="2"/>
  <c r="B2458" i="2"/>
  <c r="B2466" i="2"/>
  <c r="B2474" i="2"/>
  <c r="B2482" i="2"/>
  <c r="B2494" i="2"/>
  <c r="B2506" i="2"/>
  <c r="B2514" i="2"/>
  <c r="B2526" i="2"/>
  <c r="B2538" i="2"/>
  <c r="B2550" i="2"/>
  <c r="B2558" i="2"/>
  <c r="B2570" i="2"/>
  <c r="B2582" i="2"/>
  <c r="B2594" i="2"/>
  <c r="B2602" i="2"/>
  <c r="B2614" i="2"/>
  <c r="B2626" i="2"/>
  <c r="B2638" i="2"/>
  <c r="B2646" i="2"/>
  <c r="B2658" i="2"/>
  <c r="B973" i="2"/>
  <c r="B1163" i="2"/>
  <c r="B1248" i="2"/>
  <c r="B1334" i="2"/>
  <c r="B1419" i="2"/>
  <c r="B1478" i="2"/>
  <c r="B1499" i="2"/>
  <c r="B1520" i="2"/>
  <c r="B1542" i="2"/>
  <c r="B1563" i="2"/>
  <c r="B1584" i="2"/>
  <c r="B1606" i="2"/>
  <c r="B1627" i="2"/>
  <c r="B1648" i="2"/>
  <c r="B1670" i="2"/>
  <c r="B1691" i="2"/>
  <c r="B1712" i="2"/>
  <c r="B1734" i="2"/>
  <c r="B1755" i="2"/>
  <c r="B1776" i="2"/>
  <c r="B1798" i="2"/>
  <c r="B1817" i="2"/>
  <c r="B1833" i="2"/>
  <c r="B1849" i="2"/>
  <c r="B1865" i="2"/>
  <c r="B1881" i="2"/>
  <c r="B1897" i="2"/>
  <c r="B1913" i="2"/>
  <c r="B1929" i="2"/>
  <c r="B1939" i="2"/>
  <c r="B1944" i="2"/>
  <c r="B1949" i="2"/>
  <c r="B1955" i="2"/>
  <c r="B1960" i="2"/>
  <c r="B1965" i="2"/>
  <c r="B1971" i="2"/>
  <c r="B1976" i="2"/>
  <c r="B1981" i="2"/>
  <c r="B1987" i="2"/>
  <c r="B1992" i="2"/>
  <c r="B1997" i="2"/>
  <c r="B2003" i="2"/>
  <c r="B2008" i="2"/>
  <c r="B2013" i="2"/>
  <c r="B2019" i="2"/>
  <c r="B2024" i="2"/>
  <c r="B2029" i="2"/>
  <c r="B2035" i="2"/>
  <c r="B2040" i="2"/>
  <c r="B2045" i="2"/>
  <c r="B2051" i="2"/>
  <c r="B2056" i="2"/>
  <c r="B2061" i="2"/>
  <c r="B2067" i="2"/>
  <c r="B2072" i="2"/>
  <c r="B2077" i="2"/>
  <c r="B2083" i="2"/>
  <c r="B2088" i="2"/>
  <c r="B2093" i="2"/>
  <c r="B2099" i="2"/>
  <c r="B2104" i="2"/>
  <c r="B2109" i="2"/>
  <c r="B2115" i="2"/>
  <c r="B2120" i="2"/>
  <c r="B2125" i="2"/>
  <c r="B2131" i="2"/>
  <c r="B2136" i="2"/>
  <c r="B2141" i="2"/>
  <c r="B2147" i="2"/>
  <c r="B2151" i="2"/>
  <c r="B2155" i="2"/>
  <c r="B2159" i="2"/>
  <c r="B2163" i="2"/>
  <c r="B2167" i="2"/>
  <c r="B2171" i="2"/>
  <c r="B2175" i="2"/>
  <c r="B2179" i="2"/>
  <c r="B2183" i="2"/>
  <c r="B2187" i="2"/>
  <c r="B2191" i="2"/>
  <c r="B2195" i="2"/>
  <c r="B2199" i="2"/>
  <c r="B2203" i="2"/>
  <c r="B2207" i="2"/>
  <c r="B2211" i="2"/>
  <c r="B2215" i="2"/>
  <c r="B2219" i="2"/>
  <c r="B2223" i="2"/>
  <c r="B2227" i="2"/>
  <c r="B2231" i="2"/>
  <c r="B2235" i="2"/>
  <c r="B2239" i="2"/>
  <c r="B2243" i="2"/>
  <c r="B2247" i="2"/>
  <c r="B2251" i="2"/>
  <c r="B2255" i="2"/>
  <c r="B2259" i="2"/>
  <c r="B2263" i="2"/>
  <c r="B2267" i="2"/>
  <c r="B2271" i="2"/>
  <c r="B2275" i="2"/>
  <c r="B2279" i="2"/>
  <c r="B2283" i="2"/>
  <c r="B2287" i="2"/>
  <c r="B2291" i="2"/>
  <c r="B2295" i="2"/>
  <c r="B2299" i="2"/>
  <c r="B2303" i="2"/>
  <c r="B2307" i="2"/>
  <c r="B2311" i="2"/>
  <c r="B2315" i="2"/>
  <c r="B2319" i="2"/>
  <c r="B2323" i="2"/>
  <c r="B2327" i="2"/>
  <c r="B2331" i="2"/>
  <c r="B2335" i="2"/>
  <c r="B2339" i="2"/>
  <c r="B2343" i="2"/>
  <c r="B2347" i="2"/>
  <c r="B2351" i="2"/>
  <c r="B2355" i="2"/>
  <c r="B2359" i="2"/>
  <c r="B2363" i="2"/>
  <c r="B2367" i="2"/>
  <c r="B2371" i="2"/>
  <c r="B2375" i="2"/>
  <c r="B2379" i="2"/>
  <c r="B2383" i="2"/>
  <c r="B2387" i="2"/>
  <c r="B2391" i="2"/>
  <c r="B2395" i="2"/>
  <c r="B2399" i="2"/>
  <c r="B2403" i="2"/>
  <c r="B2407" i="2"/>
  <c r="B2411" i="2"/>
  <c r="B2415" i="2"/>
  <c r="B2419" i="2"/>
  <c r="B2423" i="2"/>
  <c r="B2427" i="2"/>
  <c r="B2431" i="2"/>
  <c r="B2435" i="2"/>
  <c r="B2439" i="2"/>
  <c r="B2443" i="2"/>
  <c r="B2447" i="2"/>
  <c r="B2451" i="2"/>
  <c r="B2455" i="2"/>
  <c r="B2459" i="2"/>
  <c r="B2463" i="2"/>
  <c r="B2467" i="2"/>
  <c r="B2471" i="2"/>
  <c r="B2475" i="2"/>
  <c r="B2479" i="2"/>
  <c r="B2483" i="2"/>
  <c r="B2487" i="2"/>
  <c r="B2491" i="2"/>
  <c r="B2495" i="2"/>
  <c r="B2499" i="2"/>
  <c r="B2503" i="2"/>
  <c r="B2507" i="2"/>
  <c r="B2511" i="2"/>
  <c r="B2515" i="2"/>
  <c r="B2519" i="2"/>
  <c r="B2523" i="2"/>
  <c r="B2527" i="2"/>
  <c r="B2531" i="2"/>
  <c r="B2535" i="2"/>
  <c r="B2539" i="2"/>
  <c r="B2543" i="2"/>
  <c r="B2547" i="2"/>
  <c r="B2551" i="2"/>
  <c r="B1040" i="2"/>
  <c r="B1440" i="2"/>
  <c r="B1547" i="2"/>
  <c r="B1632" i="2"/>
  <c r="B1718" i="2"/>
  <c r="B1803" i="2"/>
  <c r="B1869" i="2"/>
  <c r="B1933" i="2"/>
  <c r="B1956" i="2"/>
  <c r="B1977" i="2"/>
  <c r="B1999" i="2"/>
  <c r="B2020" i="2"/>
  <c r="B2041" i="2"/>
  <c r="B2084" i="2"/>
  <c r="B2148" i="2"/>
  <c r="B2196" i="2"/>
  <c r="B2244" i="2"/>
  <c r="B2292" i="2"/>
  <c r="B2340" i="2"/>
  <c r="B2388" i="2"/>
  <c r="B2436" i="2"/>
  <c r="B2484" i="2"/>
  <c r="B2532" i="2"/>
  <c r="B2567" i="2"/>
  <c r="B2591" i="2"/>
  <c r="B2607" i="2"/>
  <c r="B2639" i="2"/>
  <c r="B2655" i="2"/>
  <c r="B2675" i="2"/>
  <c r="B2691" i="2"/>
  <c r="B2200" i="2"/>
  <c r="B2280" i="2"/>
  <c r="B2328" i="2"/>
  <c r="B2392" i="2"/>
  <c r="B2440" i="2"/>
  <c r="B2504" i="2"/>
  <c r="B2560" i="2"/>
  <c r="B2576" i="2"/>
  <c r="B2608" i="2"/>
  <c r="B2632" i="2"/>
  <c r="B2671" i="2"/>
  <c r="B2687" i="2"/>
  <c r="B2703" i="2"/>
  <c r="B1590" i="2"/>
  <c r="B1837" i="2"/>
  <c r="B1967" i="2"/>
  <c r="B2052" i="2"/>
  <c r="B2137" i="2"/>
  <c r="B2204" i="2"/>
  <c r="B2268" i="2"/>
  <c r="B2332" i="2"/>
  <c r="B2364" i="2"/>
  <c r="B2444" i="2"/>
  <c r="B2508" i="2"/>
  <c r="B2555" i="2"/>
  <c r="B2587" i="2"/>
  <c r="B2619" i="2"/>
  <c r="B2643" i="2"/>
  <c r="B2672" i="2"/>
  <c r="B2683" i="2"/>
  <c r="B2704" i="2"/>
  <c r="B1184" i="2"/>
  <c r="B1483" i="2"/>
  <c r="B1568" i="2"/>
  <c r="B1654" i="2"/>
  <c r="B1739" i="2"/>
  <c r="B1821" i="2"/>
  <c r="B1885" i="2"/>
  <c r="B1940" i="2"/>
  <c r="B1961" i="2"/>
  <c r="B1983" i="2"/>
  <c r="B2004" i="2"/>
  <c r="B2025" i="2"/>
  <c r="B2047" i="2"/>
  <c r="B2068" i="2"/>
  <c r="B2089" i="2"/>
  <c r="B2111" i="2"/>
  <c r="B2132" i="2"/>
  <c r="B2152" i="2"/>
  <c r="B2168" i="2"/>
  <c r="B2184" i="2"/>
  <c r="B2232" i="2"/>
  <c r="B2248" i="2"/>
  <c r="B2312" i="2"/>
  <c r="B2360" i="2"/>
  <c r="B2424" i="2"/>
  <c r="B2488" i="2"/>
  <c r="B2536" i="2"/>
  <c r="B2584" i="2"/>
  <c r="B2616" i="2"/>
  <c r="B2640" i="2"/>
  <c r="B2664" i="2"/>
  <c r="B2682" i="2"/>
  <c r="B1270" i="2"/>
  <c r="B1675" i="2"/>
  <c r="B1945" i="2"/>
  <c r="B2009" i="2"/>
  <c r="B2095" i="2"/>
  <c r="B2156" i="2"/>
  <c r="B2220" i="2"/>
  <c r="B2252" i="2"/>
  <c r="B2316" i="2"/>
  <c r="B2380" i="2"/>
  <c r="B2428" i="2"/>
  <c r="B2492" i="2"/>
  <c r="B2540" i="2"/>
  <c r="B2579" i="2"/>
  <c r="B2611" i="2"/>
  <c r="B2635" i="2"/>
  <c r="B2667" i="2"/>
  <c r="B2688" i="2"/>
  <c r="B1355" i="2"/>
  <c r="B1526" i="2"/>
  <c r="B1611" i="2"/>
  <c r="B1696" i="2"/>
  <c r="B1782" i="2"/>
  <c r="B1853" i="2"/>
  <c r="B1917" i="2"/>
  <c r="B1951" i="2"/>
  <c r="B1972" i="2"/>
  <c r="B1993" i="2"/>
  <c r="B2015" i="2"/>
  <c r="B2036" i="2"/>
  <c r="B2057" i="2"/>
  <c r="B2079" i="2"/>
  <c r="B2100" i="2"/>
  <c r="B2121" i="2"/>
  <c r="B2143" i="2"/>
  <c r="B2160" i="2"/>
  <c r="B2176" i="2"/>
  <c r="B2192" i="2"/>
  <c r="B2208" i="2"/>
  <c r="B2224" i="2"/>
  <c r="B2240" i="2"/>
  <c r="B2256" i="2"/>
  <c r="B2272" i="2"/>
  <c r="B2288" i="2"/>
  <c r="B2304" i="2"/>
  <c r="B2320" i="2"/>
  <c r="B2336" i="2"/>
  <c r="B2352" i="2"/>
  <c r="B2368" i="2"/>
  <c r="B2384" i="2"/>
  <c r="B2400" i="2"/>
  <c r="B2416" i="2"/>
  <c r="B2432" i="2"/>
  <c r="B2448" i="2"/>
  <c r="B2464" i="2"/>
  <c r="B2480" i="2"/>
  <c r="B2496" i="2"/>
  <c r="B2512" i="2"/>
  <c r="B2528" i="2"/>
  <c r="B2544" i="2"/>
  <c r="B2556" i="2"/>
  <c r="B2564" i="2"/>
  <c r="B2572" i="2"/>
  <c r="B2580" i="2"/>
  <c r="B2588" i="2"/>
  <c r="B2596" i="2"/>
  <c r="B2604" i="2"/>
  <c r="B2612" i="2"/>
  <c r="B2620" i="2"/>
  <c r="B2628" i="2"/>
  <c r="B2636" i="2"/>
  <c r="B2644" i="2"/>
  <c r="B2652" i="2"/>
  <c r="B2660" i="2"/>
  <c r="B2668" i="2"/>
  <c r="B2674" i="2"/>
  <c r="B2679" i="2"/>
  <c r="B2684" i="2"/>
  <c r="B2690" i="2"/>
  <c r="B2695" i="2"/>
  <c r="B2700" i="2"/>
  <c r="B2706" i="2"/>
  <c r="B2063" i="2"/>
  <c r="B2105" i="2"/>
  <c r="B2127" i="2"/>
  <c r="B2164" i="2"/>
  <c r="B2180" i="2"/>
  <c r="B2212" i="2"/>
  <c r="B2228" i="2"/>
  <c r="B2260" i="2"/>
  <c r="B2276" i="2"/>
  <c r="B2308" i="2"/>
  <c r="B2324" i="2"/>
  <c r="B2356" i="2"/>
  <c r="B2372" i="2"/>
  <c r="B2404" i="2"/>
  <c r="B2420" i="2"/>
  <c r="B2452" i="2"/>
  <c r="B2468" i="2"/>
  <c r="B2500" i="2"/>
  <c r="B2516" i="2"/>
  <c r="B2548" i="2"/>
  <c r="B2559" i="2"/>
  <c r="B2575" i="2"/>
  <c r="B2583" i="2"/>
  <c r="B2599" i="2"/>
  <c r="B2615" i="2"/>
  <c r="B2623" i="2"/>
  <c r="B2631" i="2"/>
  <c r="B2647" i="2"/>
  <c r="B2663" i="2"/>
  <c r="B2670" i="2"/>
  <c r="B2680" i="2"/>
  <c r="B2686" i="2"/>
  <c r="B2696" i="2"/>
  <c r="B2702" i="2"/>
  <c r="B2216" i="2"/>
  <c r="B2264" i="2"/>
  <c r="B2296" i="2"/>
  <c r="B2344" i="2"/>
  <c r="B2376" i="2"/>
  <c r="B2408" i="2"/>
  <c r="B2456" i="2"/>
  <c r="B2472" i="2"/>
  <c r="B2520" i="2"/>
  <c r="B2552" i="2"/>
  <c r="B2568" i="2"/>
  <c r="B2592" i="2"/>
  <c r="B2600" i="2"/>
  <c r="B2624" i="2"/>
  <c r="B2648" i="2"/>
  <c r="B2656" i="2"/>
  <c r="B2676" i="2"/>
  <c r="B2692" i="2"/>
  <c r="B2698" i="2"/>
  <c r="B1504" i="2"/>
  <c r="B1760" i="2"/>
  <c r="B1901" i="2"/>
  <c r="B1988" i="2"/>
  <c r="B2031" i="2"/>
  <c r="B2073" i="2"/>
  <c r="B2116" i="2"/>
  <c r="B2172" i="2"/>
  <c r="B2188" i="2"/>
  <c r="B2236" i="2"/>
  <c r="B2284" i="2"/>
  <c r="B2300" i="2"/>
  <c r="B2348" i="2"/>
  <c r="B2396" i="2"/>
  <c r="B2412" i="2"/>
  <c r="B2460" i="2"/>
  <c r="B2476" i="2"/>
  <c r="B2524" i="2"/>
  <c r="B2563" i="2"/>
  <c r="B2571" i="2"/>
  <c r="B2595" i="2"/>
  <c r="B2603" i="2"/>
  <c r="B2627" i="2"/>
  <c r="B2651" i="2"/>
  <c r="B2659" i="2"/>
  <c r="B2678" i="2"/>
  <c r="B2694" i="2"/>
  <c r="B2699" i="2"/>
  <c r="B17" i="2"/>
  <c r="B21" i="2"/>
  <c r="B25" i="2"/>
  <c r="B29" i="2"/>
  <c r="B33" i="2"/>
  <c r="B37" i="2"/>
  <c r="B41" i="2"/>
  <c r="B45" i="2"/>
  <c r="B49" i="2"/>
  <c r="B53" i="2"/>
  <c r="B57" i="2"/>
  <c r="B61" i="2"/>
  <c r="B65" i="2"/>
  <c r="B69" i="2"/>
  <c r="B73" i="2"/>
  <c r="B77" i="2"/>
  <c r="B81" i="2"/>
  <c r="B85" i="2"/>
  <c r="B89" i="2"/>
  <c r="B93" i="2"/>
  <c r="B97" i="2"/>
  <c r="B101" i="2"/>
  <c r="B105" i="2"/>
  <c r="B109" i="2"/>
  <c r="B113" i="2"/>
  <c r="B117" i="2"/>
  <c r="B121" i="2"/>
  <c r="B125" i="2"/>
  <c r="B129" i="2"/>
  <c r="B18" i="2"/>
  <c r="B22" i="2"/>
  <c r="B26" i="2"/>
  <c r="B30" i="2"/>
  <c r="B34" i="2"/>
  <c r="B38" i="2"/>
  <c r="B42" i="2"/>
  <c r="B46" i="2"/>
  <c r="B54" i="2"/>
  <c r="B62" i="2"/>
  <c r="B70" i="2"/>
  <c r="B78" i="2"/>
  <c r="B86" i="2"/>
  <c r="B94" i="2"/>
  <c r="B102" i="2"/>
  <c r="B110" i="2"/>
  <c r="B118" i="2"/>
  <c r="B126" i="2"/>
  <c r="B19" i="2"/>
  <c r="B23" i="2"/>
  <c r="B27" i="2"/>
  <c r="B31" i="2"/>
  <c r="B35" i="2"/>
  <c r="B39" i="2"/>
  <c r="B43" i="2"/>
  <c r="B47" i="2"/>
  <c r="B51" i="2"/>
  <c r="B55" i="2"/>
  <c r="B59" i="2"/>
  <c r="B63" i="2"/>
  <c r="B67" i="2"/>
  <c r="B71" i="2"/>
  <c r="B75" i="2"/>
  <c r="B79" i="2"/>
  <c r="B83" i="2"/>
  <c r="B87" i="2"/>
  <c r="B91" i="2"/>
  <c r="B95" i="2"/>
  <c r="B99" i="2"/>
  <c r="B103" i="2"/>
  <c r="B107" i="2"/>
  <c r="B111" i="2"/>
  <c r="B115" i="2"/>
  <c r="B119" i="2"/>
  <c r="B123" i="2"/>
  <c r="B127" i="2"/>
  <c r="B131" i="2"/>
  <c r="B20" i="2"/>
  <c r="B24" i="2"/>
  <c r="B28" i="2"/>
  <c r="B32" i="2"/>
  <c r="B36" i="2"/>
  <c r="B40" i="2"/>
  <c r="B44" i="2"/>
  <c r="B48" i="2"/>
  <c r="B52" i="2"/>
  <c r="B56" i="2"/>
  <c r="B60" i="2"/>
  <c r="B64" i="2"/>
  <c r="B68" i="2"/>
  <c r="B72" i="2"/>
  <c r="B76" i="2"/>
  <c r="B80" i="2"/>
  <c r="B84" i="2"/>
  <c r="B88" i="2"/>
  <c r="B92" i="2"/>
  <c r="B96" i="2"/>
  <c r="B100" i="2"/>
  <c r="B104" i="2"/>
  <c r="B108" i="2"/>
  <c r="B112" i="2"/>
  <c r="B116" i="2"/>
  <c r="B120" i="2"/>
  <c r="B124" i="2"/>
  <c r="B128" i="2"/>
  <c r="B50" i="2"/>
  <c r="B58" i="2"/>
  <c r="B66" i="2"/>
  <c r="B74" i="2"/>
  <c r="B82" i="2"/>
  <c r="B90" i="2"/>
  <c r="B98" i="2"/>
  <c r="B106" i="2"/>
  <c r="B114" i="2"/>
  <c r="B122" i="2"/>
  <c r="B130" i="2"/>
  <c r="B16" i="2"/>
  <c r="B14" i="2" s="1"/>
</calcChain>
</file>

<file path=xl/sharedStrings.xml><?xml version="1.0" encoding="utf-8"?>
<sst xmlns="http://schemas.openxmlformats.org/spreadsheetml/2006/main" count="15776" uniqueCount="5862">
  <si>
    <t>regno</t>
  </si>
  <si>
    <t>nicename</t>
  </si>
  <si>
    <t>latest_income</t>
  </si>
  <si>
    <t>latest_expend</t>
  </si>
  <si>
    <t>latest_assets</t>
  </si>
  <si>
    <t>latest_employees</t>
  </si>
  <si>
    <t>objects</t>
  </si>
  <si>
    <t>The D'oyly Carte Opera Trust Limited</t>
  </si>
  <si>
    <t>1) the promotion and advancement of the public appreciation of operatic or other musical works and cultivation of public interest and taste in opera music and singing. 2) the education and training of musicians and singers and their assistance in distressed circumstances. 3) the making of grants or loans to the bridget d'oyly carte Ltd.</t>
  </si>
  <si>
    <t>Lambeth</t>
  </si>
  <si>
    <t>The City Arts Trust Limited</t>
  </si>
  <si>
    <t>The advancement of education particularly by the encouragement of the arts, including the arts of design, drama, mime, dance, singing and music and the establishment of festivals in the city of london and elsewhere.</t>
  </si>
  <si>
    <t>City of London</t>
  </si>
  <si>
    <t>The Questors Limited</t>
  </si>
  <si>
    <t>To encourage the study and practice of dramatic art and to promote and conduct such theatrical and musical performances, lectures, concerts and other educational enterprises as may tend to the attainment of this object.</t>
  </si>
  <si>
    <t>Ealing</t>
  </si>
  <si>
    <t>Bournemouth Symphony Orchestra</t>
  </si>
  <si>
    <t>To promote, maintain, improve and advance education, particularly musical education, and to encourage the arts, including the arts of music, drama, mime, dancing and singing, and to formulate, prepare and establish schemes therefor.</t>
  </si>
  <si>
    <t>Poole</t>
  </si>
  <si>
    <t>Glyndebourne Arts Trust</t>
  </si>
  <si>
    <t>The promotion and advancement of aesthetic education and the cultivation and improvement of public taste in music, opera or the other arts.</t>
  </si>
  <si>
    <t>Lewes</t>
  </si>
  <si>
    <t>Salterton Drama Club</t>
  </si>
  <si>
    <t>To promote the advancement and improvement of general education in relationto all aspects of the arts of drama music and other arts and the development of public appreciation and interest in such arts.</t>
  </si>
  <si>
    <t>East Devon</t>
  </si>
  <si>
    <t>Royal Opera House Covent Garden Limited</t>
  </si>
  <si>
    <t>To promote and assist in the advancement of education so far as such promotion and assistance shall be of a charitable nature and in particular, to raise the artistic taste of the country, and to procure and increase the appreciation and understandingof the musical art in all its forms. (See memorandum and articles of association).</t>
  </si>
  <si>
    <t>Westminster</t>
  </si>
  <si>
    <t>The Royal Ballet</t>
  </si>
  <si>
    <t>Promotion of the art of the ballet and in association therewith the literary musical and graphic arts by co-ordinating the activities of (i) the ballet companies now respectively known as "the sadler's wells ballet" and "the sadler's wells theatre ballet" and the presentation to the public of ballet by these ballet companies, (ii) the ballet school presently conducted at white lodge, richmond park in our county of surrey and at 155 talgarth road in our conty of london with the primary object of instructing children in the art of the ballet and for the general education of children in conjunction with their instruction in the art of ballet.</t>
  </si>
  <si>
    <t>Croydon Philharmonic Society</t>
  </si>
  <si>
    <t>The advancement of the education of the public in choral  music, and as means to this end, the public performance of choral works by its members constituted in a choir called croydon philharmonic choir.</t>
  </si>
  <si>
    <t>Tandridge</t>
  </si>
  <si>
    <t>English National Ballet</t>
  </si>
  <si>
    <t>To promote and further education in and knowledge, understanding and appreciation of the arts of ballet, opera, mime, drama, music, and singing and similar and ancillary arts.</t>
  </si>
  <si>
    <t>Leicester Drama Society Limited</t>
  </si>
  <si>
    <t>To encourage the study and practices of dramatic art amongst the inhabitants of leicester, leicestershire and elsewhere, and to promote and conduct theatrical and musical performances, lectures, concerts and such other educational enterprises as may tend to the attainment of this object.</t>
  </si>
  <si>
    <t>Leicester</t>
  </si>
  <si>
    <t>Freeman (Methodist) Music Trust</t>
  </si>
  <si>
    <t>For the purpose of raising the standard of singing and organ playing in methodist churches by making grants or contributions to the ministers or the controlling authorities of such churches to be expended by them as will directly or indirectly help towards a better musical service either by instruction repair of instruments, scholarships or prizes or in some other way.</t>
  </si>
  <si>
    <t>Cornwall</t>
  </si>
  <si>
    <t>DR Mcclure Memorial Fund</t>
  </si>
  <si>
    <t>To apply the income of the trust fund for the promotion and encouragement of the musical education of students resident in the areas of the u.D.C. Or r.D.C. Of wellington salop and attending a public secondary elementary or private school in the area of the u.D.C.</t>
  </si>
  <si>
    <t>Telford and Wrekin</t>
  </si>
  <si>
    <t>City of Birmingham Orchestral Endowment Fund</t>
  </si>
  <si>
    <t>For the purpose of encouraging and supporting orchestral music of a symphonic or classical character and for the promotion of musical performances not conducted for profit and of such a standard as will further the cultivation and improvement of musical education.</t>
  </si>
  <si>
    <t>Birmingham</t>
  </si>
  <si>
    <t>J W Pearce Music Trust</t>
  </si>
  <si>
    <t>For the advancement of musical education and the encouragement of ability in the art of music among the inhabitants of huddersfield and district by providing prizes.</t>
  </si>
  <si>
    <t>Kirklees</t>
  </si>
  <si>
    <t>Caryl Jenner Productions Limited</t>
  </si>
  <si>
    <t>To promote, maintain, improve and advance education by the encouragement of the arts including, without limitation, the arts of mime, dance, singing, and music, and to formulate, prepare and establish schemes therefore provided that all objects of thecompany shall be of a charitable nature</t>
  </si>
  <si>
    <t>Islington</t>
  </si>
  <si>
    <t>Musicians Benevolent Fund</t>
  </si>
  <si>
    <t>(1) to relieve need and advance education among musicians, and among persons who work or have worked in professions or occupations closely connected with music and who in the opinion of the association have rendered valuable service to music, not being members of the association, who were born in the british isles or who are citizens of the united kingdom of great britain and northern ireland by birth, descent or naturalization or who are domiciled or who have been resident for three years in thebritish isles, and their spouses, children or other dependants.  (2) to advance musical education among musicians and also among members of the public.</t>
  </si>
  <si>
    <t>Camden</t>
  </si>
  <si>
    <t>Blackfriars Arts Centre Limited</t>
  </si>
  <si>
    <t>To acquire preserve and maintain the dominican friary in spain lane, boston, lincolnshire as a cultural centre and to promote, maintain, improve and advance education particularly by the production of educational plays and the encouragement of the arts, including the arts of drama, mime, dance, singing, and music, and to formulate, prepare and establish schemes therefore provided that all objects of the association shall be of a charitable nature.</t>
  </si>
  <si>
    <t>East Lindsey</t>
  </si>
  <si>
    <t>The Royal Liverpool Philharmonic Society</t>
  </si>
  <si>
    <t>To promote, maintain, improve and advance education, particularly musical education, and for this purpose to encourage the arts including the arts of music, drama, mime, dance and singing and such other charitable purposes beneficial to the community as the directors shall in their absolute discretion determine</t>
  </si>
  <si>
    <t>Warrington</t>
  </si>
  <si>
    <t>Tilford Bach Society</t>
  </si>
  <si>
    <t>The advancement of musical education by the public performance of:- (a) works by JS bach in a manner consistent with the style and demands of his period (B) works by other composers at the discretion of the committee. (C) works which the society may commission.</t>
  </si>
  <si>
    <t>Waverley</t>
  </si>
  <si>
    <t>The Nottingham Harmonic Society</t>
  </si>
  <si>
    <t>The study and performance of choral and orchestral music of the highest class and the conduct of any cultural and educational activities incidental and conducive thereto and so that the objects of the society shall be confined to charitable purposes only according to the legal meaning of the term.</t>
  </si>
  <si>
    <t>South Derbyshire</t>
  </si>
  <si>
    <t>The Royal Philharmonic Orchestra Trust</t>
  </si>
  <si>
    <t>The advancement of the musical education of mankind and in particular the promotion, encouragement or support of the study and practice and performance of orchestral music by the royal philharmonic orchestra.</t>
  </si>
  <si>
    <t>The London Symphony Orchestra Limited</t>
  </si>
  <si>
    <t>To promote maintain and advance education, particularly musical education and to encourage the arts including the arts of music, drama , mime, dancing and singing</t>
  </si>
  <si>
    <t>The London Symphony Orchestra Endowment Trust</t>
  </si>
  <si>
    <t>The promotion maintenance and advancement of education and in particular musical education and the encouragement of the arts including the arts of music, drama, mime, dancing and singing or any further charitable objects.</t>
  </si>
  <si>
    <t>New London Singers</t>
  </si>
  <si>
    <t>To advance education by encouraging and promoting the knowledge, understanding and appreciation of choral music, particularly by the performance of church music.</t>
  </si>
  <si>
    <t>Avoncroft Arts Society</t>
  </si>
  <si>
    <t>The pursuit and encouragement of the fine arts so far as their pursuit and encouragement tends to the advancement of education or is otherwise charitable and provided that all objects of the society shall be of an educational or charitable nature to provide facilities for drama, painting, photography pottery and sculpture, folk music and dancing and classes and lectures on literature, music and art appreciation.</t>
  </si>
  <si>
    <t>Bromsgrove</t>
  </si>
  <si>
    <t>The Rodewald Concert Society</t>
  </si>
  <si>
    <t>The promotion of musical education and musical culture. By pursuance of the objects the committee of the charity may organise and present concerts or chamber music of high quality in the area of merseyside.</t>
  </si>
  <si>
    <t>Liverpool</t>
  </si>
  <si>
    <t>Institute of Contemporary Arts Limited</t>
  </si>
  <si>
    <t>(1) to promote the education of the community by encouraging the understanding, appreciation and development of the arts generally and particularly of contemporary art as expressed in painting, etching, engraving, drawing, poetry, philosophy, literature, drama, music, opera, ballet, sculpture, architecture, designs, photography, films, radio and television of educational and cultural value;  (2) the preservation and display for the benefit of the public of the property, 12 carlton house terrace, london; and  (3) the compilation, preservation and display for the benefit of the public of an archive of contemporary film, photographs or other material of educational and cultural value.</t>
  </si>
  <si>
    <t>Rehearsal Orchestra</t>
  </si>
  <si>
    <t>To further the education of mankind in the art of music and as ancillary thereto to promote among people the study, playing and composing of orchestral music.</t>
  </si>
  <si>
    <t>London Philharmonic Orchestra Limited</t>
  </si>
  <si>
    <t>The company is established to promote, maintain, improve and advance education, particularly musical education, and to encourage the arts, including the arts of music, drama, mime, dance, and singing and to formulate, prepare and establish schemes therefore provided that the objects of the company shall be of a charitable nature only. And, as ancillary to the foregoing objects to hold and participate in concerts, and to perform orchestral and instrumental works, operas, ballets and entertainmentsof this kind and to form and maintain a symphonic orchestra of the highest possible standing to serve the needs of this and other musical institutions in great britain and abroad.</t>
  </si>
  <si>
    <t>The Stour Festival Company Limited</t>
  </si>
  <si>
    <t>The promotion and advancement of aesthetic education and the cultivation and improvement of public taste in music, opera, plays, drama and other arts.</t>
  </si>
  <si>
    <t>Canterbury</t>
  </si>
  <si>
    <t>Glyndebourne Productions Limited</t>
  </si>
  <si>
    <t>Promotion and advancement of aesthetic education and the cultivation and improvement of public taste in music, opera or the other arts and the doing of all such other things as are incidental to the attainment of the above objects.</t>
  </si>
  <si>
    <t>Royal Philharmonic Orchestra Limited</t>
  </si>
  <si>
    <t>To promote maintain and advance education, particular musical education and to encourage the arts of music, drama, mime, dancing and singing.</t>
  </si>
  <si>
    <t>Harrogate International Festival Limited</t>
  </si>
  <si>
    <t>To promote, further, maintain, improve and advance education in and knowledge, understanding and appreciation of the arts in general and musical, dramatic, literary and visual arts in particular so far as such objects may be charitable.</t>
  </si>
  <si>
    <t>Harrogate</t>
  </si>
  <si>
    <t>Halsway Manor Society Limited</t>
  </si>
  <si>
    <t>(I) to advance the education of the public by preserving for the benefit of the public the heritage of english folk music, dances, songs, folk traditions and folklore (including singing games, literature, painting, street theatre, storytelling, choirsand orchestras) and the promotion of traditional crafts and craftsmanship, to make them known and to encourage the practice of them in their traditional forms and to use and maintain halsway manor as a hub for these activities; and as ancillary thereto and for the furtherance of the said primary object.  (Ii) to promote and encourage historical research and make available to the public the results of such research, including family history, especially when appertaining to folk traditions, folklore and traditional pastimes.  (Iii) to the extent that the income and property of the halsway manor society Ltd can not be used for the above objects they shall be used for the advancement of the education of the public (but also that nothing hereinafter contained shall deem to empower the society to pursue any ancillary object which is not exclusively charitable).</t>
  </si>
  <si>
    <t>South Hams</t>
  </si>
  <si>
    <t>Chelsea Opera Group Trust</t>
  </si>
  <si>
    <t>The advancement of musical education in general and in particular by sponsoring, managing and providing financial or other assistance for performances of operatic and other musical works at the universities of oxford and cambridge, eton college, winchester college and elsewhere and by providing opportunities in such performances for conductors, singers and instrumentalists to obtain valuable experience.</t>
  </si>
  <si>
    <t>Barnes Music Society</t>
  </si>
  <si>
    <t>To foster the public knowledge and appreciation of music by means of the promotion of high-class public concerts and the encouragement of other musical activities and the provision of musical education.</t>
  </si>
  <si>
    <t>Richmond upon Thames</t>
  </si>
  <si>
    <t>The National Music Council of the United Kingdom</t>
  </si>
  <si>
    <t>To promote and assist in the advancement of musical education as far as such promotion and assistance shall be of a charitable nature and to foster and increase the appreciation and understanding of the art of music in all its forms.F music in all its forms.</t>
  </si>
  <si>
    <t>The National Federation of Music Societies</t>
  </si>
  <si>
    <t>To maintain, improve and advance education by promoting the art and practice and public performance of music throughout the united kingdom and other countries.</t>
  </si>
  <si>
    <t>Hackney</t>
  </si>
  <si>
    <t>Rambert Trust Limited</t>
  </si>
  <si>
    <t>To promote, maintain, improve and advance education, particularly by the production of educational plays and the encouragement of the arts including the arts of drama, mime, dance, singing and music, and to formulate, prepare and establish schemes therefore provided that all objects of the company shall be of charitable nature. (For further details see memorandum and articles of association).</t>
  </si>
  <si>
    <t>Hounslow</t>
  </si>
  <si>
    <t>Philharmonia Ltd</t>
  </si>
  <si>
    <t>The objects of the charity are the advancement of public education through the promotion and support of the art of music (including opera, music, drama, ballet and all art forms consisting in whole or in part of music) particularly by the promotion and encouragement of orchestral music.</t>
  </si>
  <si>
    <t>British Institute of Jazz Studies</t>
  </si>
  <si>
    <t>Promotion, maintenance and advancement of musical education in great britain and in particular, education and research in and the knowledge, understanding and appreciation of the american negro form and allied and derivative styles of music known as jazz and the history thereof.</t>
  </si>
  <si>
    <t>Wokingham</t>
  </si>
  <si>
    <t>Philharmonia Chorus Limited</t>
  </si>
  <si>
    <t>The advancement of public education through the promotion and support of the art of music (including opera, music-drama, ballet andall art forms consisting in whole or in part of music) particularly by the promotion and encouragement of orchestral andchoral music. (For further details see memorandum and articles).</t>
  </si>
  <si>
    <t>Southwark</t>
  </si>
  <si>
    <t>Blackpool Musical Festival</t>
  </si>
  <si>
    <t>To advance education by improving the aesthetic appreciation and taste of the public in music and speech by the promotion of festivals for the performance in competition or otherwise of works of music and speech.</t>
  </si>
  <si>
    <t>Blackpool</t>
  </si>
  <si>
    <t>Rosehill Arts Trust Limited</t>
  </si>
  <si>
    <t>To present, produce, manage, conduct and represent at any theatre, opera house, concert hall or other suitable place such concerts, operas, ballets, recitals, musical and artistic performances, plays, cinematograph films and lectures as are of educational and cultural value to the community, and to organise and hold loan exhibitions of works of art of all kinds but not for sale. (For further details see clause 3 of the memorandum of association).</t>
  </si>
  <si>
    <t>Copeland</t>
  </si>
  <si>
    <t>Mountview Arts Centre Limited</t>
  </si>
  <si>
    <t>To promote and assist in the advancement of education amongst the members of the public and in partiuclar, to procure and increase the appreciation and understanding amongst members of the public of the arts, including the arts of design, drama, mime,dance, singing cinema and music and to formulate, prepare and establish public festivals and scheme with these objects in the london borough of haringey and elsewhere.</t>
  </si>
  <si>
    <t>Haringey</t>
  </si>
  <si>
    <t>Southern Orchestral Concert Society</t>
  </si>
  <si>
    <t>To promote, improve and maintain public education and appreciation in the art of music in the southern part of england by promoting concerts by professional musicians and, from time to time, by musicians from the leading schools, colleges and academies of music.</t>
  </si>
  <si>
    <t>East Hampshire</t>
  </si>
  <si>
    <t>The Park Lane Group Limited</t>
  </si>
  <si>
    <t>To promote, advance, encourage, develop and improve education, particularly musical education by disseminating knowledge of music generally and in particular by providing, presenting, organising, producing, promoting and managing concerts, operas, ballets dramas and other such representations and productions. (See also memorandum of association clause 3 for details).</t>
  </si>
  <si>
    <t>Arts Council for North Hertfordshire</t>
  </si>
  <si>
    <t>To advance the appreciation of an education in artistic taste in the fine arts including the arts of music and drama. (For further details see clause 2 of constitution)</t>
  </si>
  <si>
    <t>North Hertfordshire</t>
  </si>
  <si>
    <t>Philharmonia Trust Limited</t>
  </si>
  <si>
    <t>The advancement of public musical education in general. For further details see memorandum and articles of association clause 3.</t>
  </si>
  <si>
    <t>National Operatic and Dramatic Association</t>
  </si>
  <si>
    <t>To advance education by promoting and improving the arts of opera, music and the theatre, to stimulate public appreciation of such arts, and generally to cultivate the improvement of public taste in such arts and for those purposes to do all or any ofthe following things either gratuitously or for such fees as may from time to time in any particular case be determined.</t>
  </si>
  <si>
    <t>Peterborough</t>
  </si>
  <si>
    <t>The John Ireland Charitable Trust</t>
  </si>
  <si>
    <t>The education of the public and improvement and advancement of the public taste and appreciation of music and in particular the music of DR. Ireland and the assistance and education of students of music in their study. Such other charitable objects connected with the art of music as the trustees shall from time to time select.</t>
  </si>
  <si>
    <t>Southampton</t>
  </si>
  <si>
    <t>Nash Concert Society Trust</t>
  </si>
  <si>
    <t>1) the advancement of public musical education in general and in particular a) by procuring sponsoring or assisting the performance of musical works of high quality. (For further obects see declaration of trust)</t>
  </si>
  <si>
    <t>Barnet</t>
  </si>
  <si>
    <t>Sinfonietta Productions Limited</t>
  </si>
  <si>
    <t>To advance and encourage public education in the performing arts particularly music.</t>
  </si>
  <si>
    <t>The Tillett Trust</t>
  </si>
  <si>
    <t>To promote maintain and advance education particularly musical education and to encourage the arts including the arts of music drama mime dancing and singing.</t>
  </si>
  <si>
    <t>Mid Devon</t>
  </si>
  <si>
    <t>Midland Music Makers</t>
  </si>
  <si>
    <t>To promote and advance public education in the arts of music and opera, and to develop the improvement of the public taste and appreciation of those arts by the performance of choral and operatic works of merit and signifigance and by other activitiesof a charitable nature.</t>
  </si>
  <si>
    <t>Jazz Services Limited</t>
  </si>
  <si>
    <t>To promote maintain improve and advance education particularly by encouraging and fostering the understanding knowledge appreciation and development of music especially jazz and its associated forms of music and to formulate prepare and establish schemes therefor.</t>
  </si>
  <si>
    <t>The Windsor Festival Society Limited</t>
  </si>
  <si>
    <t>To promote, foster, improve and advance public education in the arts of music, singing, drama, mime and dance and the arts co-related therwith respectively provided that the objects of the society shall be of a charitable nature only.</t>
  </si>
  <si>
    <t>South Bucks</t>
  </si>
  <si>
    <t>The Frances Kitching Trust for Young Musicians</t>
  </si>
  <si>
    <t>For the purpose of advancing the musical education of young musical instrumentalists to increase their knowledge understanding and love of music and their ability to play music to the most advanced standard of which they are capable, with preference to those residing in the vale of the white horse, together with wallingford and didcot in south oxfordshire.</t>
  </si>
  <si>
    <t>Vale of White Horse</t>
  </si>
  <si>
    <t>The Birkenhead Operatic Society Trust</t>
  </si>
  <si>
    <t>A) the promotion of furtherance of education in and knowledge understanding and appreciation of the public in the arts of opera ballet mime drama music and singing or of any one of more of those arts or B) such other charitable purposes or such charitable foundations as the trustees shall in their absolute discretion determine.</t>
  </si>
  <si>
    <t>Wirral</t>
  </si>
  <si>
    <t>Henley-on-Thames Amateur Operatic and Dramatic Society</t>
  </si>
  <si>
    <t>1. To promote the advancement and improvements of general education in relation to all aspects of the art of music and drama and the development of public appreciation of such arts. 2. To assist, by making donations, such charitable institutions as the society shall from time to time decide.</t>
  </si>
  <si>
    <t>South Oxfordshire</t>
  </si>
  <si>
    <t>The Sylvia Crathorne Memorial Trust</t>
  </si>
  <si>
    <t>The advancement of education by maintaining and preserving for the benefit of the nation the building known as "the georgian theatre" at richmond yorkshire and by ensuring that first class dramatic operatic musical and other artistic works continue tobe presented and exhibited thereat and that opportunities continue to be given there to the public of hearing studying becoming familiar with and appreciating such works.</t>
  </si>
  <si>
    <t>Stockton-on-Tees</t>
  </si>
  <si>
    <t>Orchestra Da Camera Limited</t>
  </si>
  <si>
    <t>To promote, maintain, improve and advance the education of the public particularly by the encouragement of the arts and the production of professional concerts and similar etertainments including the art of singing, music, dance, drama and mine, and to formulate, prepare and establish schemes therefor. For details see clause 3 of memorandum and articles of association incorporated 24th september 1969).</t>
  </si>
  <si>
    <t>Warwick</t>
  </si>
  <si>
    <t>The Petts Wood and District Operatic Society</t>
  </si>
  <si>
    <t>The study and performance of opera and all kinds of operatic and theatrical works, with a view to enhancing the standard of amateur productions, and providing the public with a high-class entertainment of a cultural or educational value.</t>
  </si>
  <si>
    <t>Bromley</t>
  </si>
  <si>
    <t>Sanskritik Centre of Indian Arts Limited</t>
  </si>
  <si>
    <t>To promote, maintain, improve and advance education, particularly by the production of educational plays and the encouragement of the indian and other arts in britain, in india and elsewhere including the arts of drama, mime, dance, singing and music.(For further details see clause 3 of the memorandum).</t>
  </si>
  <si>
    <t>The Thames Chamber Orchestra Limited</t>
  </si>
  <si>
    <t>To promote, maintain, improve and advance education particularly by the production of educational concerts and plays and the encouragement of the arts, including in particluar the art of music and to formulate, prepare and establish schemes therefor.</t>
  </si>
  <si>
    <t>The Liszt Society Limited</t>
  </si>
  <si>
    <t>To foster, promote, maintain, advance and improve musical education and to promote interest in and appreciation of music by disseminating knowledge of the works of the composer franz liszt.</t>
  </si>
  <si>
    <t>The Summer Music Society of Dorset</t>
  </si>
  <si>
    <t>Education of the public in the appreciation of music and the promotion of the art of music.</t>
  </si>
  <si>
    <t>Wiltshire</t>
  </si>
  <si>
    <t>Hastings Musical Festival Limited</t>
  </si>
  <si>
    <t>(I) the advancement in hastings and elsewhere of public education and (ii)the improvement of the public taste and appreciation of the arts, including particularly the arts F drama, mime, singing, music, elocution, dancing, folk dancing and ballet.</t>
  </si>
  <si>
    <t>Hastings</t>
  </si>
  <si>
    <t>Aldeburgh Music</t>
  </si>
  <si>
    <t>To promote and assist in the advancement of education in the arts and crafts including the arts of music, drama, dancing, mime, painting, sculpture and graphic arts, and literature and poetry, and to extend and increase the appreciation, knowledge, and understanding of the arts and crafts in all their forms. (For further details see clause 3 of trust deed).</t>
  </si>
  <si>
    <t>Suffolk Coastal</t>
  </si>
  <si>
    <t>Opera Rara</t>
  </si>
  <si>
    <t>To advance the education of the public by encouraging and promoting the study of operatic art and in particular the lesser known works of operatic art.</t>
  </si>
  <si>
    <t>Bso Endowment Trust</t>
  </si>
  <si>
    <t>To advance the charitable purposes of the western orchestral society limited (hereinafter called "the society") by providing or assisting in the provision of the resources by which the society may undertake activities of musical education not financedby national or local authorities and to further other charitable purposes directed at improving the public taste and appreciation of the art of music.</t>
  </si>
  <si>
    <t>Hertfordshire Chamber Orchestra</t>
  </si>
  <si>
    <t>The advancement of music within the county of hertfordshire, and the musical education of the members of the orchestra, by the giving of concerts.</t>
  </si>
  <si>
    <t>The Norfolk and Norwich Operatic Fund</t>
  </si>
  <si>
    <t>For any charitable purpose or purposes connected with or relating the education of any person with a view to his or her advancement in any branch of the live theatre. Any such persons shall have been born in norfolk or have or have had either parent born in norfolk or have been resident in norfolk for a period of not less than three years.</t>
  </si>
  <si>
    <t>Norwich</t>
  </si>
  <si>
    <t>Wavendon All Music Plan Limited</t>
  </si>
  <si>
    <t>To provide a centre of musical activity for the purposes of the promotion of education in and appreciation of good music of all kings amongst persons of all ages and social background. (For details see clause 3 of memorandum).</t>
  </si>
  <si>
    <t>South Northamptonshire</t>
  </si>
  <si>
    <t>Music and Letters Trust</t>
  </si>
  <si>
    <t>To advance the education of the public in and to foster research into the art and science of music by promoting the publication of and by sponsoring scholarly works and (in particular) a periodical journal.</t>
  </si>
  <si>
    <t>Windsor and Maidenhead</t>
  </si>
  <si>
    <t>Bedfordshire Orchestral Society</t>
  </si>
  <si>
    <t>To promote musical education in bedfordshire.</t>
  </si>
  <si>
    <t>Bedford</t>
  </si>
  <si>
    <t>The R K Charitable Trust Limited</t>
  </si>
  <si>
    <t>A) the advancement of public education in music and the fine arts; and B) the improvement of public taste in and public appreciation of music and the fine arts; in any manner which is charitable according to the law of england and wales and in particular (though without prejudice to the generality of the foregoing objects) by the promotion and organisation (but so far only as is consistent with the charitable nature of the company's objects) of: 1) public concerts, operas, operettas, recitals, andother musical productions and performances:and 2) public exhibitions of pictures, engravings, bronzes, sculptures, coins, gems and other works of art.</t>
  </si>
  <si>
    <t>Southwick Opera</t>
  </si>
  <si>
    <t>To promote the advancement and improvement of general education in relation to all aspects of the arts of music and drama and the development of public appreciation of such arts.</t>
  </si>
  <si>
    <t>Worthing</t>
  </si>
  <si>
    <t>Oxmarket Centre of Arts Limited</t>
  </si>
  <si>
    <t>To promote and advance the education, cultivation, improvement and appreciation of the arts amongst the community by operating and maintaining an arts centre for exhibitions of all kinds for the promotion of visual arts, music, poetry, literature and drama and certain other purposes ancillary thereto.</t>
  </si>
  <si>
    <t>Chichester</t>
  </si>
  <si>
    <t>Salterton Music Centre for Young People</t>
  </si>
  <si>
    <t>To establish a youth and music centre a) to provide facilities for the musical education of young persons who could not otherwise afford such facilities; B) to provide facilities for recreation and other leisure time occupation for such persons, with the object of helping and educating them through their leisure time activities to develop their physical mental and spiritual capacities that they may grow to full matruity as individuals and members of society and that their conditions of life may beimproved.</t>
  </si>
  <si>
    <t>Cambridge Concert Orchestra</t>
  </si>
  <si>
    <t>To promote the advancement and improvement of general education in relation to all aspects of the art of music and the development of public appreciation of the art.</t>
  </si>
  <si>
    <t>Cambridge</t>
  </si>
  <si>
    <t>Sevenoaks Philharmonic Society</t>
  </si>
  <si>
    <t>To educate the public in the art and science of music and particular to encourage and advance the study of serious music and of choral singing by the promoting and presentation of choral and other concerts and other like activities and by providing persons of vocal or instrumental ability with training and musical education.</t>
  </si>
  <si>
    <t>Sevenoaks</t>
  </si>
  <si>
    <t>Dorset Guild of Singers</t>
  </si>
  <si>
    <t>To promote, improve and maintain public education in and appreciation of the art and science of choral music in all aspects.</t>
  </si>
  <si>
    <t>Purbeck</t>
  </si>
  <si>
    <t>Diapason Limited</t>
  </si>
  <si>
    <t>To advance the musical education of children. (For details see clause 3 of  the memorandum).</t>
  </si>
  <si>
    <t>The Ringwood Musical and Dramatic Society</t>
  </si>
  <si>
    <t>To promote and advance the education of the public and members in music and singing of operatic and other musical works, and in dramatic art by the performance of such operatic and other musical works and dramatic works and by the giving of concerts. (For further details see clause 5 of rules)</t>
  </si>
  <si>
    <t>New Forest</t>
  </si>
  <si>
    <t>Luton Music Club</t>
  </si>
  <si>
    <t>To promote, improve, develop and maintain public education in and appreciation of the art and science of music in all its aspects by the presentation of public concerts and recitals.  The club will operate in such a manner as to be regarded as a charitable body.</t>
  </si>
  <si>
    <t>Basingstoke Symphony Orchestra</t>
  </si>
  <si>
    <t>To promote, improve, develop and maintain public education in and appreciation of the art and science of music in all its aspects by the presentation of public concerts and by such other ways as the society through its committee shall determine from time to time</t>
  </si>
  <si>
    <t>Basingstoke and Deane</t>
  </si>
  <si>
    <t>Northampton Symphony Orchestra</t>
  </si>
  <si>
    <t>To advance, improve, develop and maintain public education in the art and science of music in all aspects by the presentation of public orchestral concerts; and for the general purposes of such charitable bodies or for such other purposes as shall be exclusively charitable as the committee may from time to time decide.</t>
  </si>
  <si>
    <t>Northampton</t>
  </si>
  <si>
    <t>The Southwark Rehearsal Hall Trust</t>
  </si>
  <si>
    <t>To provide rehearsal and recording facilities for the london symphony orchestra to the london philharmonic orchestra in furtherance of their own charitable objects and for use by other makers of music of educational value.</t>
  </si>
  <si>
    <t>Bath Arts Workshop Limited</t>
  </si>
  <si>
    <t>1. To promote, encourage and increase the appreciation and understanding by the public of the arts generally including dramatic art visual art musical art and literary art. 2. To promote education in all sections of the community in the cultural and creative arts. 3. To provide recreational facilities in the interests of social welfare for the public at large and for those in need of such facilities by reason of their youth, age, infirmity, disablement, or social and economic circumstances.</t>
  </si>
  <si>
    <t>Bath and North East Somerset</t>
  </si>
  <si>
    <t>Lord St Audries' Memorial Fund</t>
  </si>
  <si>
    <t>To advance the education of the general public in organ music and in furtherance of that object to present prizes to students attending the royal college of organists and to hold organ recitals.</t>
  </si>
  <si>
    <t>West Somerset</t>
  </si>
  <si>
    <t>Wagner Society</t>
  </si>
  <si>
    <t>(1) to advance education in and appreciation of the life and work of richard wagner. (2) to promote and organise public performances anywhere in the world of the works of richard wagner byt the society may, from time to time, and for special purposes include in its programmes suitable works by other composers. (3) to promote and organise other cultural and educational activities relevant to the study and appreciation of the music of richard wagner.</t>
  </si>
  <si>
    <t>Wycombe</t>
  </si>
  <si>
    <t>Salisbury Musical Society</t>
  </si>
  <si>
    <t>To promote, improve develop and maintain public education in and appreciation of the art and science of music in all its aspects by the presentation of public concerts; and for the general purposes of such charitable bodies or for such other purposes as shall exclusively charitable as its committee may from time to time decide</t>
  </si>
  <si>
    <t>Saint Anne's Music Society in St Anne's Lutheran Church</t>
  </si>
  <si>
    <t>To contribute to the worship of god and the proclamation of the gospel in St anne's evangelical lutheran church, london. To contribute to the education both of the congregation of the church and of the public in general in the art of music.</t>
  </si>
  <si>
    <t>The Hounslow Arts Trust Ltd</t>
  </si>
  <si>
    <t>To promote, maintain, improve and advance education, particularly by the production of educational plays and the encouragement of the arts, including the arts of drama, mime, dance, singing and music, and to formulate, prepare and establish schemes therefore.</t>
  </si>
  <si>
    <t>British College of Accordionists Limited</t>
  </si>
  <si>
    <t>To advance the education of the public in the knowledge, understanding and appreciation of the theory and practice of music.</t>
  </si>
  <si>
    <t>Cheshire West and Chester</t>
  </si>
  <si>
    <t>Oliver Berthoud Memorial Trust</t>
  </si>
  <si>
    <t>For the advance of musical education and training of young musicians by promotion of annual concert performance or recital of music to provide a platform for such persons as an adjunct to their education.</t>
  </si>
  <si>
    <t>Croydon</t>
  </si>
  <si>
    <t>The Margate Silver Band Trading as Cantium Brass</t>
  </si>
  <si>
    <t>To educate the public in the arts and sciences and in particular the art and science of music by the presentation of concerts and other activities and in particular 1. To instruct conductors and musicians; 2. To establish and support or aid in the establishment of any charitable associations or institutions and to subscribe money for charitable purposes; 3. To do all other things as shall further the said objects.</t>
  </si>
  <si>
    <t>Dover</t>
  </si>
  <si>
    <t>Aldeburgh Primary School Music Room Trust</t>
  </si>
  <si>
    <t>The promotion and advancement of education, the cultivation and improvement of public taste, understanding and appreciation of the arts generally and of the musical arts in particular, and the provision of any facilities the provision whereof is charitable by virtue of the recreational charities act 1958 or any statutory modification or re-enactment thereof for the time being in force.</t>
  </si>
  <si>
    <t>London Handel Society Limited</t>
  </si>
  <si>
    <t>The promotion and advancement of aesthetic and musical education in particular but without prejudice to the generality of the foregoing, the works of george frederick handel</t>
  </si>
  <si>
    <t>South Somerset</t>
  </si>
  <si>
    <t>Douglas Dawn Memorial Fund</t>
  </si>
  <si>
    <t>To encourage musical education and musical appreciation amongst the pupils presant and past of St george's school to perpetuate the memory of the late douglas dawon as music mster at St george's school, harpenden, in the county of hertfordshire.</t>
  </si>
  <si>
    <t>Central Bedfordshire</t>
  </si>
  <si>
    <t>The Incorporated Association of Organists</t>
  </si>
  <si>
    <t>To advance the education of the public in the art of music with special reference to liturgical and organ music.</t>
  </si>
  <si>
    <t>Arun</t>
  </si>
  <si>
    <t>Music Education Council</t>
  </si>
  <si>
    <t>To promote and advance the education and training of the public in music in any manner which now is or hereafter may be deemed by law to be charitable</t>
  </si>
  <si>
    <t>The Trust for Sing for Pleasure</t>
  </si>
  <si>
    <t>To promote music education in any manner which now is or hereafter deemed to be charitable.</t>
  </si>
  <si>
    <t>Bolton</t>
  </si>
  <si>
    <t>Surrey Organists' Association</t>
  </si>
  <si>
    <t>To advance the education of the public in the tudy of the art of music with special reference to liturgical and organ music.</t>
  </si>
  <si>
    <t>Guildford</t>
  </si>
  <si>
    <t>The Tewkesbury Abbey Schola Cantorum Choral Scholarship Fund</t>
  </si>
  <si>
    <t>The furtherance of musical and general education and in particular in the provision of (a) scholarships or exhibitions for choristers in the choir at tewkesbury abbey tenable at the abbey school tewkesbury (or in default thereof at other schools or colleges) (B) grants for the furtherance of musical education or (C) stipends or partial stipends for adult choristers organists or choir masters at tewkesbury abbey.</t>
  </si>
  <si>
    <t>Tewkesbury</t>
  </si>
  <si>
    <t>The Dolmetsch Historical Dance Society</t>
  </si>
  <si>
    <t>The promotion of public education in and appreciation of the performance, costume and music of european and other dances from 12th to 18th century as recorded in the literature of the period.</t>
  </si>
  <si>
    <t>Chelmsford</t>
  </si>
  <si>
    <t>Mkco Limited (Milton Keynes City Orchestra)</t>
  </si>
  <si>
    <t>To advance the education of the public in music by the presentation of concerts and other activities which will promote such education.</t>
  </si>
  <si>
    <t>Milton Keynes</t>
  </si>
  <si>
    <t>The Musica Britannica Trust</t>
  </si>
  <si>
    <t>To advance the education of the public in the art and science of music: (a) by promoting supporting and developing research into the classics of british music and by the publication of such works at a high editorial level and in particular by taking over all or any of the assets and liabilities of the royal musical association which relate to musica britannica and by continuing the research and publication thereof. (B) subject as aforesaid and as a subsidiary object only by promoting supporting and publishing scholarly works journals and papers of the association.</t>
  </si>
  <si>
    <t>Oxford</t>
  </si>
  <si>
    <t>Saffron Walden Arts Trust</t>
  </si>
  <si>
    <t>To promote, maintain, improve and advance education, particularly by the promotion of educational plays and the encouragement of the arts, including the arts of drama, mime, dance, singing and music, especially at the saffron walden corn exchange, forthe benefit of the inhabitants of saffron walden and the surrounding area, and the provision in the interests of social welfare of facilities for recreation and leisure-time occupation for the said inhabitants.</t>
  </si>
  <si>
    <t>Uttlesford</t>
  </si>
  <si>
    <t>Canterbury Music Club</t>
  </si>
  <si>
    <t>2. Objects  the objects of the society shall be, in east kent:  1. To advance, improve, develop and maintain public education in, and  appreciation of, the art and science of music in all its aspects by any means the trustees  see fit, including through the presentation of public concerts and recitals;  2. To further such charitable purpose or purposes as the trustees in their  absolute discretion shall think fit but in particular through the making of grants and  donations.</t>
  </si>
  <si>
    <t>Shared Experience Limited</t>
  </si>
  <si>
    <t>To promote, maintain, improve and advance education particularly by the production of educational plays and the encouragement of the arts including the arts of drama, ballet, music, singing, literature, sculpture and painting.</t>
  </si>
  <si>
    <t>The Barbirolli Society</t>
  </si>
  <si>
    <t>To advance the education of the public in the knowledge, understanding and appreciation of the work of sir john barbirolli and to further the art of music for the public benefit.</t>
  </si>
  <si>
    <t>East Staffordshire</t>
  </si>
  <si>
    <t>The English Concert</t>
  </si>
  <si>
    <t>To promote, maintain, improve and advance education, particularly by the presentation of musical performances and lecture-demonstrations of an educational nature and the encouragement of the arts, including the arts of drama, mime, dance, singing and music, and to formulate, prepare and establish schemes therefore provided that all objects of the company shall be of a charitable nature.</t>
  </si>
  <si>
    <t>The Mario Lanza Educational Foundation</t>
  </si>
  <si>
    <t>For the purpose ofadvancing the musical education of and encouraging singers in the pursuit of such education by the provision of prizes awards and scholarships within the area of benefit.</t>
  </si>
  <si>
    <t>Rotherham</t>
  </si>
  <si>
    <t>The Schola Cantorum of Oxford Charitable Trust</t>
  </si>
  <si>
    <t>To promote public education in the art of music and in particular choral music by the performance of choral works whether by way of concerts or otherwise as the trustees may from time to time in their absolute discretion think fit.</t>
  </si>
  <si>
    <t>Nonsuch History and Dance</t>
  </si>
  <si>
    <t>To educate the public in the arts and sciences and in particular to advance their education in literature music art costume fashion and history by the revival and presentation of court dances previously performed during a period starting in the middleages and continuing until the end of the 18th century.</t>
  </si>
  <si>
    <t>Wealden</t>
  </si>
  <si>
    <t>The Dorothy Grinstead Memorial Fund</t>
  </si>
  <si>
    <t>The advancement of musical education or for such other exclusively charitable objects as the trustees shall from time to time think fit.</t>
  </si>
  <si>
    <t>The Princes Risborough Music Society</t>
  </si>
  <si>
    <t>To promote, improve, develop and maintain public education in, and appreciation of, the art and science of music in all its aspects by presentation at public concerts and recitals and by other such means as the society, through its committee shall determine.</t>
  </si>
  <si>
    <t>The South Island Trust</t>
  </si>
  <si>
    <t>(A) to promote, maintain, improve and advance education, particularly by the promotion of education drama and other fine arts, especially those activities which seek to make the arts relevant to the community, including the arts of drama, mime, dramatic improvisation, literature, dance, singing and music, and to formulate and establish schemes therefor.(B) in the interests of social welfare to provide or assist in the provision of facilities for recreation or other leisure time occupation of the public.(For further details see clause 1 of trust deed)</t>
  </si>
  <si>
    <t>Colt Clavier Collection Trust</t>
  </si>
  <si>
    <t>(A) to advance the education of the public in and preserve for its benefit keyboard instruments of historic and artistic interest. (B) to advance the public appreciation and knowledge of music and the related arts and in particular music played on early keyboard instruments.</t>
  </si>
  <si>
    <t>Hastleon Amateur Operatic and Dramatic Society</t>
  </si>
  <si>
    <t>The education of the public in the dramatic and operatic arts by the performance of operatic works, dramatic works, musical comedies, plays and theatrical productions. To make allocations from net proceeds from this source to a charity or charities tobe selected by the executive committee.</t>
  </si>
  <si>
    <t>The Chantry Trust</t>
  </si>
  <si>
    <t>A) to establish and maintain a college of music for the purpose of advancing the education of musicians, students and teachers of music in their art and in the knowledge of the history, maintenance and improvement of musical instruments for the purpose of improving performance and to provide training in music therapy. B) to foster and promote the education of the public in the appreciation of music. C) to prevent relieve and cure sickness and ill-health by the use of the arts and music and colourtherapy.</t>
  </si>
  <si>
    <t>St Bartholomew the Great Music Trust</t>
  </si>
  <si>
    <t>(A) the advancement of the education of the public in the art of music by the presentation of concerts and recitals and otheractivities and the promotion and improvement of the appreciation and taste of the public therein. (B) the establishment support and maintenance of the church as a centre of music in the city of london.</t>
  </si>
  <si>
    <t>I O U Limited</t>
  </si>
  <si>
    <t>To promote, maintain, improve, and advance education, particularly by the production of educational plays and the encouragement of the arts of drama, mime, dance, singing and music.</t>
  </si>
  <si>
    <t>Calderdale</t>
  </si>
  <si>
    <t>Live Music Now Limited</t>
  </si>
  <si>
    <t>The objects for which the company is established are:- (i) to improve develop and raise the level of public taste and appreciation of music and other performing arts in particular among those members of the public who would otherwise be deprived of the benefit of performances of live music and of other performing arts; and    (ii) to advance the musical education of young musicians and exceptionally, more mature students, who are at the outset of a career as performing artists by providing opportunities for them to complete their practical education by performing in public.</t>
  </si>
  <si>
    <t>Ryedale</t>
  </si>
  <si>
    <t>Association for British Music</t>
  </si>
  <si>
    <t>To advance the education of the public in british music in all its aspects so as to develop public appreciation and taste in such music.</t>
  </si>
  <si>
    <t>North Kesteven</t>
  </si>
  <si>
    <t>Thomas Igloi Trust</t>
  </si>
  <si>
    <t>The advancement of the musical education and training of deserving young musicians who shall be students of a string instrument at trinity school (such instrument for this purpose being a violin viola cello or double bass) and being persons who are capable of pursuing a musical career.</t>
  </si>
  <si>
    <t>The Wiltshire and Bath Organists Association</t>
  </si>
  <si>
    <t>To advance the education of the public in the study of the art of music with special reference to liturgical and organ music.</t>
  </si>
  <si>
    <t>The National Youth Jazz Orchestra Ltd</t>
  </si>
  <si>
    <t>To promote, maintain and advance education particularly music education and to encourage the arts of music, particularly jazz, drama, dancing and singing.</t>
  </si>
  <si>
    <t>Northampton and District Organists Association</t>
  </si>
  <si>
    <t>Wellingborough</t>
  </si>
  <si>
    <t>National Opera Studio</t>
  </si>
  <si>
    <t>To provide and carry on schools and training establishments for advancing education by providing instruction in the theory, practice, performance, production, presentation, direction and composition of opera and the musical art in all its forms and tocharge and receive fees therefor provided that all objects of the company shall be of a charitable nature.</t>
  </si>
  <si>
    <t>Stratford-on-Avon</t>
  </si>
  <si>
    <t>The Stained Glass Museum Trust</t>
  </si>
  <si>
    <t>The education of the public in the history and appreciation of stained glass.     For further details see the governing instrument.</t>
  </si>
  <si>
    <t>East Cambridgeshire</t>
  </si>
  <si>
    <t>The Uckfield Band</t>
  </si>
  <si>
    <t>To establish and maintain a band for the performance of band music for the education of the public in the appreciation of the art of music and inparticular band music by the presentation of and appearance at concerts and other venues together with a junior band for the teaching and trainging of young people in instrument playing and musical theory.</t>
  </si>
  <si>
    <t>Brighton and Hove</t>
  </si>
  <si>
    <t>The Bristol and District Organists' Association</t>
  </si>
  <si>
    <t>South Gloucestershire</t>
  </si>
  <si>
    <t>Lambeth Orchestra Fund</t>
  </si>
  <si>
    <t>To promote develop and maintain the education of its members and the public in an appreciation of the art and science of music in all its aspects by the presentation of public orchestral concerts and by such other ways as the orchestra through its committee shall determine from time to time.</t>
  </si>
  <si>
    <t>The Maestro Foundation</t>
  </si>
  <si>
    <t>The advancement of public education through the promotion and support of the art of music (including opera, music, drama, ballet and all art forms consisting in whole or in part of music) particularly by the promotion and encouragement of orchestral music.</t>
  </si>
  <si>
    <t>North Hampshire Organists' Association</t>
  </si>
  <si>
    <t>To advance the education of the public in the study of art of music with special reference to liturgical and organ music.</t>
  </si>
  <si>
    <t>Singcircle Limited</t>
  </si>
  <si>
    <t>To promote, maintain, improve and advance education by the encouragement of the arts, including the arts of music, singing and music theatre, with particular reference to performances given by singcircle, circle and the william byrd choir.</t>
  </si>
  <si>
    <t>Tower Hamlets</t>
  </si>
  <si>
    <t>Oxford Caledonian Pipes and Drums</t>
  </si>
  <si>
    <t>(A) to educate, encourage and teach the public in the art and science of scottish pipe band music by the presentation of concerts, and related activities. For furtherance of the said object but not otherwise. (B) to provide a band for recreational andcharity purposes in support of local charity, hospital and social service organisations. (C) to be registered members of the scottish pipe band association (s.P.B.A.) And to participate in training/educational progammes organised/arranged by the s.P.B.A. (D) to participate, where appropriate, in competitions held under s.P.B.A. Rules.</t>
  </si>
  <si>
    <t>West Oxfordshire</t>
  </si>
  <si>
    <t>Harriet Cohen Memorial Music Awards</t>
  </si>
  <si>
    <t>To develop in such manner as the trustees in their absolute discretion shall think fit the talents of young professional musicians who have already given proof of their outstanding ability and promise in the practice of their art and who can provide evidence of their need of financial help (in the pursuit of their career) that they may the better be able through their work to advance the education of the general public in the appreciation of the art of music.</t>
  </si>
  <si>
    <t>The Rutland Boughton Music Trust</t>
  </si>
  <si>
    <t>To advance the education of the public in the knowledge, understanding and appreciation of the music and literary works of rutlad boughton.</t>
  </si>
  <si>
    <t>The Attleborough Player's (Drama and Music) Society</t>
  </si>
  <si>
    <t>To promote the advancement and improvement of general education in relation to all aspects of the art of drama and music and the development of public appreciation of such art.</t>
  </si>
  <si>
    <t>Breckland</t>
  </si>
  <si>
    <t>The Apollo Trust</t>
  </si>
  <si>
    <t>To advance the musical education of children and young persons in the united kingdom.</t>
  </si>
  <si>
    <t>High Peak</t>
  </si>
  <si>
    <t>The Warwick Arts Trust</t>
  </si>
  <si>
    <t>To establish in warwick house an archive and library of recordings (whether on tapes of gramophone records or otherwise recorded) of the performances of the late clara haskil together with other recordings of performances which (in the other opinion of the trustees) compare or contrast with her performances and such books periodicals and other material relating to musical appreciation as the trustees may think fit and to make the same available for the education of the public by giving producing or sponsoring recitals, lectures, scholarships, films or T.V. Or radio programmes or otherwise as the trustees may think fit.</t>
  </si>
  <si>
    <t>Music Camp Limited</t>
  </si>
  <si>
    <t>To advance the education and training of musicians and to promote the appreciation of music by the public.</t>
  </si>
  <si>
    <t>Wells Operatic Society Ltd</t>
  </si>
  <si>
    <t>To promote maintain improve and advance education paricularly by the production of educational plays and the encouragement of the arts including the arts of drama ballet music singing literature sculpture and painting.</t>
  </si>
  <si>
    <t>Mendip</t>
  </si>
  <si>
    <t>The Kent Schools Glyndebourne Trust</t>
  </si>
  <si>
    <t>To promote the musical education of older students from primary schools and students from secondary schools in kent</t>
  </si>
  <si>
    <t>Maidstone</t>
  </si>
  <si>
    <t>Trianon Music Group</t>
  </si>
  <si>
    <t>To educate the public in the art and science of music and to further the education of young persons by the presentation of concerts and other activities.</t>
  </si>
  <si>
    <t>Ipswich Orchestral Society</t>
  </si>
  <si>
    <t>To education the public in the arts and sciences and in particular the art and science of music in the presentation of concerts and other activities.</t>
  </si>
  <si>
    <t>East Kent Holiday Music Trust</t>
  </si>
  <si>
    <t>To promote musical education in the united kingdom. (A) by providing tuition in the playing of musical instruments provision of orchestral and choral courses concerts schools and classes together with instruction in the history care and manufacture ofmusical instruments for young people and others. (B) by establishing such scholarships for people attending the courses who are in necessitous circumstances as the trustees shall in their absolute discretion think fit. (C) by making gifts, loans or other payments to the national association for gifted children limited. (D) in such other manner being charitable as the trustees shall in their absolute discretion think fit for the benefit of the courses and people attending the same.</t>
  </si>
  <si>
    <t>Toddington Music Society</t>
  </si>
  <si>
    <t>The objects of the society shall be to promote improve develop and maintain public education in and appreciation of the arts and science of music in all its aspects by the presentation of public concerts and recitals and by such other ways as the society through its committee shall determine from time to time. (For further details see constitution).</t>
  </si>
  <si>
    <t>The Viola Tunnard Fund</t>
  </si>
  <si>
    <t>The promotion and encouragement of education in music by awarding bursaries to be called the viola tunnard bursaries to be from time to time awarded in manner hereinafter mentioned to students of the britten-pears school for advanced musical studies.</t>
  </si>
  <si>
    <t>The Larry Slattery Memorial Fund</t>
  </si>
  <si>
    <t>To advance the education of the public by the encouragement of the arts in particular the art of music. To relieve poverty among those engaged in the arts and particularly among those concerned in the art of music.</t>
  </si>
  <si>
    <t>Salisbury Festival Limited</t>
  </si>
  <si>
    <t>To advance education of the general public in local history and the arts, particularly by the promotion of educational musical concerts, the production of educational plays and the encouragement of the arts including the arts of music, ballet, singing, drama, mime, dancing. (For further details see clause 3 of memorandum of association)</t>
  </si>
  <si>
    <t>Buxton Arts Festival Limited</t>
  </si>
  <si>
    <t>To promote, maintain, improve and advance education particularly by the production of educational plays and the encouragement of the arts including the arts of drama, ballet, music, signing, literature and painting.</t>
  </si>
  <si>
    <t>Ware Arts Centre Limited</t>
  </si>
  <si>
    <t>To promote, maintain, improve and advance public education particularly by the production of educational plays and the encouragement of the arts and crafts including drama, mime, dance, singing, music, drawing, painting, graphics, printmaking, photographing, ceramics, sculpture, carving and craft handiwork and to formulate, prepare and establis shcmes therefor provided that all objects of the company shall be of a charitable nature.</t>
  </si>
  <si>
    <t>East Hertfordshire</t>
  </si>
  <si>
    <t>Islington Arts Factory Limited</t>
  </si>
  <si>
    <t>To promote, maintain, improve and advance education particularly by the teaching of dance and ballet and the encouragement of the arts including the arts of dance, choreography, music, drama, singing, literature, sculpture and painting.</t>
  </si>
  <si>
    <t>Eynsford Concert Band</t>
  </si>
  <si>
    <t>To promote, improve, develop and maintain public education in and appreciation of the art and science of music in all its aspects by the presentation of public concerts and recitals and by such other means as the band through its committee shall from time to time decide.</t>
  </si>
  <si>
    <t>Swale</t>
  </si>
  <si>
    <t>Somerset Opera</t>
  </si>
  <si>
    <t>The object of the group shall be to foster and promote the education of the general public in the appreciation of music.</t>
  </si>
  <si>
    <t>Taunton Deane</t>
  </si>
  <si>
    <t>Newbury Symphony Orchestra</t>
  </si>
  <si>
    <t>To promote, improve , develop and maintain public education in the appreciation of the art and science of orchestral music in all its aspects.</t>
  </si>
  <si>
    <t>Duxford Saturday Workshop Trust</t>
  </si>
  <si>
    <t>To advance the education of children and adults resident within the village of duxford and surrounding district by means of:- (1) the presentation of concerts (2) the provision of musical instruments and tuition where the school system is unable to make such provision.</t>
  </si>
  <si>
    <t>South Cambridgeshire</t>
  </si>
  <si>
    <t>The London Suzuki Group Trust</t>
  </si>
  <si>
    <t>The advancement of education and in particular increasing the public knowledge and appreciation of the art and science of music through the provisions of musical eduction for childre in accordance with the method and precepts of shinichi suzuki and his followers and the instruction of teachers of music to undertake the musical education of childred in accordance with the aforesaid method and precepts.</t>
  </si>
  <si>
    <t>Brent</t>
  </si>
  <si>
    <t>Suffolk Schools Snape Maltings Trust</t>
  </si>
  <si>
    <t>The advancement of musical education of schoolchildren living in or educated within the county of suffolk by the promotion of and the payment of expenses of concerts and festivals attended by schoolchildren mainly at the premises known as the malting at snape in the county of suffolk and by interesting the said schoolchildren in the musical activites carried on at the maltings and the musical heritage attached there to.</t>
  </si>
  <si>
    <t>The Temple Music Trust</t>
  </si>
  <si>
    <t>The advancement of musical education in any manner for the benefit of the public or any section of the public in all respects at the discretion of the trustees. (For further details see clause 3 of deed)</t>
  </si>
  <si>
    <t>North London Chorus</t>
  </si>
  <si>
    <t>To promote improve develop and maintain appreciation of and education of the public (and in particular the community of highgate, finchley and muswell hill) in the art and science of music and in particular of choral music by the presentation of concerts and recitals to the highest possible standard, the holding of workshops and by such other activities as the committee may from time to time determine.</t>
  </si>
  <si>
    <t>Norfolk Organists Association</t>
  </si>
  <si>
    <t>To advance the education of the public in the study of the art of music, with special reference to liturgical and organ music.</t>
  </si>
  <si>
    <t>Broadland</t>
  </si>
  <si>
    <t>The Hervey Benham Charitable Trust</t>
  </si>
  <si>
    <t>Such purposes as are recognised by the law of england and wales to be charitable including (but without prejudice to the generality of the foregoing) the advancement of education and in particular the advancement of musical education by the provision (inter alia) of musical scholarship and competitions.</t>
  </si>
  <si>
    <t>Colchester</t>
  </si>
  <si>
    <t>Waveney Sinfonia Musical Society</t>
  </si>
  <si>
    <t>To educate the public in the arts, and in particular the art of chamber music, by the presentation of concerts, recitals and other activities; to advance the musical education of young players in the waveney area who have achieved a standard equivalent to at least grade 8 of the associated board of the royal schools of music by giving them experience of public musical performance.</t>
  </si>
  <si>
    <t>Waveney</t>
  </si>
  <si>
    <t>The Amici Singers</t>
  </si>
  <si>
    <t>To promote improve develop and advance public education in and appreciation of the art and science of music in all its aspects by the presentation of public concerts and recitals and by such ways as the society through its committee shall determine from time to time.</t>
  </si>
  <si>
    <t>Plymouth and District Organists' Association</t>
  </si>
  <si>
    <t>To advace the education of the public in the art of music, with special reference to liturgical and organ music.</t>
  </si>
  <si>
    <t>West Devon</t>
  </si>
  <si>
    <t>The Peterborough and District Organists' Association</t>
  </si>
  <si>
    <t>South Kesteven</t>
  </si>
  <si>
    <t>Croydon Youth Music Association</t>
  </si>
  <si>
    <t>To advance the education of students in croydon by supporting the work of CMS in operating youth orchestras, music groups and other activities to promote youth music in croydon. Specific orchestras and music groups to be supported shall be by mutual agreement between the charity and CMS.</t>
  </si>
  <si>
    <t>The Loan Fund for Musical Instruments</t>
  </si>
  <si>
    <t>To promote the maintenance improvement and development of public education in and appreciation fo the art and science of music in all its aspects.</t>
  </si>
  <si>
    <t>Bedfordshire Organists' Association</t>
  </si>
  <si>
    <t>To advance the education of the public in the study of music with special reference to liturgical and organ music.</t>
  </si>
  <si>
    <t>The Holst Singers</t>
  </si>
  <si>
    <t>To promote, improve, develop and maintain public education in the appreciation of the art and science of music and in particular twentieth century english music by the presentation of public concerts and recitals and by such other ways as the society through its committee shall determine from time to time.</t>
  </si>
  <si>
    <t>Lewisham</t>
  </si>
  <si>
    <t>The Petworth Festival</t>
  </si>
  <si>
    <t>To promote improve develop and maintain public education in and appreciation of the arts and sciences including music, opera, ballet, drama, film, literature, painting, drawing, sculpture, architecture, engineering, design and other arts and sciences in all their aspects in such ways as the charity shall from time to time determine in the beneficial area.</t>
  </si>
  <si>
    <t>The Ratiu Family Charitable Foundation</t>
  </si>
  <si>
    <t>(A) the advancement of education of the public and the relief of poverty and to promote and further education and research concerning the history, geography, culture, arts, music, literature, language, industries and economy of romania and the romanian people and to publish the result of any such research in such manner as the trustees shall from time to time in their discretion determine provided that no part of the capital or income of the trust fund shall be paid or applied for or to any object, purpose or institution which is not charitable. (B) the relief of poor romanian refugees.</t>
  </si>
  <si>
    <t>The English National Opera Trust</t>
  </si>
  <si>
    <t>The advancement of education of the public in the art of opera; and in particular by defraying the cost of operatic productions performed by or under the auspices of the english national opera.</t>
  </si>
  <si>
    <t>Tekeyan Trust</t>
  </si>
  <si>
    <t>(1) the advancement of public education N the united kingdom, in armenia and its people, history, literature, language, institutions, folklore and its intellectual, artistic and musical heritage. (2) to provide facilities for members of the public at large in the interest of social welfare for recreation and leisure time occupation with the object of improving the conditions of life of the community and in particular the armenian community resident in the united kingdom. (3) the relief of those inneed, sickness or distress in armenia in particular through the provision of humanitarian assistance. (4)the advancement of education in armenia.</t>
  </si>
  <si>
    <t>Merton</t>
  </si>
  <si>
    <t>The Michael Tippett Musical Foundation</t>
  </si>
  <si>
    <t>To advance the education of the public in the art of music and the composition of musical works and to reliev musicians and composers who are in need, hardship or distress.</t>
  </si>
  <si>
    <t>The Surrey Mozart Players Society</t>
  </si>
  <si>
    <t>To promote,  improve, develop and maintain (1) education and training in orchestral performance (2) public education in and appreciation of the art and science of music in all its aspects</t>
  </si>
  <si>
    <t>Watermans Development Trust</t>
  </si>
  <si>
    <t>To provide assistance to the hounslow arts trust Ltd in the furtherance of the following objects: to promote, maintain, improve and advance education particularly by the production of educational plays and the encouragement of the arts including the arts of drama, mime, dance, singing and music and to formulate prepare and establish schemes therefor.</t>
  </si>
  <si>
    <t>New Diorama</t>
  </si>
  <si>
    <t>To promote maintain improve and advance public education, particularly by the promotion of educational drama and other fine arts especially those activities which seek to make the arts relevant to the community including the arts of drama mime dramatic improvisation literature dance snging and music and to formulate prepare and establish schemes therefore. (For further details see memorandum and articles of association).</t>
  </si>
  <si>
    <t>Tunbridge Wells International Young Concert Artists Competition</t>
  </si>
  <si>
    <t>To promote and encourage education in music, opera, ballet, plays, drama and other arts and for that purpose to promoe public competitions.</t>
  </si>
  <si>
    <t>Tunbridge Wells</t>
  </si>
  <si>
    <t>The Anglo-Hellenic League</t>
  </si>
  <si>
    <t>(A) the advancement of the education of the public in the science, art, literature, music, history, economics, philosophy, culture, way of life and other recognised subjects of the academic study of the country of greece; (B) the relief of poverty andsickness with particular regard to persons who have suffered as a result of disasters whether in the united kingdom or in greece or elsewhere who are thereby in need.</t>
  </si>
  <si>
    <t>Northern Chamber Orchestra Limited</t>
  </si>
  <si>
    <t>The advancement and furtherance of public education through the promotion and support of the art and science of music (including opera, music, drama, ballet and all art forms consisting in whole of or in part of music).</t>
  </si>
  <si>
    <t>Halton</t>
  </si>
  <si>
    <t>Woking Concert Society</t>
  </si>
  <si>
    <t>To promote, improve, develop and maintain public education in, and appreciation of, the art and science of music in all its aspects by the presentation of public concerts and recitals.</t>
  </si>
  <si>
    <t>Rushmoor</t>
  </si>
  <si>
    <t>Cambridge Sinfonietta</t>
  </si>
  <si>
    <t>To promote, develop and maintain public education in and appreciation of the art and science of music in all its aspects by the presentation of public concerts and recitals and by such other ways as the society through its committee shall determine from time to time.</t>
  </si>
  <si>
    <t>Shape London</t>
  </si>
  <si>
    <t>(I) to promote , maintain, improve and advance the education of the public in the arts generally and in particular by the production of educational plays and the encouragement of the arts (by way of example only and not of limitation) the arts of dra0ma, mime, dance, singing and music, poetry, literature, the graphic arts, sculpture and design. (Ii) the provision for facilities for recreation or other leisure time occupation particularly facilities for therapeutic entertainment in the interests ofthe social welfare with the object of improving the conditions of life for the public at large and for deaf or mentally or physically disabled or infirm or aged persons in particular (iii) to promote the relief of people with disability</t>
  </si>
  <si>
    <t>Horsham Borough Band</t>
  </si>
  <si>
    <t>To advance the education of the public in music particularly as played by brass bands and to advance public appreciation and knowledge of such music by means of concerts and other public performances</t>
  </si>
  <si>
    <t>Horsham</t>
  </si>
  <si>
    <t>Cheltenham Music Society</t>
  </si>
  <si>
    <t>To promote, improve, develop and maintain public education in and appreciation of the art and science of music in all its aspects by the presentation of public conerts and recitals and by such other ways as the society through its committee shall determine from time to time.</t>
  </si>
  <si>
    <t>Cheltenham</t>
  </si>
  <si>
    <t>Barnes Concert Band</t>
  </si>
  <si>
    <t>To advance the education of the public in military band and wind music by the presentation of concerts and other activities and to promote the teaching and practice of such music particularly among young people in barnes and the surrounding area.</t>
  </si>
  <si>
    <t>English Touring Opera Limited</t>
  </si>
  <si>
    <t>Oriana Singers</t>
  </si>
  <si>
    <t>To promote, improve, develop and maintain public education in and appreciation of the art and science of music in all its aspects by the presentation of public concerts and recitals and by such other ways as the society through its committee shall determine from time to time.</t>
  </si>
  <si>
    <t>Stroud</t>
  </si>
  <si>
    <t>Actors Touring Company (London) Limited</t>
  </si>
  <si>
    <t>To promote, maintain, improve and advance education particularly by the production of educational plays and the encouragement of the arts of drama, ballet, music, singing, literature, sculpture and painting.</t>
  </si>
  <si>
    <t>Norwich Music Society</t>
  </si>
  <si>
    <t>To promote, improve, develop and maintain public education in and appreciation of the arts and sciences of music, drama and poetry by the presentation of public concerts and recitals and by such other ways as the society through its committee shall determine from time to time.</t>
  </si>
  <si>
    <t>Whitstable Brass</t>
  </si>
  <si>
    <t>To advance the education of the public in the appreciation of brass band music and to advance the education and training of young people in the playing of brass band instruments by establishing and maintaining a brass band.</t>
  </si>
  <si>
    <t>Simon Clarkson Memorial Fund</t>
  </si>
  <si>
    <t>The advancement of musical education in peter symonds college winchester by the provision of musical instruments, improving facilities provided by the college for the study of music and such other things which shall further the objects of the trust.</t>
  </si>
  <si>
    <t>Winchester</t>
  </si>
  <si>
    <t>The Association for Cultural Exchange Limited</t>
  </si>
  <si>
    <t>To advance the education of the people of the united kingdom and elsewhere in the fields of general history; the history and theory of music, fine and applied art and architecture; archaeology, literature, environmental studies and the theory of education.</t>
  </si>
  <si>
    <t>Newport Pagnell Singers</t>
  </si>
  <si>
    <t>To promote, improve, develop and maintain public education in and appreciation of the art and science of music in all its aspects by the presentation of public concerts and recitals and by such other ways as the society through their committee shall determine from time to time.</t>
  </si>
  <si>
    <t>English Sinfonia Ltd</t>
  </si>
  <si>
    <t>To advance the education of the public in the art of music.</t>
  </si>
  <si>
    <t>Beaford Arts</t>
  </si>
  <si>
    <t>A) to promote maintain improve and advance the education of the public in the arts and in particular the production of educational plays and encouragement of arts including the art of drama music singing literature and cinematography. B) the provisionof facilities in the interest of social welfare for recreation and leisure time occupation of the public in beaford and district.</t>
  </si>
  <si>
    <t>Torridge</t>
  </si>
  <si>
    <t>Sadler's Wells Trust Limited</t>
  </si>
  <si>
    <t>To advance education particularly by encouraging the understanding and appreciation of the dramatic arts anywhere in the united kingdom by providing, presenting, producing, organising, managing and conducting performances of classical and educational plays, opera, ballet, films and concerts, improving and preserving amenities for public benefit.</t>
  </si>
  <si>
    <t>Four Corners Limited</t>
  </si>
  <si>
    <t>To promote, maintain, improve and advance education particularly by the production of educational films and the encouragement of the arts, including the arts of drama, ballet, music, singing, literature, sculpture, painting and film making.</t>
  </si>
  <si>
    <t>Corby Community Arts Association Limited</t>
  </si>
  <si>
    <t>1. The promotion of education in music, drama and visual arts and the appreciation of the arts amongst the community and 2. To provide facilities in the interests of social welfare for recreation and other leisure-time occupation with the object of improving the condititons of life for the persons for whom such facilities are primarily intended.</t>
  </si>
  <si>
    <t>Corby</t>
  </si>
  <si>
    <t>The City of Portsmouth and District Organists' Association</t>
  </si>
  <si>
    <t>Gosport</t>
  </si>
  <si>
    <t>The Stoneleigh Youth Orchestra Society</t>
  </si>
  <si>
    <t>A) to educate the public in the arts  and sciences, particularly the art and science of music B) to advance the musical education of young persons under the age of 21 years.</t>
  </si>
  <si>
    <t>Ben Uri Gallery and Museum Limited</t>
  </si>
  <si>
    <t>To advance the education of the public in the art, literature, language, music, history, religion, philosphy and culture of the jewish people wheresoever situate and in particular (but without prejudice to the generality of the foregoing) to promote the improvement of public taste in the fine arts of painting, drama, literature and music and to render financial assistance to artists, writers and scholars and former artists, writers and scholars in such fields who are in need of assistance by reason of the finincial circumstances.</t>
  </si>
  <si>
    <t>The Buckton and Rice Memorial Trust</t>
  </si>
  <si>
    <t>To grant at the sole discretion of the trustees at such time or times as they shall determine a choral organ or musical exhibition or exhibitions to a person or persons resident in the parish of wymondham or to a person or persons then on the electoral roll for the said parish with a preference for a young person or persons with a view to furthering the musical education or appreciation of music by the person or persons to whom such exhibition or exhibitions shall be granted and all such other charitable purposes within the said parish as the trustees shall determine.</t>
  </si>
  <si>
    <t>South Norfolk</t>
  </si>
  <si>
    <t>The Rudolf Kempe Memorial Trust</t>
  </si>
  <si>
    <t>To promote maintain improve and advance the public education appreciation and performance of music in memory of the late rudolf kempe.</t>
  </si>
  <si>
    <t>The Hurstpierpoint Singers</t>
  </si>
  <si>
    <t>To promote, improve, develop and maintain public education in and appreciation of the art and science of choral music by the presentaiton of public concerts and by such other ways as the singers, through their committee shall determine from time to time.</t>
  </si>
  <si>
    <t>Mid Sussex</t>
  </si>
  <si>
    <t>Folkestone and Hythe Orchestral Society</t>
  </si>
  <si>
    <t>Hemel Hempstead Singers</t>
  </si>
  <si>
    <t>The object of the society shall be to promote improve, develop and maintain public education in and appreciation of the art and science of choral music by the presentation of public choral concerts and by such other ways as the society through its committee shall determine from time to time.</t>
  </si>
  <si>
    <t>Dacorum</t>
  </si>
  <si>
    <t>Cricklade Music Festival Trust</t>
  </si>
  <si>
    <t>To promote the education of the public in the arts and in particular the art and science of music by the presentation of concerts.</t>
  </si>
  <si>
    <t>Octagon Music Society</t>
  </si>
  <si>
    <t>Watford</t>
  </si>
  <si>
    <t>Theatro Technis Company Limited</t>
  </si>
  <si>
    <t>(A) to promote, maintain, improve and advance education, particularly by the encouragement of the arts, including the arts of drama, ballet, music, singing, literature, sculpture and painting. (B) to relieve poverty and sickness and to protect health by the provision in cases of need of facilities for aged sick and poor persons and by the provision of services including information and referral services for the benefit of such persons with particular reference to people of cypriot origin residentin the united kingdom.</t>
  </si>
  <si>
    <t>The Nordoff-Robbins Music Therapy Centre</t>
  </si>
  <si>
    <t>To promote health, well-being and social inclusion through the skilled use of music with individuals, groups and communities who are challenged by disability, illness or injustice by:   - providing and extending music therapy services ;   - training professional music therapists and transmitting music therapy knowledge and skills through broader educational programmes and   - researching and developing music therapy as a professional practice and an academic discipline.  The charity's objects areto be achieved (but without prejudice to the generality of the foregoing) by:   - providing and maintaining the necessary resources and facilities;   - developing collaborations with individuals and organisations in arts, education, health or social care sectors and   - developing collaborations  with associated professions and academic disciplines   -</t>
  </si>
  <si>
    <t>City of Southampton Orchestra</t>
  </si>
  <si>
    <t>To promote, improve, develop and maintain public education in and appreciation of the art and science of orchestral music in all its aspects by the presentation of public orchestral concerts and by such other ways as the society through its committee shall determine from time to time.</t>
  </si>
  <si>
    <t>Eastleigh</t>
  </si>
  <si>
    <t>The Suffolk Rural Music School Fund</t>
  </si>
  <si>
    <t>The promotion and encouragement of education in music by makin awards for the benefit of any student of students or activity or activites of the britten-pears school for advanced musical studies from time to time and generally for all such purposes asshall further the above objects.</t>
  </si>
  <si>
    <t>Cranbrook School Music Trust</t>
  </si>
  <si>
    <t>To advance the musical education of pupils attending cranbrook school by the performance of musical works the commission or encouragement of new or other musical compositions the provision replacement repair and maintenance of musical instruments books printed music recordings of all descriptions equipment furniture or other chattels of a musical nature and of musical amenities and services the provision of financial assistance for the musical education of any pupil of cranbrook school the provision improvement adaption and maintenance of premises and facilities for the attainment of such objects and generally for such other purposes as the trustees shall in their absolute discretion think fit. The above mentioned objects arelimited in their application to the musical life of cranbrook school aforesaid or any purposes connected therewith.</t>
  </si>
  <si>
    <t>The Monteverdi Trust</t>
  </si>
  <si>
    <t>To advance the education of the public in the united kingdom and elsewhere in the arts of music, ballet and opera.</t>
  </si>
  <si>
    <t>Kensington and Chelsea</t>
  </si>
  <si>
    <t>The Treasury Singers</t>
  </si>
  <si>
    <t>To promote, improve, develop and maintain public education in and appreciation of the art and science of music (especially choral music) particularly in the whitehall area and the neighbourhood thereof by the presentation of public concerts and rectals and by such other ways as the society throught its committee shall determine from time to time.</t>
  </si>
  <si>
    <t>Mornington Trust</t>
  </si>
  <si>
    <t>The education of the public in the arts and science of music by means of public performance of works of contemporary and non contemporary composers.</t>
  </si>
  <si>
    <t>Waltham Forest</t>
  </si>
  <si>
    <t>Aeolian Singers (Hemel Hempstead)</t>
  </si>
  <si>
    <t>To promote,improve, develop and maintain public education in and appreciation of the art and science of choral music in all its aspects by the presentation of public choral concerts and by such other ways as the singers, through its commitee, shall determine from time to time.</t>
  </si>
  <si>
    <t>The Hertfordshire Chorus</t>
  </si>
  <si>
    <t>To promote, improve, develop and maintain public education in and appreciation of music in all its aspects by the presentation of public concerts and recitals to the highest possible standard and by such other ways as the chorus, through its committee, shall determine from time to time.</t>
  </si>
  <si>
    <t>Newton Abbot and District Society of Arts</t>
  </si>
  <si>
    <t>To promote, maintain, improve and advance the education of the public in the arts and science of music, opera, ballet, drama, film, photography, literature, painting, drawing and sculpture by the presentation of concerts, performances, exhibitions andother activities.</t>
  </si>
  <si>
    <t>Teignbridge</t>
  </si>
  <si>
    <t>Ringwood Pipe Band</t>
  </si>
  <si>
    <t>To promote, develop, maintain and improve public education in and appreciation of the art and science of music particularly scottish pipe band music by presentation of public concerts and recitals and by such other ways as the band shall determine from time to time.</t>
  </si>
  <si>
    <t>St. Bartholomew's Orchestra</t>
  </si>
  <si>
    <t>To promote, improve, develop and maintain public education in and appreciation of the art and science of orchestral music in all its aspects by the presentation of public orchestral concerts and by such other ways as the orchestral through its committee shall determine from time to time.</t>
  </si>
  <si>
    <t>The European Academy Great Britain</t>
  </si>
  <si>
    <t>(A) to advance, develop, improve and maintain the education of citizens of the united kingdom of great britain and northern ireland and european countries in the science, art, literature, music, history, economics, philosophy, culture, way of life, politics and other recognised subjects of academic study of european countries.                                                             (B) to research into the aforementioned fields and to disseminate the useful results of such research.</t>
  </si>
  <si>
    <t>Hatfield Philharmonic Orchestra</t>
  </si>
  <si>
    <t>To promote, improve, develop and maintain public education in and appreciation of the art and science of music in all its aspects by the presentation of public concerts and recitals and by such other ways as the orchestra through its committee shall determine from time to time.</t>
  </si>
  <si>
    <t>Uckfield Music Club</t>
  </si>
  <si>
    <t>To promote, improve, develop and maintain public education in and appreciation of the art and science of music in all aspects by the presentation of public concerts and recitals and by such other ways as the club through its committee shall determine from time to time.</t>
  </si>
  <si>
    <t>St Boniface Concert Society Credition</t>
  </si>
  <si>
    <t>The North Downs Consort</t>
  </si>
  <si>
    <t>The objects of the consort shall be to promote, improve and maintain public education in an appreciation of the art and science of music in all its aspects by the presentationof public concerts; and for the general purposes of such charitable bodies for such other purposes as shall be exclusively charitable as the committee may from time to time decide.</t>
  </si>
  <si>
    <t>The Deal and Walmer Handelian Society</t>
  </si>
  <si>
    <t>To promote improve develop and maintain public education in and appreciation of the art and science of choral and orchestral music in all its aspects by the presentation of public choral and orchestral concerts and recitals and by such other ways as the society through its committee shall determine from time to time.</t>
  </si>
  <si>
    <t>The W11 Children's Opera Trust</t>
  </si>
  <si>
    <t>Advancing the education of the public and especially young persons in the art and music and particularly by staging performances of operas in which all of the cast are children and for such other purposes as the trustees from time to time decide for the advancement of and the education of the public in music.</t>
  </si>
  <si>
    <t>United Kingdom Federation of Jazz Bands</t>
  </si>
  <si>
    <t>To advance the musical education of children throughout the united kingdom by helping to train them in the playing of marching band instruments and by means of concerts and exhibitions at which such children may perform as bands to advance the aesthetic education of the public.</t>
  </si>
  <si>
    <t>Newcastle upon Tyne</t>
  </si>
  <si>
    <t>Harrow Opera Workshop</t>
  </si>
  <si>
    <t>To improve develop and maintain public education in and appreciation of the art and science of opera in all its aspects by the presentation of public opera performances and by such other ways as the society through its committee shall determine from time to time.</t>
  </si>
  <si>
    <t>The Society of Recorder Players</t>
  </si>
  <si>
    <t>The education of the public in the study, practice, and appreciation of the art of music and the allied arts and in particular (but without prejudice to the generality of the foregoing) the promotion of the education of the public in the study, practice and appreciation of the recorder and its repertoire.</t>
  </si>
  <si>
    <t>Tonbridge and Malling</t>
  </si>
  <si>
    <t>The Terence Judd Trust</t>
  </si>
  <si>
    <t>The advancement of public education in music.</t>
  </si>
  <si>
    <t>Manchester</t>
  </si>
  <si>
    <t>Ware Operatic Society</t>
  </si>
  <si>
    <t>1. To advance, improve, develop and maintain public education in, and appreciation of, the art and science of music in all its aspects by any means the trustees see fit, including through the presentation of public concerts, recitals, and dramatic arts; 2. To further such charitable purpose or purposes as the trustees in their absolute discretion shall think fit but in particular through the making of grants and donations</t>
  </si>
  <si>
    <t>Battersea Arts Centre</t>
  </si>
  <si>
    <t>To foster and promote the improvement, development and maintenance of artistic knowledge and understanding and appreciation of the arts by providing facilities for the education of the public in the fields of art, craft, music and drama.</t>
  </si>
  <si>
    <t>Wandsworth</t>
  </si>
  <si>
    <t>Cambridge Organists Association</t>
  </si>
  <si>
    <t>The Hub</t>
  </si>
  <si>
    <t>To advance the education of the public in the arts and science of music, dance, drama, film, photography, literature, art and crafts and sculpture in particular by the presentation of concerts, performances, exhibitions and other activities and to raise money for the purpose of furthering these objects.</t>
  </si>
  <si>
    <t>West London Sinfonia</t>
  </si>
  <si>
    <t>To advance the education of the public in the arts and sciences of music and drama by the presentation of concerts and other ways as the west london sinfonia shall think fit.</t>
  </si>
  <si>
    <t>Kingston upon Thames</t>
  </si>
  <si>
    <t>Hangleton Band</t>
  </si>
  <si>
    <t>To promote, improve, develop and maintain public education in and appreciation of the art and science of music, in particular brass band music by the presentation of public concerts and recitals and by such other ways as the band through its committeeshall determine from time to time.</t>
  </si>
  <si>
    <t>The Medway Towns Band</t>
  </si>
  <si>
    <t>To promote, improve, develop and maintain public education and appreciation of the art of brass music in all its aspects by the presentation of public concerts, the promotion of music festivals and competitions, and by such other ways as the band through its committee shall determine from time to time.</t>
  </si>
  <si>
    <t>Truro Three Arts Society</t>
  </si>
  <si>
    <t>To promote, improve, develop and maintain public education in and appreciation of the art and science of music, drama, poetry and the visual arts in all their aspects by the presentation of public performances, exhibitions and recitals and in such ways as the society through its committee shall determine from time to time.</t>
  </si>
  <si>
    <t>The Cameo Singers</t>
  </si>
  <si>
    <t>The object of the society shall be to promote, improve, develop and maintain public education in and appreciation of the art and science of music in all its aspects, but especially in the study and practice of the madrigal and similar music, by the presentation of public concerts and recitals and by such other ways as the society through its committee shall determine from time to time.</t>
  </si>
  <si>
    <t>Bracknell Forest</t>
  </si>
  <si>
    <t>Early Music Network Limited</t>
  </si>
  <si>
    <t>To educate the public in the arts and sciences and in particular the art and science of early music by the presentation of concerts, recitals, lectures and other material and activities, including instruction in the performance of early music, the provision of reference facilities, the promotion and publication of research work and any other material related to early music, the provision of a centre where these activities can take place and the provision of facilities for answering public enquiries with regard to early music.</t>
  </si>
  <si>
    <t>Hatfield and District Music Festival</t>
  </si>
  <si>
    <t>To advance the education of the public in the art of music, in all its branches.</t>
  </si>
  <si>
    <t>Curry Rivel Music Club</t>
  </si>
  <si>
    <t>To promote, improve, develop and maintain public education in and appreciation of the art and science of music in all its aspects by the presentation of public concerts and recitals and by such other ways as the club through its committee shall determine from time to time.</t>
  </si>
  <si>
    <t>Diorama Arts Centre Limited</t>
  </si>
  <si>
    <t>To promote, maintain, improve, and advance public education, particularly by the promotion of educational drama and other fine arts, especially those activities which seek to make the arts relevant to the community, including the arts of drama, mime, dramatic improvisation, literature, dance, singing, music, and to formulate, prepare and establish schemes therefor.</t>
  </si>
  <si>
    <t>Southend-on-Sea Musical Festival Association</t>
  </si>
  <si>
    <t>To advance the education of the public in the arts, and in particular the arts of music, speech and drama, and dance, in all their branches.</t>
  </si>
  <si>
    <t>Southend-on-Sea</t>
  </si>
  <si>
    <t>New London Music Society</t>
  </si>
  <si>
    <t>West Berkshire</t>
  </si>
  <si>
    <t>Kensington Philharmonic Orchestral Society</t>
  </si>
  <si>
    <t>1) to promote, improve, develop and maintain public education in, and appreciation of, the art and science of orchestral music in all its aspects in particular by the presentation of public orchestral concerts; and  2) to advance musical education andtraining, in particular of young musicians.</t>
  </si>
  <si>
    <t>The Island of Portland Heritage Trust</t>
  </si>
  <si>
    <t>(I) to advance the education of the public in the arts (including the arts of architecture, painting, sculpture, literature, music and drama) and artistic crafts (including stone masonry, spinning, knitting and weaving). (Ii) to promote any charitablepurpose which will encourage the exercise and maintain the standards of crafts both ancient and modern and to preserve improve craftmanship and furthur promote and increase the interest of the public therein. (Iii) to secure for the benefit of the nation the preservation protection development and improvement of features of geological botanical scientific historic and archaeological interest in the island of portland.</t>
  </si>
  <si>
    <t>Weymouth and Portland</t>
  </si>
  <si>
    <t>Cassio Operatic Society</t>
  </si>
  <si>
    <t>To promote improve develop and maintain public education in and appreciation of the art and science of music in all its aspects by the presentation of public concerts in particular of light opera and musical plays, and by such other ways as the society through its committee shall determine from time to time.</t>
  </si>
  <si>
    <t>Three Rivers</t>
  </si>
  <si>
    <t>The Michael James Music Trust</t>
  </si>
  <si>
    <t>The advancement of education in music and in particular (but without prejudice to the generality hereof) the advancement of education in music in a christian context.</t>
  </si>
  <si>
    <t>East Dorset</t>
  </si>
  <si>
    <t>The Woking Young Musicians Trust</t>
  </si>
  <si>
    <t>To advance the musical education and training of young persons resident in woking and others who are pupils or former pupils of schools in woking.</t>
  </si>
  <si>
    <t>Barnstaple Amateur Operatic Society</t>
  </si>
  <si>
    <t>To promote, improve, develop and maintain public education in and appreciation of the art and science of musical productions in all their aspects by the presentation of public musical performances and by such other ways as the society through its committee shall determine from time to time.</t>
  </si>
  <si>
    <t>North Devon</t>
  </si>
  <si>
    <t>The Esterhazy Singers</t>
  </si>
  <si>
    <t>To promote, improve, develop and maintain public education in and appreciation of the art and science of music in all its aspects by the presentation of public concerts and recitals and by such other ways as the society throught its committee shall determine form time to time.</t>
  </si>
  <si>
    <t>The Waverley Singers</t>
  </si>
  <si>
    <t>To promote, improve, develop and maintain public education in and appreciation of the art and science of choral music in all its aspects by the presentation of public choral concerts and by such other ways as the society through its committee may fromtime to time determine.</t>
  </si>
  <si>
    <t>The Watershed Arts Trust Limited</t>
  </si>
  <si>
    <t>To advance education in and increase appreciation and understanding of the arts amongst members of the public, including the arts of drama, mime, opera, dance, ballet, singing, music, photography, the preparation, production, recording and exhibition of films (whether designed for exhibition in cinemas, on television or otherwise), the preparation, production and recording of radio programmes, sculpture, carving, pottery, painting, drawing, design and all other forms of artistic or creative works.</t>
  </si>
  <si>
    <t>Sudbury Festival of Music, Speech and Dance Incorporating Clare Festival - Founded 1922</t>
  </si>
  <si>
    <t>To advance the education of the public in the arts of music speech and dance in all their forms.</t>
  </si>
  <si>
    <t>Babergh</t>
  </si>
  <si>
    <t>The Lupridge Singers</t>
  </si>
  <si>
    <t>To promote, improve, develop and maintain public education in and appreciation of the art and science of music in all its aspects by the presentation of public concerts and recitals and by such other ways as the society through its committee shall determine for time to time.</t>
  </si>
  <si>
    <t>The Music Libraries Trust</t>
  </si>
  <si>
    <t>For such charitable purposes or for the benefit of such charitable foundations and in such proportions as shall from time to time be determined by the trustees and without prejudice to the generality of the foregoing until the trustees otherwise in writing the trust fund shall be applied to promote the education and training of music librarians and to assist and encourage research into music librarianship, musicology and related scholarly disciplines and to publish and to distribute in any part ofthe world the results of such research.</t>
  </si>
  <si>
    <t>Greenwich</t>
  </si>
  <si>
    <t>Bournemouth Music Competitions Festival</t>
  </si>
  <si>
    <t>Bournemouth</t>
  </si>
  <si>
    <t>Yehudi Menuhin Young Violinists International Competition Trust</t>
  </si>
  <si>
    <t>To promote, maintain, improve and advance public education in any part of the world particularly by the promotion of violin competitions and educational musical concerts, and to formulate, prepare and establish schemes. (For further details see clause3 of memorandum dated 8th february 1982).</t>
  </si>
  <si>
    <t>The Berkshire Young Musicians Trust</t>
  </si>
  <si>
    <t>To advance the education in music of, and to provide music centres for  persons of all ages (but with a preference for young children under the age of 25), residing principally (although  not necessarily) in the royal county of berkshire.</t>
  </si>
  <si>
    <t>Reading</t>
  </si>
  <si>
    <t>Newbury Spring Festival Society, Ltd</t>
  </si>
  <si>
    <t>To promote, improve and advance public education in an appreciation of the arts including the arts of drama, mime, dance, singing and music and in particular by the production of educational plays.</t>
  </si>
  <si>
    <t>Newbury and District Organists' Association</t>
  </si>
  <si>
    <t>To advance the education of the public in the srudy of the art of music with special reference to liturgical and organ music.</t>
  </si>
  <si>
    <t>Daventry Brass</t>
  </si>
  <si>
    <t>To promote improve develop and maintain public education in and appreciation ofthe art and science of music in all its aspects by the presentation of public concerts and recitals and by such other ways as the band through its committee shall determinefrom time to time.</t>
  </si>
  <si>
    <t>Cleeve Chorale</t>
  </si>
  <si>
    <t>1) to advance, improve, develop and maintain public education in, and appreciation of, the art and science of choral and other music by any means the trustees see fit, including through the presentation of public concerts and recitals  2) to further such charitable purpose or purposes as the trustees in their absolute discretion shall think fit but in particular through the making of grants and donations</t>
  </si>
  <si>
    <t>Beaconsfield Music Society</t>
  </si>
  <si>
    <t>The object of the club shall be to promote improve, develop ad maintain public education in and appreciation of the art and science of music in all its aspects, by the presentation of public concerts and recitals, and by such other ways as the club, through its committee shall determine from time to time.</t>
  </si>
  <si>
    <t>Strode Saturday Music Club Support Group</t>
  </si>
  <si>
    <t>To advance the musical education of children attending schools in the administrative area of the somerset county council education authority by providing support financial and otherwise for the strode saturday music club by such means as the committeedeems fit, provided that such means do not contravene county council policy and/or regulations.</t>
  </si>
  <si>
    <t>Broadstairs and St Peter's Concert Band</t>
  </si>
  <si>
    <t>(A) to advance the education of the public in the art of music and in particular band music by the presentation of concerts and other similar charitable activities to which members of the public shall have access. (B)to provide opportunities for thosepersons wishing to learn to play a band instrument.</t>
  </si>
  <si>
    <t>Thanet</t>
  </si>
  <si>
    <t>The Salisbury and District Organists' Association</t>
  </si>
  <si>
    <t>To advance the education of the public in the study of the art and music with special reference to liturgical and organic music. (For further details see clause 2 of the rules and constitution).</t>
  </si>
  <si>
    <t>Winchester Dramatic Society</t>
  </si>
  <si>
    <t>To promote, maintain, improve and advance public education, particularly by the production of educational plays and the encouragement of the arts, including the arts of drama, mime, dance, singing and music, literature, poetry.</t>
  </si>
  <si>
    <t>Chisenhale Art Place Limited</t>
  </si>
  <si>
    <t>To promote, maintain, improve and advance education for the benefit of the public particulary by the encouragement of the arts including the art of painting, drawing,sculpture, photography, architecture, printmaking, film, music, singing, poetry, literature, lithography, ballet, dance and drama</t>
  </si>
  <si>
    <t>Brighton Youth Orchestra Trust</t>
  </si>
  <si>
    <t>To promote and encourage the appreciation and study of music by the public (particularly but not limited to school children and young persons) with a view to the improvement of its artistic tastes and to the furthering of the performance of instrumental music by recruitment, teaching and training of and the provision of orchestral experience to school children and young persons primarily through the medium of the brighton youth orchestra and its associated orchestras and ensembles.</t>
  </si>
  <si>
    <t>St Peters Singers</t>
  </si>
  <si>
    <t>The object of the society shall be to promote improve, develop and maintain public education in appreciation of the art and science of music in all its aspects by the presentation of public concerts and recitals and by such other ways as the society through its committee shall determine from time to time.</t>
  </si>
  <si>
    <t>The Hayes (Kent) Philharmonic Society</t>
  </si>
  <si>
    <t>To foster and promote the education of the general public in the appreciation of choral and instrumental music, and the funs of the society shall be applied to these objects, and to other charitable purposes generally.</t>
  </si>
  <si>
    <t>The Gaelic Society of London</t>
  </si>
  <si>
    <t>To advance public education in and to preserve the language music, poetry and literature of the highlands and islands of scotland.</t>
  </si>
  <si>
    <t>Music for Youth</t>
  </si>
  <si>
    <t>To advance the education of the public and especially young people in all branches of the arts and in particular in music.</t>
  </si>
  <si>
    <t>Uroboros Ensemble Limited</t>
  </si>
  <si>
    <t>To promote and assist in the advancement of education of the public at large in the art of music and to extend and increase the appreciation, knowledge and understanding of the art of music in all its forms.</t>
  </si>
  <si>
    <t>City Music Society</t>
  </si>
  <si>
    <t>Enfield</t>
  </si>
  <si>
    <t>Halle Endowment Trust</t>
  </si>
  <si>
    <t>The education of the general public in the study, appreciation and practice of music and the allied arts by endowing furthering and supporting the objects and work of the halle concerts society and the halle orchestra in such manner as the endowment trustees shall in their absolute discretion think fit.</t>
  </si>
  <si>
    <t>Worthing Symphony Society</t>
  </si>
  <si>
    <t>To promote, improve, develop and maintain public education in and appreciation of the art and science of music in all its aspects by the presentation of public concerts and recitals.</t>
  </si>
  <si>
    <t>The Cambridgeshire Holiday Orchestra</t>
  </si>
  <si>
    <t>To promote the musical education of and the enjoyment and performance of orchestral and instrumental music by children and young persons in the county of cambridge.</t>
  </si>
  <si>
    <t>Bromley (Kent) Festival of Music and Speech</t>
  </si>
  <si>
    <t>To advance the education of the public in the arts, and in particular the arts of music and speech and drama in all their branches.</t>
  </si>
  <si>
    <t>Dulce Haigh Marshall Trust</t>
  </si>
  <si>
    <t>Advancing the musical education of cellists and other string players in need of financial assistance under the age of 25 resident in devon.</t>
  </si>
  <si>
    <t>The Gwen and James Bruce Memorial Trust</t>
  </si>
  <si>
    <t>To promote maintain improve and advance the education of the public in the arts and science of music opera ballet drama film photography literature painting drawing and sculpture by the presentation of concerts performances exhibitions and other activities in particular by the promotion of a memorial concert to be called "the gwen bruce memorial concert".</t>
  </si>
  <si>
    <t>Optik Limited</t>
  </si>
  <si>
    <t>(1) to promote, maintain, improve and advance education particularly by the production of educational plays and the encouragement of the arts, including the arts of drama, visual arts, mime, puppertry dance singing and music and to formulate, prepare and establish schemes therefor. (2) to receive educate and train students in drama, dancing, music and other arts and to promote the recognition and encouragement of special merit in students by the institution and presentation of scholarships, exhibitions, grants medals or other prizes or benefactions.</t>
  </si>
  <si>
    <t>East Surrey Organists' Association</t>
  </si>
  <si>
    <t>Reigate and Banstead</t>
  </si>
  <si>
    <t>Concerts Originaux Des Amis</t>
  </si>
  <si>
    <t>To promote, improve, develop and maintain public education in and appreciation of music by the presentation of public recitals as well as the encouragement of young and emerging professional musicians.</t>
  </si>
  <si>
    <t>Plymouth Symphony Orchestra</t>
  </si>
  <si>
    <t>The promotion development and maintenance of public education in and appreciation of the art and science of orchestral music in all its aspects by the presentation of public orchestral concerts and by such other ways as the orchestra through its committee shall determine from time to time.</t>
  </si>
  <si>
    <t>Winchester Symphony Orchestra</t>
  </si>
  <si>
    <t>To advance public education and appreciation of the art and science of orchestral music in all its aspects by the presentation of public orchestral concerts and by other ways as the orchestra from time to time determine.</t>
  </si>
  <si>
    <t>Shree Sorathia Prajapati Community UK</t>
  </si>
  <si>
    <t>(1) the advancement of hindu religion (2) the advancement of education, particularly in hindu traditions, history, language, literature and music (3) the relief of poverty, hardship and distress.</t>
  </si>
  <si>
    <t>Solihull</t>
  </si>
  <si>
    <t>City of London Sinfonia Limited</t>
  </si>
  <si>
    <t>To promote maintain improve and advance education for the benefit of the public particularly musical education. To encourage the arts including the arts of drama,mime,and dance and to formulate prepare and establish schemes, provided that all objects of the company shall be of a charitable nature.</t>
  </si>
  <si>
    <t>Bath Spa Band</t>
  </si>
  <si>
    <t>To promote, improve, develop and maintain public education in, and appreciation of, the art of brass band music in all its aspects by the presentation of public brass band concerts and by such other ways as the band, through its management committee shall determine from time to time.</t>
  </si>
  <si>
    <t>The Allegri Singers</t>
  </si>
  <si>
    <t>To promote, improve, develop and maintain public education in and appreciation of the art and science of music in all its aspects by the presentation of public concerts and recitals and by such other ways as the committee shall determine from time to time.</t>
  </si>
  <si>
    <t>The Schola Gregoriana of Cambridge</t>
  </si>
  <si>
    <t>(I) the study of, teaching of, the promotion of, and the performance of choral and other music, in particular, but not exclusively, the music known as gregorian chant or plain song either in the united kingdom of great britain and northern ireland or elsewhere.  (Ii) for such other charitable purposes as the trustees not being less than six in number shall from time to time by deed executed with their unanimous consent declare.</t>
  </si>
  <si>
    <t>Cantanti Camerati</t>
  </si>
  <si>
    <t>To promote, improve, develop and maintain public education in and appreciation of the art and science of choral music.</t>
  </si>
  <si>
    <t>The Townsend House Trust</t>
  </si>
  <si>
    <t>(I) to establish a museum, exhibition, amenity and general cultural centre for the benefit and education of the residents of west somerset interest in music, the arts, crafts and history.</t>
  </si>
  <si>
    <t>Beck House Barn Trust</t>
  </si>
  <si>
    <t>To advance the education of the public by the maintenance, improvement and development of artistic taste and the knowledge, understanding adn appreciation of the arts (including the arts of music drama painting sculpture literature and architecture.</t>
  </si>
  <si>
    <t>North Norfolk</t>
  </si>
  <si>
    <t>The Green Room Limited</t>
  </si>
  <si>
    <t>To promote, maintain, improve and advance education particularly by the encouragement of the arts including the arts of drama, ballet, music, singing , literature, sculpture and painting.</t>
  </si>
  <si>
    <t>The Blackheath Halls</t>
  </si>
  <si>
    <t>To advance education particularly by the encouragement of the arts of music and drama and the visual arts generally.</t>
  </si>
  <si>
    <t>The Charles Pope Memorial Trust</t>
  </si>
  <si>
    <t>Advancing education by assisting persons to purchase musical scores text books or instruments or tuition in vocal or instrumental training or in the study and practise of musical compositions.</t>
  </si>
  <si>
    <t>Aylesbury Vale</t>
  </si>
  <si>
    <t>The Saraswati Society</t>
  </si>
  <si>
    <t>The advancement of musical education with special emphasis on a system known as traditional turkish art music. (For details see clause 4 of the trust deed.)</t>
  </si>
  <si>
    <t>Sutton</t>
  </si>
  <si>
    <t>Woking Music Festival</t>
  </si>
  <si>
    <t>To encourage the participation and further the education of the public in arts in music, speech and drama.</t>
  </si>
  <si>
    <t>Milton Abbey Music and Arts Festival Society</t>
  </si>
  <si>
    <t>To promote maintain improve and advance public education particularly in the art and science of music by the presentation of public concerts performances and other activities during festival periods and at all other times as occasions arise and in particular (but without derogating from the generality of the objects) the presentation of church music in its appropriate liturgical and ecclesiastical setting and to assist and further such of charitable institution and purposes as the committee shallfrom time to time determine.</t>
  </si>
  <si>
    <t>North Dorset</t>
  </si>
  <si>
    <t>Nomad Players Limited</t>
  </si>
  <si>
    <t>To promote, maintain, improve and advance education and in particular in co-opertation with the unincorporated association known as the nomads in the production of educational plays, operas, and other arts, including the arts of drama, mime, dance, singing and music.</t>
  </si>
  <si>
    <t>Chanctonbury Chorus</t>
  </si>
  <si>
    <t>To promote,improve,develop and maintain public education in and appreciation of the art and science of music in all its aspects by the presentation of public concerts and recitals and by such other ways as the society through its committe shall determine from timte to time.</t>
  </si>
  <si>
    <t>Maidenhead Music Society</t>
  </si>
  <si>
    <t>To promote, improve, develop and maintain public education in and appreciation of the art and science of music in all its aspects by the presentation of public concerts and recitals and by such ways as the society through its committee shall determinefrom time to time.</t>
  </si>
  <si>
    <t>Cornwall Music Festival</t>
  </si>
  <si>
    <t>To advance and promote the education of the public generally and by means of a festival movement in particular the study and practice of the art of music in all it's branches.</t>
  </si>
  <si>
    <t>The Downland Chorale</t>
  </si>
  <si>
    <t>The object of society shall be to promote, improve, develop and maintain public education in and appreciation of the art and science of music in all its aspects by the presentation of public concerts and recitals and by such other ways as the society through its committee shall determine from time to time.</t>
  </si>
  <si>
    <t>Pentabus Arts Limited</t>
  </si>
  <si>
    <t>To promote, maintain, improve and advance education particularly by the encouragement of the arts including the arts of drama, ballet music, singing, literature, sculpture and painting.</t>
  </si>
  <si>
    <t>Shropshire</t>
  </si>
  <si>
    <t>The Farnham Amateur Operatic Society</t>
  </si>
  <si>
    <t>To promote, improve, develop and maintain public education in and appreciation of the art and science of music in all its aspects by such other ways as the society through its committee shall determine from time to time.</t>
  </si>
  <si>
    <t>Kettering and District Eisteddfod</t>
  </si>
  <si>
    <t>To advance the education of the public in the arts, and in particular the arts of music, speech and drama, and dance in all their branches.</t>
  </si>
  <si>
    <t>Kettering</t>
  </si>
  <si>
    <t>Ealing Symphony Orchestra</t>
  </si>
  <si>
    <t>"To promote, improve, develop and maintain public education in and apreciation of the art and science of orchestral music in all its aspects by the presentation of public orhcestral concerts and by such other ways as the orchestra through its committee shall determine from time to time."</t>
  </si>
  <si>
    <t>The Maidstone Orchestral Society</t>
  </si>
  <si>
    <t>To advance and promote public education in and appreciation of music by the presentation of public concerts and recitals and by such other ways as the society through its committee shall determine from time to time</t>
  </si>
  <si>
    <t>The High Wycombe Music Centre Parent Teacher Association</t>
  </si>
  <si>
    <t>To promote maintain, improve and advance education particularly musical education of children and young persons under the age of 21 years living in the geographical area of buckinghamshire and neighbouring counties and to encourage the arts particularly the art of music.</t>
  </si>
  <si>
    <t>Chisenhale Dance Space Limited</t>
  </si>
  <si>
    <t>To promote, maintain, improve and advance education, particularly by the production and performance of dance, ballet and similar choreographic arts, and the encouragement of the arts, including the arts of dance, choreography, music, drama, mime, singing, literature, sculpture and painting.</t>
  </si>
  <si>
    <t>Epsom Symphony Orchestral Society</t>
  </si>
  <si>
    <t>To promote, improve develop and maintain public education in and appreciation of the art and science of music in all its aspects, by the presentation of public concerts and recitals and by such other ways as the society through its committee shall determine from time to time.</t>
  </si>
  <si>
    <t>Somerset County Orchestra</t>
  </si>
  <si>
    <t>To promote improve develop and maintain public education in and appreciation of the art and science of music by the presentation of public concerts and recitals.</t>
  </si>
  <si>
    <t>St Albans St Cecilia Festival Society</t>
  </si>
  <si>
    <t>To promote, improve, develop and maintain public education in an appreciation of the art and science of music in all its aspects by the presentation of public concerts and recitals and by such other ways as the society through its committee shall determine from time to time.</t>
  </si>
  <si>
    <t>Northfleet Brass</t>
  </si>
  <si>
    <t>To promote, improve develop and maintain public education and appreciation of the art of brass music in all its aspects by the presentation of public concerts and by such other ways as the committee of northfleet shall determine from time to time.</t>
  </si>
  <si>
    <t>Medway</t>
  </si>
  <si>
    <t>Havant and District Orchestral Society</t>
  </si>
  <si>
    <t>Havant</t>
  </si>
  <si>
    <t>The Endymion Ensemble Limited</t>
  </si>
  <si>
    <t>To promote maintain, improve and advance education, particularly by the presentation of concerts the performances of music and the encouragement of the arts including the arts of music, singing, ballet, drama and mime.</t>
  </si>
  <si>
    <t>The World of Music Arts and Dance Foundation</t>
  </si>
  <si>
    <t>To promote maintain improve and advance education and research in world cultures and multi-cultural education.</t>
  </si>
  <si>
    <t>The B B B Violin Trust</t>
  </si>
  <si>
    <t>(1) to lend the violin or other musical instrument for the time being forming part of the trust fund from time to time to a young musician chosen by the trustees for such limited period and on such other terms as the trustees shall in their absolute discretion think fit for the purpose of advancing the musical education training and skills of such persons. (2) in the promotion of education and training in the art of music in such other manner or manners as the trustees may think fit. (3) to such charitable foundations or for any other charitable purpose as the trustees shall in their absolute discretion think fit.</t>
  </si>
  <si>
    <t>The Gorleston St Andrew's Music and Arts Festival</t>
  </si>
  <si>
    <t>To promote, maintain, improve and advance the education of the public particularly by the promotion of arts activities including art exhibitions, performances of drama, music, opera and ballet, film shows, and reading of poetry and literature whether during the festival or at other times.</t>
  </si>
  <si>
    <t>Great Yarmouth</t>
  </si>
  <si>
    <t>Orchestra of St John's Limited</t>
  </si>
  <si>
    <t>To advance and promote the education of the public in the knowledge, understanding and appreciation of music and in particular by the provision and presentation of public concerts.</t>
  </si>
  <si>
    <t>The Finchcocks Charity Ltd</t>
  </si>
  <si>
    <t>The advancement of musical knowledge and appreciation for the public benefit thorugh education and the performance of music and in particular providing financial and other material support and assistance to scholars and others seeking to improve thierknowledge and appreciation of music and musical instruments.</t>
  </si>
  <si>
    <t>Academy Concerts Society</t>
  </si>
  <si>
    <t>1.	The promotion, maintenance, improvement and advancement of musical education for the diffusion for the public benefit of information about music and the education of the public├ås taste for music  2.	The promotion or support of the study, practice and performance of chamber orchestral and choral music in all their aspects by the giving of public concerts  3.	With a view to providing the public with better musicians and conductors, the provision of grants towards the education of and the provision of special prizes scholarships of awards to any one or more person(s) who may be musicians or students of music, professional or amateur, and whose work or study shall be devoted wholly or partly to playing of any orchestral instrument or the conducting of any orchestra or choir as the council may in its discretion think fit  4.	To relieve poverty and financial distress amongst musicians, conductors, singers or others who have been engaged in the performance, management or composition of music in all its branches.</t>
  </si>
  <si>
    <t>Finchley Chamber Orchestra</t>
  </si>
  <si>
    <t>The Essex Young Musicians Trust</t>
  </si>
  <si>
    <t>(1) the endowment advancement and assistance of the essex youth orchestras. (2) the promotion and dissemination of musical knowledge among young people. (3) the general advancement of musical education. (4) any charitable purposes or charitable institutions whatsoever anywhere in the world as the trustees shall in their discretion determine.</t>
  </si>
  <si>
    <t>MK Brass</t>
  </si>
  <si>
    <t>(A) to advance the education of the public in the appreciation of the art of music and in particular brass band music by the presentation of concerts and other activities. (B) to advance education and training in the art of music, particularly brass band music.</t>
  </si>
  <si>
    <t>Harrow Young Musicians Trust</t>
  </si>
  <si>
    <t>To advance the musical education of children and young persons who reside or whose parents reside in the london borough of harrow (hereinafter called "the borough") or who educated in schools or colleges within the borough.</t>
  </si>
  <si>
    <t>Harrow</t>
  </si>
  <si>
    <t>The Crawley and Horsham District Organists' Association</t>
  </si>
  <si>
    <t>To advance the education of the public in the study of the art of music with special reference to liturgical and organ music. To facilitate the achievement of such objects.</t>
  </si>
  <si>
    <t>Mole Valley</t>
  </si>
  <si>
    <t>Action Space Mobile Limited</t>
  </si>
  <si>
    <t>To promote, maintain, improve and advance education particularly by the encouragement of the arts including the arts of drama, ballet, music, singing, literature, sculpture and painting.</t>
  </si>
  <si>
    <t>Barnsley</t>
  </si>
  <si>
    <t>Anglo-Swedish Society</t>
  </si>
  <si>
    <t>(A) the advancement of the education of the public in the science, art, literature, music, history, economics, philosophy, culture, and other recognised subjects of the academic study of the country of sweden; and (B) the support of any other charitable activities.</t>
  </si>
  <si>
    <t>Avon Valley Concerts</t>
  </si>
  <si>
    <t>To promote, improve, develop and maintain public education in, and appreciation of, the art and science of music in all its aspects by the presentation of public concerts and recitals and by such other ways as the society through its committee shall determine from time to time.</t>
  </si>
  <si>
    <t>The Yorke Trust</t>
  </si>
  <si>
    <t>The advancement for the benefit of the public of education in the art of music.The general purposes of such exclusively charitable bodies or for such other charitable purposes as shall be exclusively charitable as the trustees may from time to time decide.</t>
  </si>
  <si>
    <t>King's Lynn and West Norfolk</t>
  </si>
  <si>
    <t>Welwyn Garden City Music Society</t>
  </si>
  <si>
    <t>The object of the society shall be to promote improve develop and maintain public education in and appreciation of the art and science of music in all its aspects by the presentation of public concerts and recitals and by such other ways as the society through its committee shall determine from time to time.</t>
  </si>
  <si>
    <t>Stowmarket Concert Band</t>
  </si>
  <si>
    <t>To promote the advancement of education in music for young people under the age of 25 in ways which the law regards as charitable.</t>
  </si>
  <si>
    <t>Mid Suffolk</t>
  </si>
  <si>
    <t>London Musicians' Collective Limited</t>
  </si>
  <si>
    <t>To promote and advance the aesthetic education of the public in particular but without limitation in the art of music and improvised music.</t>
  </si>
  <si>
    <t>Church Music Society</t>
  </si>
  <si>
    <t>To advance the education of the public in the art and science of church music by facilitating the selection and performance of the music which is most suitable for different occasions of divine worship and for different types of choir, without partisanship for any particular style of composition and without adopting any one ecclesiastical standpoint.</t>
  </si>
  <si>
    <t>Finchley Childrens Music Group</t>
  </si>
  <si>
    <t>"To promote improve develop and maintain public education in and appreciation of the art and science of music in all its aspects by the presentation of public concerts and recitals and by such other ways as the society through its committee shall determine from time to time."</t>
  </si>
  <si>
    <t>Music and Worship Foundation</t>
  </si>
  <si>
    <t>1. To advance the christia religion through music. 2. To advance the education of the public in church music.</t>
  </si>
  <si>
    <t>Bexley</t>
  </si>
  <si>
    <t>Central London Arts Limited</t>
  </si>
  <si>
    <t>To promote, maintain, improve and advance education particularly by the production of educational plays and the encouragement of the arts including the arts of drama, ballet, music, singing, literature, sculpture and painting and to formulate prepare and establish schemes therefor.</t>
  </si>
  <si>
    <t>Tunbridge Wells Jazz Club</t>
  </si>
  <si>
    <t>To promote, improve, develop and maintain public education in and appreciation of the art and science of jazz music by the presentation of public concerts, instructional seminars and by such other ways as the club through its committee may determine from time to time.</t>
  </si>
  <si>
    <t>Rother</t>
  </si>
  <si>
    <t>The Rism (UK) Trust</t>
  </si>
  <si>
    <t>For such charitable purposes or for the benefit of such charitable institutions of charitable foundations and in such proportions as shall from time to time be determined by the trustees. And without prejudice to the generality of the foregoing until the trustees otherwise in writing determine to advance the education of the public in music by the making available of information on sources of music. (For further details see clause 1 of trust deed.)</t>
  </si>
  <si>
    <t>The Pratt Green Trust</t>
  </si>
  <si>
    <t>I. To advance public education in the field of church music and other music suitable for religious purposes and in the field of hymnody. Ii. To provide prizes scholarships burseries and other grants for church musicians and musicians concerned with the composition and rendering of religious music and for hymn writers. Iii. To make donations to (ii) or otherwise further the objects of other charities carrying on in whole or in part objects similar to the objects set out in sub-clause (i) and (ii) above.</t>
  </si>
  <si>
    <t>The National Youth Orchestra of Great Britain</t>
  </si>
  <si>
    <t>To advance the education in music and orchestral playing of young persons under the age of twenty one.</t>
  </si>
  <si>
    <t>Surrey County Youth Wind Orchestra</t>
  </si>
  <si>
    <t>To advance the musical education of the public and in particular of young persons resident in the county of surrey by supporting the musical activities of the surrey county wind orchestra.(For further details see clause 2 of constitution).</t>
  </si>
  <si>
    <t>The Croydon Operatic and Dramatic Association</t>
  </si>
  <si>
    <t>(A) to advance the public education by cultivating the dramatic and musical arts and to improve the public taste in those arts. (B) to promote the production of dramatic and musical works having an educative value in furtherance of object (a).</t>
  </si>
  <si>
    <t>The Athenaeum Singers</t>
  </si>
  <si>
    <t>To promotion, improvement, development and maintenance of public education in and appreciation of the art and science of choral singing and music generally by the presentation of public concerts and recitals and in such other ways as the charity through its committee shall determine from time to time.</t>
  </si>
  <si>
    <t>Kensington and Chelsea Music Society</t>
  </si>
  <si>
    <t>To promote, improve, develop and maintain public education in and appreciation of the art and science of music in all its aspects.</t>
  </si>
  <si>
    <t>Viva Chamber Orchestra Ltd</t>
  </si>
  <si>
    <t>To promote and advance education of the public by the encouragement of the arts in general and in particular the art of music.</t>
  </si>
  <si>
    <t>Derby</t>
  </si>
  <si>
    <t>West Norfolk Jubilee Youth Music Association</t>
  </si>
  <si>
    <t>To advance the musical education of young people in west norfolk by establishing and training a youth orchestra and a youth concert band and other such ensembles.</t>
  </si>
  <si>
    <t>West Norfolk Music Centre</t>
  </si>
  <si>
    <t>To advance the education of the public in the arts and sciences and in particular the art and science of music by the provision of tuition.</t>
  </si>
  <si>
    <t>The Israel Philharmonic Orchestra Foundation</t>
  </si>
  <si>
    <t>The advancement of public education in the art of music in israel and for that purpose to encourage standards of excellence in the performance and interpretation thereof.</t>
  </si>
  <si>
    <t>Britten Sinfonia Ltd</t>
  </si>
  <si>
    <t>To advance the education of the public in the art or science of music, in particular but not exclusively by performing and providing public concert recitals and lectures, and by providing education projects for people of all ages.</t>
  </si>
  <si>
    <t>The South West Early Music Forum</t>
  </si>
  <si>
    <t>To promote maintain, improve and advance public education in the field of medieval, renaissance, baroque and pre-classical music in the south west region, being the counties of cornwall, devon, gloucestershire, avon, somerset, dorset and wiltshire, and promote, improve, develop and maintain public education in the same field.</t>
  </si>
  <si>
    <t>The Trinity Singers</t>
  </si>
  <si>
    <t>To promote, improve, develop and maintain public education in and appreciation of the art and science of music in all its aspects by the presentation of public concerts and recitals and by such other way as the society through its committee shall determine from time to time.</t>
  </si>
  <si>
    <t>Braintree</t>
  </si>
  <si>
    <t>The Newton Abbot and District Musical Comedy Society</t>
  </si>
  <si>
    <t>1. To promote the education of the public in the dramatic and operatic arts, to further the development of the public appreciation and taste in the said arts; and 2. To assist and further such charitable institutions and charitable purposes as the committee shall from time to time determine.</t>
  </si>
  <si>
    <t>The Cotswold Suzuki Group</t>
  </si>
  <si>
    <t>The advancement of education and in particular in increasing the public knowledge and appreciation of the art and science of music trhough the provision of musical education for children in accordance with the method andprecepts of shinchi suzuki and his followers and the instruction of teachers of music to undertake the musical education of children in accordance with the aforesaid methond and precepts.</t>
  </si>
  <si>
    <t>London Sinfonietta Trust</t>
  </si>
  <si>
    <t>To advance education particularly by the encouragements of the acts of music, singing, opera dance drama and mime.</t>
  </si>
  <si>
    <t>London Jupiter Orchestra Trust</t>
  </si>
  <si>
    <t>To promote, maintain, improve and advance education by the encouragement of the arts including the arts of music, singing and music theatre.</t>
  </si>
  <si>
    <t>Watford Palace Permanent Endowment Trust</t>
  </si>
  <si>
    <t>To promote, maintain, improve and advance education, particularly by the production of educational plays and the encouragement of the arts, including the arts of drama, mime, dance, singing and music and to formulate, prepare and establish schemes therefor provided that all objects of the company shall be of a charitalbe nature.</t>
  </si>
  <si>
    <t>Bushey Symphony Orchestra</t>
  </si>
  <si>
    <t>Promoting, improvement, development and maintenance of public education in and appreciation of, classical music, by the presentation of public concerts and recitals and by such other ways as the committee shall from time to time determine.</t>
  </si>
  <si>
    <t>Oxfordshire Youth Music Trust</t>
  </si>
  <si>
    <t>To advance the education of young people in oxfordshire in music.</t>
  </si>
  <si>
    <t>Cotswold</t>
  </si>
  <si>
    <t>Mid-Norfolk Singers</t>
  </si>
  <si>
    <t>Promote, improve, develop and maintain public education in and appreciation of the art and science of choral music in all its aspect by presentations of public choral concerts.</t>
  </si>
  <si>
    <t>The Lyme Regis Town Band</t>
  </si>
  <si>
    <t>A. To advance the education of the public in the appreciation of the art of music and in particular brass band music by the presentation of concerts and other activities. B. To advance education and training in the art of music and in particular brassband music.</t>
  </si>
  <si>
    <t>Isle of Wight Symphony Orchestra Society</t>
  </si>
  <si>
    <t>Isle of Wight</t>
  </si>
  <si>
    <t>Little World Limited</t>
  </si>
  <si>
    <t>To promote, maintain, improve and advance education, particularly by the production of educational performances and the encouragement of the arts, including the arts of puppetry, printmaking, painting, sculpture, mime, dance, singing, music and ceramics and to formulate, prepare and establish schemes therefor provided that all objects of the company shall be of a charitable nature.</t>
  </si>
  <si>
    <t>Rossendale</t>
  </si>
  <si>
    <t>The London Suzuki Group</t>
  </si>
  <si>
    <t>The advancement of education and in particular (but without prejudice to the generality of the foregoing) in increasing te public knowldge and appreciation of the art andscience of music through the provision of muscial education for children in accordance with the method and precepts of shinichi suzuki and his followers and the instruction of children in accordance with the aforesaid method and precepts.</t>
  </si>
  <si>
    <t>Invicta Concert Military Band</t>
  </si>
  <si>
    <t>To advance the education of the public in the art of music and particularly concert band music by the presentation of concerts and other activities.</t>
  </si>
  <si>
    <t>The Pianola Institute Limited</t>
  </si>
  <si>
    <t>To promote maintain improve and advance education with special reference to the encouragement of the art of music and in particular to undertake and institute study and research relating to the design development and use of musical instruments operated or assisted by means of perforated paper rolls pinned barrels and other systems of musical notation and the establishment of libraries archives and other collections of written and otherwise recorded material accessible to the public for such purposes and the publication of the useful results of such research and study and other material connected therewith</t>
  </si>
  <si>
    <t>The Northavon Singers</t>
  </si>
  <si>
    <t>To promote, develop, improve and maintain public education in and appreciation of the art and science of music, particularly singing by the presentation of public concerts and recitals and by such other ways as the group shall determine and for such other charitable purpose or purposes, as the members may from time to time decide.</t>
  </si>
  <si>
    <t>The Bristol Madrigal Society</t>
  </si>
  <si>
    <t>To advance the education of the public in the appreciation of choral music, particularly unaccompanied music.</t>
  </si>
  <si>
    <t>North Somerset</t>
  </si>
  <si>
    <t>The Royal Free Singers</t>
  </si>
  <si>
    <t>To advance, improve, develop and maintain public education in and appreciation of the art and science of music in all its aspects by the presentation of public concerts, for the general purpose of such charitable bodies or for such other purposes as shall be exclusively charitable as the committee may from time to time decide.</t>
  </si>
  <si>
    <t>Lawyers Music</t>
  </si>
  <si>
    <t>To advance the aesthetic education of the public throughout the world in the art and science of music.</t>
  </si>
  <si>
    <t>West Berkshire Music Centre Parents' Association</t>
  </si>
  <si>
    <t>Advancement of the musical education of the pupils of the west berkshire music centre, by providing and assisting in the provision of facilities at the music centre (not normally provided by the local education authority), and as ancillary thereto andin furtherance of this object the association may: 1. Foster more extend relationships between the staff, parents and others associated with the centre; 2. Engage in activities which support the music centre and advance the education of the pupils attending it.</t>
  </si>
  <si>
    <t>Farnborough Symphony Orchestra</t>
  </si>
  <si>
    <t>To advance the aesthetic education of the public by the study and practice of orchestral music and public performance of such music.</t>
  </si>
  <si>
    <t>The Cinema Museum</t>
  </si>
  <si>
    <t>To promote, maintain, improve and advance education of the public in the performing arts, including drama, music, singing, illustration, literature film photography, video and any combination of these.</t>
  </si>
  <si>
    <t>Music and Special Needs Norfolk</t>
  </si>
  <si>
    <t>To promote the provision of music education and music therapy for persons with special needs (those who are physically o mentally disabled or with other learning or emotional difficulties), particularly in special schools in norfolk.</t>
  </si>
  <si>
    <t>English String Orchestra Limited</t>
  </si>
  <si>
    <t>To promote, improve and develop aesthetic education in the art and science of music by the maintenance of an orchestra and the practice and performance by the orchestra of work of classical music so as to increase the public taste and appreciation of the said art and science.</t>
  </si>
  <si>
    <t>Malvern Hills</t>
  </si>
  <si>
    <t>Stroud Symphony Orchestra</t>
  </si>
  <si>
    <t>To promote, improve, develop and maintain public education in and appreciation of the art and science of music by the presentation of public concerts of orchestral and choral works and chamber music, especially but not exclusively in the stroud area.</t>
  </si>
  <si>
    <t>Lymington Town Band</t>
  </si>
  <si>
    <t>(A) to educate the public in the art and science of music, particularly military band music; (B) to advance the musical education of young people.</t>
  </si>
  <si>
    <t>Leighton Buzzard Music Club</t>
  </si>
  <si>
    <t>To promote, improve, develop and maintain public education in and appreciation of the art and science of music in all its aspects by the presentation of public concerts and recitals and by such other ways as the club though its committee shall determine from time to time.</t>
  </si>
  <si>
    <t>Milton Keynes Festival of the Arts</t>
  </si>
  <si>
    <t>The object of the association shall be to advance the education of the public in the arts and in particular the arts of music, speech and drama and dance in all their branches.</t>
  </si>
  <si>
    <t>The Ida Carroll Double Bass Award Trust</t>
  </si>
  <si>
    <t>To promote the education of the public in the study practice and appreciation of music (and more particularly the double bass) in such manner as the trustees shall in their absolute discretion think fit and in particular (but without prejudice to the generality of the foregoing) by the grant of an annual awards (to be known as ida carroll double bass awards) for students of the double bass who are at the time of award under the age of 19 years and resident or studying in the united kingdom.</t>
  </si>
  <si>
    <t>Stockport</t>
  </si>
  <si>
    <t>Chinnor Silver Band</t>
  </si>
  <si>
    <t>(1) to advance the education of the public in the appreciation of the art of music and in particular silver band music by the presentation of concerts and other activities. (2) to advance education and training in the art of music, particularly silverband music.</t>
  </si>
  <si>
    <t>All Change Arts Limited</t>
  </si>
  <si>
    <t>To promote, maintain, improve and advance education particularly by the production of educational plays and the encoragement of the arts including the arts of drama, ballet, music, singing, literature, sculpture and painting.</t>
  </si>
  <si>
    <t>Sodbury Vale Musical Comedy Club</t>
  </si>
  <si>
    <t>To promote, improve, develop and maintain public education in and appreciation of the art and science of musical comedy in all its aspects by the presentation of public performances and by such other ways as the society through its committee shall determine from time to time.</t>
  </si>
  <si>
    <t>Apples and Snakes</t>
  </si>
  <si>
    <t>(A) to advance public education by encouraging an apprecation of art and music within the community with particular regard to poetry, in particular by making such art and music more accessible to the public at large. (B) to advance public education byraising artistic standards through the encouragement and support of the work of artists and musicians, unknown to the general public, with particular regard to poets without distinction of race, sex, political or other opinions.</t>
  </si>
  <si>
    <t>London International Piano Competition</t>
  </si>
  <si>
    <t>To promote, further, maintain, improve and advance education of the arts in general and musical arts in particular</t>
  </si>
  <si>
    <t>St Mary Magdalene Music Society</t>
  </si>
  <si>
    <t>To promote, improve, develop and maintain education in and appreciation of the art and science of music in all its aspects by the presentation of public concerts and recitals and by such other ways as the society through its committee shall determine from time to time.</t>
  </si>
  <si>
    <t>Gloucestershire Symphony Orchestra</t>
  </si>
  <si>
    <t>The study and practice of orchestral music and its performance in public at as high a standard as can reasonabley be attained, in order to advance the education of the public concerning orchestral music.</t>
  </si>
  <si>
    <t>Gloucester</t>
  </si>
  <si>
    <t>Confraternity of Saint James</t>
  </si>
  <si>
    <t>To advance the education of the public in the pilgrimage of St. James of compostella (santiago de compostella) and the related history, art, architecture and music.</t>
  </si>
  <si>
    <t>Hackney Singers</t>
  </si>
  <si>
    <t>Royal Society of British Artists Limited</t>
  </si>
  <si>
    <t>Promote, maintain, improve and advance public education by the encouragement of the arts including the arts of painting, sculpture, literature, drama, ballet, music and singing.</t>
  </si>
  <si>
    <t>Midsummer Opera</t>
  </si>
  <si>
    <t>Promote, maintain, improve and advance education particularly by the encouragement of the arts including the arts of opera, music, singing, drama, ballet, literature, sculpture and painting.</t>
  </si>
  <si>
    <t>Havering Singers</t>
  </si>
  <si>
    <t>To promote, improve, develop and maintain public education in and appreciation of the art and science of choral music in all its aspects by the presentation of public choral concerts and by such other ways as the society through its committee shall determine from time to time.</t>
  </si>
  <si>
    <t>Havering</t>
  </si>
  <si>
    <t>St George's Bristol</t>
  </si>
  <si>
    <t>To advance for the benefit of the general public in the city of bristol and neighbouring area the art of music by the promotion of the education and appreciation of the said art and its study and practice.</t>
  </si>
  <si>
    <t>Islington Music Workshop Limited</t>
  </si>
  <si>
    <t>1. To advance the education of the public and in particular socially and physically disadvantaged persons residing or employed in the islington area. 2. To provide facilities for recreation and other leisure time activities in the interests of social welfare for the said persons resident or employed in the area of benefit.</t>
  </si>
  <si>
    <t>Dartford Amateur Operatic and Dramatic Society</t>
  </si>
  <si>
    <t>To promote the advancement and improvement of general education in relation to all aspects of the art and drama and the development of public appreciation of such art</t>
  </si>
  <si>
    <t>Woking Symphony Orchestra</t>
  </si>
  <si>
    <t>To promote the education of the general public in the appreciation of music in all its aspects by the performance of orchestral works and by such other ways as the orchestra through its committee shall determine from time to time.</t>
  </si>
  <si>
    <t>Pan Centre for Intercultural Arts Limited</t>
  </si>
  <si>
    <t>To promote, maintain, improve and advance the education of the public particularly by the encouragement of the arts including the arts of drama, ballet, music, singing, literature, sculpture and painting and with special reference to the traditions and influence of the arts as practised in other countries.</t>
  </si>
  <si>
    <t>Orchestra of the Age of Enlightenment</t>
  </si>
  <si>
    <t>To advance education through the promotion, support and encouragement of the art of music (including opera, music, drama, singing and all forms consisting in whole or part of music) and in particular the promotion, encouragement and appreciation of music as played on period instruments</t>
  </si>
  <si>
    <t>Sir Thomas Beecham Trust Limited</t>
  </si>
  <si>
    <t>To promote, maintain, improve and advance education, particularyly musical education, and to encourage the arts, including the arts of music, drama, mime, dance and singing and to fromulate, prepare and establish schemes therfor, provided that the objects shall be of a charitable nature only.</t>
  </si>
  <si>
    <t>Mrittika Arts Limited</t>
  </si>
  <si>
    <t>To promote, maintain, improve and advance education, particularly by the production of educational plays and the encouragement of indian and other arts in britain, india and elsewhere, including the arts of drama, mime, singing and music, and to formulate, prepare and establish schemes therefore.</t>
  </si>
  <si>
    <t>Coventry</t>
  </si>
  <si>
    <t>The Little Garden</t>
  </si>
  <si>
    <t>To advance public education in drama, opera and music and in particular to further knowledge and understanding of the relationship between and the development of the actor and singer.</t>
  </si>
  <si>
    <t>Seaford Music Society</t>
  </si>
  <si>
    <t>Society for Education, Music and Psychology Research</t>
  </si>
  <si>
    <t>To advance education and research concerning the psychology of music and music education.</t>
  </si>
  <si>
    <t>The Royal Tunbridge Wells Symphony Orchestra</t>
  </si>
  <si>
    <t>To promote the musical education of the inhabitants of royal tunbridge wells through the study and practice of orchestral music, in order to foster public knowledge and appreciation of such music by means of public performance.</t>
  </si>
  <si>
    <t>The Harpenden Music Foundation</t>
  </si>
  <si>
    <t>The advancement and promotion for the benefit of members of the public generally and in particular of young persons resident in harpenden and surronding area of all or any of the following charitable purposes namely: (a) the promotion of the study of music generally and in particular the playing of musical instruments and singing; (B) the support of concerts of concerts recitals and other performances by music students of instrumental choral and other musical works; (C) the promotion of musical education and appreciation generally.</t>
  </si>
  <si>
    <t>Hertsmere</t>
  </si>
  <si>
    <t>Ripley Recitals Association</t>
  </si>
  <si>
    <t>To advance the education of the public in partiuclar the inhabitants of the london borough of bromley in the appreciation of the art and science of music.</t>
  </si>
  <si>
    <t>Classic Concerts Trust</t>
  </si>
  <si>
    <t>To advance the education of the public in the art of music by promoting public orchestral concerts and recordings.</t>
  </si>
  <si>
    <t>London Players UK</t>
  </si>
  <si>
    <t>To promote the advancement of public education in the art of music</t>
  </si>
  <si>
    <t>Regent Brass</t>
  </si>
  <si>
    <t>(A) to advance the education of the public in the appreciation of the art of music and in particular brass band music by the presentation of concerts and other musical activities. (B) to advance education and training in the art of music, particularlybrass band music.</t>
  </si>
  <si>
    <t>Hillingdon</t>
  </si>
  <si>
    <t>Phoenix Cinema Trust Limited</t>
  </si>
  <si>
    <t>The advancement of the education of the public and in particular of persons who live or work in london in the arts, but without limiting the foregoing, the arts of film, television, drama, ballet, mime, drama, music, singing and opera, and for such purpose to establish, operate, manage and administer the phoenix cinema in the london borough of barnet and to promote and maintain and encourage schemes for the use thereof.</t>
  </si>
  <si>
    <t>The Marianne Okamoto Richardson Trust</t>
  </si>
  <si>
    <t>The relief of poverty and the advancement of education by: a) assisting with the cost of music lessons for children under the age of eighteen years where in the opinion of the trustees such children or the parents of such children are unable to affordsuch lessons; and/or B) assisting with the purchase of musical instruments for children under the age of eighteen years where in the opinion of the trustees such children or the parents of such children are unable to afford such instruments.</t>
  </si>
  <si>
    <t>Thaxted Festival Foundation</t>
  </si>
  <si>
    <t>To promote and assist in the advancement of education in the arts and crafts including the arts of music, drama, dancing, mime, painting, sculpture and the graphic arts and literature and poetry, and to extend and increase the appreciation, knowledge and understanding of the arts and crafts in all their forms.</t>
  </si>
  <si>
    <t>The Stondon Singers</t>
  </si>
  <si>
    <t>The object of the choir shall be to promote, improve, develop and maintain public education in the appreciation of the art and science of choral music in all its aspects by the presentation of public choral concerts and recitals and by such other waysas he choir, through its committee, shall determine from time to time.</t>
  </si>
  <si>
    <t>Epping Forest</t>
  </si>
  <si>
    <t>Bath Arts Association</t>
  </si>
  <si>
    <t>The promotion of education in the arts including the arts of painting, sculpture, film, music, drama, poetry and prose for the benefit of the public in or near the city of bath or elsewhere.</t>
  </si>
  <si>
    <t>The Anglo-American Music Trust</t>
  </si>
  <si>
    <t>To promote the study and education of the public in the arts and particulary in the art of orchestral music and its performance with special regard to introducing the general public to american music.</t>
  </si>
  <si>
    <t>Windsor and Maidenhead Symphony Orchestra</t>
  </si>
  <si>
    <t>To advance the education of the public in the art and science of music by the presentation of public performances of orchestral music.</t>
  </si>
  <si>
    <t>Brighton Jazz Club</t>
  </si>
  <si>
    <t>To promote, maintain, improve and advance education particularly by promoting, encouraging and increasing the appreciation and understanding of music (particularly in brighton and its environs), especially jazz and associated forms of music.</t>
  </si>
  <si>
    <t>The Carol Straker Dance Foundation</t>
  </si>
  <si>
    <t>To promote, maintain, improve and advance education, particularly by the promotion, production, teaching and performance of dance, ballet and similar choreographic arts, educational plays and films and the encouragement of the arts including the arts of dance, choreography, mime, drama, puppetery, literature, music, singing, painting, film, theatre and the establishment and maintenance of scholarships prizes and other advantages for students.</t>
  </si>
  <si>
    <t>Association of Teachers of Singing</t>
  </si>
  <si>
    <t>To advance education in the teaching of singing and subjects connected therewith for the public benefit.</t>
  </si>
  <si>
    <t>The Eastbourne Symphony Orchestra</t>
  </si>
  <si>
    <t>To advance the musical education of young persons resident in eastbourne and district by the provision of the opportunity to play with and experience orchestral music with concerts and such other musical events as the committee shall deem suitable. Topromote improve and develop public education in and appreciation of the art and science of orchestral music in all its aspects by the presentation of public concerts and such other musical events as the committee shall deem suitable.</t>
  </si>
  <si>
    <t>Blockley Brass Band</t>
  </si>
  <si>
    <t>To advance the education of the public in the appreciation of brass band music and in particular to advance the education and training of young people in the playing of brass band instruments.</t>
  </si>
  <si>
    <t>The Henley Festival Trust</t>
  </si>
  <si>
    <t>To promote for the benefit of the public the arts (which shall mean the musical visual literary dramatic or any other arts provided in each case that they are of recognised cultural aesthetic or educational value) and to foster promote and increase public appreciation and knowledge of and to improve public taste and interest in the arts by all or any of the following means: (a)   the presentation of public concerts recitals opera and other musical or musical-dramatic performances; public exhibitions of painting sculpture and other visual arts; public theatrical and other dramatic performances; and any other performances events or manifestations calculated to promote any of the arts or to foster promote or increase public appreciation or knowledge thereof or interest therein at the annual public festival of music and the arts at henley-on-thames or at such other place or places as the charity through the committee shall from time to time determine. (B)  the support encouragement and promotion of young or unknown musicians artists or practitioners of any of the arts by providing them with opportunities to perform and a forum for their talents at the said festival or in such other ways as the charity through the committee shall from timeto time determine (C)   the doing and provision of all such other charitable acts and things as will further and advance the principal purposes or any of them</t>
  </si>
  <si>
    <t>Maidstone Youth Music Society</t>
  </si>
  <si>
    <t>The objects of the society shall be to promote, improve, develop and maintain public education and appreciation of the art and science of music in all its aspects of the presentation of public concerts and recitals in maidstone and elsewhere.</t>
  </si>
  <si>
    <t>E T C Productions Limited</t>
  </si>
  <si>
    <t>To promote, maintain, improve and advance education and encourage the appreciation of the arts in all their aspects by members of the public by the presentation of educational plays and the encouragement of drama, mime, dance, song, music, literature and poetry and to formulate and establish schemes thereof.</t>
  </si>
  <si>
    <t>Plainsong and Mediaeval Music Society</t>
  </si>
  <si>
    <t>The advancement of public education in the art and science of music and in particular plainsong and mediaeval music by the presentation of concerts and other activities. In furtherance of this object and not otherwise:- a) the printing, publication and sale of facsimiles, transcriptions, musical texts and studies and such other works as may be deemed desirable; B) the commissioning, making and sale of recordings or other forms of mechanical reproduction of plainsong ad mediaeval music; C) the promotion of lectures on plainsong and mediaeval music, and also performances thereof by recitals and concerts D) the acqisition, receipt and administration of any copyrights and rights in the nature of copyrights relating to the foregoing objects.</t>
  </si>
  <si>
    <t>Jupiter Chamber Orchestra</t>
  </si>
  <si>
    <t>To promote. Improve, develop and maintain public education in and appreciation of the art and science of music in all its aspcets by the presentation of public concerts and recitals and by such other ways as the society shall detemine.</t>
  </si>
  <si>
    <t>Woking Flute Society</t>
  </si>
  <si>
    <t>To promote, improve, develop and maintain public education in, and appreciation of the art and science of music, by the presentation of public concerts and recitals and by such other ways as the w.F.S. Through its committee shall determine from time to time.</t>
  </si>
  <si>
    <t>Independent Arts</t>
  </si>
  <si>
    <t>(A) to promote, maintain, improve and advance the education of the public and in particular persons having special needs in the arts generally and in particular by the production of educational plays and the encouragement of the arts including (by wayof example only and not of limitation) the arts of ballet, film, drama, mime, dance, singing and music, poetry, literature, the graphic arts, sculpture crafts and design on the isle of wight. (B) the provision of facilities for recreation or other leisure-time occupation, particularly therapeutic facilities in the interests of social welfare, with the object of improving the conditions of life for the public at large and in particular for mentally or physically handicapped or aged or other persons having special needs on the isle of wight</t>
  </si>
  <si>
    <t>Kingston Chamber Orchestra</t>
  </si>
  <si>
    <t>To promote and maintain public education and interest in music, especially orchestral music, by the performance of concerts, particulary in the kingston area and by such other ways as the association, through its committee, shall determine from time to time.</t>
  </si>
  <si>
    <t>European Union Chamber Orchestra Trust Limited</t>
  </si>
  <si>
    <t>To promote maintain and advance education particularly musical education and to encourage the arts including the arts of music, drama, mime, dancing and singing.</t>
  </si>
  <si>
    <t>Dorset Bach Cantata Club</t>
  </si>
  <si>
    <t>To promote,improve,develop and maintain public education in and appreciation of the art and science of music in all its aspects by the study and public performance of works by J S bach and other composers and by such other ways as the club through itscommittee shall determine from time to time.</t>
  </si>
  <si>
    <t>Hampshire County Youth Band Association</t>
  </si>
  <si>
    <t>To advance the musical education of the members of the hampshire county youth band, the hampshire county youth training band and the hampshire county youth junior band by providing and assisting in the provision of facilities for their musical education (not normally provided by the local education authority)</t>
  </si>
  <si>
    <t>Southend Philharmonic Orchestra</t>
  </si>
  <si>
    <t>The objects of the orchestra shall be to improve, develop and maintain the education and standards of musicianship amongst its performing members and to promote, improve, develop and maintain public education in and appreciation of the arts and science of music in all its aspects amongst its associate members and the general public by the presentation of public cncerts and recitals, and by such other ways as the orchestra through its committee shall determine from time to time.</t>
  </si>
  <si>
    <t>Basildon</t>
  </si>
  <si>
    <t>The Bliss Trust</t>
  </si>
  <si>
    <t>The promotion in england and any other part of the world of the public understanding and appreciation of the musical works of sir arthur edward drummond bliss who died on 27th march 1975. The advancement of education with a preference for musical education and with a further preference within the same for education of british students of composition of music and further education of young british composers.</t>
  </si>
  <si>
    <t>The London Philharmonic Trust</t>
  </si>
  <si>
    <t>A)the advancement of public musical education in general and (without prejudice to the generality of the foregoing) in particular) by procuring sponsoring or assisting the performance of musical works of the highest quality in any part of the world bythe london philharmonic or section or sections of the london philharmonic. Ii) by encouraging improvements in standards of performance by the london philharmonic. Iii) by promoting the development of musical appreciation by the general public by commissioning compositions and by procuring sponsoring or assisting the performance by the london philharmonic of musical works of high quality or of historic or other interest which are not frequently preformed and iv) by the preservation and expansion of the library of the london philharmonic B) to support the charity called the london philharmonic orchestra limited in all or any of its objects and activities including (without prejudice to the generality of the foregoing) the maintenance and improvement of its premises the supply of all such things as may be required for that purpose or for the objects set out above.</t>
  </si>
  <si>
    <t>The Corsham Windband Association</t>
  </si>
  <si>
    <t>To advance the musical education of young persons in wiltshire by helping to train them in the playing of windband instruments by means of concerts and exhibitions at which young persons may perform as bands to advance the aesthetic education of the public.</t>
  </si>
  <si>
    <t>Madcap Trust Limited</t>
  </si>
  <si>
    <t>To advance education particularly that of young persons between the ages of 14 and 25 years through the medium of drama music and the spoken word. (For details, see clause 3 of memoradum of association)</t>
  </si>
  <si>
    <t>World Tree Arts Trust</t>
  </si>
  <si>
    <t>The objects of the trust shall be to promote, advance and improve the education of the public in relation to the arts of painting, sculpture, drama, film, the performing arts, music and writing, particularly where these arts are inter-related.</t>
  </si>
  <si>
    <t>Herschel House Trust</t>
  </si>
  <si>
    <t>To advance the education of the public in the life and times of william herschel by the provision of lectures, demonstrations, publications and other literature and by the maintenance of the william herschel museum relating to his scientific and musical achievements at 19 new king street, bath which museum is intended to contain such exhibits or items as may from time to time be comprised in trust fund and to preserve the same as a collection.</t>
  </si>
  <si>
    <t>Hampton School Music Society</t>
  </si>
  <si>
    <t>To advance the education of the pupils of hampton school, in agreement with the school through the headmaster, in the sphere of music, by providing facilities that the school cannot otherwise afford, promoting concerts and such other means as the committee may think necessary</t>
  </si>
  <si>
    <t>Community Music East Limited</t>
  </si>
  <si>
    <t>To promote maintain improve and advance education particularly by the improvement and development of public taste appreciation and understanding of music by the conduct of classes and courses the presentation of concerts the performance of music and the encouragement of the arts generally including the arts of music singing dance drama literature sculpture and painting.</t>
  </si>
  <si>
    <t>The People Show Limited</t>
  </si>
  <si>
    <t>To promote, maintain, improve and advance education particularly by the encouragement of arts including the arts of drama, ballet, music, singing, literature sculpture and painting.</t>
  </si>
  <si>
    <t>The Music in Romsey Group</t>
  </si>
  <si>
    <t>To promote, improve, develop and maintain public education in and appreciation of the art and science of music in all its aspects by the presentation of public concerts, recitals lectures visits and by such other means as the group through its committee shall determine from time to time.</t>
  </si>
  <si>
    <t>Test Valley</t>
  </si>
  <si>
    <t>Musicians of All Saints</t>
  </si>
  <si>
    <t>Take Art Limited</t>
  </si>
  <si>
    <t>To promote, maintain, improve and advance education within the community at large and particuarly in the county of somerset by the promotion production and performance of and the encouragement of the arts including the arts of drama, mime, ballet, dance, music, singing play writing literature, the visual arts sculpture and painting.</t>
  </si>
  <si>
    <t>New Buckenham Silver Band</t>
  </si>
  <si>
    <t>To promote improve develop and maintain public education in and appreciation of the art and science of music in all its aspects by the presentation of public concerts and recitals and by such other ways as the association through its committee shall determine from time to time.</t>
  </si>
  <si>
    <t>Miss S M Tutton Charitable Trust</t>
  </si>
  <si>
    <t>The object of the trust shall be the advancement of education, the relief of povery, the promotion of religion and such other public objects being charitable as the trustees may in their discretion form time to time and at any time decide including without prejudice to the generality of the fore going the advancement of the education of the public in the art of music, in particular by the provision of scholarships or bursaries at established music schools for post-graduate work.</t>
  </si>
  <si>
    <t>The Serpentine Trust</t>
  </si>
  <si>
    <t>To promote, improve, develop and maintain public education in all forms of art and music.</t>
  </si>
  <si>
    <t>Sutton Music Festival</t>
  </si>
  <si>
    <t>To advance the education of the public in the arts and in particular the arts of music, speech and drama and dance in all their branches.</t>
  </si>
  <si>
    <t>The Wrestling School</t>
  </si>
  <si>
    <t>To advance education for the benefit of the public, particularly dramatic education and to encourage and foster public interest in the arts, including the arts of dance, music and mime.</t>
  </si>
  <si>
    <t>Paddington Arts</t>
  </si>
  <si>
    <t>To advance education through the promotion of the arts, with particular but not exclusive reference to the fields of video and or drama. To advance education through the provision of training in the fields of music, drama, dance, film and video production, and other arts and media skills. To provide recreational facilities with the object of improving the conditions of life of the beneficiaries, provided that those persons have need of such facilities by reason of their youth, age, infirmity or disablement, poverty or social and economic circumstances.</t>
  </si>
  <si>
    <t>The Waltham Singers Music Society</t>
  </si>
  <si>
    <t>To promote, improve, develop and maintain public education in and appreciation of the art and science of music in all its aspects by the presentation of public concerts and recitals and in such other ways as the society through its committee shall determine from time to time.</t>
  </si>
  <si>
    <t>The Academy of St Mary's, Wimbledon</t>
  </si>
  <si>
    <t>(A) to promote, improve, develop and maintain public education in and appreciation of the art and science of music (especially choral music) particularly in the wimbledon area and the neighbourhood thereof by the presentation of public concerts and recitals and by such other ways as the society through its committee shall determine from time to time. (B) any surplus income not otherwise required for the purposes of the society as determined by the committee shall be donated to St. Mary's parish church wimbledon for their religious and charitable purposes.</t>
  </si>
  <si>
    <t>Chesham All Girls Band</t>
  </si>
  <si>
    <t>To advance the musical education of young girls by helping to train them in the playing of musical instruments and by means of concerts and exhibitions at which such young girls may perform as bands to advance the aesthetic educatin of the public.</t>
  </si>
  <si>
    <t>Chiltern</t>
  </si>
  <si>
    <t>Alf and Hilda Leivers Charity Trust</t>
  </si>
  <si>
    <t>To assist young people under the age of 18 years living in the london borough of merton by the provision of grants in the areas of advancement of education including education in the spheres of art, drama and music, the relief of poverty the preservation of mental, physical and emotional health the provision of recreational facilities and any other charitable object such young person to have a parent or guardian who is resident and has been resident in the london borough of merton for the preceding five years at the time of the grant.</t>
  </si>
  <si>
    <t>The Canford Summer School of Music Educational Trust</t>
  </si>
  <si>
    <t>To pay or apply the whole or such part of the income thereof that the trustees shall decide: 1. To establish and maintain scholarships and bursaries to be awarded to members of the public, including students, to enable them to take part in and to study at any musical course. 2. To advance the education of any perons following a music course by any educational establishments, by the provision of such assistance that will best enable that person to pursue their chosen course. 3. To provide financialand other assistance to any educational establishment or other organisations or individuals involved in the promotion of music, or musical education, including the canford summer school.</t>
  </si>
  <si>
    <t>Sam Uriah Morris Society</t>
  </si>
  <si>
    <t>Advance the education of the public in african and west indian history, culture, arts, music and performing arts. To advance the education of the west indian community in the united kingdom.</t>
  </si>
  <si>
    <t>North Hertfordshire Guild of Singers</t>
  </si>
  <si>
    <t>To promote, improve, develop and maintain public education in and appreciation of the art and science of music in all its aspects by the presentation of public concerts and recitals and by such other ways as the singers through its committee shall determine from time to time.</t>
  </si>
  <si>
    <t>Gemini Trust</t>
  </si>
  <si>
    <t>To promote, maintain and improve public education and appreciation of the art and science of music in all its aspects and in particular by the provision of workshops for students of music and the presentation of public concerts.</t>
  </si>
  <si>
    <t>The Robert Bouffler Music Trust</t>
  </si>
  <si>
    <t>The advancement of the education of children and young people resident in or attending schools in east surrey in the art and science of music.</t>
  </si>
  <si>
    <t>Abbey Brass</t>
  </si>
  <si>
    <t>To promote the education and training of young people in the playing of brass instruments and their appreciation of brass band music; to promote public appreciation and understanding of brass band music and to stimulate interest in the art of brass band playing for the benefit of the public generally and especially in the district of abingdon.</t>
  </si>
  <si>
    <t>The Hyde Foundation</t>
  </si>
  <si>
    <t>(A) the provision for persons resident in the beneficial area of library facilites additional to those normally provided by the council. (B) the promotion of education in, and appreciation of art (including music). (FR further details see clause 11 ofscheme).</t>
  </si>
  <si>
    <t>Farnham Maltings Association Limited</t>
  </si>
  <si>
    <t>(A) to establish community centres for the benefit of the inhabitants of the urban district of farnham and the neighbourhood, without distinction of sex or political, religious or other opinions, for the advancement of education and the provision of facilities, in the interests of social welfare, for recreation and leisure-time occupation, with the object of improving the conditions of life for the said inhabitants. (B) to promote and encourage among the said inhabitants, the musical, visual, dramatic and cinematic arts. (C) generally to encourage, promote, undertake or carry on or assist the promotion, undertaking or caring on of such charitable activities and purposes as may strengthen the bonds of community life of the inhabitants aforesaidor otherwise be beneficial to the community within the urban district and neighbourhood aforesaid.</t>
  </si>
  <si>
    <t>Dorset Rural Music School, Limited</t>
  </si>
  <si>
    <t>To advance the education of persons resident in the county of dorset in the art and science of music, in particular but without prejudice to the generality of the foregoing by:  1.  The provision of tuition for students of all ages;  2.  The provisionof music centres;  3.  The presentation of public performance, concerts and recitals.</t>
  </si>
  <si>
    <t>The Abingdon Music Centre Trust</t>
  </si>
  <si>
    <t>To establish a centre for the performance teaching and appreciation of music both to children and adults to increase their knowledge understanding and love of music and their ability to play music to the most advanced standards of which they are capable.</t>
  </si>
  <si>
    <t>The Ewelme Exhibition Foundation</t>
  </si>
  <si>
    <t>A) the award of scholarships, bursaries or maintenance allowances. B) the provision of financial assistance, outfits, clothing tools, instruments or books. C) the provision of facilities of any kind not normally provided by the local education authority for recreation and social and physical training. D) the provision of financial assistance to enable beneficiaries to study music or other arts.</t>
  </si>
  <si>
    <t>Wiltshire Rural Music School Limited</t>
  </si>
  <si>
    <t>1. To take over and continue the work hitherto carried on by the wiltshire rural music school and to provide an organisation for the teaching of music and music centres for students of all ages living in the villages and towns of wiltshire. 2. To promote the education of the public by presenting and performing musical works of a high class or by assisting or encouraging the presentation of such works in any such villages or towns and to promote the study and practise of music, specially in its social and co-operative forms among students of all ages. 3. To undertake and execute any charitable trusts established or constituted wholly or partially for promoting the study and practise of music and generally any other trusts of any description considered by the school to be necessary for its objects.</t>
  </si>
  <si>
    <t>Worshipful Company of Musicians Charitable Fund</t>
  </si>
  <si>
    <t>(1) to promote education in music; and (2) the relief of musicians or their dependants who are in need of financial assistance.</t>
  </si>
  <si>
    <t>H J Sexton Norwich Arts Trust</t>
  </si>
  <si>
    <t>1. The performance of plays and dramatic works.  2. The performance of music (including operatic works)  3. The performance of ballet.  4. The performance of other works of art.  5. The exhibition of cinematographic films of a dramatic, scientific, artistic or other nature.  6. The exhibition of pictures, drawings sculpture and other works of art.  7. Scientific exhibitions.  8. The exhibition of collections of an artistic scientific literary or educational nature.  9. Other artistic scientific literary or educational displays.  10. Library.  11. Meetings and gatherings whether connected with civil functions or being the meetings of learned or scientific societies or being social meetings or gatherings so far as the same are of a charitable nature.  12. Such other purposes of a similar nature for the benefit of the public in the area of benefit as are charitable and as to the trustee may seem desirable.  5.</t>
  </si>
  <si>
    <t>Laura Elizabeth Stuart Memorial Trust</t>
  </si>
  <si>
    <t>The advancement and promotion of education in its widest and most comprehensive sense, including archaeology, architecture, art economics, history, hygiene, languages(ancient and modern), law, literature, mathematics, music, philosophy, religion, science and sociology.</t>
  </si>
  <si>
    <t>Bingham Library and Art Gallery Foundation</t>
  </si>
  <si>
    <t>(A) the provision for persons resident in the beneficial area of library facilities additional to those normally provided by the county council of gloucestershire under the public libraries act for the time being in force; (B) the promotion in the beneficial area of education in, and appreciation of, art (including music); the provision, or assistance towards the provision, for the purpose of improving TH conditions of life for persons resident in the beneficial area, of facilities for recreationor other leisuretime occuption. (For further details see clause 9 of scheme fo the 7th april 1975).</t>
  </si>
  <si>
    <t>Gloucester Operatic and Dramatic Society</t>
  </si>
  <si>
    <t>To promote the advancement and improvement of general education in relation to all aspects of the arts of drama, dance, singing and music, and the development of public appreciation of such arts.</t>
  </si>
  <si>
    <t>Bletchingley Exhibition Fund</t>
  </si>
  <si>
    <t>Promoting the education (including social and physical training) of persons under the age of 25 years who are resident in the area of benefit and who are  in need of financial assistance and in particular but without prejudice to the generality of theforegoing - (a) in awarding to such persons scholarships, bursaries, maintenance allowances or grants tenable at any school, university, college of education, or other institution of further (including professional and technical) education approved for the purpose by the trustees; (B) in providing financial assistance, outfits, clothing, tools, instruments or books to assist such persons to pursue their education (including the study of music and other arts), to undertake travel in furtherance thereof, or to prepare for or enter a profession, trade, occupation or service on leaving school, university, or other educational establishment.</t>
  </si>
  <si>
    <t>Worrall and Fuller Exhibition Fund</t>
  </si>
  <si>
    <t>The benefit of boys and girls resident in the metropolitan borough of finsbury with preference for those resident in the parish of St. Luke, old street and who, in the opinion of the governors are in need of financial assistance by way of:-   (1) the award of scholarships, bursaries or maintenance allowances tenable at any school, university or other place of learning,  (2) the provision of financial assistance, outfits, clothing, instruments or books to enable beneficiaries on leaving school, a university or any other educational establishment to prepare for or to assist their entry into a profession trade or calling.  (3) the award of scholarships or maintenance allowances to enable beneficiaries to travel abroad to pursue their education.(4) the provision of facilities for recreation and social and physical training for recreation and social and physical training for beneficiaries who are receiving primary, secondary or further education.  (5) the provision of financial assistance tobeneficiaries to study music or other arts.</t>
  </si>
  <si>
    <t>The Music Students Hostel Trust</t>
  </si>
  <si>
    <t>To advance the education of students attending colleges or courses in london for the purpose of receiving instruction in music, particularly those attending the royal academy of music, royal college of music, the guildhall school of music and drama and trinity laban by making grants or otherwise to needy or deserving students to assist them with the cost of accommodation.</t>
  </si>
  <si>
    <t>Eurythmy School Ltd</t>
  </si>
  <si>
    <t>To teach and to train students to teach the whole art and philosophy concerning the interpretation of spoken and musical sound in accordance with the principle (commonly called "eurythmy") established by rudolf steiner and taught at the goetheanum dormach, switzerland at rudolf steiner schools and elsewhere.</t>
  </si>
  <si>
    <t>The Royal College of Organists</t>
  </si>
  <si>
    <t>To promote the art of organ-playing and choir-training, to improve and advance musical education by means of lectures, recitals master-classes and meetings in london and elsewhere open to the public.</t>
  </si>
  <si>
    <t>Bharatiya Vidya Bhavan Limited</t>
  </si>
  <si>
    <t>To advance the education of the public in the languages of the world generally (and in particular sanskrit) and in literature, music, the dance, the arts, philosophy and the culture (both spiritual and temporal) of the world.</t>
  </si>
  <si>
    <t>Hammersmith and Fulham</t>
  </si>
  <si>
    <t>Gerald Finzi Trust</t>
  </si>
  <si>
    <t>To advance the education and improve the artistic taste of the public by the following means: a. The financing of public performances of musical works (including operas and concerts).B. The financing of the copying or publication of music.C. The financing of the publication of books on music which have educational value.D. The making of grants to musical festivals.E. The granting of assistance to musicians and students of music to further their musical education including the purchase of musical instruments.F. The founding of scholarship and prizes for the advancement of education in music.</t>
  </si>
  <si>
    <t>The Kingsley Lark Endowment</t>
  </si>
  <si>
    <t>To provide, (when the income is sufficient), for the musical education and training in classical singing of a student either born or resident in the united kingdom. Until then, the income to be paid to n.S.P.C.C. And/or british red cross society.</t>
  </si>
  <si>
    <t>The Dalcroze Society UK (Inc.)</t>
  </si>
  <si>
    <t>To promote the teaching, study, practice and knowledge of music generally and in particular according to the methods of emile jacques-dalcroze commonly known as dalcroze eurythmics.</t>
  </si>
  <si>
    <t>The Mendelssohn Scholarship Foundation (Including the Boise Scholarship Foundation)</t>
  </si>
  <si>
    <t>For the education of musical students of both sexes in pursuance of the intentions of the founders.</t>
  </si>
  <si>
    <t>The New Berlioz Edition Trust</t>
  </si>
  <si>
    <t>For the education of the public in the appreciation of music and in particular the promotion of knowledge and appreciation of the works of hector berlioz and in furtherance thereof.</t>
  </si>
  <si>
    <t>The Schools Music Association of Great Britain</t>
  </si>
  <si>
    <t>The furtherance of the education of children and young people by fostering the study of music in schools.</t>
  </si>
  <si>
    <t>Benslow Music Trust</t>
  </si>
  <si>
    <t>To promote music education for the public benefit through the study and practice of music, especially in its social and co-operative forms, among students of all agesby such council; to promote the study and practice of music, to provide a central and national organisation to promote and assist schools for this object; to conduct on behalf of music schools negotiations and discussions with any government.</t>
  </si>
  <si>
    <t>Benslow Musical Instrument Loan Scheme</t>
  </si>
  <si>
    <t>For such charitable purposes being for the advancement of musical education as they shall in their discretion think fit.</t>
  </si>
  <si>
    <t>The Radford Charitable Trust</t>
  </si>
  <si>
    <t>A) to establish and maintain bursaries to be called 'radford music bursaries' B_) to promote and encourage musical education in cornwall C) to relieve want amongst deserving musicians.</t>
  </si>
  <si>
    <t>The Martin Musical Scholarship Fund</t>
  </si>
  <si>
    <t>For advancement of musical education and provision for award of scholarships for purposes of assisting meritorious students to undertake post-graduate or other advanced courses of study in music in the united kingdom and elsewhere.</t>
  </si>
  <si>
    <t>The Molly De Gunst Endowment</t>
  </si>
  <si>
    <t>To provide, (when the income is sufficient) for the musical education and training in classical singing of a student either born or resident in australia. Until then, the income to be paid to n.S.P.C.C. And / or british red cross society.</t>
  </si>
  <si>
    <t>Anglo Spanish Cultural Foundation (Founder Vicente Canada Blanch LTD)</t>
  </si>
  <si>
    <t>To promote the education of citizens of the united kingdom of great britain and northern ireland in the science and literature, music and history, economics philosophy or other recognised subjects of academic study of spain. To promote the education of citizens of spain in science and engineering and other recognised subjects of academic study at universities and technical schools and colleges in U.K. And northern ireland.</t>
  </si>
  <si>
    <t>Abbado European Young Musicians Trust</t>
  </si>
  <si>
    <t>(A) education in, and appreciation and understanding of, music and musical composition, and (B) the muscial education and training of young persons and students of music and in particular those who are in any way associated or connected with the european community youth orchestra.</t>
  </si>
  <si>
    <t>The Young Persons Concert Foundation</t>
  </si>
  <si>
    <t>To promote, maintain, improvie and advance public education in music and other performing arts, in particular by the presentation of public concerts in particular among those members of the public who would otherwise be deprived of the benefit of performance of live music and of other performing arts.</t>
  </si>
  <si>
    <t>North East Early Music Forum</t>
  </si>
  <si>
    <t>The object of the society shall be the education of the public in the study, practice and appreciation of music and the allied arts, and in particular the music of the medieval, renaissance, baroque and pre-classical periods.</t>
  </si>
  <si>
    <t>The Serge Prokofiev Foundation</t>
  </si>
  <si>
    <t>(A) the education of the public and the improvement and advancement of the public taste and appreciation of and to further the knowledge and studies of the entire works and music of the composer. (B) such other charitable objects connected with the art of the music of the composer as the trustees shall from time to time select.</t>
  </si>
  <si>
    <t>The British Kodaly Academy</t>
  </si>
  <si>
    <t>The objects of the academy shall be to promote the advancement of musical education in accordance with principles and practices as taught by zoltan kodaly.</t>
  </si>
  <si>
    <t>The Children's Wind Orchestra of Great Britain</t>
  </si>
  <si>
    <t>To advance the education of children and young persons in the art and science of music and in particular the playing of woodwind brass and percussion musical instruments by the formation of an orchestra.</t>
  </si>
  <si>
    <t>The Leslie Condon Trust</t>
  </si>
  <si>
    <t>The provision of religious and musical education for young people not exceeding the age of 25 years who originate from such areas as the trustees in their discretion consider to be third world countries and developing salvation army territories and are either affiliated to the salvation army or who are nominated by the salvation army. (For further details see clause 3 of the settlement).</t>
  </si>
  <si>
    <t>Music in the Round Limited</t>
  </si>
  <si>
    <t>To promote, maintain, improve and advance education particularly by the organisation and presentation of festivals, festival and special programmes and occasions of a similar kind which will encourage the arts in general with special reference to the art of string, chamber and other music, singing and related arts. (For further details see clause 3 of the memorandum).</t>
  </si>
  <si>
    <t>Sheffield</t>
  </si>
  <si>
    <t>The Dorothy Parkinson Memorial Fund</t>
  </si>
  <si>
    <t>To advance the public benefit the education of young british musicians in the skills necessary for performing in public musical works of high artistic merit by making awards. For further details see clauses 2(a)-(F).</t>
  </si>
  <si>
    <t>The Uhlman Charity</t>
  </si>
  <si>
    <t>Advancing public education in art, music and historical reasearch and in nature conservation and the care and protection of historic buildings and their surroundings and contents by promoting and assisting other bodies and organisations being charities whose objects are or include the futhering of such objects. (For rurther details see clause 4 of the trust deed).</t>
  </si>
  <si>
    <t>The Sixteen</t>
  </si>
  <si>
    <t>To promote maintain, improve and advance the education of the public in the arts and in particular (and without prejudice to the generality of the foregoing), the arts of orchestral, choral and other music by the organisation and/or presentation of concerts and recitals of high educational and artistic merit, conferences, lectures and recordings, and by such other means as the council of the company shall from time to time determine.</t>
  </si>
  <si>
    <t>The Sidney Nolan Trust</t>
  </si>
  <si>
    <t>The main objects of the trust hereby created are to advance the education of the public in the knowledge understanding and appreciation of the arts generally (including the works of art of the settlor) and in particular by: (a) establishing equipping maintaining and endowing the gallery with ancillary facilities for the purpose of holding exhibitions for the public (with or without charge) of works of art by the settlor or such other artists as the trustees may from time to time decide and (B) thepresentation for the public (with or without charge at the discretion of the trustees) of music drama and any other related arts.</t>
  </si>
  <si>
    <t>The National Youth Wind Orchestra of Great Britain</t>
  </si>
  <si>
    <t>To advance the education in music and orchestral playing of young persons in full-time education.</t>
  </si>
  <si>
    <t>Cherwell</t>
  </si>
  <si>
    <t>Heritage Orchestras</t>
  </si>
  <si>
    <t>(A) to promote, maintain, improve and advance public education, particularly musical education, and to encourage the arts, including the arts of music, drama and singing and to formulate, prepare and establish schemes therefor (B) to assist in the maintenance, repair, decoration and restoration of places of worship and buildings and land in public ownership in the UK and northern ireland which are of national, artistic and historic importance and of the contents of such buildings and of the live and deadstock held therewith.</t>
  </si>
  <si>
    <t>Daventry</t>
  </si>
  <si>
    <t>Opera Restor'd</t>
  </si>
  <si>
    <t>The objects for which the association is established are:- to promote, maintain, improve and advance education particularly by the encouragement of the arts, including the arts of opera, drama, mime, dance, singing and music, and to formulate, prepareand establish schemes therefor provided that all objects of the company shall be of a charitable nature.</t>
  </si>
  <si>
    <t>The Tompkins Tate Musical Instrument Trust</t>
  </si>
  <si>
    <t>To advance the education of the public, and in particular musical education and the encouragement of young musicians of outstanding ability with particular reference (but without prejudice to the generality of the foregoing) to the provision of musical instruments for young musicians of outstanding ability.</t>
  </si>
  <si>
    <t>The Percussion Foundation Limited</t>
  </si>
  <si>
    <t>To promote, maintain, improve and advance the education of the public in the arts and in particular (but without prejudice to the generality of the foregoing, the arts of orchestral, chorla and other music by the organistation and/or presentation of concerts and recitals of high educational and artisitc merit, conferences and lectures and by such other means as the council of the company shall from time to time determine.</t>
  </si>
  <si>
    <t>The Mayfield Valley Arts Trust</t>
  </si>
  <si>
    <t>For the advancement of education by the encouragement of art and artistic activities of a charitable nature with particular reference to music, the promotion and presentation of concerts and other musical events and activities, the education of young musicians, the support and relief of musicians in need and the provision of instruments for them.</t>
  </si>
  <si>
    <t>The Pilkington Anglo-Japanese Cultural Foundation</t>
  </si>
  <si>
    <t>(1) the advancement of education by:- educating the british public in the history geography art literature and music of japan and (2) educating the japanese public in the history geography art literature and music of the british isles.</t>
  </si>
  <si>
    <t>The Mackintosh Foundation</t>
  </si>
  <si>
    <t>1. To advance the education of the public both in the united kingdom and elsewhere in the arts and in particular (but without prejudice to the generality of the foregoing) the performing arts of music and drama in all their forms by all such lawful means as the trustees shall think fit.  2. To advance the education of the public generally both in the united kingdom and elsewhere by all such lawful means as the trustees shall think fit in particular but without prejudice to the generality of the foregoing to establish and maintain scholarships bursaries and awards to be awarded for proficiency in drama music and/or the dramatic or ancillary performing arts.  3. To relieve or assist in the relief of the poverty and of persons who are in conditions of need hardship or distress from any cause whatsoever and whether those persons are present in the united kingdom or elsewhere by all such lawful means as the trustees shall think fit and in particular (without prejudice to the generality of the foregoing).</t>
  </si>
  <si>
    <t>The Goldberg Ensemble Ltd</t>
  </si>
  <si>
    <t>To advance education of the public in the arts particularly that of music by the public performance of concerts, operas and recitals.(For further details please see clause 3 of memorandum and articles of association).</t>
  </si>
  <si>
    <t>Rondalya Filipino UK</t>
  </si>
  <si>
    <t>To advance education in the united kingdom about the art, music, dance and culture of the phillipines.</t>
  </si>
  <si>
    <t>Hope Street Limited</t>
  </si>
  <si>
    <t>To promote, maintain, improve and advance education particularly by the production of educational plays and the encouragement of the arts including the arts of drama, mime, dance, literature, singing and music and to formulate, prepare and establish schemes therefore provided that all objects of the company should be of a charitable nature.</t>
  </si>
  <si>
    <t>National Jazz Archive</t>
  </si>
  <si>
    <t>Upon trust to pay or apply the said income and (if and so often as the trustees think fit) the whole or such part of parts of the capital of the trust fund as they shall in their discretion think fit to promote maintain improve and advance the education of the public by encouraging and fostering the understanding, knowledge, appreciation and development of music especially jazz and its associated forms of music.</t>
  </si>
  <si>
    <t>British Youth Opera</t>
  </si>
  <si>
    <t>To advance education through music and drama, and specifically through an understanding and appreciation of opera.  The company may   (a) provide instruction, coaching, advice and other training of singers, instrumentalists, conductors, directors, production staff, and others;  (B) offer opportunities to take part in rehearsal, performance and production; and   (C) provide facilities for such rehearsal, performance and production.Ity for such young persons to learn the various aspects of operatic production by taking an active part in all departments of such production. (C) the provision of regular operatic productions of a high standard of performance and presentation so as to lead to an increased enjoyment and appreciation of opera. (D) by the provision of the aforesaid facilities, with a view to inculcating the wise use of leisure, the training of character in team spirit and self-discipline and by the development of initiative and alertness both by taking operatic roles on the stage, and by playing in the orchestra and by organising and supervising the various departments of an operatic production.</t>
  </si>
  <si>
    <t>Pandit Ram Sahai Sangit Vidyalaya</t>
  </si>
  <si>
    <t>The object of the trust shall be the education of the public in indian music and dance and related arts.</t>
  </si>
  <si>
    <t>The Harding Trust</t>
  </si>
  <si>
    <t>To apply the income and all or such parts of the capital at such times and in such manner, for the benefit of such charitable objects and purposes as the trustees may in their discretion think fit which objects and purposes promote, improve, develop and maintain public education in and appreciation of the art and science of music, mainly but not exclusively in staffordshire and surrounding areas, inter alia,  by sponsoring or by otherwise supporting public concerts, recitals and performances by amateur and professional organisations provided that the trustees may in their discretion apply up to 20 per cent of the above mentioned income for the benefit of other charitable objects and purposes.</t>
  </si>
  <si>
    <t>The Musicspace Trust</t>
  </si>
  <si>
    <t>1 the relief of sickness, and the relief of the physically and mentally handicapped by providing or assisting in the provision of music as a means of therapy or recreation. 2 the protection of good health, both mental and physical, by the use of musicas a means of therapy, and the advancement of the education of the public concerning music as a means of therapy for mental and physical illnesses. 3 the advancement of the education of the public in the art of music. 4 the promotion and publicationof the useful results or research concerning the art of music in relation to the therapeeutic educational and recreational purposes thereof.</t>
  </si>
  <si>
    <t>Opera Brava Limited</t>
  </si>
  <si>
    <t>(1) to advance the education of the public in the art and science of music by the presentation and performance of operas and to promote the application and understanding of opera and to further such charitable purposes of charitable institutions as the company may from time to time derermine. (2) to advance the education of young people in opera by establishing educational workshops to promote the appreciation and understanding of young people in opera and to advance the education of music and drama students in opera.</t>
  </si>
  <si>
    <t>Mind the Gap</t>
  </si>
  <si>
    <t>1. To advance the education of the public in the arts of drama, mime, dance, literature, singing and music. 2. To relieve handicapped persons from their disabilities by employing and engaging them upon artistic projects calculated to develop qualitiesin them or self awareness, self confidence, creativity and articulation.</t>
  </si>
  <si>
    <t>Bradford</t>
  </si>
  <si>
    <t>Marching &amp; Performing Arts United Kingdom</t>
  </si>
  <si>
    <t>To advance the musical and performing arts  education of young people throughout the united kingdom by helping to train them in the playing of instruments and use of equipment by means of concerts and exhibitions at which such young people may performto advance the aesthetic education of the public</t>
  </si>
  <si>
    <t>The Neville Abraham Foundation</t>
  </si>
  <si>
    <t>To make donations to such charitable body or bodies at such time or times and in such manner as the trustees may in their absolute discretion think fit and also so as to promote, maintain, improve and advance education by the encouragement the arts ofdrama, mime, dance, singing and music and to formulate, prepare and establish schemes therefor provided that all the objects of the charity shall be of a charitable nature.</t>
  </si>
  <si>
    <t>Alderley Edge Musical Festival Society</t>
  </si>
  <si>
    <t>The objects ofthe society are educational  and non-profit-seeking and comprise: -  (a) the holding of a festival in alderley  edge annually or at such other periods as  may be thought fit.  (B) the organisation of concerts, lectures  and other meetings of an educational nature  complementary to the festival.  (C) any other activity which may contribute  to the attainment ofthe above objects.</t>
  </si>
  <si>
    <t>Cheshire East</t>
  </si>
  <si>
    <t>The George Nunn Memorial Fund</t>
  </si>
  <si>
    <t>The advancement of public education and the improvement of public taste in and appreciation of the art of music.</t>
  </si>
  <si>
    <t>Sheffield Oratorio Chorus</t>
  </si>
  <si>
    <t>Blackburn Music Society</t>
  </si>
  <si>
    <t>To advance improve develop and maintain public education in and appreciation of the art and science of music by the presentation of concerts and other activities, and for the general purposes of such charitable bodies or for such other purposes as shall be exclusively charitable as the committee may from time to time decide</t>
  </si>
  <si>
    <t>Blackburn with Darwen</t>
  </si>
  <si>
    <t>The Caxton Players</t>
  </si>
  <si>
    <t>For the purpose of advancing, especially in grimsby and cleethorpes, education in and appreciation of the arts in particular of the arts of drama mime dance singing elocution and music in their various aspects, and either alone or in co-opera-tion with others, to organise, perform, produce or promote the study of such dramas, operas, operattas, burlesques, mimes, films, broadcasts, music, ballets, entertainments, displays, exhibitions, dancing, puppet shows, recitations, readings, lectures, and todo all other things, wether upon society premises or elsewhere.</t>
  </si>
  <si>
    <t>North East Lincolnshire</t>
  </si>
  <si>
    <t>Castleford Young Musicians' Society</t>
  </si>
  <si>
    <t>The advancement of the musical education of young people, to increase their knowledge, understanding and love of music and their ability to develop musically to the most advanced standard of which they are capable.</t>
  </si>
  <si>
    <t>Wakefield</t>
  </si>
  <si>
    <t>Thornton Cleveleys Band</t>
  </si>
  <si>
    <t>The fostering and promoting of the education of the general public in the appreciation of music in all its aspects by means of public performances and as ancillary to the aforesaid the education training improving and generally fostering and promotingthe interest of the public in general and young persons in particular in the playing of band instruments and providing for people so interested in a place where people with that interest in music can meet.</t>
  </si>
  <si>
    <t>The Sheffield Youth Orchestra</t>
  </si>
  <si>
    <t>The advancement of the musical education of young people to increase their knowledge, understanding and love of music and their ability to develop musically to the most advanced standard of which they are capable.</t>
  </si>
  <si>
    <t>The Duke's Playhouse Limited</t>
  </si>
  <si>
    <t>To promote and advance artistic and aesthetic education and the public appreciation of the arts of drama, literature, poetry, opera, mime, music and ballet whether presented by living persons on the stage or by films, broadcast, television or other forms of mechanical reproduction (for further details see clause 3 of the memorandum of association)</t>
  </si>
  <si>
    <t>Lancaster</t>
  </si>
  <si>
    <t>The Bolton Operatic Society Trust</t>
  </si>
  <si>
    <t>A) the promotion or furtherance of education in and knowledge, understanding and appreciation of the public in the arts of opera, ballet, mime, drama, music and singing or of any one or more of those arts of B) such other charitable purposes or such charitable foundations as the trustees shall in their absolute discretion determine.</t>
  </si>
  <si>
    <t>Oldbury Repertory Players Ltd</t>
  </si>
  <si>
    <t>To promote the advancement and general education in relation to all aspects of the arts of drama, dance, singing and music. For further details see memorandum of association.</t>
  </si>
  <si>
    <t>Sandwell</t>
  </si>
  <si>
    <t>Denne Gilkes Memorial Fund</t>
  </si>
  <si>
    <t>1. The advancement of the education of young persons in music and drama. 2. The assistance of such young persons in need.</t>
  </si>
  <si>
    <t>Coventry Youth Orchestra Parents' Association</t>
  </si>
  <si>
    <t>To promote the education of the members of the coventry youth orchestra. (For further details see clause 2(b) of the constitution)</t>
  </si>
  <si>
    <t>Sir Charles Barratt Memorial Foundation</t>
  </si>
  <si>
    <t>The advancement of education by providing scholarships, exhibitions, bursaries, fees and allowances for persons who shall be residing in the city of coventry or receiving full-time education at a school or establishment of further education in coventry to enable them to pursue or extend their musical education either in great britain or overseas.</t>
  </si>
  <si>
    <t>Northern Praeclassica</t>
  </si>
  <si>
    <t>To advance, improve, develop and maintain public education in, and appreciation of, the art and science of choral music in all its aspects by any means the trustees see fit, including the presentation of public concerts and recitals.    To further such charitable purpose or purposes as the trustees in their absolute discretion shall think fit but in particular through the making of grants and donations.</t>
  </si>
  <si>
    <t>North Tyneside</t>
  </si>
  <si>
    <t>Stoke-on-Trent Repertory Players</t>
  </si>
  <si>
    <t>To promote, maintain, improve and advance education, particularly by the production of educational plays and the encouragement of the arts, including the arts of drama, mime, dance, singing and music and to formulate, prepare and establish schemes therefore provided that all the objects of the society shall be of a charitable nature (for further details see clause 2 of rules)</t>
  </si>
  <si>
    <t>Staffordshire Moorlands</t>
  </si>
  <si>
    <t>Manchester Camerata Limited</t>
  </si>
  <si>
    <t>To promote, maintain, improve and advance education particularly by the production of concerts, operas, recitals, educational plays and the encouragement of the arts, including the arts of drama, mime, dance, singing and music, and to formulate, prepare and establish schemes therefore provided that all objects of the company shall be of a charitable nature.</t>
  </si>
  <si>
    <t>Shipston on Stour Town Silver Prize Band</t>
  </si>
  <si>
    <t>To promote education in music amongst the residents of shipston on stour and district without distinction of age or sex. (For details see clause 3 of the rules)</t>
  </si>
  <si>
    <t>Southport Music Festival Association</t>
  </si>
  <si>
    <t>To advance the education of the public in the arts and in particular, the arts of music, speech and drama and dance, in all their branches</t>
  </si>
  <si>
    <t>Sefton</t>
  </si>
  <si>
    <t>Capriol Society</t>
  </si>
  <si>
    <t>To promote and advance public education in the arts of choral, vocal and orchestral music and to develop the improvement of the public taste and appreciatin of those arts by the performance of choral, vocal and orchestral works of merit and signigicance any by other activities of a charitable nature.</t>
  </si>
  <si>
    <t>The Peter Henriques Memorial Fund</t>
  </si>
  <si>
    <t>The advancement of public education by promoting improving and stimulating public appreciation of or interest in the arts or any art and generally by endeavouring to cultivate and improve public taste in art and .... Without limiting the foregoing by commissioning or encouraging the writing of stage plays and other dramatic works and musical compositions and other entertainments comprising words or music or both .... If possible for public performance in the royal exchange theatre manchester by the 69 theatre company limited.</t>
  </si>
  <si>
    <t>The Carlton Band</t>
  </si>
  <si>
    <t>To foster and promote the education of the public in the appreciation of music by means of public performances.</t>
  </si>
  <si>
    <t>Gedling</t>
  </si>
  <si>
    <t>The Royal Northern College of Music Awards Fund</t>
  </si>
  <si>
    <t>For the advancement of the education of students and former students of the royal manchester college of music and the royal northern college of music by the award of prizes, scholarships, exhibitions, grants for travel or for the purchase of musical instruments, maintenance allowances and other similar benefits.</t>
  </si>
  <si>
    <t>Kirkbymoorside Town Brass Band</t>
  </si>
  <si>
    <t>"To educate the public in the musical arts and in particular the art of brass band music, culture and heritage, by the presentation of concerts, the provision of musical tuition and other activities".</t>
  </si>
  <si>
    <t>The Harry and Mavis Pilkington Foundation Fund for Arts and Leisure</t>
  </si>
  <si>
    <t>A) the advancement of education through the promotion of art, literature or music. B) the improvement of the appearance and amenities of the borough of St. Helens or any part thereof, but so that no part of the trust fund or the income thereof shall be applied for purposes which would normally fall to be financed by the council from its general rate fund.</t>
  </si>
  <si>
    <t>The Chester St Cecilia Singers</t>
  </si>
  <si>
    <t>By the promotion and performance of public concerts and contributions by the singers to christian services, the singers objects shall be: (a) to advance education in and appreciation of the art and science of sacred music in all its aspects, and (B) to encourage the enjoyment of choral music by both performers and listeners</t>
  </si>
  <si>
    <t>Ashby Dramatic Society Limited</t>
  </si>
  <si>
    <t>To promote, maintain, improve and advance education particularly by the production of educational plays and the encourgement of the arts, including the arts of drama, mime, dance, singing and music and to formulate prepare and establish schemes therefor provided that all objects of the society shall be of a chartitable nature.</t>
  </si>
  <si>
    <t>North West Leicestershire</t>
  </si>
  <si>
    <t>City of Birmingham Symphony Orchestra</t>
  </si>
  <si>
    <t>To promote, maintain or improve musical education and to encourage the arts, of music, mime, drama, singing and dancing. (For further details see clause 3 of the memorandum of association).</t>
  </si>
  <si>
    <t>Liverpool Organists Association</t>
  </si>
  <si>
    <t>To advance the education of the public in the study of the art of music with special reference to liturgical and organ music</t>
  </si>
  <si>
    <t>Leeds Philharmonic Society</t>
  </si>
  <si>
    <t>To promote, improve, develop and maintain public education in and the appreciation of the art and science of choral and orchestral music in all its aspects by the presentaion of public choral and/or orchestral concerts and by such other ways as the society through the committee may determine from time to time</t>
  </si>
  <si>
    <t>Leeds</t>
  </si>
  <si>
    <t>Cantonelle</t>
  </si>
  <si>
    <t>The study and practice of choral and musical works in order to foster public knowledge and appreciation of such works by means of public performances and supporting a range of organisations including charitable, educational, community-led and other non-profit-making organisations.</t>
  </si>
  <si>
    <t>Carlisle</t>
  </si>
  <si>
    <t>The Bolton and District Organists Association</t>
  </si>
  <si>
    <t>The objects of the association shall be to advance the education of the public in the study of the art of music with special reference to liturgical and organ music.</t>
  </si>
  <si>
    <t>West Midlands Folk Federation</t>
  </si>
  <si>
    <t>To promote and advance education in the knowledge and practice of british folk songs, dance, music and other allied traditional activities and to encourage research into their origins, development and practice, and disseminate any useful results.</t>
  </si>
  <si>
    <t>The Leeds Symphony Orchestra</t>
  </si>
  <si>
    <t>To promote, develop and maintain public education in and appreciation of the art and science of orchestral music in all aspects by the presentation of public concerts; and for the general purposes of such charitable bodies or for such other purposes as shall be exclusively charitable as the committee may from time to time decide</t>
  </si>
  <si>
    <t>Slaithwaite Philharmonic Orchestral Society</t>
  </si>
  <si>
    <t>The objects of the society shall be to promote improve, develop and maintain public education in and appreciation of the art and science of orchestral music in all its aspects by the presentation of public orchestral concerts and recitals and by such other ways as the society, through its committee, shall determine from time to time.</t>
  </si>
  <si>
    <t>Penkridge Amateur Dramatic Society</t>
  </si>
  <si>
    <t>To promote the advancement and improvement of general education in relation to all aspects of the arts of drama, dance, singing and music and the development of public appreciation of such arts or any of them.</t>
  </si>
  <si>
    <t>South Staffordshire</t>
  </si>
  <si>
    <t>Jazz North-East Limited</t>
  </si>
  <si>
    <t>To promote, maintain, improve and advance education particularly by encouraging and fostering the understanding, knowledge, appreciation and development of music especially jazz and its associated forms of music.</t>
  </si>
  <si>
    <t>Kingston Upon Hull Musical Festival Society</t>
  </si>
  <si>
    <t>The advancement of the education of the public in the arts of music, dancing, literature and acting in all their branches, (see clause 2).</t>
  </si>
  <si>
    <t>East Riding of Yorkshire</t>
  </si>
  <si>
    <t>The Huddersfield Singers</t>
  </si>
  <si>
    <t>The Brighouse and Rastrick Band</t>
  </si>
  <si>
    <t>To maintain, improve and advance the education of the public through the promotion and practise of brass band music.</t>
  </si>
  <si>
    <t>The Leicester and District Organists' Association</t>
  </si>
  <si>
    <t>Hinckley and Bosworth</t>
  </si>
  <si>
    <t>The Welsh Jazz Society Limited</t>
  </si>
  <si>
    <t>To promote maintain improve and advance education by encouraging and fostering the understanding knowledge appreciation and development of jazz and its associated forms of music and to formulate prepare and establish schemes therefore. (For further details see clause 3 of the memorandum of association.)</t>
  </si>
  <si>
    <t>Birmingham Organists' Association</t>
  </si>
  <si>
    <t>To advance the education of the public in the study of the art of music with special reference to liturgical and organ music. (For further details see clause 2 of constitution).</t>
  </si>
  <si>
    <t>Walsall</t>
  </si>
  <si>
    <t>North West Early Music Forum</t>
  </si>
  <si>
    <t>The education of the public in the study practice and appreciation of the art of music and the allied arts and in particular (but without prejudice to the generality of the foregoing) music of the medieval renaissance and baroque periods.</t>
  </si>
  <si>
    <t>Chorley</t>
  </si>
  <si>
    <t>The Worcestershire Organists' Association</t>
  </si>
  <si>
    <t>Scarborough and District Organists' Association</t>
  </si>
  <si>
    <t>Scarborough</t>
  </si>
  <si>
    <t>Shropshire Young Musicians' Parents and Helpers Organisation</t>
  </si>
  <si>
    <t>To advance the musical education of students of the shropshire county school of music by the provisions of facilities not normally provided by the local education authority</t>
  </si>
  <si>
    <t>Vincent Trivett Scholarships</t>
  </si>
  <si>
    <t>To assist the supplementary musical education of such of the choir boys and/or girls of St peter's church, nottingham who may envince decided musical ability by means of scholarships.</t>
  </si>
  <si>
    <t>Rushcliffe</t>
  </si>
  <si>
    <t>North Wales International Music Festival Limited/Gwyl Gerdd Gogledd Cymru Cyfyngedig</t>
  </si>
  <si>
    <t>The promotion, maintenance, improvement and advancement of education, particularly by the promotion of educational musical concerts and the encouragement of the arts, including the arts of music, ballet, singing, drama, mime, dancing.</t>
  </si>
  <si>
    <t>Trafford</t>
  </si>
  <si>
    <t>York Early Music Festivals Limited</t>
  </si>
  <si>
    <t>To promote improve and advance education by encouraging the arts in general and medieval renaissance baroque and classical muic, fine crafts and arts in particular.</t>
  </si>
  <si>
    <t>York</t>
  </si>
  <si>
    <t>Calderdale Children's Music Trust</t>
  </si>
  <si>
    <t>The advancement of the musical education of young musicians who are resident within the geographical boundary of the metropolitan borough of calderdale and who are under the age of twenty one years.</t>
  </si>
  <si>
    <t>Long Eaton Militaires Carnival Band</t>
  </si>
  <si>
    <t>To promote, improve, develop, and maintain public education and the appreciation of the art and science of music, by public performances, marching displays and by such other means as the association, through its committee, shall determine from time totime.</t>
  </si>
  <si>
    <t>Erewash</t>
  </si>
  <si>
    <t>Keldwyth Award Society</t>
  </si>
  <si>
    <t>(A) to promote, improve and develop and maintain public education in and appreciation of the art and science of music in all its aspects by the presentation of public concerts and recitals and by such other ways as the society through its committee shall from time to time determine (B) to advance the musical education of young musicians particularly those having a connection with the lake district area by providing financial assistance to such persons.</t>
  </si>
  <si>
    <t>South Lakeland</t>
  </si>
  <si>
    <t>The Northern Sinfonia Trust</t>
  </si>
  <si>
    <t>The advancement of the northern sinfonia orchestra and chorus andthe development of young sinfonia, associated educational activities and music education, in particular supporting, managing and providing and obtaining financial and other assistance for concerts, operas, ballets and performances and recordings of musical works of every description and without limiting of restricting the actions or discretion of the trustees in furtherance of the said primary object for or towards all or any of thefollowing objects ancillary to the furtherance of the primary object. See trust deed for further details.</t>
  </si>
  <si>
    <t>Gateshead</t>
  </si>
  <si>
    <t>Lichfield Cathedral Chorus</t>
  </si>
  <si>
    <t>The objects of the association shall be  i)to advance, improve, develop and maintain public education in, and foster appreciation of the art and science of music in all its aspects by any means the trustees see fit, including through the presentation of public concerts and recitals in the cathedral church of lichfield and elsewhere.  Ii) to further such charitable purpose or purposes as the trustees in their absolute discretion shall think fit but in particular through the making of grants and donations.</t>
  </si>
  <si>
    <t>Lichfield</t>
  </si>
  <si>
    <t>The James Etherington Award</t>
  </si>
  <si>
    <t>The object of the trust shall be to further the musical education of talented young singers or instrumentalists resident in any area covered by the DH postcode for county durham, by the provision of bursaries to be called james etherington awards at such times and of such amounts and to be completed for on such terms as the trustees shall decide.</t>
  </si>
  <si>
    <t>County Durham</t>
  </si>
  <si>
    <t>The Malvern Hills District Brass Band</t>
  </si>
  <si>
    <t>The objects of the bad shall be to educate the public in the arts and sciences of music with particular reference to music presented by brass bands by means of concerts and other activities and to encourage the teaching ad playaing of instruments normally associated with brass bands.</t>
  </si>
  <si>
    <t>Worcester</t>
  </si>
  <si>
    <t>Grantham Music Club</t>
  </si>
  <si>
    <t>The object of the club shall be to promote, improve, develop and maintain public education in and appreciation of the art andscience of music in all its aspects by the presentation of public concerts and recitals and by such other ways as the club through its committee shall determine from time to time.</t>
  </si>
  <si>
    <t>Lichfield Competitive Music Festival Association</t>
  </si>
  <si>
    <t>"To advance the education of the public in the arts of music, speech and drama, and dance in all their branches."</t>
  </si>
  <si>
    <t>Manchester Organists' Association</t>
  </si>
  <si>
    <t>To advance the education of the public in the appreciation and study of music with special reference to organ music.</t>
  </si>
  <si>
    <t>The Harrogate Competitive Festival of Music Speeech and Drama</t>
  </si>
  <si>
    <t>To advance the education of the public in the arts and in particular the arts of music, speech, drama and dance in all their branches.</t>
  </si>
  <si>
    <t>Warrington Musical Society</t>
  </si>
  <si>
    <t>Warwick Corps of Drums</t>
  </si>
  <si>
    <t>The objects of the organisation shall be to promote, improve develop and maintain public education in and appreciation of the art and science of music by giving public performances ban by such means as the organisation through its management committeeshall determine from time to time.</t>
  </si>
  <si>
    <t>The St Mary's Tyne Dock Schulze Organ Trust</t>
  </si>
  <si>
    <t>To promote the restoration of the organ and its installation at ellesmere college and to promote thereafter an interest in organ music by means of the teaching and playing of the organ recitals and related activities for the benefit of the public generally.</t>
  </si>
  <si>
    <t>Leicester Orphean Youth Orchestra</t>
  </si>
  <si>
    <t>The object of the society shall be to promote, improve, develop and maintain public education in, and appreciation of, the art and science of music in all its aspects by te presentation of public concerts and recitals.</t>
  </si>
  <si>
    <t>Progressive Players (Gateshead) Limited</t>
  </si>
  <si>
    <t>To promote, maintain, improve and advance education particularly by the production of educational plays and the encouragement of the arts including the arts of drama, mime, dance, singing and music. (For further details see memorandum of association).</t>
  </si>
  <si>
    <t>The Fund for the Preservation and Development of Music and the Arts in Education in Leicestershire (Known as Lama)</t>
  </si>
  <si>
    <t>To educate the public in music and the arts by the provision of such facilities and other support for the schools of music, drama and dance in leicestershire and the county collection of works of art as the trustees shall from time to time at their absolute discretion determine and for which provision is not made by the local education authority.</t>
  </si>
  <si>
    <t>Charnwood</t>
  </si>
  <si>
    <t>Poynton Brass Band</t>
  </si>
  <si>
    <t>To promote, improve, develop and maintain public education and appreciation of the art and science of brass music in all its aspects by the presentation of public brass band concerts, tuition in the playing of brass instruments and by such other ways as the band, through its committee, shall determine from time to time.</t>
  </si>
  <si>
    <t>Hambleton and Richmondshire Music Centre - Parents Association</t>
  </si>
  <si>
    <t>To advance the education of the public and in particular young people in the art of music by furthering the aims of the hambleton and richmondshire music centre.</t>
  </si>
  <si>
    <t>Hambleton</t>
  </si>
  <si>
    <t>Rochdale Music Society</t>
  </si>
  <si>
    <t>To promote, improve, develop and maintain public education in and appreciation of the art and science of music in all its aspects by the presentation within the borough of rochdale of public concerts and recitals and in such other ways as the society through its committee shall determine from time to time.</t>
  </si>
  <si>
    <t>Rochdale</t>
  </si>
  <si>
    <t>Grimsby, Cleethorpes and District Youth Orchestra</t>
  </si>
  <si>
    <t>(1) to advance musical education among young people and to foster the knowledge and appreciation of the art and science of music in all its aspects by the presentation of public concerts and recitals and by such other ways as the orchestra through itscommittee shall determine from time to time (2) to establish and maintain a school of music where instruction in the playing of musical instruments shall be given with the aim of paragraph (1) in view.</t>
  </si>
  <si>
    <t>Opera North Limited</t>
  </si>
  <si>
    <t>To promote, foster and maintain for the educational advancement and benefit of the public an appreciation of the arts in general, with emphasis on operatic, orchestral, choral and other musical works of every description.</t>
  </si>
  <si>
    <t>South Cumbria Musical Festival Association</t>
  </si>
  <si>
    <t>To advance the education of the public in the arts, and, in particular, the arts of music, speech and drama, and dance in all their branches.</t>
  </si>
  <si>
    <t>Liverpool Music Trust</t>
  </si>
  <si>
    <t>To advance education and in particular but without prejudice to the generality of this for the promotion of musical works of artistic merit and for performance in public.</t>
  </si>
  <si>
    <t>Worcester Philharmonic Orchestra</t>
  </si>
  <si>
    <t>To promote, improve, develop and maintain pblic education in an appreciation of the art and science of music (particulrly orchestral music) in all its aspects by the presentation of public concerts and recitals and by such other means as the society through its committee shall from time to time deterine.</t>
  </si>
  <si>
    <t>Lichfield Festival Limited</t>
  </si>
  <si>
    <t>To promote, maintain, improve and advance education in the arts particularly by the promotion of music, plays, films, exhibitions, concerts, lectures, readings and other similar charitable educational activities and to formulate, prepare and establishpublic festivals and schemes therefor. (For further detials see clause 3 of memorandum and articles of association).</t>
  </si>
  <si>
    <t>Yorkshire Youth and Music Limited</t>
  </si>
  <si>
    <t>To promote the education of youth and of the community in general on a non-profit making basis within the county of yorkshire by encouraging amongst young people the appreciation of and development of interest in and practice of music, opera, ballet and all other art forms consisting in whole or in part of music and to formulate prepare establish organise and carry out schemes therefor. (For further details see clause 3 of memorandum of association).</t>
  </si>
  <si>
    <t>Grantham Operatic Society</t>
  </si>
  <si>
    <t>To promote, improve, develop and maintain public education in and appreciation of the art and science of opera in all its aspects by the presentation of public opera performances and by such other ways as the society through its committee shall determine from time to time.</t>
  </si>
  <si>
    <t>The Hale Barns Arts Trust</t>
  </si>
  <si>
    <t>A. To promote, maintain, improve and advance the education of the public within hale barns and its neighbourhood, particularly by the encouragement of the arts, including the arts of drama, mime, dance, painting sculpture, singing and music and to formulate prepare and establish schemes therefor provided that all objects of the trust shall be of a charitable nature only. B. For such charitable trusts and purposes and objects ejusdem genens as the committee shall from time to time determine.</t>
  </si>
  <si>
    <t>The Preston Simpson and Sterndale Young Musicians Trust</t>
  </si>
  <si>
    <t>To award to persons who have attained the age of fifteen years and are under the age of twenty five years and who were born in the area now comprising the borough of hartlepool, having been born elsewhere in great britain, have, or have one parent whohas lived in thet area for not less than five years, scholarships tenable at any institution providing courses in musical education to enable such persons to study music at such institution.</t>
  </si>
  <si>
    <t>Hartlepool</t>
  </si>
  <si>
    <t>Tynedale Music Festival</t>
  </si>
  <si>
    <t>To advance the education of the public in the arts, in particular the art of music in all its branches.</t>
  </si>
  <si>
    <t>Northumberland</t>
  </si>
  <si>
    <t>Upton Youth Band</t>
  </si>
  <si>
    <t>To advance the musical education of children within the ages of 8 and 25, resident in upton and the surrounding area thereof by training them in the playing of marching bank instruments and by means of concerts and exhibitions at which such children may perform as a band to advance the aesthetic education of the general public.</t>
  </si>
  <si>
    <t>Huddersfield Light Opera Company Limited</t>
  </si>
  <si>
    <t>To promote, maintain, improve and advance public education, particularly by the production of educational plays and the encouragement of the arts, including the arts of drama, television, cinema, mime, improvisation, dance, singing and music, and to formulate, prepare an establish schemes therefor provided that all objects of the company shall be of a charitable nature. (For further details see clause 3(a) to (R) of memorandum and articles of association.)</t>
  </si>
  <si>
    <t>Escafeld Brass Band</t>
  </si>
  <si>
    <t>To advance the musical education of young people in the area of sheffield and district by instruction in the playing of brass instruments and to advance public appreciation and knowledge of such music by means of concerts and other public performances.</t>
  </si>
  <si>
    <t>Malvern Fringe Arts Limited</t>
  </si>
  <si>
    <t>To promote, foster, improve and advance public education in the arts of music, drama, singing, mime and dance and the arts co-related therwith respectively provided that the objects of the fringe shall be a charitable nature. See memo and arts for further details.</t>
  </si>
  <si>
    <t>The John W R Taylor Memorial Trust Fund</t>
  </si>
  <si>
    <t>For such charitable purposes as the trustees shall in their discretion from time to time think fit for the advancement of musical education in the county of stafford.</t>
  </si>
  <si>
    <t>Stafford</t>
  </si>
  <si>
    <t>Wakefield Festival Chorus</t>
  </si>
  <si>
    <t>To promote improve and maintain public education in and appreciation of the art and science of music in all its aspects by the presentation of public concerts and recitals and by such other ways as the society through its committee shall determine from time to time.</t>
  </si>
  <si>
    <t>Leamington Chamber Orchestra Society</t>
  </si>
  <si>
    <t>To promote, improve, develop and maintain a public education in and appreciation of the art and science of music in all its aspects by the presentation of public concerts and recitals and by such other ways as the society through its committee shall determine from time to time.</t>
  </si>
  <si>
    <t>Lytham St Annes Art Society</t>
  </si>
  <si>
    <t>To advance the education of the public by fostering and interest in the arts of painting, drawing, sculpture, design, architecture, the crafts, music and the live theatre and to bring together all those who are interested in these arts and crafts.</t>
  </si>
  <si>
    <t>Fylde</t>
  </si>
  <si>
    <t>Southam and District Theatrical Society</t>
  </si>
  <si>
    <t>To promote, improve, develop and maintain public education in and appreciation of the art and science of music and drama in all its aspects by the presentation of public concerts, plays and recitals and by such other ways as the society through its committee shall determine from time to time.</t>
  </si>
  <si>
    <t>The St Hildeburgh Choral Scholarship</t>
  </si>
  <si>
    <t>Paying for a course or courses of musical instruction organised by the royal school of church music for such one or more of the boy or girl choristers for the time being of St. Hildeburgh's church.(For further details see declaration of trust)</t>
  </si>
  <si>
    <t>The Ryton Chorale</t>
  </si>
  <si>
    <t>To promote improve, develp and maintain public education in and appreciation of, the art and science of choral music in all its aspects by the presentation of public choral concerts and by such other ways as the choir through its committee shall from time to time determine.</t>
  </si>
  <si>
    <t>Bassetlaw</t>
  </si>
  <si>
    <t>Midlands Early Music Forum</t>
  </si>
  <si>
    <t>The advancement of the education of the public in the study, practice and appreciation of the art of music and the allied arts, and in particular (but without prejudice to the generality of the foregoing) music of the medieval, renaissance and baroqueperiods.</t>
  </si>
  <si>
    <t>Lake District Summer Music Trust</t>
  </si>
  <si>
    <t>Advancing the education of the public in the art of music and the other arts and in particular but only in furtherance of that object to establish and maintain in such manner as the trustees in their absolute discretion shall think fit a summer schoolfor musicians and a festival of music and the arts in the lake district and in particular but without prejudice to the generality of the foregoing to provide for the tuition of students attending such school and for the presentation of master classes, concerts, recitals, lectures, seminars and exhibitions in such festival.</t>
  </si>
  <si>
    <t>Oldham</t>
  </si>
  <si>
    <t>Edgar Day Memorial Fund</t>
  </si>
  <si>
    <t>To advance and encourage by provision of financial assistance the musical education of boys and girls up to the age of 18 who are or have been choristers of the worcester cathedral choir or worcester cathedral voluntary choir.</t>
  </si>
  <si>
    <t>The Huddersfield Contemporary Music Festival Limited</t>
  </si>
  <si>
    <t>To promote improve and advance education by encouraging the arts in general and music, fine crafts and arts in particular, and it is hereby declared that nothing herein contained shall be deemed to authorise or permit the property of the company nor the income thereof nor any part of such property or income to be applied or used for any object or purpose which is not of an exclusively charitable nature.</t>
  </si>
  <si>
    <t>Tewit Youth Band (Harrogate)</t>
  </si>
  <si>
    <t>To provide educational and training facilities for juniors in brass band music and instruments, and to advance the public appreciation and knowledge of brass band music by means of concerts, contests and other public performances and to further promote the charitable objects of the band generally, as shall be considered necessary by the committee.</t>
  </si>
  <si>
    <t>Friends and Parents Association of the North Lincolnshire Schools Orchestras</t>
  </si>
  <si>
    <t>To advance the musical education of the members of the orchestras by providing and assisting in the provision of facilities for the orchestras not normally provided by the local education authority.</t>
  </si>
  <si>
    <t>North Lincolnshire</t>
  </si>
  <si>
    <t>The Frank Clarke-Whitfeld Trust</t>
  </si>
  <si>
    <t>To promote maintain improve and advance education; to encourage the application and understanding of the arts and the art of music in particular and as ancillary to the foregoing and so far as they may be charitable to assist in the promotion maintenance improvement and advancement of the meetings of the three choirs of gloucester hereford and worcester held from time to time in the city of hereford and commonly known as the hereford three choirs festival.</t>
  </si>
  <si>
    <t>The Riverside Players</t>
  </si>
  <si>
    <t>To promote, maintain, improve and advance education, particularly by the production of educational plays and the encouragement of the arts, including the arts of drama, mime, dance, singing and music.</t>
  </si>
  <si>
    <t>Shropshire Music Trust</t>
  </si>
  <si>
    <t>Upon trust to pay or apply the whole of i) the annual income of the trust fund and (ii) the capital of the trust fund for advancing the education of the public in the art of music and the other arts in such manner as the trustees shall from time to time think fit and in particular but only in furtherance of that object by the presentation of public concerts, recitals, lectures, masterclasses and other like events in shrewsbury and its environs.</t>
  </si>
  <si>
    <t>Tees Valley Arts</t>
  </si>
  <si>
    <t>To promote, maintain and encourage for the education of the public the development of the whole range of arts activity in the area currently known as the tees valley and its environs including drama, dance, music opera, ballet,  visual arts photography, exhibitions, crafts, films, literature and community arts, for all members of the local community, without regard to disability, ethnic background, sexuality, age , gender, ability, or religious or other belief.</t>
  </si>
  <si>
    <t>Middlesbrough</t>
  </si>
  <si>
    <t>Billingham Silver Band</t>
  </si>
  <si>
    <t>The objects of the band shall be to promote, improve, develop and maintain public education and appreciation of the art and science of silver band music in all its aspects by the presentation of public silver band concerts, and by such other ways as the band, through its committee shall from time to time determine.</t>
  </si>
  <si>
    <t>South Holland Concert Club</t>
  </si>
  <si>
    <t>To promote, improve, develop and maintain public education in and appreciation of the art and science of music in all its aspects by the presentation of public concerts and recitals and by such other way as the society through its committtee shall determine from time to time.</t>
  </si>
  <si>
    <t>South Holland</t>
  </si>
  <si>
    <t>Oriel Singers Music Society</t>
  </si>
  <si>
    <t>Banovallum Brass Horncastle</t>
  </si>
  <si>
    <t>To advance the musical education of the public by the performance of brass band music, by giving instruction in the playing of brass instruments and by organising and supporting public concerts and contests.</t>
  </si>
  <si>
    <t>The Kershaw Music Awards</t>
  </si>
  <si>
    <t>The advancement of musical education in the metropolitan borough of St. Helens.</t>
  </si>
  <si>
    <t>Blackburn Symphony Orchestra</t>
  </si>
  <si>
    <t>Preston</t>
  </si>
  <si>
    <t>The Anchormen Drum and Bugle Corps</t>
  </si>
  <si>
    <t>The object of the corps is to advance, within a christian environment, the musical education of the children and young people in the area of the metropolitan borough of calderdale and in particular elland, by helping to train them in the playing of musical instruments and the use of corps equipment, and by means of concerts and exhibitions at which such children and young people may perform as a corps, to advance the aesthetic education of the public.</t>
  </si>
  <si>
    <t>The Fleet Centre</t>
  </si>
  <si>
    <t>The company is established to promote, maintain improve and advance education particularly by production of educational plays and the encouragement of the arts, including the arts of drama, mime, dance, singing and music and to formulate, prepare and establish schemes therefor provided that all objects of the company shall be of a charitable nature.</t>
  </si>
  <si>
    <t>Amber Valley</t>
  </si>
  <si>
    <t>Lake District Summer Music Limited</t>
  </si>
  <si>
    <t>To promote maintain improve and advance the education of the public in the art of music and the other arts and in particular (but without prejudice to the generality of the foregoing) to encourage by means of summer schools and festivals in the lake district and elsewhere the study performance knowledge understanding appreciation and development of the arts including (but no limited to) music opera ballet mime drama cinema literature and the visual arts and to furmulate prepare and establish schemes therefore provided that all objects of the association shall be of a charitable nature.</t>
  </si>
  <si>
    <t>Inner City Music Limited</t>
  </si>
  <si>
    <t>To promote in the city of manchester and elsewhere the aesthetic education of the public by facilitating the presentation of musical works and performances of the highest skill and artistic merit and especially meritorious works and performances of jazz and of the music of the study of jazz and the arts of minority ethnic communities and otherwise as the association thinks fit.</t>
  </si>
  <si>
    <t>Airedale Symphony Orchestra</t>
  </si>
  <si>
    <t>Hereford Concert Society</t>
  </si>
  <si>
    <t>The objects of the society shall be to promote, improve, develop and maintain public education in and appreciation of the art and science of music in all its aspects by the presentation of public concerts and recitals and by such other ways as the society through its committee shall determine from time to time.</t>
  </si>
  <si>
    <t>The West Lakeland Orchestral Society</t>
  </si>
  <si>
    <t>The object of the society shall be to promote, improve, develop and maintain public education in and appreciation of the art and science of orchestral and chamber music in all its aspects by the presentation of public orchestral concerts, especially in west cumbria.</t>
  </si>
  <si>
    <t>Carlisle Green Room Club Limited</t>
  </si>
  <si>
    <t>To promote,maintain, improve and advance education, particularly by the production of educational plays and the encouragement of the arts, the arts of drama, mime, dance, singing and music.</t>
  </si>
  <si>
    <t>Patrons of Lake District Summer Music</t>
  </si>
  <si>
    <t>To promote improve develop and maintain the education of the public in the study practice and appreciation of music and the other arts in such manner as the society (acting through its committee) shall from time to time determine and in particular (but without prejudice to the generality of the foregoing) by supporting the objects and activities of lake district summer music limited (being a company limited by guarantee and registered as a charity).</t>
  </si>
  <si>
    <t>The Parkside Centre Trust</t>
  </si>
  <si>
    <t>To promote, maintain, improve and advance education (both secular and religious) of the public in the district of the staffordshire moorlands, particularly by the production of plays, the provision of exhibitions and the encouragement of the arts, including the arts of drama, mime, dance, singing and music by such charitable means as the trustees shall from time to time determine.</t>
  </si>
  <si>
    <t>Ellesmere Port Silver Band</t>
  </si>
  <si>
    <t>To promote improve develop and maintain public education in and appreciation of the art and science of silver band music in all its aspects by the presentation of public concerts and recitals and by such other ways as the band through its committee shall determine from time to time.</t>
  </si>
  <si>
    <t>Oldham, Rochdale and Tameside Organists Association</t>
  </si>
  <si>
    <t>To advance the education of the public in the study of the art of music, with special reference to litorogical and organ music.</t>
  </si>
  <si>
    <t>The Whitley Bay Operatic Society</t>
  </si>
  <si>
    <t>(A) to advance public education in the art and science of music by the public performance of operatic works of highest standard (B) to support any other charitable purpose.</t>
  </si>
  <si>
    <t>The Derbyshire Singers</t>
  </si>
  <si>
    <t>To promote, improve, develop and maintain public education in and appreciation of the art of choral music in all its aspects by the presentation of public concerts and recitals and by such other ways as shall be determined by the society from time to time.</t>
  </si>
  <si>
    <t>Derbyshire Dales</t>
  </si>
  <si>
    <t>The City of Lichfield Band Trust</t>
  </si>
  <si>
    <t>To advance the education of the public in the arts and science of music with particular reference to music presented by the city of lichfield band by means of concerts and other activities.</t>
  </si>
  <si>
    <t>Nottingham Choral Trust</t>
  </si>
  <si>
    <t>To promote, improve, develop and maintain public education and appreciation of choral music by: i) the public performance of choral music of the highest standard and ii) the presentation of courses , public concerts and recitals.</t>
  </si>
  <si>
    <t>Broxtowe</t>
  </si>
  <si>
    <t>Llanrwst Chamber Music Society</t>
  </si>
  <si>
    <t>To advance public education in, and understanding and appreciation of stringed instrumental playing and performances of chamber music.</t>
  </si>
  <si>
    <t>The Birmingham School of Music Centenary Appeal Fund</t>
  </si>
  <si>
    <t>Upon trust to apply the capital and income thereof in perpetuity in promoting the advancement of the musical education of the students at the school of music. (For further details of objects see clause 4 of the above trust deed).</t>
  </si>
  <si>
    <t>Dudley</t>
  </si>
  <si>
    <t>Leeds Festival Chorus</t>
  </si>
  <si>
    <t>The object of the society shall be to promote, improve, develop and maintain public education in, and appreciation of the art science and music in all its aspects by the presentation of public concerts and recitals and by such other ways as the society through its committee shall determine from time to time.</t>
  </si>
  <si>
    <t>Worcester Arts Workshop Limited</t>
  </si>
  <si>
    <t>To promote, maintain, improve and advance education amongst the inhabitants of the county of hereford and worcester and in particular to procure and increase the appreciation and understanding amongs the inhabitants of the county of hereford and worcester generally and the dramatic arts and musical arts, the usual arts and the literary arts and the practice of crafts and appreciation thereof and to formulate, prepare and establish public festivals and schemes with these objects in the county of hereford and worcester.</t>
  </si>
  <si>
    <t>Levendale Singers and Music Society</t>
  </si>
  <si>
    <t>To promote, improve, develop and maintain public education in and appreciation of the art and science of choral music in all its aspects by the presentation of public choral concerts and by such other ways as the society through its committee shall from time to time determine.</t>
  </si>
  <si>
    <t>The Bradford Chorale</t>
  </si>
  <si>
    <t>The object of the choir shall be to promote, improve, develop and maintain public educationin and appreciation of the art and science of choral music in all its aspects by the presentation of public concerts and by such other ways as the choir throughits committee shall determine from time to time.</t>
  </si>
  <si>
    <t>The North Staffordshire and District Organ Society</t>
  </si>
  <si>
    <t>To advance the education of the public in the study of the art of music with special reference to liturgical and orga music.</t>
  </si>
  <si>
    <t>Midland Festival Chorus</t>
  </si>
  <si>
    <t>1. To promote, improve, develop and maintain public education in and appreciation of the art and science of choral music in all its aspects, by the presentation of public choral concerts and by such ways as the society, through its commitee, shall from time to time, determine.2.To promote, improve and foster the development, education and training of young singers and musicians in the art and science of choral music in all its aspects by the awarding of bursaries to such students of music as may be determined by the committee of the society.</t>
  </si>
  <si>
    <t>Birmingham Music Festival</t>
  </si>
  <si>
    <t>To advance the education of the public in the arts and in particular the arts of music, speech and drama, and dance, in all their branches and to encourage and foster the art of music making.</t>
  </si>
  <si>
    <t>The Staffordshire Band</t>
  </si>
  <si>
    <t>To objects of the band are - a. To advance the education and appreciation of the inhabitants of walsall and the west midlands area generally in the art and science of music with particular reference to brass band music; and B. To support such other charitable institutions and charitable purposes as thought fit.</t>
  </si>
  <si>
    <t>High Peak Community Arts Limited</t>
  </si>
  <si>
    <t>To promote, maintain, improve and advance the education of the inhabitants of the borough of high peak and neighbourhood through the medium of community arts including the arts of drama, ballet, opera, music, singing, literature, sculpture and painting.</t>
  </si>
  <si>
    <t>Sheffield Philharmonic Chorus</t>
  </si>
  <si>
    <t>To advance the education of the general public in choral music by the regular performance of such music from the widest possible repertoire and such means as the committee think fit.</t>
  </si>
  <si>
    <t>Ackworth Concert Society</t>
  </si>
  <si>
    <t>To promote, improve, develop and maintain public education in and appreciation of the art and science of music in all its aspects by the presentation of public concerts and recitals for families in ackworth and district and by such other ways as the society through its committee shall from time to time determine.</t>
  </si>
  <si>
    <t>The City of Leicester Singers</t>
  </si>
  <si>
    <t>To promote, improve, develop and maintain public education in and appreciation of the art and science of music in all its aspects by the presentation of public concerts and recitals and by such other ways as the choir through its committee shall determine from time to time and to further such charitable bodies institutions or charitable purposes as the committee may in their absolute discretion think fit.</t>
  </si>
  <si>
    <t>Harborough</t>
  </si>
  <si>
    <t>Beacon Sunrisers Drum and Bugle Corps</t>
  </si>
  <si>
    <t>The objects of the corps are to advance the musical education of children and young persons resident in the area of the metropolitan borough of walsall and in particular the pheasey estate by training them in the playing of musical instruments and theuse of corps equipment and by means of concerts and exhibitions at which such children and young people may perform as a corps to advance the aesthetic education of the general public.</t>
  </si>
  <si>
    <t>The Durham Singers</t>
  </si>
  <si>
    <t>To promote, improve, develop and maintain public education in and appreciation of the arts and sciences of choral music in all their aspects, by the presentation of public choral and orchestral concerts, and by other such ways as the society, through its committee shall from time to time decide.</t>
  </si>
  <si>
    <t>The Heslington Foundation for Music and Associated Arts'</t>
  </si>
  <si>
    <t>To promote and maintain the advancement of education (including the education of the public) and in particular musical education and the encouragement of the arts including the arts of music drama theatre films and singing.</t>
  </si>
  <si>
    <t>Darlington Music Society</t>
  </si>
  <si>
    <t>To promote, improve, develop and maintain public education in and appreciation of art and science of music in all its aspects by presentation of public concerts and recitals and by such other ways as the society through its committee shall determine from time to time.</t>
  </si>
  <si>
    <t>Darlington</t>
  </si>
  <si>
    <t>International Summer School of Music at Shrewsbury (Issmus)</t>
  </si>
  <si>
    <t>To object of the school shall be to advance the musical education of students attending the school in any manner that may from time to time be though fit.</t>
  </si>
  <si>
    <t>The Guild Singers</t>
  </si>
  <si>
    <t>To promote, improve, develop and maintain public education in and appreciation of the art and science of choral music in all its aspects, by the presentation of public concerts and recitals and by such other ways as the society, through its committee shall determine from time to time.</t>
  </si>
  <si>
    <t>The Jane Crawford Memorial Trust</t>
  </si>
  <si>
    <t>The objects of the charity shall be to advance the musical education and promote the knowledge understanding and appreciation of the art andsciene of music amongst teachers and pupils attending any educational institution or school in the county of west midlands.</t>
  </si>
  <si>
    <t>Crosby Festival of Music and Dancing</t>
  </si>
  <si>
    <t>The Concord Drum and Bugle Corps</t>
  </si>
  <si>
    <t>To educate the public in the appreciation of drum corps style activities and in particular to advance the education and training of young people in the playing of the organisation's instruments by establishing and maintaining a drum and bugle corps.</t>
  </si>
  <si>
    <t>Youth Music</t>
  </si>
  <si>
    <t>1. To advance the musical education and training of children and young persons through the formation of an ochestra or orchestras composed of such persons. 2. To promote, improve, develop and maintain public education in and appreciation of the art and science of music in all its aspects by the presentation of public concerts and recitals, and; 3. To assist financially or otherwise other charities or charitable purposes.</t>
  </si>
  <si>
    <t>The Lincoln Minster Arts Trust</t>
  </si>
  <si>
    <t>(A) the promotion of dramatic, visual, musical and other arts in and in connection with lincoln cathedral for the benefit of the local community and the pwiple of lincoln generally; (B) the encouragement of arts events which take place in the cathedral by advice, consultation and education. (C) the development of relationships with the local authorities for the provision of the arts in the cathedral, in the city and in the counties of lincolnshire and humberside (south); (D) the promotion of sponsoring of arts events on behalf of the dean and chapter of lincoln in the community at large; (e) the education of the gereral public in matters related to religion and the arts more specially as such matters affect the cathedral.</t>
  </si>
  <si>
    <t>Lincoln</t>
  </si>
  <si>
    <t>The Manchester Camerata Trust</t>
  </si>
  <si>
    <t>For the education of the general public in the study, appreciation and practice of music mime educational plays drama and the allied arts by furthering and supporting the objects and work of manchester camera limited.</t>
  </si>
  <si>
    <t>Avenger Performing Arts</t>
  </si>
  <si>
    <t>To advance the education of children and young people resident in the preston area in all aspects of performing arts, primarily but not exclusively in playing musical instruments, colour guard, dance and drama, with the object of improving their conditions of life and providing development opportunities.</t>
  </si>
  <si>
    <t>Simeon Gaunt Memorial Musical Competitions</t>
  </si>
  <si>
    <t>For the purpose of advancing the education of the public in the arts of music and dance and in accordance with such regulations as the trustee may from time to time prescribe.</t>
  </si>
  <si>
    <t>The Lincoln Chorale</t>
  </si>
  <si>
    <t>Shall be to promote, improve develop and maintain public education in and appreciation of the art and science and music in all its aspects by the presentation of public concerts and recitals and by such other ways as the society through its committee shall determine from time to time.</t>
  </si>
  <si>
    <t>Balderstone Brass Band</t>
  </si>
  <si>
    <t>To promote, improve, develop and maintain public education in and appreciation or the art and science of brass band music in all its aspects by the presentation of public concerts and recitals and by such other ways as the band, through its committee,shall determine from time to time.</t>
  </si>
  <si>
    <t>The Beauchamp Sinfonietta</t>
  </si>
  <si>
    <t>Promotion and advancement of the education of the public and cultivation and improvement of public taste in the arts and sciences and in particular the art and science of music.</t>
  </si>
  <si>
    <t>Cleveland and District Juvenile Jazz Band Association</t>
  </si>
  <si>
    <t>To advance the musical education of children residing within the beneficial area by helping to train them in the playing of marching band instruments and by menas of concerts and exhibitions at which such children may perform as a band to advance aesthetic education of the public.</t>
  </si>
  <si>
    <t>Willoughby Memorial Trust</t>
  </si>
  <si>
    <t>(1) the object of the charity is the establishment and maintenance of a library and art gallery for promoting the study, education and knowledge of literature, art and music amongst the inhabitants of the area of benefit.  (2) if and in so far as the income or property of the charity cannot be applied towards the object above it may be applied in promoting the study, education and knowledge of the inhabitants of the area of benefit in such ways as the trustees shall decide.</t>
  </si>
  <si>
    <t>The Magnus Educational Foundation</t>
  </si>
  <si>
    <t>(A) in providing for the school such special benefits of any kind not normally provided by the local education authority as may from time to time be agreed between the school governors and the trustees.                                                (B) in promoting the musical education of pupils attending the school and of young choristers of the said parish church by payment to the said organist and choirmaster to provide such education and in such other ways as the trustees think fit.</t>
  </si>
  <si>
    <t>Coventry Blue Coat Church of England School and Music College  Parent Teacher Association</t>
  </si>
  <si>
    <t>To advance the education of pupils in the school in particular by   (1) developing effective relationships between the staff, parents and others associated with the school  (2) engaging in activities or providing facilities or equipment which support the school and advance the education of the pupilsattending it.</t>
  </si>
  <si>
    <t>Halifax Philharmonic Club</t>
  </si>
  <si>
    <t>To stimulate the interest and further the education of the general public in the appreciation of good music as an art by the promotion of high-class chamber music concerts in halifax.</t>
  </si>
  <si>
    <t>The Huddersfield Music Society</t>
  </si>
  <si>
    <t>To advance improve develop and maintain public education in and appreciation of the art and science of music in all its aspects by any means the trustees see fit, including throught the presentation of public concerts and recitals by professional artists and ensembles B) to further such charitable purpose of proposes as the trustees in their absolute discretion shall think fit including through the making of grants and donations.</t>
  </si>
  <si>
    <t>Beck Isle Museum of Rural Life</t>
  </si>
  <si>
    <t>(A) the establishment, maintenance and promotion of a public museum for the exhibition of items of local or historical interest or value; (B) a centre for arts and crafts for recitals of music and for the production of plays and play readings all of an educational nature and for the purpose of increasing the public knowledge and appreciation of the same.</t>
  </si>
  <si>
    <t>The Haughton/Gardiner Trust Fund</t>
  </si>
  <si>
    <t>(1)for the benefit of young people under 25 who are resident in the city of york who, in the opinion of the trustees, are in need of financial assistance in one or more of the following ways: (a) the provision of financial assistance towards books, musical instruments, sports equipment or any other educational equipment not provided by the local education authority. (B) the provision of financial assistance for school trips. (C) the provision of any other financial assistance for educational purposes as the trustees feel appropriate. (2) for the benefit of young people by means of financial assistance to educational establishments within the city of york boundary as it should exist at any time for any purpose defined BT the trustees.</t>
  </si>
  <si>
    <t>Phase One Steel Orchestra Association</t>
  </si>
  <si>
    <t>The object of the association shall be to advance education of young persons between the ages of 8 and 18 years of age who are resident in or near coventry by training them in the playing of steel band instruments provided that in exceptional circumstances the executive committee may extend the benefits of the association to young persons resident in coventry who are former members of phase one up to the age of 21 years.</t>
  </si>
  <si>
    <t>Hereford Arts in Action Limited</t>
  </si>
  <si>
    <t>To promote maintain improve and advance the education of the public in the arts generally and more particularly (by way of example only and not limitation) the arts of drama, ballet, mime, dance, singing and music, poetry, literature and graphical arts, sculpture, craft and designs and to provide facilities for recreation or other leisure time occupation in the interest of social welfare with the object of improving the conditions of life for the public at large.</t>
  </si>
  <si>
    <t>Bradford Organists Association</t>
  </si>
  <si>
    <t>To advance the education of the public in the study of the art of music with special reference to liturgical and organ music.(For further details see clause 2 of constitution)</t>
  </si>
  <si>
    <t>The British Music Society of York</t>
  </si>
  <si>
    <t>To promote, improve, develop and maintain public education in and appreciation of the art and science of music in all its aspects by the presentation of conerts, recitals and other activities.</t>
  </si>
  <si>
    <t>Upton Jazz Association Limited</t>
  </si>
  <si>
    <t>To promote the advancement of the aesthetic education of the townsfolk of upton severn and/or visitors by the performance of jazz music of a high artistic calibre.</t>
  </si>
  <si>
    <t>The Junior School at the Royal Northern College of Music Endowment Trust</t>
  </si>
  <si>
    <t>The education of the general public in the sturdy, appreciation and practice of music and the allied arts by endowing, furthering and supporting the objects and work of the junior school at the royal northern college of music in such manner as the endowment trustees shall in their absolute discretion think fit.</t>
  </si>
  <si>
    <t>Chester Orchestral Society</t>
  </si>
  <si>
    <t>To promote, improve, develop and maintain public education in and appreciation of the art and science of orchestral music in all its aspects by the presentation of public concerts and recitals and by other such ways as the society through its committee shall determine.</t>
  </si>
  <si>
    <t>The Frodsham Silver Band</t>
  </si>
  <si>
    <t>The City of York Guildhall Orchestra</t>
  </si>
  <si>
    <t>To advance the education of the public in the art and science of music by the presentation of concerts and other activities.</t>
  </si>
  <si>
    <t>The Barrow Concert Band</t>
  </si>
  <si>
    <t>A) to promote, improve, develop and maintain public education in and appreciation of brass band music in all its aspects by the presentation of public concerts and such other ways as the band through its committee shall determine from time to time. D)to support financially or otherwise such charitable institution, institutions, purpose or purposes as the band through its committee shall determine from time to time.</t>
  </si>
  <si>
    <t>Leicester Arts Centre Limited</t>
  </si>
  <si>
    <t>To promote, maintain improve and advance education generally by the production of educational plays and other examples of the performing arts and the encouragement of the arts including the arts of drama, mime, dance, film, singing, music, poetry and the production and presentation of ethnic events and events within any community arts programme and to formulate, prepare and establish schemes therefor provided that all objects of the company shall be of a charitable nature.</t>
  </si>
  <si>
    <t>The Maltings (Berwick) Trust</t>
  </si>
  <si>
    <t>The Burbage Band Buxton</t>
  </si>
  <si>
    <t>To promote, improve, develop and maintain education in and appreciation of the art and science of brass band music in all its aspects by the presentation of public concerts and recitals by such other ways as the band through its committee shall determine from time to time.</t>
  </si>
  <si>
    <t>The Elgar School of Music Limited</t>
  </si>
  <si>
    <t>A) to promote and provide for the advancement of musical education and of the arts generally and in connection therewith to conduct carry on acquire and develop in the united kingdom a boarding or day school or schools, college or colleges for the FR the education of children and or adults. B) to support ny charitable association or body and to subscribe money for charitable urposes.</t>
  </si>
  <si>
    <t>Worcester Live Limited</t>
  </si>
  <si>
    <t>(A) to advance the education of the general public in artistic, cultural and musical matters by promoting the performing arts, theatrical productions and artistic excellence and providing and operating a theatre and concert hall.  (B) to preserve for the benefit of the townspeople of worcester city in the county of hereford and worcester and of the nation at large, the countess of huntingdon hall and its ancillary buildings as a feature of historical architectural or cultural interest.</t>
  </si>
  <si>
    <t>Mark Torkington Charitable Trust</t>
  </si>
  <si>
    <t>To advance the education of persons in particular but not exclusively black persons under 25 years of age in the arts and science of music who are resident in the area of benefit and who in the opinion of the trustees are in need of financial assistance.</t>
  </si>
  <si>
    <t>Newcastle Recorded Music Society</t>
  </si>
  <si>
    <t>The objects for which the society is established shall be to advance the education of the public in the arts and science of music particularly gramophone music by means of recitals or any other means as a committee of the society shall decide.</t>
  </si>
  <si>
    <t>Newcastle-under-Lyme</t>
  </si>
  <si>
    <t>Vale Royal Singers</t>
  </si>
  <si>
    <t>To promote, improve, develop and maintain public education in and appreciation of the art and science of music in all it aspects by the presentation of public concerts and recitals and by such other ways as the singers through its committee shall determine from time to time.</t>
  </si>
  <si>
    <t>The Vaughan Singers</t>
  </si>
  <si>
    <t>The objects of the choir shall be to promote improve, develop and maintain public education in and appreciation of the art and science of music in all its aspects by the presentation of public choral concerts and recitals and by such other ways as thechoir through its committee shall determine from time to time.</t>
  </si>
  <si>
    <t>Chorley Pipe Band</t>
  </si>
  <si>
    <t>A. To advance the public education in the appreciation of the art of music, and in particular pipe band music by the presentation of concerts and other musical activities. B. To advance education and training in the art of music, particularly pipe band music.</t>
  </si>
  <si>
    <t>South Ribble</t>
  </si>
  <si>
    <t>The Worcester Cathedral Old Choristers Association Charitable Trust</t>
  </si>
  <si>
    <t>To promote, improve, develop and maintain education in and appreciation of the art and science of choral music in all its aspects and in particular to provide financial support for the general and musical education of choristers and ex-choristers of the worcester cathedral choir.</t>
  </si>
  <si>
    <t>Wyre Forest</t>
  </si>
  <si>
    <t>North Fylde Music Circle</t>
  </si>
  <si>
    <t>To promote, improve, develop and maintain public education in the appreciation of the art and science of music in all aspects by the presentation of public concerts and recitals and by such other ways as the society through it's committee shall determine from time to time.</t>
  </si>
  <si>
    <t>The Society of the Cecilian Singers</t>
  </si>
  <si>
    <t>To promote, improve, develop and maintain public education in and appreciation of the art and science of music in all its aspects, by the presentation of public concerts and recitals, and by any other such ways as the society, through its management committee may decide from time to time.</t>
  </si>
  <si>
    <t>Denis Matthews Memorial Trust Fund</t>
  </si>
  <si>
    <t>For promoting the advancement of education by provision of scholarships for music students including post graduate students at birmingham conservatoire see deed for further conditions.</t>
  </si>
  <si>
    <t>Artlink West Yorkshire</t>
  </si>
  <si>
    <t>A) to promote, maintain, improve and advance the education of the public among the inhabitants of the area of the yorkshire arts association, particularly by the promotion of educational drama and other aesthetic arts and those activities which seek to make the arts relevant to the community, including  the arts of drama, mime, dramatic improvisation, literature, dance, singing and music and to formulate, prepare and establish schemes therefore; B) in the interests of social welfare to provide, orassist in the provision of facilities for recreation or other leisure-time occupation with the object of improving the conditions of life of the persons for whom such facilities are primarily intended being persons who have need of such facilities byreason of their youth age infirmity or disablement, poverty or social and economic circumstances provided that nevertheless such facilities shall be available   to the members of the public at large.</t>
  </si>
  <si>
    <t>North Yorkshire Music Therapy Centre</t>
  </si>
  <si>
    <t>1. The relief of sickness generally. 2. The advancement of the education of the public and in particular the education of young people under TH e age of 18 years suffering from mentally and physically handicapping illnesses who are in need of education so as to develop their full capacities and enable them to become responsible members of the society, and so that their conditions of life may be improved. For full details see constitution.</t>
  </si>
  <si>
    <t>Alnwick Music Society</t>
  </si>
  <si>
    <t>To promote, improve, develop and maintain public education in and appreciation of the art and science of music in all its aspects by the presentation of public concerts and recitals and by such other ways as the society through its committees shall determine from time to time.</t>
  </si>
  <si>
    <t>Dance North</t>
  </si>
  <si>
    <t>To promote, maintain, improve, and advance education particularly by the encouragement of the arts including the arts of dance, drama, and music.</t>
  </si>
  <si>
    <t>Cumbrian Society of Organists</t>
  </si>
  <si>
    <t>To advance the education of the public by a) the promotion, performance and appreciation of organ music with special reference to its use in church. B) the promotion of interest in all aspects of the organ ie design, building and history. C) the promotion of the closest co-operation with church authorities in the use of music in worship. D) the promotion of interest by young people.</t>
  </si>
  <si>
    <t>Insurance Orchestral Society</t>
  </si>
  <si>
    <t>To promote, improve, develop and maintain public education in appreciation of the art and science of music in all its aspects by the presentation of public concerts and recitals and by such other means as the society through its executive committee shall determine from time to time.</t>
  </si>
  <si>
    <t>H/P International Arts Trust</t>
  </si>
  <si>
    <t>The general advancement of education of the public in the fields of music theatre and the arts.</t>
  </si>
  <si>
    <t>Jacqueline Du Pre Memorial Fund</t>
  </si>
  <si>
    <t>1. The musicians benevolent fund for the assistance of musicians in need. 2. The principal and fellows of St. Hilda's college, oxford for the promotion of education in music.</t>
  </si>
  <si>
    <t>Cheltenham Philharmonic Orchestra</t>
  </si>
  <si>
    <t>To promote, improve, develop and maintain public education in and appreciation of the art and science of music in all its asppects by providing facilities for the playing of orchestral music on a recreational basis, to give public concerts, and by such other ways as the society through its committee shall from time to time determine.</t>
  </si>
  <si>
    <t>English National Ballet School Limited</t>
  </si>
  <si>
    <t>The advancement of education and in particular education in the field of ballet dance mime and music by means of establishing a school for the teaching of such subjects as well as the general education of persons attending the same.</t>
  </si>
  <si>
    <t>The Kensington Chamber Orchestra</t>
  </si>
  <si>
    <t>1. To promote, improve develop and maintain public education in and appreciation of the art and science of music in all its aspects by the presentation of public concerts and by such other means as the association through its committee shall determinefrom time to time.  2. To further such charitable purpose or purposes as the trustees in their absolute discretion shall think fit and in particular through the making of grants and donations.</t>
  </si>
  <si>
    <t>New London Orchestra Limited</t>
  </si>
  <si>
    <t>To advance the education for the benefit of the public in the arts of music and singing, by presenting and promoting, organising providing, managing and producing such concerts musical pieces, operas, operettas, ballets, entertainments, literary and visual material and exhibitions whether on any premises of the company or else where as are necessary.</t>
  </si>
  <si>
    <t>The Berners Trust</t>
  </si>
  <si>
    <t>&amp;Romotion in england and any other part of the world of the public understanding and appreciation of the musical literary and artistic works of gerald hugh 14th baron berners who died on 19th april 1950. The advancement of education with a preference for education in the arts of music, literature, drama and paintind and drawing and with a further preference within the same for education of british students of such arts or one or more of them.</t>
  </si>
  <si>
    <t>The Folk Music Foundation</t>
  </si>
  <si>
    <t>The advancement of education of people in music, song and dance or to or for the relief of poverty and sickness amongst performers of music song and dance.</t>
  </si>
  <si>
    <t>European Union Baroque Orchestra</t>
  </si>
  <si>
    <t>1. To further the education and performance experience of young european baroque musicians through the establishment of the european community baroque orchestra. 2. To advance the education of the public in the art of baroque music in particular through the public performances of the said orchestra throughout europe.</t>
  </si>
  <si>
    <t>Wyncantores</t>
  </si>
  <si>
    <t>To promote, improve, develop and maintain public education in and appreciation of the art and science of music in all its aspects by the presentation of public concerts and recitals and by such other ways as the choir through its committee shall determine from time to time.</t>
  </si>
  <si>
    <t>South London Singers</t>
  </si>
  <si>
    <t>The ovject of the society is to promote, improve, develop and maintain public education in and appreciation of the art and sience of choral music in all its aspets by the presentation of public choral concerts and by other ways as the society through its committee shall determine from time to time.</t>
  </si>
  <si>
    <t>The Matrix Ensemble Limited</t>
  </si>
  <si>
    <t>To promote, maintain, improve and advance education particularly by the encouragement of the art of music and its scope in contemporary performance and other arts relevant thereto or which can be practised or developed with or in support thereof.</t>
  </si>
  <si>
    <t>Nonesuch Orchestra</t>
  </si>
  <si>
    <t>To promote, improve, develop and maintain public education in and appreciation of the art and science of music in all its aspects by the presentation of public concerts and by such other ways as THW scoiety through its committee shall determine from time to time.</t>
  </si>
  <si>
    <t>Music in Country Churches</t>
  </si>
  <si>
    <t>1. The education of the public in music by any means including particularly the holding of concerts in country churches. 2. The general purposes of such charitable bodies or for such other purposes as shall be exclusively charitable as the trustees may from time to time decide</t>
  </si>
  <si>
    <t>Yamaha Music Foundation of Europe</t>
  </si>
  <si>
    <t>The advancement of education for exclusively charitable purposes in all areas relating to the field of music.</t>
  </si>
  <si>
    <t>Lyme Regis Junior Band</t>
  </si>
  <si>
    <t>To advance the musical education of children in lyme regis and neighbourhood by helping to train them in the playing of marching band instruments and by means of concerts and exhibitions in which such children may perform as bands to advance the aesthetic education of the public".</t>
  </si>
  <si>
    <t>West Dorset</t>
  </si>
  <si>
    <t>Exeter Children's Orchestra</t>
  </si>
  <si>
    <t>To promote, develop and maintain public education in and appreciation of the art and science of music in all its aspects by the presentation of public concerts and recitals and by such other ways as the orchestra, through its committee shall determinefrom time to time.</t>
  </si>
  <si>
    <t>Clacton and North East Essex Arts and Literary Society</t>
  </si>
  <si>
    <t>To promote, improve, develop and maintain public education in an appreciation of science and the arts including the arts of literature, music and drama.</t>
  </si>
  <si>
    <t>Tendring</t>
  </si>
  <si>
    <t>The Sidney Lawton Charitable Trust</t>
  </si>
  <si>
    <t>The advancement of musical education of pupils at queen's college, taunton</t>
  </si>
  <si>
    <t>Elmbridge</t>
  </si>
  <si>
    <t>The St Paul's Arts Trust</t>
  </si>
  <si>
    <t>(A) to establish a community centre for the benefit of the inhabitants of the isle of dogs and its neighourhood without distinction of sex or political or religious or other opinions for the advancement of education and the provision of facilities in the interests of social welfare for recreation and leisure time occupation with the object of improving the conditions of life for the said inhabitants. (B) to promote and encourage among the said inhabitants to musical visual dramtic and cinematic arts.</t>
  </si>
  <si>
    <t>Bath Festivals</t>
  </si>
  <si>
    <t>To promote and assist in the advancement of education in the arts and crafts including the arts of music, drama, dancing, mime, painting, sculpture and the graphic arts and literature and poetry, and to extend and increase the public appreciation, knowledge and understanding of the arts and crafts in all their forms.</t>
  </si>
  <si>
    <t>Junction CDC Limited</t>
  </si>
  <si>
    <t>1. To promote, maintain, improve and advance the education of the public, in particular young people in cambridge, in the arts of music, theatre, mime, dance, media, film, video, fashion, design and other aspects of the arts; 2. To provide or assist in the provision of facilities for recreation or other leisure time occupations for persons of all ages, in particular for young people in the interests of social welfare, with the object of improving their conditions of life; 3. To relieve poverty, sickness and distress among young people by the provision of facilities for a counselling and advice service.</t>
  </si>
  <si>
    <t>The Norfolk Opera Trust</t>
  </si>
  <si>
    <t>To advance the education of the public in the arts and sciences and in particular the art and science of opera.</t>
  </si>
  <si>
    <t>Mechanical Music Museum and Bygones</t>
  </si>
  <si>
    <t>To provide for the advancement of public education by the provision of the museum comprising the existing collection together with such other exhibits or items as may from time to time be comprised in the trust fund and to preserve the same as a collection.</t>
  </si>
  <si>
    <t>The Ann Driver Trust</t>
  </si>
  <si>
    <t>To advance the education of youth in the arts and sciences in particular the art and science of music.</t>
  </si>
  <si>
    <t>Bromley Oecumenical Singers</t>
  </si>
  <si>
    <t>(I) to promote public education in the art and science of singing, in particular religious works, by the presentation of public concerts. (Ii) to support and charitable foundation or charitable purpose as the committee think fit.</t>
  </si>
  <si>
    <t>The Musical Museum</t>
  </si>
  <si>
    <t>The advancement of the education of the public in the development of the piano and kindred musical instruments.</t>
  </si>
  <si>
    <t>Historic Singers Charitable Trust</t>
  </si>
  <si>
    <t>Advancement of public education by the promotion of the study of and research into singers of the past (the aural and written legacy) and for the publication of the results thereof by such mean as the trustees shall in their absolute discretion from time to time determine.</t>
  </si>
  <si>
    <t>The Sir George Thalben-Ball Memorial Charitable Trust</t>
  </si>
  <si>
    <t>(A) the promotion of musical education and in particular: (i) the creation maintenance and funding of and organ scholarship (to be known as the sir george thalben-ball organ scholarship) tenable at the church of St. Michael, cornhill in the city of london or such other church as the trustees shall from time to time determine and the provi- of bursaries and prizes in connection with the said scholarship: (ii) the creation maintenance and funding of scholarships grants bursarie and prizes for pupilsof schools universities and other educational establishments in any part of the united kingdom (including the payment of the costs of travel of such pupils both in the united kingdom and elsewhere in the world) to promote the study andappreciation ofchurch music choir training organs and organ playing; (iii) the creation maintenance and funding of master-clsses lectures recitals concerts and other instructional events for members of the general public to increase their knowledge appreciation andenjoyment of church music choir training organs and organ playing. (B) such other charitable purposes as the trustees shall in their absolute discretion from time to time think fit.</t>
  </si>
  <si>
    <t>Midhurst Music Society</t>
  </si>
  <si>
    <t>To promote, improve, develop, and maintain public education in and appreciation of the art and science of music in all its aspects, by the presentation of public concerts and by such other ways as its management committee shall determine from time to time.</t>
  </si>
  <si>
    <t>The Fairhaven Singers</t>
  </si>
  <si>
    <t>To promote, improve, develop and maintain public education in and appreciation of the art and science of music in all its aspects by presentation of public concerts and recitals and by such other ways as the society through its committee shall determine from time to time.</t>
  </si>
  <si>
    <t>Harrow School for Young Musicians Parents' Guild</t>
  </si>
  <si>
    <t>The object of the guild is to advance the musical education of students of the harrow school for young musicians and in particluar to provide or assist in the provision of facilities not normally provided by the local education authority.</t>
  </si>
  <si>
    <t>David Willcocks Music Trust</t>
  </si>
  <si>
    <t>1. The advancement of the musical training of young musicians and choristers; 2. The promotion, improvement, development and maintenance of youth education in and appreciation of the art and science of music in all its aspects and in particular choraland cathedral music; 3. The general purposes of such charitable bodies or for such other purposes as shall be exclusively charitable as the trustees may from time to time decide.</t>
  </si>
  <si>
    <t>Brent Symphony Orchestral Society</t>
  </si>
  <si>
    <t>Fiori Musicali Charitable Trust</t>
  </si>
  <si>
    <t>Charitable purposes in connection with the education of the public in the arts and sciences and in particular the art and science of music by the performance of concerts or otherwise.</t>
  </si>
  <si>
    <t>The Nimbus Foundation</t>
  </si>
  <si>
    <t>The advancement improvement and benefit of the standards of performance and appreciation of the arts and particularly music and drama in any part of the world and without prejudice to the generality of the foregoing the charitable purposes include thefollowing specific objects: 1. The establishment and maintenance of centres for the performance and transmission of musical and dramatic works. 2. The establishment and maintenance of museums and libraries for the display and study of musical artistic and dramatic works. 3. The education and training of persons and particularly young persons in musical and dramatic learning and performance. 4. Historical studies in relation to music and other arts. 5. The provision of scholarships grants and other financial assistance to or for the benefit of persons learning or studying music and other arts.</t>
  </si>
  <si>
    <t>The Horniman Public Museum and Public Park Trust</t>
  </si>
  <si>
    <t>(1) the advancement of education for the public benefit by acquiring housing and exhibiting and documenting, conserving restoring and repairing objects and collections of an educational nature particularly those relating to the study of ethnography, natural history and musical instruments and by establishing acquiring managing and maintaining museums galleries libraries and other suitable premises for use for such purposes. (2) the acquisition, provisions, establishment and management of public parks for the use and recreation of the public the conservation and preservation of and the creation of public access to their natural features, animal and plant life and the encouragement and promotion of public knowledge and appreciation of the natural world and its development</t>
  </si>
  <si>
    <t>The Colin Smith Music Trust Fund</t>
  </si>
  <si>
    <t>For the promotion of musical education amongst the young persons of bedfordshire.</t>
  </si>
  <si>
    <t>Godalming Music Festival</t>
  </si>
  <si>
    <t>To advance the education of the public in the arts, and in particular the arts and music, speech and drama and dance in all their branches.</t>
  </si>
  <si>
    <t>The National Children's Orchestra</t>
  </si>
  <si>
    <t>To advance education and in particular to advance the education and training in music and orchestral playing of children and young persons through the formation of an orchestra or orchestras composed of such persons.</t>
  </si>
  <si>
    <t>The Saga Trust</t>
  </si>
  <si>
    <t>To further the educational work of the western art music section of the national sound archive of the british library, by commissioning lectures, discographies, articles and books; and organising seminars and exhibitions.</t>
  </si>
  <si>
    <t>The William Alwyn Foundation</t>
  </si>
  <si>
    <t>To promote the education of the public in the study practice knowledge and appreciation of music more particularly the music of william alwyn.</t>
  </si>
  <si>
    <t>Ipswich</t>
  </si>
  <si>
    <t>Maidenhead Operatic Society</t>
  </si>
  <si>
    <t>To promote, improve develop and maintain public education in an appreciation of the art and science of music in all its aspects by the presentation of all types of operatic and musical works within the capabilities of the society's membership and by such other ways as the society through its committee shall determine from time to time and to assist and further such charitable institutions and charitable purposes as the committee shall from time to time determine.</t>
  </si>
  <si>
    <t>The Haverettes All Girls Marching Brass Band</t>
  </si>
  <si>
    <t>To provide facilities, equipment and instruction for the musical education and training of girls between the ages of 10 and 21 years of age in the london borough of havering and to help such girls through the band to develop their physical, mental andspiritual capabilities that they may grow to full maturity as individuals and as members of society and that their conditions of life may be improved particularly by training them so as to promote habits of self discipline and good citizenship.</t>
  </si>
  <si>
    <t>Basbwe Education Trust</t>
  </si>
  <si>
    <t>To advance public education in the arts and in particular the art of wind band and wind ensemble music.</t>
  </si>
  <si>
    <t>The Mid Sussex Competitive Music Festival</t>
  </si>
  <si>
    <t>The Gordon Clark Memorial Scholarship Trust</t>
  </si>
  <si>
    <t>To advance the education of young musicians by the provision of scholarships to enable them to study at tanglewood (the summer home of the boston symphony orchestra) or other international centres of musical excellence as the trustees may in their absolute discreation from time to time determine.</t>
  </si>
  <si>
    <t>Woodford Symphony Orchestra</t>
  </si>
  <si>
    <t>To promote, improve, develop and maintain public education in the appreciation of the art and science of music by the presentation of public concerts and recitals.</t>
  </si>
  <si>
    <t>The Society of the Guildford Symphony Orchestra</t>
  </si>
  <si>
    <t>(A) to promote, develop and maintain public education and appreciation of the art and science of music in all its aspects by the presentation of public concerts and recitals and by such other ways as the society through its committee shall determine from time to time; and (B) in particular, in order to foster and encourage knowledge, appreciation and enjoyment of orchestral music in the community, to maintain the guildford symphony orchestra ("the orchestra") for the purpose of the study and practice of orchestral music and works and the giving of public concerts of such music and works.</t>
  </si>
  <si>
    <t>The Eleni Nakou Foundation</t>
  </si>
  <si>
    <t>To advance the education of the people of europe in each others cultures that is to say history, literature, language, institutions, art, science, religion, music and folklore and in particular to promote the exchange of knowledge about the cultures of northern and southern europe for the purpose of exploring or bridging the divide between these cultures and to study the differences and frictions between them for the purpose of promoting international understanding.</t>
  </si>
  <si>
    <t>The Music for the World Charitable Trust</t>
  </si>
  <si>
    <t>The advancement of education to or for: (a) the support of charitable institutions in particular those concerned with the preservation and protection of the environment. (B) to advance public education in and assist in the undertaking of research intothe preservation and protection of the environment and to publish the useful results of such research.</t>
  </si>
  <si>
    <t>Three Spires Singers</t>
  </si>
  <si>
    <t>The objects of the society shall be to promote, improve, develop and maintain public education in and appreciation of the art and science of music in all its aspects by the presentation of public concerts and recitals and by such other means consistent with status as an educational charity as the society through its committee shall determine from time to time.</t>
  </si>
  <si>
    <t>The Oxford Playhouse Trust</t>
  </si>
  <si>
    <t>The promotion and advancement of the education of the public and in particular, but not so as to limit the generality of the foregoing, to raise the general standard of dramatic production in the uk, to educate public taste, to encourage the arts of drama and music, and to stimulate public awareness and appreciation of the visual arts.</t>
  </si>
  <si>
    <t>The a M Purnell Charitable Trust</t>
  </si>
  <si>
    <t>(A) to promote improve develop and maintain public education and appreciation of classical music in the city of bath. (B) to promote such or any charitable purposes for the general benefit of the inhabitants of the city of bath.</t>
  </si>
  <si>
    <t>Thames Valley Early Music Forum</t>
  </si>
  <si>
    <t>The advancement of the education of the public in the study, practice and appreciation of the art of music and allied arts, in particular those of the medieval, renaissance and baroque periods ('early music').</t>
  </si>
  <si>
    <t>St Mary's Singers Music Society</t>
  </si>
  <si>
    <t>1. To advance, improve, develop and maintain public education in, and appreciation of, the art and science of music in all its aspects by any means the trustees see fit, including through the presentation of public concerts and recitals;   2. To further such charitable purpose or purposes as the trustees in their absolute discretion shall think fit including through the making of grants and donations.</t>
  </si>
  <si>
    <t>Felicity Belfield Music Trust</t>
  </si>
  <si>
    <t>To advance the education of students of music by either the making of grants or the payments of fees or the provision of musical instruments or musical equipment in the manner specified in clause 5 of the settlement.</t>
  </si>
  <si>
    <t>Porthleven Town Band</t>
  </si>
  <si>
    <t>To advance the musical education of all members, children, young people and across the age range - together with the provision and maintenance of necessary supporting physical resources, and to promote such music by means of public performance or otherwise</t>
  </si>
  <si>
    <t>Exmoor Singers</t>
  </si>
  <si>
    <t>To promote, improve, develop and maintain public education in and appreciation of the art and science of music in all its aspects by the presentation of public concerts and recitals and in such other ways as the group through its board may from time to time decide.</t>
  </si>
  <si>
    <t>Petherton Arts Trust Limited</t>
  </si>
  <si>
    <t>To promote, maintain, improve and advance public education within the community at large and particularly in south petherton in the county of somerset by the promotion, production and performance of and encouragement of the arts of drama, mime, ballet, dance, music, singing, playwriting, literature and visual arts, sculpture and painting.</t>
  </si>
  <si>
    <t>The St Dennis Band</t>
  </si>
  <si>
    <t>To advance public education in brass band music.</t>
  </si>
  <si>
    <t>The Angmering Chorale</t>
  </si>
  <si>
    <t>To promote ,improve, maintain and develop public education in an appreciation of music, by the presentation of concerts and other activities.</t>
  </si>
  <si>
    <t>London Schubert Players Trust</t>
  </si>
  <si>
    <t>1) to promote, maintain, improve and advance public education in classical music in particular by the performance of concerts 2) to award scholarships and grants for students to study music in the united kingdom</t>
  </si>
  <si>
    <t>Adderbury Music Trust</t>
  </si>
  <si>
    <t>To promote improve develop and maintain public education in and appreciation of the art and science of music in all its aspects by the presentation of public concerts and recitals in and around the county of oxford or elsewhere and by such other ways as the trustees shall from time to time detetrmine</t>
  </si>
  <si>
    <t>The Wakefield Cathedral Music Trust</t>
  </si>
  <si>
    <t>To promote the education of the public in the study practice knowledge and appreciation of music and the other arts and in particular (but without prejudice to the generality of the foregoing)  by promoting the presentation of music and performances and recordings by the choirs and musicians of wakefield cathedral.</t>
  </si>
  <si>
    <t>The Westminster Chamber Orchestra Charitable Trust</t>
  </si>
  <si>
    <t>To promote the musical education of the general public by providing or assisting in the provision of orchestral or other concerts and to promote the performance of choral works by providing or assisting in the provision of choral singing and choral orother concerts</t>
  </si>
  <si>
    <t>Haywards Heath Music Society</t>
  </si>
  <si>
    <t>To promote, improve, develop and maintain public education in and appreciation of the art and science of music in all its aspects by the presentation of public concerts and recitals and by such other ways as the society through its committee shall determine from time to time</t>
  </si>
  <si>
    <t>Chester in Concert</t>
  </si>
  <si>
    <t>Advancement of the education of the public and in particular 1) to promote a new venue for music and other perfoming and visual arts in chester 2) to promote better facilities and greater opportunities for all or any types of performing and visual arts in chester</t>
  </si>
  <si>
    <t>Essex Symphony Orchestra</t>
  </si>
  <si>
    <t>To advance the education of the public in the arts, and in particular the study, practice and performance of orchestral music</t>
  </si>
  <si>
    <t>West Wiltshire Young Musicians</t>
  </si>
  <si>
    <t>The objects of the society shall be to promote, improve, develop and maintain in children under the age of 19 years living within the west wiltshire area an education in the appreciation of the art and science of music in all its aspects by the presentation of public concerts and recitals and by such other ways as the society through its committee shall from time to time determine</t>
  </si>
  <si>
    <t>The Foundation for Young Musicians</t>
  </si>
  <si>
    <t>A) the objects for which the company is registered are to promote, maintain, improve and advance education particularly by the encouragement of the art of music with special reference to the education and training of young musicians, pupils who have or may discover musical gifts or aptitude and other persons likely to benefit therefrom the practice and provision of music, musical studies and research relating thereto and any other matters which cam be achieved by charitable means for charitable objects relating to the creation encouragement teaching and performance of music including without limitation the acquisition and provision of facilities instruments scores and other means of performance and study and places for such purposes and the raising and provision of funds therefore and for those charitable purposes of the centre for young musicians or any organisation succeeding to or carrying on its business which the directors of the company consider it proper to assist</t>
  </si>
  <si>
    <t>Surrey Opera</t>
  </si>
  <si>
    <t>To promote, improve, develop and maintain public education in and appreciation of the art and science of opera in all its aspects by the presentation of public performances and by such other ways as the company shall determine from time to time</t>
  </si>
  <si>
    <t>Ludlow Music Society</t>
  </si>
  <si>
    <t>To promote, improve, develop and maintain public education in and appreciation of the art and science of music in all its aspects by the promotion of public concerts and recitals and by such other means as the society through its committee shall determine from time to time</t>
  </si>
  <si>
    <t>Summerseat Players Limited</t>
  </si>
  <si>
    <t>To promote, maintain, improve and advance education by the production of educational plays, the encouragement of the arts including drama, mime, dance, singing and music</t>
  </si>
  <si>
    <t>Bury</t>
  </si>
  <si>
    <t>National Youth Ballet of Great Britain</t>
  </si>
  <si>
    <t>To advance public education in and practice of the arts including dancing, mime, music, drama, operatic art, the visual arts, literature, poetry and of the crafts of theatrical design lighting and stage craft and to extend and increase the appreciation, knowledge and understanding of the arts and crafts in all their forms and in particular by the education and training of young dancers in ballet and to further the purposes of barnardo's (or any other charitable institution or institutions)</t>
  </si>
  <si>
    <t>Aldeburgh Music Club</t>
  </si>
  <si>
    <t>1) to promote, improve, develop and maintain public education in and appreciation of the art and science of music in all its aspects by the presentation of public concerts and recitals and by such other ways as the club through its committee shall determine from time to time 2) to further such other charitable purposes as the club shall from time to time decide</t>
  </si>
  <si>
    <t>Hogarth Singers</t>
  </si>
  <si>
    <t>To promote, improve, develop and maintain public education in and appreciation of the arts and sciences of music in all its aspects by the presentation of public concerts and recitals and by such other ways as the organisation through its committee shall determine from time to time</t>
  </si>
  <si>
    <t>West Cliff (Tendring) Trust</t>
  </si>
  <si>
    <t>To promote, maintain, improve and advance education, particuarly by the production of educational plays and the encouragement of the arts, including the arts of drama, mime, dance, singing and music and to formulate, prepare and establish schemes therefore provided that all objects of the association shall be of a charitable nature</t>
  </si>
  <si>
    <t>The Weeke Music Trust</t>
  </si>
  <si>
    <t>To promote, improve, develop and maintain public education in and appreciation of music including vocal, choral and instrumental music and music for keyboard instuments</t>
  </si>
  <si>
    <t>The Guildhall String Ensemble Concerts Trust</t>
  </si>
  <si>
    <t>To promote,maintain,improve and advance musical education and the dissemination for the public benefit of information about music</t>
  </si>
  <si>
    <t>The Douglas Kennedy Memorial Fund</t>
  </si>
  <si>
    <t>The advancement of education of the public in the arts and in particular english folk dance and music by the creation maintenance and funding of grants bursaries scholarships and prizes to enable: (1) members of the general public to travel abroad to present english folk dance song and music at international festivals and (2) members of the public to study the art of folk dance and music from overseas countries</t>
  </si>
  <si>
    <t>Gerald Moore Award Fund</t>
  </si>
  <si>
    <t>For or towards the musical education of such british born piano accompanist or accompanists as the trustees (acting alone or in consultation with others as they shall in their discretion determine) shall from time to time select</t>
  </si>
  <si>
    <t>Birmingham Contemporary Music Group</t>
  </si>
  <si>
    <t>To advance the education of the public by promoting and developing the artistic taste,knowledge,understanding and appreciation of music and music theatre,including in particular (but without limitation) contemporary music composed since 1900 primarily, but not exclusively in the midlands.</t>
  </si>
  <si>
    <t>The Hall for Cornwall Property Trust</t>
  </si>
  <si>
    <t>(A) to promote, maintain, improve and advance education particularly by the production of plays and the encouragement of the arts including the arts of drama, ballet, music, singing, literature, sculpture and painting.  (B) to restore and preserve forthe benefit of the public the city hall truro being a building of historic architectural and constructional interest.  (C) to provide facilities for the use of the inhabitants of cornwall without distinction of political religious or other opinions including use for meetings lectures and classes and for other forms of recreation and leisure time occupation in the interest of social welfare with the object of improving the conditions of life of the said inhabitants.</t>
  </si>
  <si>
    <t>Eastbourne Operatic and Dramatic Society</t>
  </si>
  <si>
    <t>To advance public education and appreciation of musical and dramatic art in particular by performing or assisting in the performance of musical productions and plays.</t>
  </si>
  <si>
    <t>Eastbourne</t>
  </si>
  <si>
    <t>Nottingham Philharmonic Orchestra Ltd</t>
  </si>
  <si>
    <t>To promote maintain improve and advance education by the encouragement of the arts including the arts of drama mime dance singing and music and to formulate prepare and establish schemes therefor provided that all objects of the company shall be of a charitable nature</t>
  </si>
  <si>
    <t>The Sheffield Media and Exhibition Centre Limited</t>
  </si>
  <si>
    <t>To promote, maintain, improve, and advance education , in the arts of cinema,ballet,dance,design, drawing, film, holograms music,opera, painting, photography, pottery, radio, sculpture, singing,new and emerging technologies in the field of arts and all other forms of artistic or creative works</t>
  </si>
  <si>
    <t>The Schubert Ensemble Trust</t>
  </si>
  <si>
    <t>To promote, improve, develop and maintain public education in and appreciation of the art and science of music in all its aspects by the presentation of public concerts and recitals and such other ways as the trust through its committee shall determine from time to time.</t>
  </si>
  <si>
    <t>East Grinstead Operatic Society (Egos)</t>
  </si>
  <si>
    <t>For the advancement of the education of the public in east grinstead and the surrounding areas in the dramatic and operatic arts.</t>
  </si>
  <si>
    <t>Taunton Sinfonietta</t>
  </si>
  <si>
    <t>To promote improve, develop and maintain public education in and appreciation of the art and science of music, particulary music for string orchestra and soloist with strings, by the presentation of public concerts and recitals and by such other ways as the committee shall determine.</t>
  </si>
  <si>
    <t>Primavera Trust</t>
  </si>
  <si>
    <t>Advancement of public education through the promotion and support of the art of music including opera music drama ballet and all art forms consisting in whole or in part of music particularly by the promotion and encouragement of orchestral music.</t>
  </si>
  <si>
    <t>The Beevor Youth Band</t>
  </si>
  <si>
    <t>To promote,improve,develop and maintain public education in and appreciation of the art and science of music</t>
  </si>
  <si>
    <t>West Lindsey</t>
  </si>
  <si>
    <t>The Hollinsclough Silver Band</t>
  </si>
  <si>
    <t>1)to advance the education of the public in the art of brass band playing . 2)to apply funds to other charitable purposes</t>
  </si>
  <si>
    <t>Peak District Music Centres</t>
  </si>
  <si>
    <t>The advancement of musical education for the public benefit by the provision of facilities for students at the music centres.</t>
  </si>
  <si>
    <t>Wiltons Music Hall</t>
  </si>
  <si>
    <t>The advancement of public education in the art of music drama and the other performing arts including opera music drama ballet and all art forms and in particular by the promotion and encouragement of international opera courses.</t>
  </si>
  <si>
    <t>Garsington Opera Limited</t>
  </si>
  <si>
    <t>A) to promote, maintain, improve and advance education particularly by the encouragement of the arts including the arts of opera, music, singing, drama, ballet, literature, sculpture and painting. B) to support such charitable institution or institutions as the council of management shall in its discretion determine.</t>
  </si>
  <si>
    <t>Fishburn Band</t>
  </si>
  <si>
    <t>To provide facilities for brass instrumentalists. To provide cultural educational and musical interest for the public. To provide educational and training facilities for instrumentalists.</t>
  </si>
  <si>
    <t>Derby Music Association</t>
  </si>
  <si>
    <t>To support charities and charitable purposes, to advance the education of children and the public in the art of music</t>
  </si>
  <si>
    <t>The World Trust</t>
  </si>
  <si>
    <t>(1)to promote any charitable purposes throughout the world and in particular the advancement of education the protection and preservation of health and the relief of poverty disability and sickness. (2)to promote improve develop and maintain public education in and appreciation of music and in particular musical works for orchestra and other ensembles with or without chorus or instrumental or vocal soloists.</t>
  </si>
  <si>
    <t>The Pat Gray Arts (Music) and Rural Education Trust</t>
  </si>
  <si>
    <t>1.To advance the education of the public in the arts and in particular the arts of music, literature and drama. 2.To advance public education in country life and related subjects, in particular among children and young persons.</t>
  </si>
  <si>
    <t>Felixtowe Amateur Dramatic and Operatic Society</t>
  </si>
  <si>
    <t>To advance public education in the dramatic and operatic arts in particular by the holding of public performances.</t>
  </si>
  <si>
    <t>Veerashaiva Samaja of United Kingdom</t>
  </si>
  <si>
    <t>(A)to promote the religion of veerashaiva (b)to advance the education of the public in the religion, history, language, art, music, dance, religious customs and traditions of veerashaivas.(C)to relieve poverty and sickness amongst the adherents of veerashaivison.</t>
  </si>
  <si>
    <t>Northfield Festival of Music and Speech</t>
  </si>
  <si>
    <t>To advance the education of the public in the arts and in particular the arts of music speech and drama, in all their branches</t>
  </si>
  <si>
    <t>British Police Symphony Orchestra</t>
  </si>
  <si>
    <t>To promote develop and maintain public education in and appreciation of the art and science of music and to make donations to other charitable organisations.</t>
  </si>
  <si>
    <t>Pimlico Opera</t>
  </si>
  <si>
    <t>To advance education through the promotion,support and encouragement of the art of music and drama(including opera,music,drama,dancing singing and all forms constituting in whole or in part of music) and in particular the promotion,encouragement and appreciation of opera.</t>
  </si>
  <si>
    <t>Abo Trust</t>
  </si>
  <si>
    <t>The advancment of public musical education</t>
  </si>
  <si>
    <t>City of Hull Young Musicians Friends Association</t>
  </si>
  <si>
    <t>To advance the musical education of young persons within the city of hull and the surrounding area, by raising funds to support the continuing development and operation of the city of hull youth orchestras, bands, other ensembles and of divers music education projects which may from time to time be proposed by the hull city council music service.</t>
  </si>
  <si>
    <t>Worcester Lodge No 280 Bicentenary Choral Foundation Scholarship</t>
  </si>
  <si>
    <t>To promote improve develop and maintain public education in and appreciation of the art and science of choral music in all its aspects and in particular by the provision of financial support for the general and musical education of a chorister of worcester cathedral choir ( for further details see clause 3 of the declaration of trust)</t>
  </si>
  <si>
    <t>Cockermouth Harmonic Society</t>
  </si>
  <si>
    <t>To promote improve, develop and maintain public education in and appreciation  of the art and science of choral and orchestral music</t>
  </si>
  <si>
    <t>Allerdale</t>
  </si>
  <si>
    <t>Viva Voce Singers</t>
  </si>
  <si>
    <t>To promote, improve, develop and maintain public education in and appreciation of the art and sciences of music in all its aspects by the presentation of public concerts and recitals and by such other ways as the society through its committee shall determine from time to time.</t>
  </si>
  <si>
    <t>Ex Cathedra Ltd</t>
  </si>
  <si>
    <t>To further the education of the public in the art and science of music.</t>
  </si>
  <si>
    <t>Merton Music Foundation</t>
  </si>
  <si>
    <t>To advance musical education within the framework of the arts for the benefit of the public in the london borough of merton and elsewhere</t>
  </si>
  <si>
    <t>The Alexander Youngman Music Centre</t>
  </si>
  <si>
    <t>To further the musical education and development of children by providing funds for the building of a music centre at rugby high school and to enable such music centre to be used for the public benefit for educational purposes to assist the musical training and development of young persons and adults.</t>
  </si>
  <si>
    <t>Rugby</t>
  </si>
  <si>
    <t>The Nailsworth Festival</t>
  </si>
  <si>
    <t>To advance public education in the visual and dramatic arts, music, poetry, ballet, architecture, crafts and craftmanship and the natural and built environment by the holding of a festival in the town of nailsworth or elsewhere.</t>
  </si>
  <si>
    <t>London School of Samba</t>
  </si>
  <si>
    <t>To advance education for the public benefit through the promotion of the arts with particular but not exclusive reference to samba music and dance and the culture and tradition of afro-brazilian carnival</t>
  </si>
  <si>
    <t>North East Derbyshire Music Centre Trust</t>
  </si>
  <si>
    <t>To promote the development of musical education for young people and others</t>
  </si>
  <si>
    <t>Chesterfield</t>
  </si>
  <si>
    <t>Music at Boxgrove</t>
  </si>
  <si>
    <t>To promote improve and advance public education in and appreciation of the arts including the arts of drama mime dance singing and music.</t>
  </si>
  <si>
    <t>Barton Town Band</t>
  </si>
  <si>
    <t>(1) to promote improve develop and maintain public education in and appreciation of brass band music in all its aspects by presentation of public concerts and such other ways as the band through its committee shall determine from time to time (2) to support financially or otherwise such charitable institution institutions purpose or purposes as the band through its committee shall determine from time to time</t>
  </si>
  <si>
    <t>Chipping Sodbury Music Society</t>
  </si>
  <si>
    <t>To promote,improve,develop and maintain public education in and appreciation of the art and science of music in all its aspects by the presentation of public concerts and recitals and by such other ways as the society through its committee shall determine from time to time.</t>
  </si>
  <si>
    <t>The Oxford Sinfonia</t>
  </si>
  <si>
    <t>To promote,improve,develop and maintain public education in and appreciation of the art and science of orchestral music in all its aspects by the presentation of public orchestral concerts.</t>
  </si>
  <si>
    <t>Glossopdale Community College Band Fund</t>
  </si>
  <si>
    <t>1.  Promoting musical education in the college.  2.  Making such donations to other charitable objects from time to time as may be decided by the committee such objects to include the furtherance of education in the school.</t>
  </si>
  <si>
    <t>Asian Music Circuit Limited</t>
  </si>
  <si>
    <t>The advancement of public education and appreciation of the arts (including the arts of music,drama,painting,sculpture,literature and architecture)</t>
  </si>
  <si>
    <t>The International Organ Festival Society Limited</t>
  </si>
  <si>
    <t>To promote, maintain, improve and advance education through the appreciation and encouragement of the arts, including specifically the advancement of the organ as a musical instrument and the education of members of the public in the art and science of organ music and its performance.</t>
  </si>
  <si>
    <t>The Stockport Youth Orchestra</t>
  </si>
  <si>
    <t>A) to advance the musical education of young people who live and/or attend school in the borough of stockport or surrounding areas through the provision of orchestral training and the opportunity to perform in concerts  b)to assist and further such charitable institutions and charitable purposes as the committee shall from time to time determine</t>
  </si>
  <si>
    <t>United Norwest Co-Op New Mills Band</t>
  </si>
  <si>
    <t>To promote,improve,develope and maintain education in appreciation of the art and science of brass band music.</t>
  </si>
  <si>
    <t>Clitheroe Concerts Society</t>
  </si>
  <si>
    <t>To promote improve develop and maintain public education in and appreciation  of the art and science of music</t>
  </si>
  <si>
    <t>Ribble Valley</t>
  </si>
  <si>
    <t>Wensleydale Tournament of Song Association</t>
  </si>
  <si>
    <t>To advance the education of the public in the arts of music speech and drama</t>
  </si>
  <si>
    <t>Richmondshire</t>
  </si>
  <si>
    <t>Sherborne Arts Link Ltd</t>
  </si>
  <si>
    <t>To promote,maintain,improve,encourage and advance education in the arts,including the arts of drama,mime,dance,music,cinema,television,radio,literature,painting,sculpture and decoration,together with any associated crafts or any combinations of these,for the benefit of the public, and to formulate prepare and establish schemes therefore provided that all objects of the association shall be of a charitable nature.</t>
  </si>
  <si>
    <t>Leicestershire Chorale</t>
  </si>
  <si>
    <t>To promote, improve, develop and maintain public education in and appreciation of the art and science of music.</t>
  </si>
  <si>
    <t>The Cerne Abbas Music Festival</t>
  </si>
  <si>
    <t>To advance public education in classical music in dorset.</t>
  </si>
  <si>
    <t>Langcliffe Singers</t>
  </si>
  <si>
    <t>To advance, improve, develop and maintain public education in, and  appreciation of, the art and science of music in all aspects by any means the trustees see fit, including through the presentation of public concerts and recitals.   To further such charitable purpose or purpose as the trustees in their absolute discretion shall think fit but in particular through the making of grants and donations.</t>
  </si>
  <si>
    <t>Craven</t>
  </si>
  <si>
    <t>The Else and Leonard Cross Charitable Trust</t>
  </si>
  <si>
    <t>To apply the income and all or such parts of the capital for or towards the advancement of public education in music and in particular:- (a)the founding of scholarships and prizes for the encouragement and advancement of musical education (b)the granting of assistance to musicians and students of music to further their musical education including the purchase of music and musical instrunents (c)the financing of public performances of musical works (including concerts) of a standard calculated to promote the aesthetic education or increase the musical knowledge of the public (d)the doing of all such lawful acts or things as are incidental to the attainment of the primary objects of the charity.</t>
  </si>
  <si>
    <t>Cleveland Chamber Orchestra</t>
  </si>
  <si>
    <t>To promote,improve,develop and maintain public education in and appreciation of the art and science of music in all its aspects</t>
  </si>
  <si>
    <t>South Derbyshire Music Trust</t>
  </si>
  <si>
    <t>To promote the development of musical education for young people in south     derbyshire and surrounding areas.</t>
  </si>
  <si>
    <t>Ilkley New Horizons Concert Orchestra</t>
  </si>
  <si>
    <t>(A) to promote, improve, develop and maintain public education in and appreciation of the art and science of music in all its aspects by the presentation of public concerts and recitals and by such other ways as the orchestra through its committee shall determine from time to time (B) to make grants and donations for such charitable purposes or charities as may from time to time be thought fit</t>
  </si>
  <si>
    <t>Yorkshire and Humberside Association for Music in Special Education</t>
  </si>
  <si>
    <t>To use music as a means of educational and social development for people with special needs</t>
  </si>
  <si>
    <t>St Helens Youth Brass Band</t>
  </si>
  <si>
    <t>To further the musical education of young brass and percussion players by means of concerts competitions and other activities</t>
  </si>
  <si>
    <t>Pavilion Opera Educational Trust</t>
  </si>
  <si>
    <t>1.  To advance education particularly by the provision of free pavilion opera performances to schools (whether in the UK or overseas) in an effort to introduce pupils to opera as an art form.  2.  To make gifts, grants and donations to such charities or charitable purposes as the trustees may from time to time decide.</t>
  </si>
  <si>
    <t>New Queens Hall Orchestra</t>
  </si>
  <si>
    <t>The advancement of the education of the public in the art and science of music and in particular but not so as to limit the generality of the forgoing:        (1) to establish and run a symphony orchestra to be known as the new queens hall orchestra in order to promote and to advance the public education in the performance of classical music in the style in which such works of art were performed when originally written with particular emphasis on the performance of 19th century and early 20th century works.  (2) to educate the public in the performance of such music by other means such as providing lectures and the establishment of classes for instruction and study of the art of performance in connection with such works of art.  (3) to advancethe education of the public by promoting encouraging and engaging in research in relation to composers and artists performing such works of art and to establish a library and archive of all material relating to the authentic performance of such worksand all related matters.</t>
  </si>
  <si>
    <t>The Jonathan Levene Music Scholarship</t>
  </si>
  <si>
    <t>(A)to advance education in music in particular but not exclusively by establishing and maintaining scholarships to be awarded to music students studying at a recognised academy of music in israel or elsewhere to be chosen by the trustees. (B)to advance education in particular but not exclusively by establishing and maintaining scholarships to be awarded to students up to the age of 25 studying at an educational institution in israel or elsewhere to be chosen by the trustees</t>
  </si>
  <si>
    <t>The Frome Town Senior and Youth Bands</t>
  </si>
  <si>
    <t>To advance public education in the art and science of music and in particular the art of brass band playing by means of concerts and similar activities.</t>
  </si>
  <si>
    <t>The Richard Lewis / Jean Shanks Award Fund</t>
  </si>
  <si>
    <t>Towards the education of young students of singing at the national opera studio or at such other musical institution. As the trustees decide or to make donations to such other musical institutions or organisations whose aims are exclusively charitableas the trustees decide.</t>
  </si>
  <si>
    <t>Action Factory Community Arts Limited</t>
  </si>
  <si>
    <t>(1) promotion of education in music drama play activities and visual arts and appreciation of the arts (2) to provide facilities in the interests of social welfare for recreation and other leisure-time occupation with the objects of improving conditions of life</t>
  </si>
  <si>
    <t>Beethoven Society</t>
  </si>
  <si>
    <t>To promote, improve, develop and maintain public education in and appreciation of the arts and science of music in all its aspects by the presentation of public concerts and recitals and through such other ways, principally through the maintenance of a symphony orchestra, as the society from time to time determine</t>
  </si>
  <si>
    <t>St John's Music and Arts Association</t>
  </si>
  <si>
    <t>To advance the musical and artistic education of persons in the parish of hartland in the county of devon.</t>
  </si>
  <si>
    <t>Richard Moloney Trust</t>
  </si>
  <si>
    <t>To improve develop and maintain education in and appreciation of the arts and music</t>
  </si>
  <si>
    <t>Doncaster</t>
  </si>
  <si>
    <t>The Red Triangle Players</t>
  </si>
  <si>
    <t>A) to promote, maintain, improve and advance education particularly by the production of educational plays and the encouragement of the arts of drama, mime, dance, singing and music. B) for such other charitable purpose or purposes as the society through its committee shall from time to time determine.</t>
  </si>
  <si>
    <t>Victor Ford Foundation</t>
  </si>
  <si>
    <t>For the advancement of education by providing financial assistance to young people in further education studying music drama and the arts by payment of grants for their fees travelling and other necessary expenses.</t>
  </si>
  <si>
    <t>Ratby Co-Operative Band</t>
  </si>
  <si>
    <t>(A) to provide facilities for brass instrumentalists to form a band to promote and participate in musical activities incuding concerts and contests (B) to provide educational and training facilities for brass instrumentalists and (c)to do such other things as may be considered necessary to further the interest of the band</t>
  </si>
  <si>
    <t>Herefordshire Organists' Society</t>
  </si>
  <si>
    <t>Amici Concerts Trust</t>
  </si>
  <si>
    <t>To advance public education in the arts and in particular of orchestral and choral music and music for wind ensemble.</t>
  </si>
  <si>
    <t>Worcester Recorded Music Society</t>
  </si>
  <si>
    <t>To advance the education of the public by encouraging their understanding and appreciation of music of high artistic calibre through the presentation of    public concerts and recitals of recorded music and by such other means as the society,through its committee, shall determine from time to time.</t>
  </si>
  <si>
    <t>Latchford Warrington Silver Band</t>
  </si>
  <si>
    <t>To promote, improve, develop and maintain public education of silver and brass band music.</t>
  </si>
  <si>
    <t>The Cherub Company London Limited</t>
  </si>
  <si>
    <t>To promote, maintain, improve and advance education, particularly by the production of educational plays and the encouragement of the arts, including the art of drama, mime, dance, singing and music, and to formulate, prepare and establish schemes therefor provided that all objects of the association shall be of a charitable nature.</t>
  </si>
  <si>
    <t>Richmond Upon Thames Performing Arts Festival</t>
  </si>
  <si>
    <t>To advance the education of the public in the arts and in particular the arts of music speech drama and dance in all their branches.</t>
  </si>
  <si>
    <t>The Crofton Singers</t>
  </si>
  <si>
    <t>A) to promote, improve, develop and maintain public education in and appreciation of the art and science of music in all its aspects by the presentation of public choral concerts and recitals and by such other ways as the singers through its committeeshall determine from time to time.  B) to make payments to any one or more charitable bodies, organisations and associations in such a manner as the committee may in their absolute discretion think fit.</t>
  </si>
  <si>
    <t>Redbridge</t>
  </si>
  <si>
    <t>Hackney Youth Orchestras Trust</t>
  </si>
  <si>
    <t>To promote, improve, develop and maintain public education in music especially among young people between the ages of 6-21 years, through coaching, ensemble playing and public performance of music of the highest standard.</t>
  </si>
  <si>
    <t>Women in Music</t>
  </si>
  <si>
    <t>To promote the education of the public in the role of women in the art and science of music in all its aspects and to advance improve and maintain the musical education of women</t>
  </si>
  <si>
    <t>Oundle Festival of Music and Drama</t>
  </si>
  <si>
    <t>To advance the education of the public in the arts, and in particular the arts of music,speech,drama and dance in all their branches.</t>
  </si>
  <si>
    <t>East Northamptonshire</t>
  </si>
  <si>
    <t>St Augustine's Chapel Charity</t>
  </si>
  <si>
    <t>The advancement of religion by providing religious premises and in particular by: acquiring land and buildings at tonbridge school for use as a chapel for persons professing the christian faith and in particular for the pupils of tonbridge school; re-building, repairing, preserving and maintaining fabric and contents of the chapel; holding services in the chapel; the advancement of religious and musical education of pupils attending tonbridge by means of classes, seminars lectures and musical performances. The advancement of education and of religion generally.</t>
  </si>
  <si>
    <t>Oxford Music Festival</t>
  </si>
  <si>
    <t>To advance the education of the public in the arts, and in particular the arts of music, speech and drama, and dance.</t>
  </si>
  <si>
    <t>Sheffield Philharmonic Orchestra</t>
  </si>
  <si>
    <t>To promote, develop and maintain public education in and appreciation of the art and science of music.</t>
  </si>
  <si>
    <t>Bela Bartok Centre for Musicianship</t>
  </si>
  <si>
    <t>(A)to provide training courses in order (1)to further the musical skills of music teachers and performers (2)to provide aid for teaching those skills (b)to promote the advancement of musical education by disseminating the tangible results of the courses provided.</t>
  </si>
  <si>
    <t>The E H C M Charitable Trust</t>
  </si>
  <si>
    <t>To educate the public in the art and science of music, particularly chamber music by the presentation of public concerts and recitals and in any one or more of the following ways:- 1.In awarding scholarships exhibitions bursaries or maintenance allowances tenable to persons of any age who are in need of financial assistance to enable them to further their musical education in particular in the field of chamber music 2.In providing financial assistance outfits clothing tools instruments music or books to such persons to prepare them for or assist their entry into the music profession or service.</t>
  </si>
  <si>
    <t>London Welsh Chorale (Coral Cymry Llundain)</t>
  </si>
  <si>
    <t>To benefit the public in such manner as may be charitable as the chorale in its absolute discretion thinks fit, and in particular but not so as to limit the generality of the foregoing: (a)the advancement of the education of the public by promoting artistic activities and performing as part of such activities , particularly performing works composed and/or written by those of welsh origin and/or in the welsh language (welsh works). (B)the promotion of the education and training of members of the public in music, particularly in welsh works.</t>
  </si>
  <si>
    <t>Opera Mint Trust</t>
  </si>
  <si>
    <t>The advancement of the education of the public in the art and technique of    opera and music theatre and in particular the work of youthful promise.</t>
  </si>
  <si>
    <t>The Parkhouse Award</t>
  </si>
  <si>
    <t>The advancement of musical education in general and in particular, without prejudice to the generality of the foregoing words, to seek to improve the standard of performance of chamber music and  the public knowledge and appriciation of such music by selecting for awards groups of performers of high quality and providing for them valuable experience by providing or procuring for them public engagements for the performance of chamber music: provided always that unless in the opinion  of the trustees there are good reasons to the contrary the group or groups of performers  so selected shall be such as intend to perform quartets, trios or duos which include the pianoforte as one of  the instruments therein.</t>
  </si>
  <si>
    <t>Vitus Ltd</t>
  </si>
  <si>
    <t>To promote maintain improve and advance education for the benefit of the public particularly musical education and to encourage THR arts including the art of music drama mime and dance and to formulate prepare and establish schemes therefore provided that all objects of the company shall be of a charitable nature</t>
  </si>
  <si>
    <t>The Chelmsford Singers</t>
  </si>
  <si>
    <t>To promote an appreciation of all types of choral music and improve develop and maintain education in the art and science of music in all aspects.</t>
  </si>
  <si>
    <t>Miscellany Foundation</t>
  </si>
  <si>
    <t>(1) advance the education of young people in written and spoken english (2) advance the education of young people in music</t>
  </si>
  <si>
    <t>West Barnes Singers</t>
  </si>
  <si>
    <t>To promote, improve, develop and maintain public education and appreciation of the art and science of music in all its aspects by the presentation of public choral concerts and by other events as the society, through its committee shall from time to time determine.</t>
  </si>
  <si>
    <t>The Music Hall Guild of Great Britain and America</t>
  </si>
  <si>
    <t>1) the promotion, maintenance, improvement and advancement of education through the presentation of music hall and theatre productions and encouragement of the arts.  2) to advance education in the history of music hall and theatre performers by undertaking research and identifying, restoring, erecting and beautifying memorials which are of educational interest.</t>
  </si>
  <si>
    <t>Hattori Foundation</t>
  </si>
  <si>
    <t>(1) the advancement and promotion of charitable objects and purposes generally (2) the advancement and promotion of education in particular of music and musical composition, the musical education, training and advancement of young persons and studentsof music; advancement of education in and appreciation and understanding of the visual arts; the education, training and advancement of young persons and students of the visual arts.</t>
  </si>
  <si>
    <t>Norvis</t>
  </si>
  <si>
    <t>To advance the education of the public in the arts of early music and dance</t>
  </si>
  <si>
    <t>Bobby Birn Memorial Trust</t>
  </si>
  <si>
    <t>To further musical education and in pursuance thereof:- (1) to provide prizes or awards to be known as "bobby birn memorial trust awards" and other scholarships or bursaries for music students in such sums and at such times as the trustees may in their absolute discretion decide on the strict condition that such prizes awards scholarships or bursaries shall only be used in furtherance of the above object (2) to loan musical instruments to students on such terms as the trustees may decide to assistin the musical education of such students</t>
  </si>
  <si>
    <t>Linden Baroque Orchestral Society</t>
  </si>
  <si>
    <t>To promote, improve, develop and maintain public education in and appreciation of the art and science of music by the presentation of public orchestral, choral and chamber concerts (or any combination thereof) and by such other ways as the society through its committee shall determine from time to time.</t>
  </si>
  <si>
    <t>Music Sales Charitable Trust</t>
  </si>
  <si>
    <t>A)to relieve persons in cases of need hardship distress illness or infirmity b)to further the education of children c)any charitable purpose for the benefit of the inhabitants</t>
  </si>
  <si>
    <t>St Edmundsbury</t>
  </si>
  <si>
    <t>Autograph Arts</t>
  </si>
  <si>
    <t>I)advance education and training in particular in the arts of drama dance music litreature painting singing and mime; and ii)promote maintain improve and advance education for the benefit of the public particularly dramatic education and to encourage and foster public interest in the arts including the arts of drama dance music literature painting singing and mime and to formulate prepare and establish schemes therefore,provided that all objects of the company shall be of a charitable nature</t>
  </si>
  <si>
    <t>Blackburn International Music Festival</t>
  </si>
  <si>
    <t>To advance the education of the public of blackburn (lancashire) and surrounding areas in music.</t>
  </si>
  <si>
    <t>Cocoa Bond Charitable Trust</t>
  </si>
  <si>
    <t>1) any charitable purposes directed wholly or mainly to the benefit of the people of ghana and the tribal district of fete in particular and the advancement of education of the public in the united kingdom and ghana in each others culture including the history language art religion music and folklore of those countries   2) to make donations to such charitable institution or institutions for such purposes at such time or times and in such manner as the trustees may in their absolute discretion think fit</t>
  </si>
  <si>
    <t>Northamptonshire Choral Foundation Limited</t>
  </si>
  <si>
    <t>To advance the education of choristers, to hold concerts to advance promote improve develop and maintain public education and enjoyment in the appreciation of the art and science of music in all its aspects principally (but not exclusively) in the area of benefit.</t>
  </si>
  <si>
    <t>Dorchester Arts Centre</t>
  </si>
  <si>
    <t>1) to promote maintain improve and advance education particularly by the encouragement of the arts including the arts of drama ballet music singing literature sculpture painting photography and cinematography in the county of dorset 2) to provide facilities to other bodies in the area of operation of the company for the holding of exhibitions meetings lectures classes seminars and training courses which further public education in and appreciation of the performing and visual arts.</t>
  </si>
  <si>
    <t>Osmaston Wind Band</t>
  </si>
  <si>
    <t>Briantspuddle Singers</t>
  </si>
  <si>
    <t>To promote,improve,develop &amp; maintain public education in &amp; appreciation of the art &amp; science of choral music in all its aspects &amp; in particular by the presentation of and partaking in public choral concerts.</t>
  </si>
  <si>
    <t>The Renaissance Singers</t>
  </si>
  <si>
    <t>To promote, improve, develop and maintain public education in and appreciation of the art and science of music in all its aspects, and in particular the sacred music (polyphony and plainchant) of the renaissance, by the presentation of public concertsand recitals and by such other ways as the society through its committee shall determine from time to time.</t>
  </si>
  <si>
    <t>Rawsthorne Trust</t>
  </si>
  <si>
    <t>To promote the education of the public in the study practice knowledge and appreciation of the art of music and more particularly the music of alan rawsthorne (1905-1971).</t>
  </si>
  <si>
    <t>Andover Music Club</t>
  </si>
  <si>
    <t>Within andover in hampshire and its neighbouring villages to advance and sustain public education in, and appreciation of, the art and science of music in all its aspects.</t>
  </si>
  <si>
    <t>Chiswick Saturday Music Centre</t>
  </si>
  <si>
    <t>To improve and advance education of children aged 7 and over and adults in the art of music.</t>
  </si>
  <si>
    <t>Lucille Graham Trust Limited</t>
  </si>
  <si>
    <t>To promote maintain and advance education,particularly music education,and to encourage the arts,including the arts of music,drama,mime,dancing and singing</t>
  </si>
  <si>
    <t>Staveley Roundhouse</t>
  </si>
  <si>
    <t>To promote, maintain, improve and advance education by the encouragement of the arts including the art of drama, mime, dance, singing and music.</t>
  </si>
  <si>
    <t>The Avison Charitable Trust</t>
  </si>
  <si>
    <t>1.The advancement of the education of the general public in,and the promotion of public knowledge and appreciation of the performing arts by the provision of music,arts,mime,dance,poetry,plays and concerts.2.To conduct research into neglected or less widely known works of music and to publish and perform the useful results of the research for the benefit of the general public.</t>
  </si>
  <si>
    <t>Updown Foundation</t>
  </si>
  <si>
    <t>(A) to provide financial assistance for the promotion of performances of chamber music and small-scale operatic works and other musical performances for the public benefit (B) to advance musical research education and learning for the public benefit by financially assisting the collection,publication or other presentation of material and data for books monographs pamphlets films discs tapes and lectures</t>
  </si>
  <si>
    <t>Crawley Keyboard Club</t>
  </si>
  <si>
    <t>To advance the education of the general public through the promotion,improvement and the development of the appreciation of the art and science of keyboard music in all its aspects by the presentation of concerts,tutorials and demonstrations and by such other ways as the club through its committee shall determine from time to time, so long as such ways are deemed exclusively charitable in english law.</t>
  </si>
  <si>
    <t>Crawley</t>
  </si>
  <si>
    <t>Dan Hemingway Memorial Fund</t>
  </si>
  <si>
    <t>To advance the education of the public in literature art and music in particular but without prejudice to the generality of the foregoing to establish and maintain a prize to be awarded annually at the cherwell school oxford and St andrews university scotland or at any other educational establishment. To or for such other legally charitable purposes as the trustees shall from time to time determine</t>
  </si>
  <si>
    <t>Classical Road Show</t>
  </si>
  <si>
    <t>The promotion,improvement,development and maintenance of children's education in and appreciation of the art and science of classical music in all its aspects</t>
  </si>
  <si>
    <t>Glendale Music Trust</t>
  </si>
  <si>
    <t>The advancement of education by way of the provision of musical instruments and musical tuition for pupils at wooler county first school and such other schools as may be determined by the trustees</t>
  </si>
  <si>
    <t>Makiya-Kufa Gallery</t>
  </si>
  <si>
    <t>To advance public education about all aspects of arab islamic culture,including architecture,the visual arts,music and literature.</t>
  </si>
  <si>
    <t>Kenneth Leighton Trust</t>
  </si>
  <si>
    <t>To promote the education of the public in the study practice knowledge and appreciation of the art of music and more particularly the music of kenneth leighton in such manner as the trustees shall in their absolute discretion think fit</t>
  </si>
  <si>
    <t>Bridgwater Arts Centre Company Limited</t>
  </si>
  <si>
    <t>To promote maintain improve and advance education particularly by the encouragement of the arts including the arts of drama ballet music singing literature scupture and painting</t>
  </si>
  <si>
    <t>Sedgemoor</t>
  </si>
  <si>
    <t>Sterndale Singers</t>
  </si>
  <si>
    <t>To promote,improve,develop and maintain public education in and appreciation of choral music in all its aspects by the presentation of public concerts and recitals and in such other ways as the association shall determine from time to time.</t>
  </si>
  <si>
    <t>Chester Bach Singers</t>
  </si>
  <si>
    <t>To provide maintain and advance musical education by means of public performance</t>
  </si>
  <si>
    <t>Blyth Valley Chamber Music</t>
  </si>
  <si>
    <t>To promote improve develop and maintain public education in and appreciation of the art and science of chamber music in all its aspects by the presentation of professional public concerts and by such other ways as the society through its committee shall determine from time to time</t>
  </si>
  <si>
    <t>Island Concerts</t>
  </si>
  <si>
    <t>To promote,improve,develop and maintain public education in and appreciation of the art and science of music in all its aspects by the presentation of public concerts and recitals and by such other ways as the company through its board of directors shall determine from time to time, and in particular by the promotion of an oboe competition open to entrants from throughout the world.</t>
  </si>
  <si>
    <t>North West Steelband Association</t>
  </si>
  <si>
    <t>To advance public education in and appreciation of the art of steelband music.</t>
  </si>
  <si>
    <t>Cambridge University Symphony Orchestra</t>
  </si>
  <si>
    <t>(A) to promote, improve, develop and maintain education and appreciation of music, especially the more modern repertoire, by presentation of concerts once a term (according to the university calendar) and by such ways as the orchestra through its committee shall determine from time to time. (B) the orchestra shall not discriminate in the choice of members, soloists or conductors on grounds of gender, race or religion.</t>
  </si>
  <si>
    <t>Ibstock Brick Brass</t>
  </si>
  <si>
    <t>To promote improve develop and maintain public education and appreciation of brass band music.</t>
  </si>
  <si>
    <t>Raw Material Music and Media Education Limited</t>
  </si>
  <si>
    <t>(1)to promote education and training in the creative and expressive arts and media (2) to advance the spiritual educational physical cultural and social welfare of young people</t>
  </si>
  <si>
    <t>Alnwick District Playhouse Trust</t>
  </si>
  <si>
    <t>To promote, maintain improve and advance the education of the public particularly by the production of plays and encouragement of the arts incuding the arts of drama, mime, dance, film, music and the visual arts</t>
  </si>
  <si>
    <t>Wilsden Band</t>
  </si>
  <si>
    <t>(1) to educate the public in the art and science of music, with particular reference to music as presented by brass bands, by means of concert and other activities (2) to advance the musical education of young people resident in the wilsden area by providing them with suitable opportunities to learn to play brass band instruments</t>
  </si>
  <si>
    <t>The Canterbury Association Music Trust</t>
  </si>
  <si>
    <t>1.The encouragement and dissemination of a wider knowledge of the performing arts in particular the art and science of music utilising the experience and dedication of proffesional artists,performers and teachers.2.To assist financially and otherwise the development amongst students and young people generally of their performance study and understanding of the performing arts.3.The support of the research and performance of neglected and forgotten works and of new works commissioned from living composers and other creative artists.4.Generally to assist the public at large towards a greater common appreciation of the performing arts and of their value to society.</t>
  </si>
  <si>
    <t>Exeter</t>
  </si>
  <si>
    <t>Wallingford Chameleon Arts</t>
  </si>
  <si>
    <t>To promote maintain improve and advance education particularly by the production of educational  plays and the encouragement of the arts including the arts of drama mime dance singing and music</t>
  </si>
  <si>
    <t>St Mewan Sinfonia</t>
  </si>
  <si>
    <t>To advance public education in chamber music and to support such charities or charitable purposes as the committee may decide</t>
  </si>
  <si>
    <t>Cadence Drum and Bugle Corps</t>
  </si>
  <si>
    <t>To advance the musical education of children and young persons resident in the area of reading berkshire by training them in the playing of musical instruments and the use of corps equipment and by means of concerts and exhibitions such children and young people may perform as a corps to advance the aesthetic education of the general public</t>
  </si>
  <si>
    <t>Sinfonia of Leeds</t>
  </si>
  <si>
    <t>To advance the education of the public in the art and science of orchestral music in all its forms by the presentation of orchestral concerts</t>
  </si>
  <si>
    <t>Matrix Arts Centre</t>
  </si>
  <si>
    <t>The advancement of public education by the teaching of music art and dance to children and adults</t>
  </si>
  <si>
    <t>Pendle Youth Orchestra Association</t>
  </si>
  <si>
    <t>To advance the education of young people in pendle and the raising of public taste and appreciation in the art of science and music.</t>
  </si>
  <si>
    <t>Pendle</t>
  </si>
  <si>
    <t>Pendeen Silver Band</t>
  </si>
  <si>
    <t>To advance the musical education of children and young people</t>
  </si>
  <si>
    <t>Sruthi Laya Kendra</t>
  </si>
  <si>
    <t>To advance the education of the public in music and in particular the southern indian classical music (carnatic) and related percussion instruments</t>
  </si>
  <si>
    <t>Youth Music in North Tyneside</t>
  </si>
  <si>
    <t>To advance the musical education of young people under the age of 21 years in north tyneside and to the public benefit.</t>
  </si>
  <si>
    <t>Oxford Harmonic Society</t>
  </si>
  <si>
    <t>To promote improve develop and maintain public education in and appreciation of the art and science of choral music</t>
  </si>
  <si>
    <t>Ribchester Festival of Music and Art Limited</t>
  </si>
  <si>
    <t>To promote, maintain, improve and advance the education of the public and in particular to encourage and foster by means of inter alia summer schools and festivals in ribchester lancashire and elsewhere the study performance knowledge understanding appreciation and development of the arts</t>
  </si>
  <si>
    <t>World Youth Music Foundation</t>
  </si>
  <si>
    <t>To promote, maintain, improve and advance public education by the promotion of music in general, music competitions and educational musical concerts, and to formulate, prepare and establish schemes therefore</t>
  </si>
  <si>
    <t>The Blackheath Halls Trust</t>
  </si>
  <si>
    <t>To advance education particularly by the encouragement of the arts of music drama and the visual arts generally by supporting such charitable purposes of the blackheath halls registered charity no. 287589 and a company limited by guarantee no. 1747753as the trustees shall from time to time determine in consultation with the trustees of the blackheath halls</t>
  </si>
  <si>
    <t>Heart ' N' Soul</t>
  </si>
  <si>
    <t>To advance the education of the general public, in particular persons with physical and mental disabilities through the promotion of the arts with specific but not exclusive reference to the dramatic and musical arts.    To relieve the distress and suffering of persons with mental and physical disabilities by providing them with a wide range of educational opportunities</t>
  </si>
  <si>
    <t>Rochdale Youth Orchestra</t>
  </si>
  <si>
    <t>To advance the musical education of young people within the metropolitan borough of rochdale</t>
  </si>
  <si>
    <t>Iceni Orchestra</t>
  </si>
  <si>
    <t>To promote improve develop and maintain public education in and appreciation of the art and science of music in all its aspects by the presentation of public concerts and recitals and by such other ways as the trustees shall determine from time to time</t>
  </si>
  <si>
    <t>Art Shape Limited</t>
  </si>
  <si>
    <t>To promote, maintain, improve and advance the education of the general public in the county of gloucestershire in the arts generally and more particularly by way of example only and not limitation, the arts of drama, ballet, mime, dance, singing, music, poetry, literature, graphic art, sculpture, crafts and design and to provide facilities for recreation and other leisure time occupations in the interests of social welfare with the object of improving the conditions of life for the public at large</t>
  </si>
  <si>
    <t>Chandos Symphony Orchestra</t>
  </si>
  <si>
    <t>To promote, improve, develop and maintain public education in and appreciation of the art and science of orchestral music in all its aspects</t>
  </si>
  <si>
    <t>Yatton Music Society</t>
  </si>
  <si>
    <t>To promote develop improve and maintain public education in and appreciation of the art and science of music in all its aspects by the presentation of public concerts and recitals and by such ways as the society through its committee shall determine from time to time</t>
  </si>
  <si>
    <t>Milap Festival Trust</t>
  </si>
  <si>
    <t>The advancement of education and culture amongst persons resident in merseyside and elsewhere in the UK by promotion of indian arts, music and crafts.</t>
  </si>
  <si>
    <t>Wirral Festival of Music, Speech and Drama</t>
  </si>
  <si>
    <t>To advance the education of the public in the arts and in particular the arts of music, speech and drama and dance.</t>
  </si>
  <si>
    <t>Godalming Band</t>
  </si>
  <si>
    <t>To promote, improve, develop and maintain public education in and appreciation of the art and science of music, particularly brass band music by the presentation of public concerts and recitals and by such other ways as the band, through its committee, shall determine from time to time.</t>
  </si>
  <si>
    <t>Swaledale Festival</t>
  </si>
  <si>
    <t>To advance the education of the public in the arts and sciences and in particular the art and science of music and drama</t>
  </si>
  <si>
    <t>Thornsett Band</t>
  </si>
  <si>
    <t>To promote improve develop and maintain education and appreciation of brass band music.</t>
  </si>
  <si>
    <t>The Anglo-Chinese Arts Council</t>
  </si>
  <si>
    <t>1)to advance education for the public benefit in all chinese arts and in particular music by providing a training centre for chinese music 2)to promote good relations between persons of different racial groups by encouraging cultural exchange and in particular by promoting awareness of chinese culture</t>
  </si>
  <si>
    <t>Robert Maurice Purnell Trust</t>
  </si>
  <si>
    <t>To advance education in particular by  (1) the promotion of solo and composite group music.  (2) to reward outstanding musical performance at the norton hill school.</t>
  </si>
  <si>
    <t>Wiltshire Music Centre Trust Ltd</t>
  </si>
  <si>
    <t>The objects of the charity are the advancement of education, for the public benefit, through the promotion and support of the art of music (including opera, music, drama, ballet and all art forms consisting in whole or in part of music) in particular in the county of wiltshire.</t>
  </si>
  <si>
    <t>Eric Thompson Charitable Trust for Organists and Organ Music</t>
  </si>
  <si>
    <t>1  to advance the education of the public in the art of music and without prejudice to the generality of the foregoing    2  to promote all aspects of organ music</t>
  </si>
  <si>
    <t>Linton Music Society</t>
  </si>
  <si>
    <t>To promote improve develop and maintain public education in and appreciation of the art and science of music in all its aspects by the presentation of public concerts and recitals and by such other charitable ways as the society through its committee shall determine from time to time</t>
  </si>
  <si>
    <t>Bristol Eisteddfod Association</t>
  </si>
  <si>
    <t>To advance the education of the public in the arts, and in particular the arts of music, speech and drama.</t>
  </si>
  <si>
    <t>Forest Philharmonic Society</t>
  </si>
  <si>
    <t>To promote maimtain improve and advance musical education and to improve the publics knowledge of and educate the publics taste for music</t>
  </si>
  <si>
    <t>Spode Music Week</t>
  </si>
  <si>
    <t>To promote, improve, develop and maintain education in (and appreciation of) the art and science of music in all its aspects, especially of the roman liturgy, by the organising and running of an annual residential music week containing lectures recitals and opportunities for practical music making.</t>
  </si>
  <si>
    <t>The Chichester City Band</t>
  </si>
  <si>
    <t>1  to promote, develop and maintain public education in and acquisition of the art and science of brass music in all its aspects    a  by maintaining a brass band    B  by the presentation of public performances and    C  by such other ways as the committee shall decide, and    2  to pursue any other charitable object but only in so far as any funds expended for that purpose are not required for the primary object</t>
  </si>
  <si>
    <t>Walbrook Singers</t>
  </si>
  <si>
    <t>To advance the education of children and young persons and to advance public education in the tradition of church music.</t>
  </si>
  <si>
    <t>The British-Slovene Society</t>
  </si>
  <si>
    <t>(1) to promote the education of the citizens of the united kingdom in the science, art, literature music history economics philosophy and culture of slovenia (2) to promote the education of the citizens of the republic of slovenia in the science, art,literature, music, history, economics philosophy and culture of the peoples of the united kingdom (3) to provide relief for those who are in conditions of need, hardship or distress in paticular but not exclusively, slovenian people and their dependents</t>
  </si>
  <si>
    <t>Poynton Commodores Drum and Bugle Corps</t>
  </si>
  <si>
    <t>(1) to educate the public in music and in particular the music of marching bands (2) to advance the education of young people through the playing of musical instruments</t>
  </si>
  <si>
    <t>Aylesbury Music Centre Parents and Teachers Association</t>
  </si>
  <si>
    <t>To advance the education of the pupils in the centre</t>
  </si>
  <si>
    <t>Hornsea Music Society</t>
  </si>
  <si>
    <t>To promote improve develop and maintain public education in and appreciation of the art and science of music in all its aspects by the presentation of public concerts and recitals and by such other ways as the society through its committee shall determine from time to time</t>
  </si>
  <si>
    <t>Marlborough Arts Association</t>
  </si>
  <si>
    <t>To promote, maintain improve and advance the education of the public and in particular by the production of educational plays and the encouragement of the arts including the arts of ballet, film, drama, mime, dance, singing and music, poetry, literature, the graphic arts, sculpture, crafts and design.  The provision for facilities for recreation or other leisure time occupation particularly facilities for therapeutic entertainment in the interests of the social welfare with the object of improvingthe conditions of life for the public at large.</t>
  </si>
  <si>
    <t>Brent Arts Council</t>
  </si>
  <si>
    <t>To promote, maintain, improve and advance education in the london borough of brent by the encouragement of the arts, including the arts of drama, mime, dance, singing and music.</t>
  </si>
  <si>
    <t>Greenwich Music Trust</t>
  </si>
  <si>
    <t>To promote improve develop and maintain public education in and appreciation of the art and science of music in all its aspects and in particualr to advance music education for the benefit of children and young people in the london borough of greenwich either resident or at school within the borough</t>
  </si>
  <si>
    <t>Kathleen Ferrier Memorial Scholarship Fund</t>
  </si>
  <si>
    <t>The income of the fund after payment of all expenses properly incurred in the execution of the trusts hereby declared shall be applied in perpetuity in making grants (to be called kathleen ferrier memorial scholarships or kathleen ferrier awards) for or towards the musical education in any manner approved by the trustees in consultation with the society of students of singing of whatever nationality or origin who are resident (whether temporarily or permanently) in the united kingdom or eire for their musical education and who satisfy such conditions including age as the trustees may from time to time decide.</t>
  </si>
  <si>
    <t>The Uttlesforde Orchestra</t>
  </si>
  <si>
    <t>To provide, improve, develop and maintain public education in and appreciation of the art and science of music in all its aspects by the presentation of public concerts and recitals and by such other ways as the orchestra through its committee shall determine from time to time.</t>
  </si>
  <si>
    <t>Colne Valley Youth Orchestra Society</t>
  </si>
  <si>
    <t>To promote, improve, develop and maintain public education in and appreciation of the art and science of music in all its aspects by the support of the colne valley youth orchestra, the presentation of public concerts and recitals and by such other ways as the society through its committee shall determine from time to time.</t>
  </si>
  <si>
    <t>Easington Colliery Band</t>
  </si>
  <si>
    <t>To promote, improve, develop and maintain public education in and appreciation of the art and science of brass band music</t>
  </si>
  <si>
    <t>Sunderland</t>
  </si>
  <si>
    <t>Rosalie Inskip Music Trust</t>
  </si>
  <si>
    <t>To assist in their musical studies music students of any age resident in shropshire undergoing or about to undergo musical education</t>
  </si>
  <si>
    <t>Shrewsbury Consort of Recorders</t>
  </si>
  <si>
    <t>To promote improve develop and maintain public education in and appreciation of the art and science of music in all its aspects by the presentation of public concerts</t>
  </si>
  <si>
    <t>Steyning Music Society</t>
  </si>
  <si>
    <t>Bideford Music Club</t>
  </si>
  <si>
    <t>To promote, improve, develop and maintain public education in and appreciation of the art and science of music in all its aspects by the presentation of public concerts and recitals and by such other ways as the committee shall determine</t>
  </si>
  <si>
    <t>The Voices Foundation</t>
  </si>
  <si>
    <t>To promote and provide for the advancement of education and in connection therewith to promote public awareness of the unique value of a systemised music education through choral singing</t>
  </si>
  <si>
    <t>Swindon Music Festival</t>
  </si>
  <si>
    <t>To advance the education of the public in the arts and in particular the arts of music speech and dance in all their branches</t>
  </si>
  <si>
    <t>Swindon</t>
  </si>
  <si>
    <t>North Staffordshire Symphony Orchestra</t>
  </si>
  <si>
    <t>To promote improve develop and maintain public education in and appreciation of the art and science of orchestral music in all aspects by the presentation of public orchestral concerts and in such other ways as the society through its committee shall determine</t>
  </si>
  <si>
    <t>Stoke-on-Trent</t>
  </si>
  <si>
    <t>Albert and Eugenie Frost Music Trust</t>
  </si>
  <si>
    <t>To promote improve develop and maintain public education and appreciation of the art and science of music with particular emphasis on playing the violin viola and cello</t>
  </si>
  <si>
    <t>Bromley Youth Music Trust</t>
  </si>
  <si>
    <t>To provide comprehensive musical education to children and young people.</t>
  </si>
  <si>
    <t>Contemporary Stage Company</t>
  </si>
  <si>
    <t>To promote, maintain, improve and advance education particularly by the encouragement of the arts including the arts of drama, ballet, music, singing, literature, sculpture and painting</t>
  </si>
  <si>
    <t>Countess of Munster Musical Trust</t>
  </si>
  <si>
    <t>The advancement of education in all branches of music in any part of the world including education in the performance of music and musical instruments, education in the principles, theory and history of music and education in the appreciation of music</t>
  </si>
  <si>
    <t>Sevenoaks Three Arts Festival</t>
  </si>
  <si>
    <t>To advance the education of the public in the arts, and in particular the arts of music, speech and drama, in all their branches</t>
  </si>
  <si>
    <t>Glossop Concert Society</t>
  </si>
  <si>
    <t>To promote, develop and maintain public education in and appreciation of the art and science of music in all its aspects, primarily by the presentation of public concerts and recitals</t>
  </si>
  <si>
    <t>Barnet Symphony Orchestra</t>
  </si>
  <si>
    <t>To promote, improve, develop and maintain public education in and appreciation of art and science of music in all its aspects by the presentation of public concerts and recitals and by such other ways as the society through its committee shall determine from time to time.</t>
  </si>
  <si>
    <t>Southampton Stage Dance Festival</t>
  </si>
  <si>
    <t>To advance the education of the public in the arts and in particular in music, speech and drama and dance in all their branches.</t>
  </si>
  <si>
    <t>Philomusica of Gloucestershire and Worcestershire</t>
  </si>
  <si>
    <t>To promote improve develop and maintain public education in and appreciation of the art and science of music in all its aspects by the presentation of concerts and recitals and by such other ways as the society through its committee shall determine from time to time.</t>
  </si>
  <si>
    <t>Forest of Dean</t>
  </si>
  <si>
    <t>Tenterden Singers</t>
  </si>
  <si>
    <t>To advance the public education in and appreciation of the art and science of music, in particular choral music, by the presentation of public concerts and recitals and by such other ways as the committee shall from time to time determine</t>
  </si>
  <si>
    <t>Ashford</t>
  </si>
  <si>
    <t>Cambridge Music Festival Limited</t>
  </si>
  <si>
    <t>To promote improve develop and maintain public education in and appreciation of the art and science of music by the presentation of public concerts recitals and events for young people and by such other means as the company shall determine from time to time and in seeking to arrange musical events for the benefit of the members of the city and university of cambridge and of the surrounding area</t>
  </si>
  <si>
    <t>Hampshire Foundation for Young Musicians</t>
  </si>
  <si>
    <t>To advance the education in music of children and young persons up to the age of 25 who reside in the county of hampshire, including the cities of portsmouth and southampton or who are educated principally in the schools and colleges within the said county.</t>
  </si>
  <si>
    <t>Clevedon Brass</t>
  </si>
  <si>
    <t>1) to educate the public in the art of brass band playing in clevedon and district by the public performance of brass band music to a high standard and the tuition and development of players of brass band instruments.  2) to or for such general purposes as the executive committee shall from time to time determine.</t>
  </si>
  <si>
    <t>Leigh-on-Sea Musical Festival</t>
  </si>
  <si>
    <t>To advance the education of the public in the arts and in particular the arts of music speech and drama and dance in all their branches</t>
  </si>
  <si>
    <t>Saltburn Music Festival Association</t>
  </si>
  <si>
    <t>To advance the education of the public in the arts and in particular of music speech and drama and dance</t>
  </si>
  <si>
    <t>Redcar and Cleveland</t>
  </si>
  <si>
    <t>Lincoln Cathedral Music Fund</t>
  </si>
  <si>
    <t>To advance the education of the public in the art of liturgical and other music</t>
  </si>
  <si>
    <t>The Eastwood Chorale</t>
  </si>
  <si>
    <t>To advance, improve, develop and maintain public education in, and appreciation of, the art and science of music in all its aspects by any means the trustees see fit, including through the presentation of public concerts and recitals.</t>
  </si>
  <si>
    <t>Hereford String Orchestra</t>
  </si>
  <si>
    <t>To promote, improve, develop and maintain public education in, and appreciation of, the art and science of music in all its aspects by the presentation of public concerts and recitals, and by such other ways as the committee, shall determine.</t>
  </si>
  <si>
    <t>Selston Music Festival Society</t>
  </si>
  <si>
    <t>To advance the education of the public in the arts and in particular the arts of music, speech and drama and dance</t>
  </si>
  <si>
    <t>The Ashburton Singers</t>
  </si>
  <si>
    <t>To promote, improve, develop and maintain public education in and appreciation of the art and science of vocal and other music in all its aspects by the presentation of public concerts and by such other ways as the society through its committee shall determine from time to time</t>
  </si>
  <si>
    <t>St Aidan's Music Association</t>
  </si>
  <si>
    <t>The advancement of the musical education of students in St aidan's c.E.High school</t>
  </si>
  <si>
    <t>York Competitive Festival of Singing</t>
  </si>
  <si>
    <t>Reigate &amp; Redhill Music and Drama Festival</t>
  </si>
  <si>
    <t>To advance the education of the public in the arts and in particular the arts of music speech and drama and dance</t>
  </si>
  <si>
    <t>Richmondshire Subscription Concerts</t>
  </si>
  <si>
    <t>To promote improve develop and maintain public education in and appreciation of the art and science of music in all its aspects by the presentation of public concerts and recitals and by such other ways as the committee shall determine.</t>
  </si>
  <si>
    <t>Drake Music</t>
  </si>
  <si>
    <t>The advancement of education of disabled people of all ages in the arts and in particular the art of musiction and other leisure time occupation with the object of improving their conditions of life;  (2. The promotion of research into the educational and therapeutic use of the arts and in particular the art of music for the benefit of the benefit of the disabled and the publication of the useful results of such research;  (3.  Any other charitable purposes connected with the above-mentioned purposes and in particular the advancement of the education of the education of the disabled in the use of new technology.</t>
  </si>
  <si>
    <t>Worcester Competitive Arts Festival</t>
  </si>
  <si>
    <t>Tintwistle Band</t>
  </si>
  <si>
    <t>To promote, improve, develop and maintain public education in and appreciation of the art and science of brass band music in all its aspects by the presentation of public concerts and recitals and by such other ways as the band through the committee shall determine from time to time.</t>
  </si>
  <si>
    <t>Malmesbury Abbey Music Society</t>
  </si>
  <si>
    <t>The object of the society is to promote, improve, develop and maintain public education in and appreciation of the art and science of music in all its aspects by the presentation of public concerts and recitals and by such ways as the society through its committee shall determine from time to time, providing it remains charitable in law, within the area of malmesbury.</t>
  </si>
  <si>
    <t>St. Cecilia Singers of Gloucester</t>
  </si>
  <si>
    <t>Malvern Suzuki</t>
  </si>
  <si>
    <t>To advance education in the art and science of music by the promotion of the methods of education developed by DR. Shinichi suzuki and the best of european string teaching and with particular reference to the musical education of children in the united kingdom</t>
  </si>
  <si>
    <t>The Priestley Centre for the Arts</t>
  </si>
  <si>
    <t>To advance the education of the public, particularly by the production of educational plays and the encouragement of the arts, including the arts of drama, mime, dance, singing and music.</t>
  </si>
  <si>
    <t>Eskdale Festival of the Arts</t>
  </si>
  <si>
    <t>To advance the education of the public in the arts, and in particular the arts of music, speech and drama, and dance, in all their branches</t>
  </si>
  <si>
    <t>Kingswood Eisteddfod</t>
  </si>
  <si>
    <t>To advance the education of the public in the arts in particular the arts of music, speech, drama and dance in all their branches.</t>
  </si>
  <si>
    <t>Three Rivers Music Society</t>
  </si>
  <si>
    <t>The object of the society shall be to promote improve, develop and maintain public education and the appreciation of the art and science of music in all its aspects by the presentation of public concerts and recitals and by such other ways as the society through its committee shall determine from time to time.</t>
  </si>
  <si>
    <t>The Carlisle and District Music and Drama Festival</t>
  </si>
  <si>
    <t>To advance the education of the public in the arts, and in particular the arts of music, speech, drama and dance.</t>
  </si>
  <si>
    <t>Eden</t>
  </si>
  <si>
    <t>Cinenova Limited</t>
  </si>
  <si>
    <t>A.To promote maintain improve and advance education for the public benefit particularly in respect of women by the production showing and distribution of educational films and the encouragement  of the arts including the arts of drama ballet music singing literature sculpture painting and film making and to formulate prepare and establish schemes for encouraging the arts.B. To do any other charitable activity.</t>
  </si>
  <si>
    <t>Twyford Singers</t>
  </si>
  <si>
    <t>To promote , improve develop and maintain public education in, and appreciation of, choral music by the presentation of public concerts and by such ways as the society through its committee shall determine from time to time.</t>
  </si>
  <si>
    <t>Realising Music Potential</t>
  </si>
  <si>
    <t>1) advancing education in particular the musical education of the physically disabled and those with learning difficulties. 2) the provision of creative, recreational and leisure time facilities for the physically disabled and those with learning difficulties in the interests of social welfare with the object of improving the conditions of life for such persons.</t>
  </si>
  <si>
    <t>Peterborough Festivals of Music and Dance</t>
  </si>
  <si>
    <t>To advance the education of the public in the arts and in particular the arts of music and dance in all their branches</t>
  </si>
  <si>
    <t>Melodians Steel Orchester ( UK )</t>
  </si>
  <si>
    <t>To promote , improve , develop and maintain public education in and appreciation of the art and science of steel orchesteral music in all its aspects by the presentation of public orchestral concerts and by such other ways as the society , through itsofficers , shall determine from time to time .</t>
  </si>
  <si>
    <t>The Shepshed Singers</t>
  </si>
  <si>
    <t>To advance, improve, develop and maintain public education in and appreciation of the art and science of choral music in all its aspects by the presentation of public choral concerts; and for the general purposes of such charitable bodies or for such other purposes as shall be exclusively charitable as the committee may from time to time decide.</t>
  </si>
  <si>
    <t>The Bardi Orchestra</t>
  </si>
  <si>
    <t>To promote improve develop and maintain public education in and appreciation of the art and science of music in all its aspects.</t>
  </si>
  <si>
    <t>Skipton Music Festival Association</t>
  </si>
  <si>
    <t>To advance the education of the public in the arts, and in particular the arts of music, speech and drama, and dance</t>
  </si>
  <si>
    <t>Basingstoke Music and Arts Festival Association</t>
  </si>
  <si>
    <t>To advance the education of the public in the arts and in particular the arts of music, speech, drama, creative writing and dance.</t>
  </si>
  <si>
    <t>The West Somerset Singers</t>
  </si>
  <si>
    <t>To promote, improve, develop and maintain public education in and appreciation of choral music by the presentation of public concerts and by such other ways as the society through its committee shall determine from time to time.</t>
  </si>
  <si>
    <t>Lytham St Annes Festival of Performing Arts</t>
  </si>
  <si>
    <t>To advance the education of the public in the arts and in particular in the arts of music, speech and drama, dance and other performing arts.</t>
  </si>
  <si>
    <t>Kent Festival of Music, Speech and Drama - a Competitive and Celebratory Event</t>
  </si>
  <si>
    <t>To advance the education of the public in the arts and in particular in the arts of music,speech and drama in all their branches</t>
  </si>
  <si>
    <t>Maidenhead Music and Dance Festival Association</t>
  </si>
  <si>
    <t>To advance the education of the public in the arts,and in particular the arts of music,speech and drama,and dance,in all their branches</t>
  </si>
  <si>
    <t>Woodland Singers</t>
  </si>
  <si>
    <t>The object of the society shall be to promote,improve,develop and maintain public education in and appreciation of the art and science of music in all its aspects by the presentation of public concerts and recitals and by such other ways as the society through its committee shall determine from time to time</t>
  </si>
  <si>
    <t>Frome and District Choral Union</t>
  </si>
  <si>
    <t>To promote, improve, develop and maintain public education in and appreciation of the art and science of choral and orchestral music in all their aspects by the presentation of public choral and orchestral concerts and by such other ways as the society through its committeee shall determine from time to time.</t>
  </si>
  <si>
    <t>North Lincolnshire Music and Drama Festival Society</t>
  </si>
  <si>
    <t>The Valentine Singers</t>
  </si>
  <si>
    <t>To promote develop improve and maintain public education in appreciation of the art and science of choral music in all its aspects by rehearsing as an evening class sponsored by the london borough of redbridge or otherwise as determined by its executive committee and by the presentation of public concerts and recitals and by sich other ways as the singers through its executive committee shall determine from time to time. Also, for the general purpose of such charitable bodies or for such other purposes as shall be exclusively charitable as the executive committee may from time to time decide.</t>
  </si>
  <si>
    <t>Barking and Dagenham</t>
  </si>
  <si>
    <t>The Fairfields Arts Centre Trust</t>
  </si>
  <si>
    <t>The promotion and advancement of education and the cultivation and improvement of public education in drama, mime, opera, singing, music, dance, painting and sculpture, cinema, literature, other arts and for the provision of facilities for recreation or other leisure time occupation, with the object of improving the quality of life for the public at large.</t>
  </si>
  <si>
    <t>The Brass Band Heritage Trust</t>
  </si>
  <si>
    <t>To promote the education of the public in the study knowledge and appreciation of the repertoire and history of the brass wind and of brass and wind ensembles in such manner as the trustees shall in their absolute discretion think fit</t>
  </si>
  <si>
    <t>Newcastle Under Lyme Festival for Music Speech &amp; Drama Association</t>
  </si>
  <si>
    <t>Folk South West</t>
  </si>
  <si>
    <t>To advance the education of the general public by encouraging amongst particularly but not exclusively the people of south west england ( by which expression is meant the administrative areas of the counties of cornwall, devon, somerset, dorset, avon,and gloucestershire ) awareness, knowledge understanding, conservation and appreciation of and participation in the folk arts to include but without being limited to the arts of traditional music, song, dance, drama, story telling and related folklore and customs which particularly but not exclusively originate in south west england or which have been brought to south west england by communities who settled in the region.</t>
  </si>
  <si>
    <t>Bournemouth Chamber Music Society</t>
  </si>
  <si>
    <t>To promote,improve,develop and maintain public education in and apreciation of the art and science of music in all its aspects by the presentation of public concerts and recitals and by such other ways as the society through its committee shalll determine from time to time</t>
  </si>
  <si>
    <t>Greenwich + Docklands Festivals</t>
  </si>
  <si>
    <t>To promote, maintain, improve and advance the education of the public by the promotion of arts activities including art exhibitions, performance of drama, music, opera and dance, film shows, readings of poetry and literature, whether during the annualfestival or otherwise.</t>
  </si>
  <si>
    <t>Hornsea Music Festival Society</t>
  </si>
  <si>
    <t>To advance the education of the public in arts and in particular the art of music.</t>
  </si>
  <si>
    <t>Spennymoor Town Band</t>
  </si>
  <si>
    <t>1. To advance public education in brass band music and the playing of brass band instruments. 2. To promote any other charitable purpose.</t>
  </si>
  <si>
    <t>Cromer and North Norfolk Festival of Music, Dance and Speech</t>
  </si>
  <si>
    <t>To advance the education of the public in the arts,and in particular the arts of music,speech and drama and dance,in all their branches</t>
  </si>
  <si>
    <t>The Tatton Singers</t>
  </si>
  <si>
    <t>To advance the education of the public in the arts and in particular the art and science of music.</t>
  </si>
  <si>
    <t>Worthing Music Festival Association</t>
  </si>
  <si>
    <t>The St Albans Symphony Orchestra</t>
  </si>
  <si>
    <t>To promote, improve, develop and maintain public education in and appreciation of the art and science of orchestral music in all its aspects by the presentation of public orchestral music and by such other ways as the society through its committee shall determine from time to time.</t>
  </si>
  <si>
    <t>Broxbourne</t>
  </si>
  <si>
    <t>The Minsterley and District Eisteddfod Festival Association</t>
  </si>
  <si>
    <t>To advance the education of the public in arts, and in particular the arts of music and literature in all their branches.</t>
  </si>
  <si>
    <t>The Orpington Festival of Dance</t>
  </si>
  <si>
    <t>The Sheffield Music School</t>
  </si>
  <si>
    <t>The advancement of education of young persons aged under 19 years without distinction of sex race nationality or disablement or of political religious or other opinions in all aspects of choral and orchestral music and its performance and in general musicianship and music theory by the provision of supplementary education in music and musicianship with the object of producing well rounded musicians and of enriching the musical life of the area of benefit.</t>
  </si>
  <si>
    <t>Tenterden Folk Day Trust</t>
  </si>
  <si>
    <t>To preserve and advance public education in the appreciation of traditional and contempoary folk music, song, dance, and other related traditions, crafts and folk arts as part of the living heritage.</t>
  </si>
  <si>
    <t>Commonwealth Arts and Cultural Foundation</t>
  </si>
  <si>
    <t>To advance education for the public benefit through the arts with particular reference to dramatic, literary, musical and visual arts from the united kingdom and other states of the commonwealth</t>
  </si>
  <si>
    <t>Sleaford Music Club</t>
  </si>
  <si>
    <t>To promote, improve, develop and maintain public education in and appreciation of the art and science of chamber music in all its aspects by the presentation of public concerts and recitals and by such other ways as the committee shall decide</t>
  </si>
  <si>
    <t>Middlesbrough Competitive Music Festival Association</t>
  </si>
  <si>
    <t>St Austell Festival of Music and Speech</t>
  </si>
  <si>
    <t>To advance the education of the public in the arts and in particular the arts of music and speech in all their branches.</t>
  </si>
  <si>
    <t>John Ogdon Foundation</t>
  </si>
  <si>
    <t>To promote, improve, develop and maintain public and individual education in and appreciation of the art and science of music and in particular the traditions of romantic piano and contemporary music, including awarding a scholarship in piano and composition at the royal northern college of music or such other educational establishment</t>
  </si>
  <si>
    <t>The Newstead Abbey Singers</t>
  </si>
  <si>
    <t>Nelson Festival (Cecil Bateson Memorial)</t>
  </si>
  <si>
    <t>HHH Concerts</t>
  </si>
  <si>
    <t>To promote,improve,develop and maintain public education in the appreciation of the art and science of music in all its aspects</t>
  </si>
  <si>
    <t>Welwyn Garden Concert Club</t>
  </si>
  <si>
    <t>To promote, improve, develop and maintain public education in and appreciation of the art and science of chamber music in all its aspects by the presentation in the locality of welwyn garden city of public professional recitals and by such other ways as the club through its committee  shall determine from time to time.</t>
  </si>
  <si>
    <t>Rayleigh Operatic and Dramatic Society</t>
  </si>
  <si>
    <t>(A)to advance public education by promoting and improving the arts of opera, music and drama and to improve public taste in such arts.   (B)to make donations to such charitable institution or institutions or for such charitable purposes as the executive committee shall determine.</t>
  </si>
  <si>
    <t>Birmingham Early Music Festival</t>
  </si>
  <si>
    <t>To advance the education of the public in the arts and in particular the art of music</t>
  </si>
  <si>
    <t>Mansfield Music and Drama Festival Association</t>
  </si>
  <si>
    <t>To advance the education of the public in the arts of music, speech and drama in all their branches.</t>
  </si>
  <si>
    <t>Mansfield</t>
  </si>
  <si>
    <t>Aldershot and Farnborough Festival of Music and Art</t>
  </si>
  <si>
    <t>To advance the education of the public in the arts, and in particular the arts of music, speech, drama and dance, in all their branches.</t>
  </si>
  <si>
    <t>Sri Matha Shruthi Laya Kshethrram</t>
  </si>
  <si>
    <t>The advancement of the education of the public in indian classical music dance drama and art</t>
  </si>
  <si>
    <t>Croydon Music Festival</t>
  </si>
  <si>
    <t>To advance the education of the public in the arts of music, dance and speech in all its branches.</t>
  </si>
  <si>
    <t>North Cumbria Recitals</t>
  </si>
  <si>
    <t>1.To promote improve develop and maintain public education in and appreciation of the art and science of music. 2.General charitable purposes.</t>
  </si>
  <si>
    <t>Lacock Abbey (L.a.r.) Recitals Limited</t>
  </si>
  <si>
    <t>To advance the musical education of the public in particular by the support of public classical music concerts and the summer festival at lacock abbey performed by professional musicians</t>
  </si>
  <si>
    <t>Carillon</t>
  </si>
  <si>
    <t>To promote, maintain, improve and advance education by the encouragement of the arts, including the arts of drama, mime, dance, singing and music, and to formulate, prepare and establish schemes therefor.</t>
  </si>
  <si>
    <t>The Golden Gate Music and Youth Workshop</t>
  </si>
  <si>
    <t>For the benefit of the inhabitants of the london borough of islington between 16 and 25 years of age to advance education in the arts and provide or assist in the provision of facilities for recreation or other leisuretime occupation with the object of improving the conditions of life for those persons.</t>
  </si>
  <si>
    <t>Richard Strauss Society</t>
  </si>
  <si>
    <t>To advance the education of the public concerning the life and music of richard strauss</t>
  </si>
  <si>
    <t>The Doncaster Concert Band</t>
  </si>
  <si>
    <t>To advance the education of the public in the art of music and in particular of wind band music</t>
  </si>
  <si>
    <t>Tilehurst Eisteddfod</t>
  </si>
  <si>
    <t>To advance the education of the public in the arts and in particular the arts of music speech and drama and dance in all their branches.</t>
  </si>
  <si>
    <t>Derby Arts Festival</t>
  </si>
  <si>
    <t>To advance the education of the public in the arts and in particular the arts of music, speech, drama, and dance and fine arts in all their branches</t>
  </si>
  <si>
    <t>Music in Lyddington</t>
  </si>
  <si>
    <t>Develop and maintain public education in and appreciation of the art and science of music in all its aspects by the presentation of public concerts and recitals and by such other ways as the committee shall determine.</t>
  </si>
  <si>
    <t>Rutland</t>
  </si>
  <si>
    <t>Louth and District Concert Society</t>
  </si>
  <si>
    <t>Fleetwood Music and Arts Festival</t>
  </si>
  <si>
    <t>To advance the education of the public in the arts and in particular the arts of music speech and drama in all their branches</t>
  </si>
  <si>
    <t>Wyre</t>
  </si>
  <si>
    <t>Trowbridge and District Youth Band</t>
  </si>
  <si>
    <t>1) to promote, improve, develop and maintain public education in, and appreciation of, the art and science of music by the presentation of public concerts and recitals and by such other ways as the band through the committee shall determine. 2) to advance the musical education of the young people in trowbridge and district</t>
  </si>
  <si>
    <t>The Manchester Concert Hall Limited</t>
  </si>
  <si>
    <t>To promote, maintain, improve, develop and advance public education by the encouragement of the arts including music, opera, drama, singing, mime,dancing, painting and sculpture, cinema, literature and other arts and in particular  provision of and operation of a concert hall in the city of manchester</t>
  </si>
  <si>
    <t>Bath Mozartfest Limited</t>
  </si>
  <si>
    <t>To foster and promote the education of the public in all aspects of the life and music of mozart and classical music in the city of bath and to promote such or any charitable purposes for the general benefit of the inhabitants of the city of bath</t>
  </si>
  <si>
    <t>Birmingham Jazz</t>
  </si>
  <si>
    <t>To advance the education of the public by promoting and developing the artistic knowledge, understanding and appreciation of music including in particular (but without limitation) jazz and related music primarily but not exclusively in the midlands</t>
  </si>
  <si>
    <t>The Bishop Auckland Music Society</t>
  </si>
  <si>
    <t>The Mathieson Music Trust</t>
  </si>
  <si>
    <t>(1) to further the education of children attending the mathieson music school, barisha, calcutta, india (2) to further education (in india UK or elsewhere) in music, dance, drama or any of the performing arts (3) to promote public education and appreciation of music, dance , drama or any of the performing arts by the presentation of public concerts and performances</t>
  </si>
  <si>
    <t>The Chichester Festival for Music, Dance and Speech Festival Association</t>
  </si>
  <si>
    <t>To advance the education of the public in the arts and in particular the arts of music, speech and drama,and dance,in all their branches</t>
  </si>
  <si>
    <t>Wolverhampton Symphony Orchestra</t>
  </si>
  <si>
    <t>To promote, improve develop and maintain public education in and appreciation of the art and science of music in all its aspects by the presentation of public concerts and recitals and by such ways as the society through its committee shall determine from time to time</t>
  </si>
  <si>
    <t>Wolverhampton</t>
  </si>
  <si>
    <t>Cumbria Opera</t>
  </si>
  <si>
    <t>To promote, improve, develop, maintain public education in and appreciation of the art and science of opera in all its aspects by the preservation of public performances, concerts and recitals; or for such other purposes as shall be exclusively charitable as the trustees may from time to time decide.</t>
  </si>
  <si>
    <t>Grimsby Symphony Orchestra</t>
  </si>
  <si>
    <t>To promote improve develop and maintain public education in and appreciation of the art and science of music in al its aspects by the presentation of public concerts and recitals and for such other charitable purposes as the committee shall fom time to time decide.</t>
  </si>
  <si>
    <t>Buckingham and District Festival of Music and Drama</t>
  </si>
  <si>
    <t>To advance the education of the public in the arts and in particular the arts of music, speech and drama and dance in all their branches</t>
  </si>
  <si>
    <t>The Rural Media Company</t>
  </si>
  <si>
    <t>To promote, maintain, improve and advance education particularly by the encouragement of the arts and media including the arts of film, video, photography, music, drama and literature.</t>
  </si>
  <si>
    <t>The Grove Singers</t>
  </si>
  <si>
    <t>The advancement of the education of the public in particular (but not so as to limit the generality of the foregoing) (1) by promoting the education and training of members of the public in music and (2) by promoting artistic activities including performances of drama music opera and poetry readings</t>
  </si>
  <si>
    <t>The Holmfirth Musical Festival Association</t>
  </si>
  <si>
    <t>To advance the education of the public in arts, and in particular the art of  music</t>
  </si>
  <si>
    <t>Sussex Symphony Orchestra</t>
  </si>
  <si>
    <t>1)to advance the musical education of the public 2)to support any charity or charitable purpose as the committee shall from time to time direct</t>
  </si>
  <si>
    <t>Wisbech Music Society</t>
  </si>
  <si>
    <t>A)to promote improve develop and maintain public education in and appreciation of the art and science of music in all its aspects by the presentation of public concerts and recitals b)for the general purpose of such charitable bodies or for such otherpurposes as shall be exclusively charitable as the trustees may from time to decide</t>
  </si>
  <si>
    <t>Cheltenham Festival of Performing Arts</t>
  </si>
  <si>
    <t>The Tritone Singers</t>
  </si>
  <si>
    <t>The Heart of England Singers</t>
  </si>
  <si>
    <t>To promote, improve, develop and maintain public education and appreciation of the art and science of music in all its aspects by the presentation of public concerts and recitals and for the general purposes of such charitable bodies or for such otherpurposes as shall be exclusively charitable as the executive committee may from time to time decide</t>
  </si>
  <si>
    <t>North Warwickshire</t>
  </si>
  <si>
    <t>West Mendip Orchestra</t>
  </si>
  <si>
    <t>(I)to advance, improve, develop and maintain public education in and appreciation of the art and science of music in all its aspects by any means the trustees see fit, including through the presentation of public concerts and recitals.   (Ii) to further such charitable purpose as the trustees in their absolute discretion shall think fit but in particular through the making of grants and donations.</t>
  </si>
  <si>
    <t>Witney Music Society</t>
  </si>
  <si>
    <t>Grimsby Concert Society</t>
  </si>
  <si>
    <t>To promote improve develop and maintain public education in and appreciation of the art and science of music in all aspects</t>
  </si>
  <si>
    <t>The Brickwall Music and Arts Society</t>
  </si>
  <si>
    <t>The advancement of public education in the arts particularly the art of music</t>
  </si>
  <si>
    <t>Trust for Independent Ethnic Schools</t>
  </si>
  <si>
    <t>(1) to further the education of children generally and without prejudice to the generality of the foregoing to further the education of children in the hindu religion and in hindu culture music arts and dance  (2) to apply in the absolute discretion of the trustees such yearly sums as the trustees think fit from time to time in providing financial assistance either generally or for specific educational objects or purposes to schools  (3) to award scholarships exhibitions bursaries or maintenance allowances in respect of any school university or other educational establishment approved by the trustees to persons under 21 years of age or in awarding to such person grants and maintenance allowances to enable them to travel whether in the united kingdom or abroad in furtherance of their education  (4) to educate and assist young persons through their leisure time activities so to develop their physical mental and spiritual capabilities that they may grow to full maturity as individuals and members of society and that their conditions of life may be improved and in furtherance of that object to provide finance for a centre or centres for meetings lectures classes and other forms of leisure time occupation for the benefit of young persons  (5) to promote study and research into the hindu religion and hindu culture music arts and dance  (6) to educate the public in the hindu religion and hindu culture music arts and dance and in particular by promoting public lectures</t>
  </si>
  <si>
    <t>Fareham Music Festival Association</t>
  </si>
  <si>
    <t>To advance the education of the public in the arts, and in particular in music, speech and drama, and dance, in all their branches.</t>
  </si>
  <si>
    <t>Sprotbrough Music Society</t>
  </si>
  <si>
    <t>To promote improve develop and maintain public education in and appreciation of music in all its aspects by the presentation of public concerts and by such other ways as the society through its committee shall determine.</t>
  </si>
  <si>
    <t>Staffordshire Knights Drum and Bugle Corps</t>
  </si>
  <si>
    <t>(A) to educate the public in music and in particular the music of marching bands  (B) to advance the education of young people through the playing of musical instruments</t>
  </si>
  <si>
    <t>New Cambridge Singers</t>
  </si>
  <si>
    <t>To advance education in choral and other styles of music by means of public performance</t>
  </si>
  <si>
    <t>Caos Musical Productions</t>
  </si>
  <si>
    <t>1)the advancement of the dramatic amd musical education of the public by the study and performance of operatic and dramatic works 2)to support any charitable purpose as the committee may from time to time direct</t>
  </si>
  <si>
    <t>Ditcheat Players</t>
  </si>
  <si>
    <t>To promote, maintain, improve and advance education by the encouragement of the arts, including the arts of drama, mime, dance, singing and music and to formulate, prepare and establish schemes therefor</t>
  </si>
  <si>
    <t>The National Pipe Archive</t>
  </si>
  <si>
    <t>To promote and encourage the general education of the public in the study of the pipe industry and related matters</t>
  </si>
  <si>
    <t>Scunthorpe Musical Festival Association</t>
  </si>
  <si>
    <t>Camborne Music Festival</t>
  </si>
  <si>
    <t>To advance the education of the public in the arts, in particular the arts of music, speech and drama, and dance</t>
  </si>
  <si>
    <t>The David Clover Festival of Singing</t>
  </si>
  <si>
    <t>To advance the education of the public in the arts and in particular in the art of singing.</t>
  </si>
  <si>
    <t>Coalville Festival of Music</t>
  </si>
  <si>
    <t>To advance the education of the public in the arts and in partucular the arts of music speech and drama and dance in all their branches.</t>
  </si>
  <si>
    <t>The Ludlow Orchestra</t>
  </si>
  <si>
    <t>Adec (Arts Development in East Cambridgeshire)</t>
  </si>
  <si>
    <t>To promote, maintain and encourage the arts, including without limitation the arts of drama, dance, music, visual art, literature and film, for the advancement of education and to encourage public understanding of the arts in the eastern region of england.</t>
  </si>
  <si>
    <t>Eversley Choral Union</t>
  </si>
  <si>
    <t>To promote, improve, develop and maintain public education in and appreciation  of the art and science of music.</t>
  </si>
  <si>
    <t>Consett Music Festival</t>
  </si>
  <si>
    <t>To advance the education of the public in the arts, and in particular the arts of music, speech and drama and dance in all their branches</t>
  </si>
  <si>
    <t>The MRS Sunderland Musical Competition</t>
  </si>
  <si>
    <t>To advance, promote and encourage the education of the public in the arts of music, dance, speech, literature and drama in all their branches</t>
  </si>
  <si>
    <t>Don Valley Festival of the Arts Music and Drama</t>
  </si>
  <si>
    <t>To advance the education of the public in the arts of music speech and drama.</t>
  </si>
  <si>
    <t>The British Music Society</t>
  </si>
  <si>
    <t>For the advancement of the education of the public in british music with particular reference to promotion of the music of british composers, alive or dead past 1850, who do not have societies devoted to the promotion of their music.</t>
  </si>
  <si>
    <t>The Worthing Musical Comedy Society</t>
  </si>
  <si>
    <t>To advance the education of the public in the dramatic arts particularly the art of musical drama by the production of musical plays. To advance such charitable purposes as the board shall determine.</t>
  </si>
  <si>
    <t>Adur</t>
  </si>
  <si>
    <t>The Norfolk Youth Music Trust</t>
  </si>
  <si>
    <t>To promote encourage maintain develop and improve public education in and appreciation of the art and science of music in all its aspects  within the county of norfolk.</t>
  </si>
  <si>
    <t>Bradley Youth Festival Association</t>
  </si>
  <si>
    <t>Chadsmoor Hednesford and District Music Festival</t>
  </si>
  <si>
    <t>Opera Della Luna</t>
  </si>
  <si>
    <t>To advance education for the public benefit by the promotion of the arts in partuicular but not exclusively opera</t>
  </si>
  <si>
    <t>York Cantores</t>
  </si>
  <si>
    <t>To promote improve develop and maintain public education in and appreciation of the art and science of music.</t>
  </si>
  <si>
    <t>Kirckman Concert Society Limited</t>
  </si>
  <si>
    <t>To promote maintain improve and advance education particularly by the encouragement of the arts including the arts of drama ballet music singing literature sculpture and painting</t>
  </si>
  <si>
    <t>Farnham Competitive Music Festival</t>
  </si>
  <si>
    <t>To advance the education of the public in the arts of music</t>
  </si>
  <si>
    <t>Broadland Music Festival Association</t>
  </si>
  <si>
    <t>To advance the education of the public in arts and in particular the art of music</t>
  </si>
  <si>
    <t>The Dorset Musical Instruments Trust</t>
  </si>
  <si>
    <t>Promoting and facilitating the education of the public in the art of music</t>
  </si>
  <si>
    <t>Grantham Music Festival Association</t>
  </si>
  <si>
    <t>Wansbeck Music Festival Association</t>
  </si>
  <si>
    <t>To advance the education of the public in the arts and in particular the art of music in all its branches</t>
  </si>
  <si>
    <t>Ilford Operatic and Dramatic Society</t>
  </si>
  <si>
    <t>(1) to advance public education in ilford, and the surrouding area, in the arts of music and drama, particularly amongst the youth of the area  (2) to, or for, the benefit of such other charitable purposes in ilford, and elsewhere, as the society, through its committee, may decide from time to time</t>
  </si>
  <si>
    <t>Wall Music Festival Society</t>
  </si>
  <si>
    <t>The Golland Trust</t>
  </si>
  <si>
    <t>To promote the education of the public in the study knowledge and appreciation of the art of music in such manner as the trustees shall in their absolute discretion think fit</t>
  </si>
  <si>
    <t>Rothwell Competitive Music Festival Association</t>
  </si>
  <si>
    <t>Bugle Music Festival</t>
  </si>
  <si>
    <t>To advance the education of the public in the arts and in particular the arts of music, speech, drama and dance</t>
  </si>
  <si>
    <t>Sense of Sound Training</t>
  </si>
  <si>
    <t>The advancement of education of the public in particular but not exclusively women in the practice and study of music and other related arts</t>
  </si>
  <si>
    <t>The Art in Perpetuity Trust</t>
  </si>
  <si>
    <t>To promote, maintain, improve and advance education for the benefit of the public, in particular by the encouragement of the arts including the arts of painting, drawing, sculpture, photography, design, architecture, printmaking, music, singing, poetry, literature, lithography, ballet, dance and drama.</t>
  </si>
  <si>
    <t>St. John's, Smith Square Charitable Trust</t>
  </si>
  <si>
    <t>(1)the promotion at the church of St. John's smith square westminster of charitable purposes connected with the advancement of religion and education in the arts by the use of the church as a place for the public where:- (a)music of every epoch may beproduced (b)exhibitions of paintings and sculpture of all schools whether ancient or modern and of church treasures and of other works of art may be held (c)plays whether ancient or modern of a suitable character may be presented (d)religious leaderswhatever their denomination may give addresses and (e)religious services whether of the church of england or of any other christian body may be held from time to time (2)the maintenance and preservation of the church of St. John's smith square.</t>
  </si>
  <si>
    <t>Robert Batchelor Music Trust</t>
  </si>
  <si>
    <t>The promotion,development and appreciation of the musical education of young  persons residing in the macclesfield area or in exceptional circumstances     residing elsewhere</t>
  </si>
  <si>
    <t>Bridgtown Concert Show Band</t>
  </si>
  <si>
    <t>(1) to advance the musical education of children by training them in the playing of brass, woodwind and percussion instruments (2) to or for the general purposes of such charitable bodies or for such other purposes as shall be exclusively charitable</t>
  </si>
  <si>
    <t>Cannock Chase</t>
  </si>
  <si>
    <t>Mercury Musical Developments</t>
  </si>
  <si>
    <t>To advance the education of the public by encouraging the understanding, appreciation and development of music and principally theatrical music also known as dramatico-musical works, musical theatre, music theatre, opera, chamber opera, operetta and musical comedy in any medium or form for every variety of ensemble and for solo voices and instrumentalists, experimental, mechanical, electrical and electronic, acoustic and other instruments and sources of sound for performance in a dramatic medium or any other medium or form with which music may be associated</t>
  </si>
  <si>
    <t>The Midi Music Company</t>
  </si>
  <si>
    <t>To promote, maintain, improve and advance education particularly by the encouragement of the arts including all forms of performing and visual art with special reference to the art of music.</t>
  </si>
  <si>
    <t>Cleethorpes Festival of Music and Words</t>
  </si>
  <si>
    <t>To advance the education of the public in the arts, and in particular the arts of music, speech and drama</t>
  </si>
  <si>
    <t>Portsmouth Music Festival</t>
  </si>
  <si>
    <t>To advance the education of the public in the arts and in particular the arts in music, speech and drama and dance in all their branches.</t>
  </si>
  <si>
    <t>Chanticleer Singers</t>
  </si>
  <si>
    <t>To promote improve develop and maintain public education in and appreciation of the arts and science of choral music in all its aspects by the presentation of public choral concerts and by such other ways as the society may from time to time decide</t>
  </si>
  <si>
    <t>Whitwell Brass Band</t>
  </si>
  <si>
    <t>1.To advance public education in brass band music and the playing of brass    band instruments.2.To give performances of works of a superior quality for the  general benefit of the public.3.The promotion of such other charitable  purposes as the executive committee think fit.</t>
  </si>
  <si>
    <t>Bolsover</t>
  </si>
  <si>
    <t>Walk the Plank</t>
  </si>
  <si>
    <t>To promote maintain improve and advance education by the encouragement of the arts, including the arts of drama,mime,dance singing and music and to  formulate, prepare and establish schemes therefore provided that all objects  of the company shall be of a charitable nature.</t>
  </si>
  <si>
    <t>Salford</t>
  </si>
  <si>
    <t>Hoddesdon Music Club</t>
  </si>
  <si>
    <t>To promote improve develop and maintain public education in and appreciation of the art and science of music in all its aspects by the presentation of public concerts and recitals and by such other ways as the club through its committee shall determine from time to time</t>
  </si>
  <si>
    <t>Saltash Music and Drama Festival</t>
  </si>
  <si>
    <t>Sherborne Town Band</t>
  </si>
  <si>
    <t>To maintain, improve and advance the education of the public through the promotion of the practice and performance of brass band music and to support other charitable purposes as the executive committee in their absolute discretion determine.</t>
  </si>
  <si>
    <t>The Chelmsford Competitive Festival of Music and Drama</t>
  </si>
  <si>
    <t>To advance the education of the public in the arts ,and in particular the arts of music ,speech and drama, in all their branches</t>
  </si>
  <si>
    <t>Jordans Music Club</t>
  </si>
  <si>
    <t>To promote improve develop and maintain public education in and appreciation of the art and science of chamber music in all its aspects by the presentation of public professional recitals and concerts and by such other ways as the club may from time to time decide</t>
  </si>
  <si>
    <t>Ealing Junior Music School</t>
  </si>
  <si>
    <t>To advance education in the art and science of music by establishing and operating a school for the teaching of music, in particular but not exclusively the advancement of education in instrumental playing, voice training, music theory and ensemble and orchestral training for the benefit of children in full time education, or, at the discretion of the trustees, not in full time education nor in full time employment.</t>
  </si>
  <si>
    <t>Young Musicians Trust</t>
  </si>
  <si>
    <t>The advancement of education for the public benefit in music. General charitable purposes as the trustees think fit.</t>
  </si>
  <si>
    <t>The Douglas Centre Trust</t>
  </si>
  <si>
    <t>To promote,maintain,improve and advance education particularly by the encouragement of the arts including the arts of drama, mime, opera, music,  singing, dance, literature, ballet, sculpture, drawing  and  painting.</t>
  </si>
  <si>
    <t>Misbourne Orchestra</t>
  </si>
  <si>
    <t>The advancement of public education in the arts and sciences and in particular the art and science of music</t>
  </si>
  <si>
    <t>Surrey Sinfonietta (Community Music)</t>
  </si>
  <si>
    <t>To advance the education of the public in music in particular but without prejudice to the generality of the foregoing by the provision of concerts</t>
  </si>
  <si>
    <t>The Chipping Norton Music Festival</t>
  </si>
  <si>
    <t>The advancement of the education of the public in the art and science of music and the encouragement and support of practical music-making, both vocal and instrumental, by (inter alia) holding or promoting an annual festival and promoting public performances, concerts, and recitals</t>
  </si>
  <si>
    <t>Knaphill and St John's Operatic Group</t>
  </si>
  <si>
    <t>To advance public education in the arts in particular by the performance of opera and by such other ways as the society through its committee shall determine</t>
  </si>
  <si>
    <t>Portishead Town Band</t>
  </si>
  <si>
    <t>1) to educate public in the art of brass band playing in portishead and district by the public performance of brass band music to a high standard and the tuition and development of players of brass band instruments; 2) to educate public in the art of music generally in portishead and district by the promotion of an annual music festival in portishead which shall be open to entry by musicians of all ages at which their musical skills and competency may be developed by competition; 3) to or for suchgeneral charitable purpose as the executive committee shall from time to time decide.</t>
  </si>
  <si>
    <t>The Learning Orchestras</t>
  </si>
  <si>
    <t>To advance public education in the art of music in general, in particular, to assist players to learn musical instruments in the orchestral environment. Also, to help especially promising younger instrumentalists for whom fee-paying is a hardship by whatever means necessary to reach the standard required to enter established musical colleges.</t>
  </si>
  <si>
    <t>Dudley Music Drama and Dance Festival</t>
  </si>
  <si>
    <t>To advance the education of the public in the arts, and in particular the arts of music, speech, drama and dance in all their branches</t>
  </si>
  <si>
    <t>Amersham Music Centre Association</t>
  </si>
  <si>
    <t>English Bridge Workshop Limited</t>
  </si>
  <si>
    <t>To promote maintain improve and advance education amongst the inhbitants of the county of shropshire and in particular to procure and increase the appreciation and understanding amongst the inhabitants of the county of shropshire of the arts generallyand the dramatic arts and musical arts the visual arts and the literary arts and the practice of crafts and appreciation thereof</t>
  </si>
  <si>
    <t>Genesis Chorale</t>
  </si>
  <si>
    <t>To advance public education and appreciation of music of high quality of any period both sacred and secular by means of public performance to the enjoyment of the singing members and the public</t>
  </si>
  <si>
    <t>Morpeth Music Society</t>
  </si>
  <si>
    <t>To promote improve develop and maintain public education in and appreciation of the art and science of music in all its aspects by the presentation of public concerts and recitals.</t>
  </si>
  <si>
    <t>Burgess Hill Symphony Orchestra</t>
  </si>
  <si>
    <t>To promote,improve,develop and maintain public education in and appreciation of the art and science of music in all its aspects by the presentation of public concerts and recitals.</t>
  </si>
  <si>
    <t>Movement and Dramatic Art Centre</t>
  </si>
  <si>
    <t>To promote,maintain,improve and advance public education in the art of drama,particularly by the production of asian cultural,asian origin or asian influenced plays and the encouragement of the arts,including the arts of the mime,dance,singing and music,along with film and television acting using the techniques and theories appropriate to south asian dramatic and film art,provided that all objects of the charity shall be of a charitable nature.</t>
  </si>
  <si>
    <t>The Henleaze Concert Society</t>
  </si>
  <si>
    <t>To promote improve develop and maintain public education in and appreciation of the art and science of music in all its aspects by the presentation of public concerts and recitals and for the general purposes of such charitable bodies or for such purposes as shall be exclusively charitable as the trustees from time to time decide</t>
  </si>
  <si>
    <t>Border Crossings Company Limited</t>
  </si>
  <si>
    <t>To promote maintain improve and advance education by the encouragement of the arts including the arts of drama mime dance singing music and the visual arts and to formulate prepare and establish schemes therefor provided that all objects of the company shall be of a charitable nature</t>
  </si>
  <si>
    <t>Amersham Concert Club</t>
  </si>
  <si>
    <t>To improve promote develop and maintain public education in and appreciation of the art and science of music in all aspects by the presentation of public concerts and recitals and for the general purposes of such charitable bodies or for such other purposes as shall be exclusively charitable as the trustees may from time to time decide</t>
  </si>
  <si>
    <t>Kent Sinfonia</t>
  </si>
  <si>
    <t>The advancement of public education through the promotion and support of the art of music including opera, music drama ballet and all art forms consisting in whole or in part of music particularly by the promotion and encouragement of orchestral music.</t>
  </si>
  <si>
    <t>Charity for Young Musicians</t>
  </si>
  <si>
    <t>To advance public education in music and in particular the education of young people between the ages of 5 and 30 in eye and the surrounding area.</t>
  </si>
  <si>
    <t>The a Cappella Singers</t>
  </si>
  <si>
    <t>To promote, develop and maintain public education in and appreciation of the art and science of choral and instrumental music in all its aspects, by the presentation of public choral and instrumental concerts and recitals and by such other ways as thesociety through its committee shall determine from time to time and to advance such other charitable purposes as the committee herein constituted may determine.</t>
  </si>
  <si>
    <t>The Oxford Concert Party Limited</t>
  </si>
  <si>
    <t>To promote develop and maintain public education in and appreciation of the art and science of music in all its aspects, primarily by the presentation of public concerts and recitals.</t>
  </si>
  <si>
    <t>The Tregellas Foundation</t>
  </si>
  <si>
    <t>The advancement of the education of the public in the art of literature, music, history and other recognised subjects of study of the county of cornwall.</t>
  </si>
  <si>
    <t>Dorset Youth Marching Band</t>
  </si>
  <si>
    <t>To promote, improve, develop and maintain education for young people and appreciation of the art and science of music giving public performances and by such other means as the organisation through its executive committee shall determine from time to time.</t>
  </si>
  <si>
    <t>City of Peterborough Symphony Orchestra</t>
  </si>
  <si>
    <t>To promote,improve,develop and maintain public education in and appreciation of the art and science of orchestral music in all its aspects by the presentation of public concerts.</t>
  </si>
  <si>
    <t>Ripon St Cecilia Society Ltd</t>
  </si>
  <si>
    <t>To promote, maintain and improve and advance education by the encouragement of the arts, including the arts of drama, mime, dance, singing and music, and to formulate, prepare and establish schemes therefor provided that all objects of the company shall be of a charitable nature.</t>
  </si>
  <si>
    <t>The Manchester Chorale</t>
  </si>
  <si>
    <t>To foster and promote the education of the general public in the appreciation of music and to advance in particular the study, practice and performance of a wide variety of choral works to a consistently excellent standard.</t>
  </si>
  <si>
    <t>Trowbridge Symphony Orchestra</t>
  </si>
  <si>
    <t>To promote improve develop and maintain public education in and appreciation of the art and science of orchestral music in all its aspects by the presentation of public orchestral concerts and by such other ways as the society through its committee shall determine from time to time</t>
  </si>
  <si>
    <t>Newham Music Trust</t>
  </si>
  <si>
    <t>The advancement of public education in all aspects of the arts and sciences of music in the london borough of newham and, at the absolute discretion of the company, elsewhere in the united kingdom, particularly (but not exclusively) among persons having the status of pupillage at schools or universities and other institutions of further or higher education</t>
  </si>
  <si>
    <t>Newham</t>
  </si>
  <si>
    <t>Southampton Philharmonic Society</t>
  </si>
  <si>
    <t>International Guitar Foundation &amp; Festivals</t>
  </si>
  <si>
    <t>To promote ,maintain, improve and advance education particularly by the encouragement of the art of music and other arts with special reference to the presentation of performances with an educational and charitable purpose the production and promotionof courses and other educational and artistic events and the pursuit of any other charitable activity which can usefully be undertaken in support of these objects.</t>
  </si>
  <si>
    <t>Airshaft Trust</t>
  </si>
  <si>
    <t>For the advancement of the education of the public in music and in particular in contemporary music by the provisions of bursaries grants and other financial support to contemporary composers and performers worldwide so as to enable such compsosers and performers to have their works performed for the public benefit</t>
  </si>
  <si>
    <t>Corsham Band</t>
  </si>
  <si>
    <t>To promote, improve, develop and maintain public education in appreciation of the art and science of music in all aspects by the presentation of public concerts and recitals and by such other ways as the band through its committee shall determine fromtime to time.</t>
  </si>
  <si>
    <t>Wigan Music Society</t>
  </si>
  <si>
    <t>To promote, improve develop and maintain public education in and appreciation of the art and science of music in all its aspects by the presentation of public concerts and recitals and for the general purposes of such charitable bodies or for such other purposes as shall be exclusively charitable as the trustees may from time to time decide</t>
  </si>
  <si>
    <t>Wigan</t>
  </si>
  <si>
    <t>The Sinfonia Chorale</t>
  </si>
  <si>
    <t>To promote,improve,develop and maintain public education in and appreciation  of the art and science of music in all its aspects</t>
  </si>
  <si>
    <t>Nottingham</t>
  </si>
  <si>
    <t>Hartlepool Silver Band</t>
  </si>
  <si>
    <t>To promote improve develop and maintain public education and appreciation of the art and science of music in particular brass band music</t>
  </si>
  <si>
    <t>Opera Players</t>
  </si>
  <si>
    <t>To advance education of children primarily in the medway towns, kent area by the provision of music and theatre projects and productions.</t>
  </si>
  <si>
    <t>The Amber Trust</t>
  </si>
  <si>
    <t>To advance the education of and relieve visually impaired persons with other disabilities in particular by providing education in music and accommodation for their needs</t>
  </si>
  <si>
    <t>Hackney Music Development Trust</t>
  </si>
  <si>
    <t>To promote, maintain, improve and advance education of people living or working or attending schools or other educational establishments in the london borough of hackney and beyond particularly by the encouragement of the art of music with special reference to the education and training of young musicians, pupils who have or may discover musical gifts or aptitude and other persons likely to benefit therefrom, the practice and provision of music, musical studies and research relating thereto and any other matters which can be achieved by charitable means for charitable objects relating to the creation encouragement teaching and performance of music including without limitation the acquisition and provision of facilities instruments scores and other means of performance and study and places for such purposes</t>
  </si>
  <si>
    <t>Dorset County Orchestra</t>
  </si>
  <si>
    <t>To promote, improve, develop and maintain public education in the appreciation of the art and science of orchestral music in all its aspects by the presentation of public concerts and recitals; and for the general purposes of such charitable bodies orfor such other purposes as shall be exclusively charitable as the trustees may from time to time decide.</t>
  </si>
  <si>
    <t>Mill Hill Music Club</t>
  </si>
  <si>
    <t>To promote, improve, develop and maintain public education in and appreciation of the art and science of music in all its aspects by the presentation of public concerts and recitals; and for the general purposes of such charitable bodies or for such other purposes as shall be exclusively charitable as the trustees may from time to time decide.</t>
  </si>
  <si>
    <t>Dharma Jyotir Sabha</t>
  </si>
  <si>
    <t>To advance religion according to the teachings and tenets of hinduism; to advance the education of people in hinduism and its language,song,dance,music and philosophy,knowledge of hinduism,history and culture; to advance the education of young people with handicaps by the provision of supplemental classes; to provide relief for the elderly and the handicap by the provision of cultural outings and home visits; to promote good race relations and thereby help eliminate discrimination on grounds of race.</t>
  </si>
  <si>
    <t>Marlow Folk Dance Club</t>
  </si>
  <si>
    <t>To advance the education of the public in folk music and dance and to encourage the practise and enjoyment of them in the traditional forms.</t>
  </si>
  <si>
    <t>St Albans Cathedral Music Trust</t>
  </si>
  <si>
    <t>(I) to promote and advance the education of the public in the art of music particularly at or in connection with the cathedral and abbey church of St albans. (Ii) to promote and advance the christian religion and public worship connected with it through the support of music at or in connection with the cathedral and abbey church of St albans</t>
  </si>
  <si>
    <t>The Citadel Arts Centre</t>
  </si>
  <si>
    <t>To foster, promote, maintain, improve, develop and advance education and artistic knowledge and understanding and appreciation of the arts by the encouragement of the arts, including the arts of drama, mime, dance, singing and music, the visual arts, craft, performance and film</t>
  </si>
  <si>
    <t>Oswestry Sinfonia</t>
  </si>
  <si>
    <t>To promote improve develop and maintain public education in and appreciation of the art and science of music in all its aspects by the presentation of concerts and recitals</t>
  </si>
  <si>
    <t>The Bath Recital Artists Trust</t>
  </si>
  <si>
    <t>To promote maintain and advance public education by the encouragement of music in bath</t>
  </si>
  <si>
    <t>Oundle Music Trust</t>
  </si>
  <si>
    <t>To promote, improve, develop and maintain education in and appreciation of, the art and science of music in all its aspects and assorted art form.</t>
  </si>
  <si>
    <t>The Anglia Singers</t>
  </si>
  <si>
    <t>(1) to promote ,improve , develop and maintain public education in and appreciation of music in all its aspects by the presentation of public concerts and recitals within the essex area and by such other ways as the society through its committee shalldetermine from time to time. (2) to make such grants or donations towards or for such charitable institution or institutions or such charitable purpose or purposes as the executive committee shall determine.</t>
  </si>
  <si>
    <t>Maldon</t>
  </si>
  <si>
    <t>Howdenshire Live Arts</t>
  </si>
  <si>
    <t>To promote, maintain, improve and advance education by the encouragement of arts, including the arts of drama, mime, dance, singing, music, visual and creative arts to formulate, prepare and establish schemes thereof</t>
  </si>
  <si>
    <t>Opera Circus Limited</t>
  </si>
  <si>
    <t>To advance education for the public benefit by the promotion of the arts in particular but not exclusively the arts of opera.</t>
  </si>
  <si>
    <t>The Enderby Band Organisation</t>
  </si>
  <si>
    <t>To promote the education of the public in the musical arts and in particular  the art of brass and wind band playing and to promote such other charitable purposes  as the committee in their absolute discretion think fit.</t>
  </si>
  <si>
    <t>Blaby</t>
  </si>
  <si>
    <t>Spitalfields Festival Limited</t>
  </si>
  <si>
    <t>To promote maintain improve and advance the education of the public particularly by the encouragement of the arts including the arts of music, singing, drama, ballet, literature, sculpture and painting.</t>
  </si>
  <si>
    <t>The Akeman Trust Limited</t>
  </si>
  <si>
    <t>To advance the education of the inhabitants of bicester and the surrounding area in the arts of drama, dancing, singing, music and the visual arts and to provide for the said inhabitants recreational and other leisure-time facilities in the interests of social welfare and the object of improving their conditions of life, in particular, providing and managing a theatre and arts centre.</t>
  </si>
  <si>
    <t>Essex Young Jazz Musicians Support Group</t>
  </si>
  <si>
    <t>To promote, maintain and advance the musical education of young persons in particular and to encourage the art of music, particularly jazz.</t>
  </si>
  <si>
    <t>Durham Miners' Association Brass Band</t>
  </si>
  <si>
    <t>To promote education in brass band music</t>
  </si>
  <si>
    <t>The New Music Players</t>
  </si>
  <si>
    <t>To promote and advance the education of the public by encouraging the understanding, appreciation and development of contemporary classical music.</t>
  </si>
  <si>
    <t>Kingston Grammar School Music Society</t>
  </si>
  <si>
    <t>The advancement of the public education in music and in particular of pupils attending kingston grammar school by means of concerts by pupils, professional concerts for parents and pupils, concert visits for parents and pupils, workshops and master classes.</t>
  </si>
  <si>
    <t>Weston-Super-Mare Brass</t>
  </si>
  <si>
    <t>To advance the education and raise the level of artistic taste of the general public in the appreciation of music by performing music of a high quality to a high standard through the medium of the brass band</t>
  </si>
  <si>
    <t>The Stuart Roebuck Memorial Trust</t>
  </si>
  <si>
    <t>To advance the musical education of young tuba players up to the age of       seventeen years.</t>
  </si>
  <si>
    <t>The Childrens Music Club</t>
  </si>
  <si>
    <t>To advance childrens education and benefit the public generally by developing public taste by the promotion of concerts and similar musical activities with a primary emphasis on childrens events</t>
  </si>
  <si>
    <t>Jubili Orchestral Youth</t>
  </si>
  <si>
    <t>To promote, improve, develop and maintain public education in and appreciation of the art and science of music in all its aspects by the presentation of public concerts and recitals</t>
  </si>
  <si>
    <t>West Lancashire</t>
  </si>
  <si>
    <t>Horsham Symphony Orchestra</t>
  </si>
  <si>
    <t>To promote,improve develop and maintain education in and appreciation of the art and science of music in all its aspects by the rehearsal and performance of public concerts and by such other ways as the society through its committee shall determine from time to time.</t>
  </si>
  <si>
    <t>The Mousetrap Foundation for the Arts</t>
  </si>
  <si>
    <t>(A) to promote maintain improve and advance education by the encouragement of the arts including the arts of drama, dance, music and visual arts and to formulate prepare and establish schemes therefore including in particular, but not exclusivley, promoting the education of children and young people.  (B) to promote and advance the education of arts practitioners and teachers to further  develop their skills in delivering arts education  (C) such other charitable objectives in support of the artsas the trustees of the company may in their absolute discretion decide  (D) such other charitable objectives generally as the trustees of the company may in their absolute discretion decide.In their absolute discretion decide</t>
  </si>
  <si>
    <t>Sandye Drum and Bugle Corps</t>
  </si>
  <si>
    <t>To advance the education of young people by the provision of a drum and bugle corps, so as to develop their physical, mental and spiritual capacities that they may grow to full maturity as individuals and members of society. The advancement of the musical education and appreciation of the general public.</t>
  </si>
  <si>
    <t>Southern Aurora Drum and Bugle Corps</t>
  </si>
  <si>
    <t>To advance the education of the public in the appreciation of marching band music and in particular to advance the education and training of members to maximise their full potential in the playing of marching band instruments, by establishing and maintaining a marching youth band. In addition a youth branch will cater for other youth interests and needs, to broaden their skills, attitudes and to prepare them well for everyday life by developing a positive identity and good level of self esteem byhelping and learning about the value of people in the world around them.</t>
  </si>
  <si>
    <t>Cranbrook and District Orchestral Society</t>
  </si>
  <si>
    <t>To promote, develop and maintain public education and appreciation of the art and science of music in all its aspects by the presentation of public concerts and recitals and by such other ways as the society through its committee shall determine form time to time.</t>
  </si>
  <si>
    <t>Westminster Philharmonic Orchestra</t>
  </si>
  <si>
    <t>To promote maintain and improve and advance musical education and to increase the public's knowledge of and educate the public's taste for music.</t>
  </si>
  <si>
    <t>Beeraahaar Sweet Combination Soca Mas Cultural Group</t>
  </si>
  <si>
    <t>To carry on for the benefit of the community; and to advance the education of the public by promoting caribbean and afro-caribbean culture, in particular the arts, dance, music, mass making and costume design.</t>
  </si>
  <si>
    <t>The Bold Balladiers Trust</t>
  </si>
  <si>
    <t>The advancement of public education in the arts of music and drama by the provision of concerts and educational workshops particularly but not exclusively in victorian/edwardian popular repotoire</t>
  </si>
  <si>
    <t>Chamber Concerts Association of Wimbledon</t>
  </si>
  <si>
    <t>The advancement of musical education the promotion of public appreciation and study of music</t>
  </si>
  <si>
    <t>Occam Singers</t>
  </si>
  <si>
    <t>To promote improve develop and maintain public education and appreciation of the art and science of choral music by the presentation of public concerts and recitals and for the general purposes of such charitable bodies or for such other purposes as shall be exclusively charitable as the executive committee may from time to time decide</t>
  </si>
  <si>
    <t>North London Piano School</t>
  </si>
  <si>
    <t>The advancement of education in music by the provision of extra education for piano students , financial help to such students in need to continue their education and the opportunity to experience performing in front of an audience.</t>
  </si>
  <si>
    <t>Valley Brass (Haydock)</t>
  </si>
  <si>
    <t>To advance the education and further the development of the appreciation of the public in the art of brass band playing</t>
  </si>
  <si>
    <t>Keyworth Dramatic Society</t>
  </si>
  <si>
    <t>To improve, foster, promote and advance public education in the arts of drama, music, singing mime and dance</t>
  </si>
  <si>
    <t>Carl Rosa Trust Limited</t>
  </si>
  <si>
    <t>To promote, maintain, improve and advance education, particularly by the production of educational operas and the encouragement of the arts, including the arts of operas, drama, mime, dance, singing and music, and to formulate, prepare and establish schemes therefor provided that all objects of the trust shall be of a charitable nature.</t>
  </si>
  <si>
    <t>South London Community Music</t>
  </si>
  <si>
    <t>The promotion of public education in and appreciation of music by the preparation and rehearsal for and the presentation of public concerts and by such other means as the SLCM through its committees shall from time to time determine.</t>
  </si>
  <si>
    <t>Music for All</t>
  </si>
  <si>
    <t>To advancethe education of the public and especially young people in all branches of the arts and in particular music</t>
  </si>
  <si>
    <t>Sounds New Limited</t>
  </si>
  <si>
    <t>To promote and advance the musical education of the inhabitants of the canterbury area and in kent by providing or assisting in the provision of an annual new classical music festival in canterbury and the integration of educational and community workin kent to lead to a fuller and wider understanding of contemporary classical music.</t>
  </si>
  <si>
    <t>Taunton Concert Band</t>
  </si>
  <si>
    <t>To advance the education of the public in the art of music and in particular band music by the presentation of concerts to which members of the public shall have access</t>
  </si>
  <si>
    <t>Marlow Music Festival Association</t>
  </si>
  <si>
    <t>To advance the education of the public in the arts, and in particular the arts of music, speech and drama, in all their branches.</t>
  </si>
  <si>
    <t>The Westmorlands Arts Trust</t>
  </si>
  <si>
    <t>To promote the education of the public in the arts of music,drama and the visual arts</t>
  </si>
  <si>
    <t>The Writtle Singers</t>
  </si>
  <si>
    <t>To promote,improve, develop and maintain public education in, and appreciation of , the art and science of music in all its aspects by presentation of public concerts and recital; and for the general purposes of such other purposes as shall be exclusively charitable as the committee may from time to time decide.</t>
  </si>
  <si>
    <t>Kadam Asian Dance and Music Limited</t>
  </si>
  <si>
    <t>To advance education in the arts for the public benefit by promoting the development and practice of asian dance and music.</t>
  </si>
  <si>
    <t>Luton</t>
  </si>
  <si>
    <t>The Purcell Singers</t>
  </si>
  <si>
    <t>To advance , improve, develop and maintain public education in and appreciation of the arts and science of music in all its aspects by the presentaton of public concerts and recitals and, if possible, by the making of recording.</t>
  </si>
  <si>
    <t>The Reg Vardy Band</t>
  </si>
  <si>
    <t>To advance the education of the public in the art of brass band music making and to further the development of public appreciation in the said art by the  presentation of concerts, music festivals, and similar activities and to encourage the musical education of young players by the provision of tuition and training facilities</t>
  </si>
  <si>
    <t>Sevenoaks Symphony Orchestra</t>
  </si>
  <si>
    <t>To promote, improve, develop and maintain public education in and appreciation of the arts and science of music, and in particular orchestral music, in all its aspects by the presentation of public concerts and recitals and by such other ways as the society may from time to time decide; and for the general purposes of such charitable bodies or for such other purposes as shall be exclusively charitable as the society may from time to time decide.</t>
  </si>
  <si>
    <t>The Yorkshire Wind Orchestra</t>
  </si>
  <si>
    <t>To advance for the benefit of the public the education in music, providing facilities for the public performance of works of aesthetic merit.</t>
  </si>
  <si>
    <t>Winchester Operatic Society</t>
  </si>
  <si>
    <t>To promote the education of the general public in the appreciation of the combined arts of music and drama by public operatic and musical productions of a consistently high quality</t>
  </si>
  <si>
    <t>Sussex Brass (Hastings)</t>
  </si>
  <si>
    <t>To promote, improve develop and maintain public education in and appreciaiton of brass band music in all its aspects by presentation of public concerts and by such other charitable ways as the trustees shall from time to time determine.</t>
  </si>
  <si>
    <t>Stanhope Silver Prize Band</t>
  </si>
  <si>
    <t>To promote, improve, develop and maintain public education in and appreciation of the art and science of brass band music in all its aspects by the presentation of public concerts and recitals by such other ways as the committee shall determine.</t>
  </si>
  <si>
    <t>Castleton Brass</t>
  </si>
  <si>
    <t>To educate the public in the art and science of music with particular reference to music presented and performed by brass bands by means of concerts and other activities to which members of the public shall have access.  Also providing opportunities for those persons wishing to further their skills on playing a brass instrument through the provision of tuition and loan of instruments.</t>
  </si>
  <si>
    <t>Global Music Exchange</t>
  </si>
  <si>
    <t>The relief of poverty amonsgt the baka forest people and to advance the education of the public in matters relating to the baka forest and its people: for full details see clause C</t>
  </si>
  <si>
    <t>South Essex Youth Symphony Orchestra</t>
  </si>
  <si>
    <t>To promote, maintain and advance the musical education of young persons in particular and to encourage the art of music.</t>
  </si>
  <si>
    <t>Rochford</t>
  </si>
  <si>
    <t>Darjeeling School of Music</t>
  </si>
  <si>
    <t>To advance the education of the general public in the area of darjeeling through the provision of a music school</t>
  </si>
  <si>
    <t>Major Road Limited</t>
  </si>
  <si>
    <t>To advance public education by the encouragement of the performing arts including, but without limiting the foregoing, the art of drama, ballet, dance, mime, music and opera.</t>
  </si>
  <si>
    <t>Harrogate St Andrew's Players</t>
  </si>
  <si>
    <t>1)to advance the education of the public in the arts, in particular in the art of musical drama   2)to further such other charitable purposes as the committee shall from time to time determine</t>
  </si>
  <si>
    <t>Artsreach</t>
  </si>
  <si>
    <t>Promote, maintain, improve and advance education in the area of benefit by the promotion, production, performance and encouragement of the arts including drama, dance, music, singing, literature, sculpture, painting, photography and cinematography</t>
  </si>
  <si>
    <t>Sussex Voiceworks</t>
  </si>
  <si>
    <t>To promote, improve, develop and maintain public education in and appreciation of the art and science of music in all its aspects by the presentation of public concerts and recitals; and for the general purposes of such charitable bodies or for such purposes as shall be exclusively charitable as the trustees may from time to time decide.</t>
  </si>
  <si>
    <t>The Vaulkhard Douglas - Home Music Trust</t>
  </si>
  <si>
    <t>For the public benefit to advance and develop education in the art and science of music in particular : -  (i) by the encouragement assistance and support in any manner of the charitable activities of musical organisations and institutions both professional and non-professional (including the promotion of ecclesiastical and secular choral music in the english tradition) through sponsorship of performances awards bursaries grants or commissions so as to increase public awareness taste understandingand appreciation of and in the said art and science; or  (ii) by helping talented individual musicians or groups of musicians who are either pursuing but have not yet fully established a musical career or who as students or otherwise are contemplating such a career, or for the benefit of such other exclusively charitable objects and purposes in east anglia, the united kingdom or any other part of the world as the trustees in their discretion shall think fit.</t>
  </si>
  <si>
    <t>Upton Arts Music Group</t>
  </si>
  <si>
    <t>To promote, improve, develop and maintain public education in and appreciation of the art and science of music in all its aspects by the presentation of public concerts, recitals and lectures, and for the general purposes of such charitable bodies or for such other purposes as shall be exclusively charitable as the trustees may from time to time decide.  The group shall also encourage the development of young local musicians in performance before a public audience, by the promotion of concerts.</t>
  </si>
  <si>
    <t>Malt Cross Trust Company</t>
  </si>
  <si>
    <t>A) to aquire, refurbish, restore and preserve for the benefit and education of the public the building known as the malt cross music hall B) to advance the education of the public and in particular but not exclusively in the matter of performing arts C) to advance christian religion D) to reieve sickness and suffering amongst persons who have or who are affected by hiv or aids e) to provide facilities for leisure and other recreational activities</t>
  </si>
  <si>
    <t>Churches Initiative in Music Education Trust</t>
  </si>
  <si>
    <t>[A] to advance the christian faith in the united kingdom and elsewhere as the trustees may from time to time think fit. [B] to advance education particularly in the field of church music in the united kingdom and elsewhere as the trustees may from time to time think fit.</t>
  </si>
  <si>
    <t>The Bernarr Rainbow Trust</t>
  </si>
  <si>
    <t>The trustees shall hold the capital and income of the trust fund upon trust to apply the income and all or such part or parts of the capital at such time or times and in such manner to or for the benefit of the advancement and promotion of education in music and in particular [but without prejudice to the generality of the foregoing] the encouragement of music education through class teaching in schools</t>
  </si>
  <si>
    <t>The European Opera Centre</t>
  </si>
  <si>
    <t>For advancing the education of the public in the arts of opera and music theatre</t>
  </si>
  <si>
    <t>London Concord Singers</t>
  </si>
  <si>
    <t>The objects of the charity shall be to promote, develop and maintain public education in and appreciation of the art and science of music in all its aspects by the presentation od public concerts and recitals; and for the general purposes of such charitable bodies or for such other purposes as shall be exclusively charitable as the trustees may from time to time decide.</t>
  </si>
  <si>
    <t>Little Gaddesden and District Music Club</t>
  </si>
  <si>
    <t>To promote, develop and maintain public education in and appreciation of the art and science of music in all its aspects by the presentation of public concerts and recitals and by such other ways as the committee shall determine.</t>
  </si>
  <si>
    <t>The Ida Carroll Trust</t>
  </si>
  <si>
    <t>To promote the education of the public in the study, practice, knowledge and appreciation of music in such manner as the trustees in their absolute discretion think fit</t>
  </si>
  <si>
    <t>The Premises Music Education Programme</t>
  </si>
  <si>
    <t>To advance the musical education of the public and in particular (but not exclusively) that of children and young people</t>
  </si>
  <si>
    <t>Woodley Concert Band</t>
  </si>
  <si>
    <t>To advance the education of the public in the art of music and in particular band music by the presentation of concerts to which members of the public  have access</t>
  </si>
  <si>
    <t>The Phoenix Association for the Revival of Iranian Arts in Britain</t>
  </si>
  <si>
    <t>To advance the education of the public in iranian art,music and culture</t>
  </si>
  <si>
    <t>Maidstone Choral Union</t>
  </si>
  <si>
    <t>To promote, improve, develop and maintain public education in and appreciation of the art and science of choral music in all its aspects by the presentation of public concerts and recitals; and for the general purposes of such charitable bodies or forsuch other purposes as shall be exclusively charitable as the trustees may from time to time decide.</t>
  </si>
  <si>
    <t>Noel</t>
  </si>
  <si>
    <t>To advance education and provide facilities for recreation and other leisure time occupation in the interests of social welfare and with the object of improving the conditions of life for persons in yorkshire by the provision of a musical and orchestral service ("the area of benefit")</t>
  </si>
  <si>
    <t>The Sinfonia of Birmingham</t>
  </si>
  <si>
    <t>1) promotion and furtherance of education in and knowledge of the art and science of music 2) general charitable purposes where the trustees have discretion as to the charities selected</t>
  </si>
  <si>
    <t>Hyde Band</t>
  </si>
  <si>
    <t>To advance education of the public in the art and science of music and in particular the training of musicians through the promotion, support and encouragement of musical performance.</t>
  </si>
  <si>
    <t>The Royal Scottish Country Dance Society - Bristol</t>
  </si>
  <si>
    <t>To advance the education of the public in scottish country dancing, in particular by:  a. Preserving and furthering the practice of traditional scottish country dances. B. Providing or assisting in providing instruction in the dancing of scottish country dances C. Promoting the enjoyment and appreciation of scottish country dancing and its music by any suitable means D. Generally doing such other things as are or may  be considered by the local association to further the foregoing objects and those of the society in the district or area to which the local association relates etc</t>
  </si>
  <si>
    <t>North Tyneside Steelband</t>
  </si>
  <si>
    <t>The advancement of education of the public by the encouragement  of the arts with particular reference to caribbean music and the  teaching, practice, promotion and presentation of concerts and other  activities of a charitable nature which will make such arts better known  and understood</t>
  </si>
  <si>
    <t>Moti Roti</t>
  </si>
  <si>
    <t>Inside Intelligence</t>
  </si>
  <si>
    <t>To promote, maintain, improve, and advance education by the encouragement of the arts of drama, mime, dance, singing and music, and to formulate, prepare and establish schemes therefor provided that all objects of the company shall be of charitable nature.</t>
  </si>
  <si>
    <t>The Music Collection</t>
  </si>
  <si>
    <t>The objects for which the company is established is the advancement of the education and appreciation of the public in classical music and in particular classical music played on the forte piano or other historic instruments</t>
  </si>
  <si>
    <t>The Florilegium Trust</t>
  </si>
  <si>
    <t>The trustees shall hold the trust fund and the income thereof upon trust to pay or apply the whole of- (1) the annual income of the trust fund and (2) the capital of the trust fund for advancing the education of the public in the art of baroque and early classical music and the allied arts and in particular, but only in furtherance of that object, to provide support for the work of the florilegium in such manner as the trustees in their absolute discretion shall from time to time think fit.</t>
  </si>
  <si>
    <t>Whitehaven Musical Festival</t>
  </si>
  <si>
    <t>To advance the education of the public in the arts of music, dance and speech in all its branches</t>
  </si>
  <si>
    <t>The Hayfield Singers</t>
  </si>
  <si>
    <t>To promote,improve develop and maintain public education in and appreciation of music ,by the presentation of public concerts and recitals and by such other ways as the committee shall determine</t>
  </si>
  <si>
    <t>Asian Education and Fine Arts Trust</t>
  </si>
  <si>
    <t>To advance the education of asian children in the art and science of indian music and drama in all forms.</t>
  </si>
  <si>
    <t>Sound Base Studios Trust</t>
  </si>
  <si>
    <t>To advance the education of young persons in the arts and science of music and in particular young offenders so as to assist them to develop performance and other skills relevant to the music industry, to promote an appreciaiton of music by such persons and to develop their mental and spiritual capacity that they may grow to full maturity as individuals and members of society and that their conditions of life may be improved.</t>
  </si>
  <si>
    <t>The Very Moving Festival Company</t>
  </si>
  <si>
    <t>The charity is established with the object of promoting, developing and maintaining public education in and the appreciation of music and the arts by the presentation of public concerts and performances, and for such other exclusively charitable purposes as the trustees of the charity shall from time to time decide.</t>
  </si>
  <si>
    <t>Kingston Philarmonia</t>
  </si>
  <si>
    <t>The objects of the orchestra shall be to promote, improve, develop and maintain: (1) education and training in orchestral performance (2) public education in, and appreciation of the art and science of music in all its aspects (and in particular orchestral music) by presentation of public concerts and recitals and in such other ways as the orchestra shall determine from time to time.</t>
  </si>
  <si>
    <t>Music Box Children's Opera Group, Bristol</t>
  </si>
  <si>
    <t>The advancement of education of children and the public through singing, music, opera and drama, rehearsed, studied and performed by the children with such adult assistance as may be required, and for other charitable purposes for the benefit of the community.  It is establish for the public benefit.</t>
  </si>
  <si>
    <t>Confederation of African Organisations</t>
  </si>
  <si>
    <t>1.The advancement of education by:[a] provision of training in african arts and traditions and the organisation of exhibitions of african crafts, arts and music.[B] by conducting research into african alternative medicine and methods of healing; and. 2. For such other charitable purposes for the general benefit of public and particularly by: the provision of an african hospitality centre for the promotion of the african cultural heritage.</t>
  </si>
  <si>
    <t>Birmingham Royal Ballet</t>
  </si>
  <si>
    <t>To advance the education of the public in the arts and sciences of ballet, dance, music and drama</t>
  </si>
  <si>
    <t>Basingstoke Concert Band</t>
  </si>
  <si>
    <t>To promote, improve, develop and maintain public education in and appreciation of the art and science of music by the presentations of concerts and other related activities</t>
  </si>
  <si>
    <t>Norfolk Brass</t>
  </si>
  <si>
    <t>To promote improve develop and maintain public education in the appreciation of the art and science of music by the presentation of public concerts and recitals.</t>
  </si>
  <si>
    <t>City of Canterbury Symphony Orchestra</t>
  </si>
  <si>
    <t>Oxfordshire Fund for Music</t>
  </si>
  <si>
    <t>To advance the education of pupils attending oxfordshire lea maintained schools through the provision of financial assistance towards the costs of instrumental music tuition and of other activities provided by or in association with the oxfordshire county music service</t>
  </si>
  <si>
    <t>The York Gate Music Trust</t>
  </si>
  <si>
    <t>The advancement of education in the study of music for the benefit of the public</t>
  </si>
  <si>
    <t>Sowerby Music</t>
  </si>
  <si>
    <t>To promote, improve, develop and maintain public education in and appreciation of the art and science of music in all its aspects by the presentation of public concerts and recitals, and for general purposes of  such charitable bodies or for such other purposes as shall be exclusively charitable as the trustee from time to time may decide.</t>
  </si>
  <si>
    <t>Royal Scottish Country Dance Society (Milton Keynes)</t>
  </si>
  <si>
    <t>To advance the education of the public in the area of milton keynes and its neighbourhood, in particular by:- (a) preserving and furthering the practiceof traditional scottish country dances. (B) providing or assisting in providing instruction in the dancing of scottish country dances; (C) promoting the enjoyment and appreciation of scottish country dancing and music by any suitable means.</t>
  </si>
  <si>
    <t>Cumbria Youth Orchestra Society</t>
  </si>
  <si>
    <t>To advance the musical education of young persons under the age of 25 who are ordinarily resident or will receive their education within the county of cumbria by the provision of training in orchestral playing and the presentation of public concerts</t>
  </si>
  <si>
    <t>The Royal Scottish Country Dance Society Newcastle Upon Tyne and District Branch</t>
  </si>
  <si>
    <t>To advance the education of the public in the area of newcastle upon tyne and its neighbourhood, in traditional scottish country dancing in particular by 1) preserving and furthering the practice of traditional scottish country dances 2) providing or assisting in providing instruction in the dancing of scottish country dances 3) promoting the enjoyment and appreciation of scottish country dancing and music by any suitable means</t>
  </si>
  <si>
    <t>The Louis Watt Memorial Fund</t>
  </si>
  <si>
    <t>To advance the musical education and the training in musical performance of young people under the age of 21, in ways which in the trustees' opinion will preserve the memory of glen louis watt who died on 23 october 1996</t>
  </si>
  <si>
    <t>Lancaster Community Music Trust</t>
  </si>
  <si>
    <t>The promotion, improvement, development and maintenance of public education in, and appreciation of, music in the district of the city of lancaster</t>
  </si>
  <si>
    <t>Whitby Music Club Young Musicians Trust</t>
  </si>
  <si>
    <t>To advance the education of the public in the art and science of music in all its aspects and in particular but without limiting the foregoing by the presentation of public concerts and by making grants to young musicians in need, in order to further their musical education</t>
  </si>
  <si>
    <t>Aylesbury Concert Band</t>
  </si>
  <si>
    <t>To advance the education of the public in the art and science of music by the provision of public concerts and recitals, and by the provision of training in the playing of wind instruments.</t>
  </si>
  <si>
    <t>The Newark Area Arts and Leisure Foundation</t>
  </si>
  <si>
    <t>A.  To promote maintain improve and advance the education of the inhabitants of newark and the neighbourhood thereof and in particular by the promotion of educational drama and other fine arts of drama mime dramatic improvisation literature dance singing and music.  B.  To provide or assist in the provision of facilities for recreation or other leisure time occupation in the interest of social welfare for the inhabitants of newark and the neighbourhood thereof with the object of improving their conditions of life and in furtherance of the said objects.  C.  To conduct research into the needs of the community in relation to the arts and for the purposes of such research to grant scholarships, fellowships and prizes in furtherance of the above mentioned objects.</t>
  </si>
  <si>
    <t>Cross Cultural Arts</t>
  </si>
  <si>
    <t>For the advancement of public education  and appreciation of the arts (including the arts of music, drama, mime, dancing, singing, poetry, literature, song-writing, management, programming, sound engineering and other such skills in art and music, particularly by and through the establishment of multi-cultural and multi-media arts centre.</t>
  </si>
  <si>
    <t>Burnley &amp; Pendle Music Society</t>
  </si>
  <si>
    <t>The object of the society shall be to promote, improve, develop and maintain public education in and appreciation of the art and science of music in all its aspects by the presentation of public concerts and recitals: and for the general purposes of such charitable bodies or for such other purposes as shall be exclusively charitable as the trustees may from time to time decide.</t>
  </si>
  <si>
    <t>The Easingwold Singers</t>
  </si>
  <si>
    <t>I) to advance, improve, develop and maintain public education in, and appreciation of, the art and science of music in all its aspects by any means the trustees see fit, including through the presentation of public concerts and recitals;  ii) to further such charitable purpose or purposes as the trustees in their absolute discretion shall think fit but in particular through the making of grants and donations.</t>
  </si>
  <si>
    <t>The Dorset Natural History and Archaeological Society</t>
  </si>
  <si>
    <t>Advancement of education for the benefit of the public in the areas of archaeology, natural sciences, natural history, literature, music, fine and decorative  arts, antiquities and local history relating more especially to the county of dorset 2)  theacquisition, preservation, conservation and exhibition  and development of collections relating to the above</t>
  </si>
  <si>
    <t>Summit Arts</t>
  </si>
  <si>
    <t>To advance the education of the public benefit, and in particular but without limitation the advancement of education  of prisoners, by the promotion music, drama, theatre work and others art forms with a view to aiding rehabilitation and preventing criminal activity</t>
  </si>
  <si>
    <t>East Anglian Brass Band Association</t>
  </si>
  <si>
    <t>To maintain improve and develop public education in the appreciation of the art and science of music by the presentation of public concerts and recitals and festivals and to co-ordinate training of individual band members by presenting masterclasses courses and other tutorials.</t>
  </si>
  <si>
    <t>The Szilvay Foundation</t>
  </si>
  <si>
    <t>(A)to promote and advance the education of the public in the "colourstrings" approach to teaching music to children and in particular to train teachers in that approach; (B) to provide bursaries for teachers, students and children to subsidise their training and cost of hiring or buying instruments where necessary.</t>
  </si>
  <si>
    <t>Stella Taylor Young Christian Musicians Trust</t>
  </si>
  <si>
    <t>To advance education by the provision of financial assistance to young christian to enable them to receive professional lessons on the learning of any music instrument used in the church, preferably keyboard, or in the pursuit of singing lessons or choral direction provided they  indicate their intention  of using such training in the praise of our lord.</t>
  </si>
  <si>
    <t>Humphrey Richardson Taylor Charitable Trust</t>
  </si>
  <si>
    <t>The advancement of public education in and appreciation of the art and science of music and allied performing arts (including the presentation of public concerts and recitals) at such time or times and in such manner as the trustees may in their absolute discretion without being liable to account for the exercise of such discretion think fit.</t>
  </si>
  <si>
    <t>Oxford Contemporary Music</t>
  </si>
  <si>
    <t>To advance education for the public benefit through the promotion of the arts with particular but not exclusive reference to contemporary music</t>
  </si>
  <si>
    <t>People Show Properties Limited</t>
  </si>
  <si>
    <t>Rosie's Music Trust</t>
  </si>
  <si>
    <t>To advance the musical education primarily of the pupils at St. Lawrence school, napton in the county of warwickshire by providing and assisting in the provision of facilities not normally provided by the local authority</t>
  </si>
  <si>
    <t>Ridgeway Studio Trust Limited</t>
  </si>
  <si>
    <t>To advance education for the public benefit in the performing arts, particularly to promote and develop the skills of young people through drama, dance and song</t>
  </si>
  <si>
    <t>Aestas Musica</t>
  </si>
  <si>
    <t>The advancement of public education in music and in particular for the advancement of the education in music of children young persons and students of all ages in croatia, great britain and elsewhere.</t>
  </si>
  <si>
    <t>New Bristol Sinfonia</t>
  </si>
  <si>
    <t>To promote, maintain, improve and advance musical education of the general public for any charitable purpose the council of management in their absolute discretion may determine</t>
  </si>
  <si>
    <t>Charity of Robert Phillips</t>
  </si>
  <si>
    <t>For all or any one of the following purposes for the benefit of the inhabitants of walton on thames and the neighbourhood thereof:- (a) the provision of land and buildings to be settled upon trust for use for the purposes of a public museum or any similar charitable purpose, or the maintenance of any such institution; (B) the promotion of education in the appreciation of music, drama and the fine arts.</t>
  </si>
  <si>
    <t>The Royal Scottish Country Dance Society Croydon and District Branch</t>
  </si>
  <si>
    <t>To advance the education of the public in the area of croydon and district and its neighbourhood, in traditional scottish country dancing, in particular by:- (a) preserving and furthering the practice of traditional scottish country dances; (B) providing or assisting in providing instruction in the dancing of scottish country dances; (C) promoting the  enjoyment and appreciation of scottish country dancing and music by any suitable means.</t>
  </si>
  <si>
    <t>The Classical Opera Company</t>
  </si>
  <si>
    <t>To advance the education of the public in the art of music with particular reference to opera.</t>
  </si>
  <si>
    <t>Orpington Symphony Orchestra</t>
  </si>
  <si>
    <t>To promote , improve, develop and maintain public education in and appreciation of the art and science of music , in particular orchestral music, by the appreciation of public concerts and by such other ways as the executive committee shall determine.</t>
  </si>
  <si>
    <t>The Royal Scottish Country Dance Society Wirral Branch</t>
  </si>
  <si>
    <t>To advance the education of the public in the area of the wirral and its neighbourhood, hereinafter called "the district" in traditional scottish country dancing, in particular by:    preserving and furthering the practice of traditional scottish country dances.  Providing or assisting in providing instruction in the dancing of scottish country dances  promoting the enjoyment and appreciation of scottish country dancing and music by any suitable means</t>
  </si>
  <si>
    <t>Script Yorkshire Limited</t>
  </si>
  <si>
    <t>To promote, maintain, improve and advance education by the encouragement of the arts, including the arts of drama, mime, dance, singing and music</t>
  </si>
  <si>
    <t>Montgomery Holloway Music Trust</t>
  </si>
  <si>
    <t>To advance the public education in the arts, and in particular the art of music, including the presentation of concerts: for full details see clause C</t>
  </si>
  <si>
    <t>Music for Change</t>
  </si>
  <si>
    <t>To advance education of the public, particularly children in schools and community groups by the provision of musical facilities, training and performances</t>
  </si>
  <si>
    <t>Vivace Charitable Trust</t>
  </si>
  <si>
    <t>To promote and support the teaching of and performance of music singing drama and dance to children and students in full time education</t>
  </si>
  <si>
    <t>Workington Musical Festival</t>
  </si>
  <si>
    <t>To promote and organise the advancement of the education of the public in the arts and in particular the arts of music speech drama and dance in all their branches</t>
  </si>
  <si>
    <t>London Gay Symphony Orchestra</t>
  </si>
  <si>
    <t>To promote , improve develop and maintain public educational in and appreciation  of the arts and science of music in all aspects by the presentation of public concerts and recitals; and for the general purposes of such charitable bodies or for such other purposes as shall be exclusively charitable as the trustees may from time to time  decide.</t>
  </si>
  <si>
    <t>Worthing Philharmonic Orchestra Limited</t>
  </si>
  <si>
    <t>Are to promote , improve and develop public education in and appreciation of the art and science  of orchestral and instrumental music in all its aspects by the presentation of public concerts and recitals and by the provision of opportunities for musicians to rehearse music and perform music at such concerts and recitals and for the general purposes of such charitable bodies or for such other purposes as shall be exclusively charitable as the trustees may from time to time decide.</t>
  </si>
  <si>
    <t>Psappha Limited</t>
  </si>
  <si>
    <t>To promote, maintain improve and advance education by the encouragement of the arts with particular reference to performing, broadcasting, publishing education work and commissioning new work in the genre of music theatre of the twentieth century thancurrent of the time of the commissioners</t>
  </si>
  <si>
    <t>E M G Symphony Orchestra</t>
  </si>
  <si>
    <t>To promote, improve, develop and maintain public education in and appreciation of the art and science of music in all its aspects by the presentation of public concerts and recitals; and for the general purposes of such charitable bodies or for such other purposes as shall be exclusively charitable as the executive committee may from time to time decide</t>
  </si>
  <si>
    <t>The European Heritage Foundation</t>
  </si>
  <si>
    <t>(A) to advance, develop, improve and maintain the education of citizens of the united kingdom of great britain and north ireland and european countries in the science, art, literature, music, history, economics, philosophy, law, culture, way of life, politics and other recognised subjects of academic study of european countries (B) to research into the aforementioned fields and to disseminate the useful results of such research.</t>
  </si>
  <si>
    <t>Music and Dance Education Trust</t>
  </si>
  <si>
    <t>To advance education and training for the public benefit through the promotion of music and dance, and the arts generally, for all ages with particular reference to cornwall</t>
  </si>
  <si>
    <t>Elias Fawcett Trust</t>
  </si>
  <si>
    <t>To advance the musical education of people under the age of 30 in the london area, in particular (but without limitation) by advancing the non-statutory musical activities at pimlico school and other state schools and by the encouragement of public performance.</t>
  </si>
  <si>
    <t>The Cardinall's Musick Ltd</t>
  </si>
  <si>
    <t>(A) to advance public education by the provision of classical music in all media. (B) to advance public education by the provision of classical music workshops etc. Particularly, but not exclusively for younger people.</t>
  </si>
  <si>
    <t>The Scarborough Music Centre E.a.s.y. Bands Parents Support Group</t>
  </si>
  <si>
    <t>To advance the education of eastern area schools north yorkshire pupils attending the music centre at the sixth form college, scarborough, or whatever other venue may from time to time be in use by providing and assisting in the provision of facilities at the centre (not normally provided by the local education authority)</t>
  </si>
  <si>
    <t>The Burnley Garrick Club</t>
  </si>
  <si>
    <t>A) the advancement of education of the public by the encouragement of interest in dramatic art, the study and performance o musical and/or dramatic works; and B) to purchase, preserve, improve and maintain fir the benefit of the public the building known as mount pleasant baptist church and to advance public education and appreciation of the arts</t>
  </si>
  <si>
    <t>Oxford Concerto Orchestral Society</t>
  </si>
  <si>
    <t>The advancement of public education and appreciation in the arts of orchestral and more particularly concerto music, by the study and practise and public performance of such music by associate members of the society or otherwise under the aegis of thesociety. In furtherance of the objects hereinbefore defined the society may exercise the following powers; promotion of a young persons' orchestra with special reference to performing concerto music. The arrangement and provision of the holding of concerts, exhibitions, meetings, lectures and classes solely or jointly with others. The obtaining collection and receipt of monies and funds by way of contribution, donations, legacies, covenants, grants, admission to concerts and other functions referred to as above and any other lawful method of accepting and receiving gifts of property of any description, whether subject to trusts or not. The affiliation to any charitable body with similar objects and the acquisition and management of all or anypart of the assets, liability and engagements of any such body which the society may lawfully acquire.</t>
  </si>
  <si>
    <t>Music Research Trust Ltd</t>
  </si>
  <si>
    <t>1. To advance the education of the public in music  2. To promote and undertake research in the study of music and its potential applications and to publish the useful results thereof  3. To promote the relief of the sick and the advancement of education</t>
  </si>
  <si>
    <t>Wymondham Symphony Orchestra</t>
  </si>
  <si>
    <t>To promote, improve, develop and maintain public education in and appreciation  of the art and science of music in all its aspects by the presentation of public concerts and recitals and by such other ways as the society through its committee shall determine from time to time.</t>
  </si>
  <si>
    <t>Royal Scottish Country Dance Society - Exeter Branch</t>
  </si>
  <si>
    <t>To advance the education of the public in the area of exeter and its neighbourhood, hereinafter called "the district" in traditional scottish country dancing, in particular by; preserving and furthering the practice of traditional scottish country dances; providing or assisting in providing instruction in the dancing of scottish country dances; promoting the enjoyment and appreciation of scottish country dancing and music by any suitable means; and in furtherance of these objects the local association may do such other lawful things as shall effectively promote them in the district.</t>
  </si>
  <si>
    <t>Royal Scottish Country Dance Society - Royal Tunbridge Wells Branch</t>
  </si>
  <si>
    <t>To advance the education of the public in the area of royal tunbridge wells and its neighbourhood in traditional scottish country dancing, in particular by:- (a) preserving and furthering the practice of traditional scottish country dances. (B) providing or assisting in providing instruction in the dancing of scottish country dances. (C) promoting the enjoyment and appreciation of scottish country dancing amd music by any suitable means.</t>
  </si>
  <si>
    <t>The British Federation of Brass Bands</t>
  </si>
  <si>
    <t>To maintain, improve and advance the education of the public through the promotion of the practice and performance of brass band music by representing and furthering the interests of the brass band movement in the united kingdom comprising of all those activities that are associated with brass bands</t>
  </si>
  <si>
    <t>De La Warr Pavilion Charitable Trust</t>
  </si>
  <si>
    <t>(1) to promote, maintain, improve and advance education nationally for the public benefit particularly by the presentation or production of educational plays, concerts and exhibitions;  education and exhibitions relating to 20th century modernist architecture and the modern movement, and the encouragement of the arts including the visual and performing arts including (but not limited to) drama, music, fine art, architecture and photography.  (2) to promote the benefit of the inhabitants of rother,east sussex and the surrounding area by the provisions of the facilities in the interests of social welfare and with the object of improving the conditions of life for the said inhabitants by providing, maintaining and making available a theatre, artgallery, public hall, recreation centre and other facilities for recreation and leisure-time occupation.  (3) to preserve and maintain for the public benefit the de la warr pavilion in bexhill and such other features associated with the pavilion as are of special historical or architectural interest.</t>
  </si>
  <si>
    <t>Bude Town Band</t>
  </si>
  <si>
    <t>To maintain, improve and develop public education in the appreciation of the art and science of music by the presentation of public concerts and recitals and the training of individual band members</t>
  </si>
  <si>
    <t>The Ripon Operatic Summer School</t>
  </si>
  <si>
    <t>The promotion of education in general and operatic music in particular by the establishment and maintenance of operatic summer schools in the united kingdom</t>
  </si>
  <si>
    <t>Fenland Music Centre Association</t>
  </si>
  <si>
    <t>To promote, improve, develop and maintain public education in and appreciation of the art and science of music in all its aspects by the presentation of public concerts and recitals; and for the general purposes of such charitable bodies or for such other purposes as shall be exclusively charitable as the trustees from time to time may decide.</t>
  </si>
  <si>
    <t>Fenland</t>
  </si>
  <si>
    <t>Christopher Hepworth Organs Trust</t>
  </si>
  <si>
    <t>(1) to promote, improve, develop and maintain public education in and appreciation of the art and science of music in all its aspects by inter alia:- the acquisition and refurbishment of organs (2) the provision of a centre where organ proprietors will be prepared to donate or loan organs and equipment (3) the training and education of those members of the public who wish to do so in the skills of playing theatre and other organs and their maintenance (4) the provision of master classes where toptheatre organ players may demonstrate their skills and teach other students (5) the promotion of a national competition for the best young theatre organist of the year (5) the attraction of sufficient income donations and sponsorship to maintain refurbish and preserve organs in working condition.</t>
  </si>
  <si>
    <t>The Royal Scottish Country Dance Society Cambridge and District Branch</t>
  </si>
  <si>
    <t>To advance the education of the public in the area of cambridge and its neighborhood .   Hereinafter called "the district " in traditional scottish country dancing , in particular by:[a] preserving and furthering the practice of traditional scottish county dancing; [B] providing or assisting in providing instruction in scottish county dancing; [C] promoting  the enjoyment  and appreciation of scottish country dancing and music by any suitable means;</t>
  </si>
  <si>
    <t>Putney Music</t>
  </si>
  <si>
    <t>To further the education of the public in the study, appreciation and enjoyment of music through appropriately illustrated talks, lectures, demonstrations or performances</t>
  </si>
  <si>
    <t>King's Lynn Festival Limited</t>
  </si>
  <si>
    <t>To promote, maintain, improve and advance public education, appreciation and understanding in its broadest sense through the arts, particularly by the formulation, preparation, establishment and production of educational plays, festivals and productions, in particular the kings lynn festival of music and the arts.</t>
  </si>
  <si>
    <t>Harrow School for Young Musicians</t>
  </si>
  <si>
    <t>To advance public education in all aspects of music and in particular children and young people living in harrow, middlesex.</t>
  </si>
  <si>
    <t>Ealing Youth Orchestra</t>
  </si>
  <si>
    <t>To advance education in the art and science of music by establishing and operating an orchestra for the public performance of music by young persons, in particular but not exclusively the advancement of education in instrumental playing and ensemble and orchestral training in the london borough of ealing.</t>
  </si>
  <si>
    <t>The Piano Trio Society</t>
  </si>
  <si>
    <t>To promote and develop public education in and appreciation of the piano trio medium by the presentation of concerts, lectures and masterclasses</t>
  </si>
  <si>
    <t>Chichester Art Trust</t>
  </si>
  <si>
    <t>To promote, maintain, improve and advance education for the public benefit, particularly by the promotion of education in the visual arts, the production of educational exhibitions and literature, and the encouragement of the arts, including the arts of painting, drawing, sculpture, visual design or displays of any nature, music, singing, dance, ballet, mime and history of art, and to formulate, prepare and establish schemes therefor.</t>
  </si>
  <si>
    <t>The Faccet Trust</t>
  </si>
  <si>
    <t>(A) to advance education of the public by and through the promotion of arts music poetry literature history and culture; (B) to advance education of the public by means of having a supplementary education for the children of those in order to assist such persons to learn english also to teach croatian language to persons in the UK who are interested in learning the croatian language; and (C) to promote good race relations and harmony by means of creating good understanding between peoples of bothcountries by the provision of useful information or advice to persons visiting croatia or those from croatia visiting the u.K..</t>
  </si>
  <si>
    <t>Coma (Contemporary Music for All)</t>
  </si>
  <si>
    <t>To advance the education of the general public in the art of music, in particular to encourage amateur musicians to take an active part in contemporary music-making.</t>
  </si>
  <si>
    <t>Music in Motion</t>
  </si>
  <si>
    <t>To advance the education of the public and in particular deaf and hard of hearing persons in the arts and to relieve deaf and hard of hearing persons who are within the area of benefit.</t>
  </si>
  <si>
    <t>The Gogmagogs</t>
  </si>
  <si>
    <t>To advance education for the public benefit through the promotion of the arts with particular reference to music.</t>
  </si>
  <si>
    <t>Cubbington Silver Band</t>
  </si>
  <si>
    <t>To promote, improve, develop and maintain public education in the appreciation of the art and science of music, in particular brass band music.</t>
  </si>
  <si>
    <t>Cavatina Chamber Music Trust</t>
  </si>
  <si>
    <t>(1) the advancement of musical education and the promotion of public appreciation and study of music.</t>
  </si>
  <si>
    <t>St Pauls Youth Ensemble</t>
  </si>
  <si>
    <t>To advance musical education and in particular the education and training  young string players in orchestral playing and chamber music through the formation of a string orchestra or orchestras and/ or a chamber group or groups</t>
  </si>
  <si>
    <t>The Music for Schools Foundation</t>
  </si>
  <si>
    <t>The advancement of musical education, in particular to provide an opportunity for children of all ages to learn to play a musical instrument by: 1. Increasing access to musical instruments in schools; 2. By arranging musical concerts and music workshops at all times during the school year and during school holidays; 3. By offering free tuition to children whose means prevent payment; 4. To provide and improve training to music teachers; 5. To promote, encourage and organise school community bands;and 6. To do all other things and all other acts deemed by the trustees to be in advancement of musical education.</t>
  </si>
  <si>
    <t>Cyclops Productions</t>
  </si>
  <si>
    <t>To advance the education of the public by the promotion of the arts, dramatic, visual, musical and literary through any media, including live performance film and audio recording.</t>
  </si>
  <si>
    <t>Asian Artists Network (Aan)</t>
  </si>
  <si>
    <t>To advance the education of the public in particular those persons of ethnic minority groups in all aspects of indian classical music.</t>
  </si>
  <si>
    <t>The Trafford Memorial Trust Fund</t>
  </si>
  <si>
    <t>Advancement of education by promotion and encouragement of music and the arts(and in particular music) and the production and presentation of the same in cheltenham.</t>
  </si>
  <si>
    <t>Grange Park Opera</t>
  </si>
  <si>
    <t>To advance education through the promotion, support and encouragement of the art of music and drama (including opera, music, drama, dancing, singing and all forms constituting in whole or in part of music) and in particular the promotion, encouragement and appreciation of opera.</t>
  </si>
  <si>
    <t>Tutbury Arts Group</t>
  </si>
  <si>
    <t>The Sir George Dyson Trust</t>
  </si>
  <si>
    <t>To advance the education of the public in the understanding and appreciation of music by the promotion, study and appreciation of the music of the late sir george dyson and by making available the manuscripts writings scores drafts and memoranda of the late sir george dyson for the encouragement of the study of his work.</t>
  </si>
  <si>
    <t>Between the Notes</t>
  </si>
  <si>
    <t>Macclesfield Music Centre</t>
  </si>
  <si>
    <t>The advancement of education and other charitable purposes for the benefit of the community in particular but not exclusively to promote musical tuition and performance for persons of all ages and levels of ability.</t>
  </si>
  <si>
    <t>Cambridge Summer Recitals Ltd</t>
  </si>
  <si>
    <t>To promote , improve, develop and maintain public education in and appreciation of the art and science of music in all its aspects by the presentation of public concerts and recitals and by such other charitable work as the trustees shall determine.</t>
  </si>
  <si>
    <t>The Orchestra of the Swan</t>
  </si>
  <si>
    <t>To promote, advance, improve, develop and maintain public education in and appreciation of the art and science of music in all its aspects by the presentation of public concerts, recitals, festivals, opera, ballet, musical and dramatic works and displays and entertainments of all kinds involving orchestras, the theatre, variety stage, musicals, radio, television and other means of transmitting sound or pictorial affects ("the events") for the public benefit.</t>
  </si>
  <si>
    <t>The Solti Foundation</t>
  </si>
  <si>
    <t>To advance, develop and promote music education and to encourage young persons as musicians, particularly when they are in financial need, by the provision of funding and support</t>
  </si>
  <si>
    <t>The Darlington Piano Society</t>
  </si>
  <si>
    <t>To promote, improve, develop and maintain public education in, and appreciation of, the art and science of music, specifically of piano, by the presentation of public recitals: and for the generally purpose of such charitable bodies or for such other purposes as shall be exclusively charitable as the trustees may from time to time decide</t>
  </si>
  <si>
    <t>Coda Music Trust Ltd</t>
  </si>
  <si>
    <t>To advance the education of the public in music.</t>
  </si>
  <si>
    <t>Christchurch</t>
  </si>
  <si>
    <t>South Downe Musical Society</t>
  </si>
  <si>
    <t>To advance public education in music, drama and the arts and to or for such charitable purposes as the trustees decide.</t>
  </si>
  <si>
    <t>Fareham</t>
  </si>
  <si>
    <t>Blackbird Red Rose Productions</t>
  </si>
  <si>
    <t>The company is established to advance public education in the dramatic and visual arts, particularly by: (1) the production and performance of dance, ballet and similar choreographic arts;  (11) the promotion of the arts of dance, choreography, music,drama, mime, singing, literature, painting and film and video through the promotion of workshops and other educational training and (111) the establishment of a multi-cultural theatre company.</t>
  </si>
  <si>
    <t>Yorkshire and Humberside Brass Band Association</t>
  </si>
  <si>
    <t>To maintain, improve and advance the education of the public through the promotion of the practice and performance of brass band music</t>
  </si>
  <si>
    <t>Soundpool</t>
  </si>
  <si>
    <t>To promote and advance the education of the public by encouraging the understanding, appreciation and development of 20th century classical music and in particular by the promotion of concerts and workshops</t>
  </si>
  <si>
    <t>The Orlando Consort</t>
  </si>
  <si>
    <t>To advance music education  of the public, through the promotion of medieval music and related repertoire.</t>
  </si>
  <si>
    <t>Dorset County Museum Music Society</t>
  </si>
  <si>
    <t>To advance the education, knowledge and appreciation of the public in the art and science of music by the presentation of concerts and other activities.</t>
  </si>
  <si>
    <t>The Carlton Main Frickley Colliery Band</t>
  </si>
  <si>
    <t>To develop improve and maintain education in and appreciation of the art and science of brass band music in all aspects and in particular by the presentation of public concerts and recitals, and training courses for persons wishing to study and play brass band music.</t>
  </si>
  <si>
    <t>Tete a Tete Productions Limited</t>
  </si>
  <si>
    <t>The company is established to promote, maintain, improve, and advance education by the encouragement of the arts, including the arts of drama, mime, dance, singing and music, and all other arts relating to the performance and presentation thereof and to formulate, prepare and establish schemes therefor provided that all objects of the company shall be of a charitable nature.</t>
  </si>
  <si>
    <t>The Anthony Tapp Memorial Trust</t>
  </si>
  <si>
    <t>1. To advance the education of the public in particular by the provision of a concert at the annual northern aldborough festival and by the provision of scholarships to young musicians 2. To benefit in any way such other charitable institutions or charitable objects as the trustees may from time to time in their absolute discretion select.</t>
  </si>
  <si>
    <t>The Lost Musicals Charitable Trust</t>
  </si>
  <si>
    <t>To advance the education of the general public in musical theatre by the provision and dissemination of research into neglected twentieth century american musicals of historical and educational value and the public performance of such musicals.</t>
  </si>
  <si>
    <t>Worksop Miners Welfare Band</t>
  </si>
  <si>
    <t>To promote, improve, develop and maintain public education in and appreciation of the art and science of brass band music in all aspects by the presentation of public concerts and recitals by such other ways as the band through its committee shall from time to time determine.</t>
  </si>
  <si>
    <t>The Dallowgill Music Prize</t>
  </si>
  <si>
    <t>To further the education of children attending the school by awarding prizes for proficiency in the performance of music either in the form of singing or by the playing of musical instruments</t>
  </si>
  <si>
    <t>Diamond Dance Limited</t>
  </si>
  <si>
    <t>(A) to promote, maintain, improve and advance education by the encouragement of the arts, including the arts of dance, mime, drama, singing, music and visual arts, and to formulate and establish schemes therefor including in particular promoting concerts and exhibitions whether on any premises of the company or elsewhere;  (B) such other charitable objectives in support of the arts as the trustees may in their absolute discretion decide;  (C) such other charitable objectives generally as the trustees may in their absolute discretion decide.</t>
  </si>
  <si>
    <t>Hitchin Symphony Orchestra</t>
  </si>
  <si>
    <t>To promote, improve, develop and maintain public education in and appreciation of the art and science of orchestral music in all its aspects by the presentation of public orchestral concerts; and for the general purposes of such charitable bodies or for such other purposes as shall be exclusively charitable as the committee may from time to time decide.</t>
  </si>
  <si>
    <t>Herne Junior Music Fund</t>
  </si>
  <si>
    <t>To further the musical development and education of children at the school. To enable pupils to receive instruction, have access to instruments and a wide variety of equipment. To fund visits, concerts and improvements.</t>
  </si>
  <si>
    <t>Kensington Symphony Orchestra</t>
  </si>
  <si>
    <t>To promote, improve, develop and maintain public education in and appreciation of the art and science of music in all its aspects by the presentation of public concerts, including revival of interest in neglected work, the encouragement of young musical talent, and other ways of achieving the object; and for the general purposes of such charitable bodies or for such other purposes as shall be exclusively charitable as the committee may from time to time decide.</t>
  </si>
  <si>
    <t>Robin Gallup Music Trust</t>
  </si>
  <si>
    <t>The trustees shall hold the trust fund and its income upon trust to apply them for the object of advancing the education of members of the public who are resident in the ecclesiastical parish of bere ferrers with bere aalston in church music and singing in particular by; 1) training choirs 2) rewards for young choristers up to their 17th birthdays 3) teaching instrumentalists including trainee organists 4) purchase and or hire of musical scores 5) support for visits to appropriate music festivalsand competitions for choir members.</t>
  </si>
  <si>
    <t>Bigfoot Community Arts Trust Limited</t>
  </si>
  <si>
    <t>To advance education for the public benefit by the promotion of the arts, in particular but not exclusively the art of: drama, performing arts, visual arts, music, filmmaking, digital media, martial arts, culinary arts and combined arts activities.</t>
  </si>
  <si>
    <t>The Opera Group</t>
  </si>
  <si>
    <t>To promote, maintain, improve, and advance education, by the encouragement of the arts, but particularly the arts of drama, music, singing, mime, dance and to formulate, prepare and establish schemes thereof provided that all objects of the company shall be of a charitable nature.</t>
  </si>
  <si>
    <t>The Bedford Scottish Dance Group</t>
  </si>
  <si>
    <t>To advance the education of the public in the area of bedfordshire and its neighbourhood in traditional scottish country dancing, in particular by:- (a) preserving and furthering the practice of traditional scottish country dances. (B) providing or assisting in providing instruction in the dancing of scottish country dances, (C) promoting the enjoyment and appreciation of scottish country dancing and music by any suitable means.</t>
  </si>
  <si>
    <t>Riding Lights</t>
  </si>
  <si>
    <t>(A) to advance the education public understanding and appreciation of the dramatic arts by providing and presenting to the public high quality performances of theatre opera operetta ballet musicals cinema and other performances which are of educational cultural and religious value to the community (B) to teach train and encourage young artists and other members of the public in the dramatic arts (C) to work within schools the christian church and other parts of the community to spread the christian gospel principally through the dramatic arts.</t>
  </si>
  <si>
    <t>Bharatiya Vidya Bhavan (Manchester) Limited</t>
  </si>
  <si>
    <t>To advance the education of the public in the languages of the indian sub-continent generally (and in particular sanskrit and hindi) and in literature, music, dance, arts, philosophy and the culture (both spiritual and temporal) of the indian sub-continent, and as ancillary thereto and in furtherance only of that object</t>
  </si>
  <si>
    <t>Tameside</t>
  </si>
  <si>
    <t>Waterside Arts</t>
  </si>
  <si>
    <t>To advance public education in music, drama, art and the performing arts.</t>
  </si>
  <si>
    <t>The Millennium Jazz Orchestra Limited</t>
  </si>
  <si>
    <t>To promote maintain and advance education particularly music education and to encourage the arts including the art of music particularly jazz drama dancing and singing.</t>
  </si>
  <si>
    <t>Worsbrough Brass</t>
  </si>
  <si>
    <t>To promote and develop music within the youth of the community, and to enhance the arts and culture of the area within birdwell and at present all areas constituting the yorkshire region, in a common effort to further health, to advance education, to provide facilities for physical and mental training and recreation, and social, moral and intellectual development and to foster a community spirit for the achievements of these and other charitable objects. To establish a music centre and to maintainand manage or to co-operate with any local statutory authority or authorities in the maintenance and management of such a centre for activities promoted by the association and its constituent bodies in furtherance of the above objects or any of them</t>
  </si>
  <si>
    <t>Winchmore String Orchestra</t>
  </si>
  <si>
    <t>To promote, improve , develop and maintain public education in and appreciation of , the art and science of orchestral music by the presentation of public concerts and recitals by the association's orchestra with or without instrumental soloists and singers and by such other ways as the association, through the committee , shall determine  from time to time provided notice is given in advance both to the members of the association and to the patrons of the concert or recital in question , the association may participate in or give concerts or recitals , part of the proceeds of which are donated to nominated registered charities.</t>
  </si>
  <si>
    <t>Music as Therapy</t>
  </si>
  <si>
    <t>(1) to relieve those living in conditions of need, hardship or distress, suffering from mental or physical disability or the effects of poverty or sickness by the provision of music therapy and to advance education by the provision of introductory  music therapy   training for individuals working with such persons. (2) to promote communication, support and networking for and between those receiving education  in new area of work.</t>
  </si>
  <si>
    <t>Haywards Heath Concert Brass</t>
  </si>
  <si>
    <t>To promote, develop and maintain public education in, and appreciation of the arts and science of music, in particular brass bands, by the presentation of public concerts and recitals.</t>
  </si>
  <si>
    <t>Awards for Young Musicians</t>
  </si>
  <si>
    <t>To advance public education and appreciation of the art and science of music with particular emphasis on the promotion of specialist music education amongst children and young persons under the age of eighteen years old through the establishment and maintenance of scholarships and other awards.</t>
  </si>
  <si>
    <t>The Neil Webster Music Trust</t>
  </si>
  <si>
    <t>To advance informal musical and social education especially among groups of people in some respect underprivileged, with special but not exclusive concern for the home counties and east anglian regions of britain and a special interest in amateur choral music</t>
  </si>
  <si>
    <t>Sutton Youth Music Supporters Association</t>
  </si>
  <si>
    <t>To advance the education of young persons by the provision of facilities for for the sutton youth music orchestras  not normally provided by the local authority; and to encourage and assist the orchestras in any way considered charitable.</t>
  </si>
  <si>
    <t>The Congleton Youth Orchestra</t>
  </si>
  <si>
    <t>To advance the musical education of young persons under the age of 26 in the congleton area by the provision of training in orchestral playing and the presentation of public concerts.</t>
  </si>
  <si>
    <t>The Grimsby and Cleethorpes Amateur Operatic Society Limited</t>
  </si>
  <si>
    <t>The promotion and furtherance of the education, knowledge, understanding and appreciation of the public, in arts of opera , music and singing or any one or more of those arts such other charitable purposes of such charitable foundations as the trustees shall, in their absolute discretion, determine</t>
  </si>
  <si>
    <t>The Arthurian Heritage Trust</t>
  </si>
  <si>
    <t>To advance public education in the arthurian legend, arthurian material worldwide and in the associated literature, music and art</t>
  </si>
  <si>
    <t>English Chamber Orchestra Charitable Trust</t>
  </si>
  <si>
    <t>To advance public education in music and in so doing:-  (1) to encourage and foster the appreciation of music in all its forms amongst all persons especially children, young persons, schools and other  places of learning. (11) to encourage and foster 0the playing of musical instruments by all persons especially children and young persons and to seek and receive funds for the fulfilment of all such objects by the acquisition and in particular the provision of musical instruments for children, youngpersons, schools and places of learning. (111) to further the cause and enhance the standard of musical education amongst all members of society and especially in schools and places of learning and in pursuance thereof to arrange and present concertsand other musical educational  projects including the recording and dissemination by gift or sale of musical recordings in all sound and video media as amy be available from time to time. (1v) to introduce a wide orchestral and chamber music repertoire to all members of society and especially to children ND young persons and to encourage and foster their musical interest both as participants and audiences. (V) to promote assist and encourage the awareness of the beneficial value of the art and science of music generally in all its forms by such means as shall from time to time be considered expedient and appropriate by the trustees.</t>
  </si>
  <si>
    <t>Northumberland Orchestral Society</t>
  </si>
  <si>
    <t>To promote, improve, develop and maintain public education and appreciation of the art and science of music in all its aspects by the presentation of public concerts and recitals and by such other ways as the charity through its executive committee shall determine from time to time</t>
  </si>
  <si>
    <t>Hartlepool Music Society</t>
  </si>
  <si>
    <t>To promote, improve, develop and maintain public education in and appreciation of the art and science of music in all its aspects by the presentation of public concerts and recitals and for the general purposes of such charitable bodies or for such other purposes as shall be exclusively charitable as the trustees may from time to time decide</t>
  </si>
  <si>
    <t>Vasari Singers</t>
  </si>
  <si>
    <t>To promote, improve, develop and maintain public education in and appreciation of the art and science of choral music in all its aspects by the presentation of public concerts: and for the general purposes of such charitable bodies or for such other  purposes as shall be exclusively charitable as the committee may form time to time decide.</t>
  </si>
  <si>
    <t>The Douglas Coombes Foundation</t>
  </si>
  <si>
    <t>1. To further knowledge of the musical works of douglas coombes by promoting public performances of the same 2. To educate the public in the art of music generally by the promotion of public lectures, concerts and recitals. 3. To award scholarships, exhibitions, bursaries, grants or maintenance allowances for the musical education of any person under 25 years of age or whose parents are in need of financial assistance to allow such musical education to be completed and to make such awards for education at any recognised educational establishment wholly or partly specialising in the teaching of music or any aspect of music anywhere in the united kingdom or abroad. 4. To award grants or maintenance allowances to persons of any age to assist themin such manner as the trustees shall in their absolute discretion think fit to become composers of music in all or any of of its various forms including (without prejudice to the generality of this power) specifically commissioning works of music andrecordings of works of music. 5. To keep and maintain a library of recordings and scores (whether printed or manuscript and whether published or unpublished) of the musical works of douglas coombes and to use such for all or any of the other objectsset out in this clause 5. 6. Generally to promote excellence en music by such other means as the trustees shall consider appropriate including awarding prizes for composition and musical scholarship..</t>
  </si>
  <si>
    <t>The Folkestone School for Girls Music Trust</t>
  </si>
  <si>
    <t>The trustees shall hold the trust fund and its income upon trust to apply them for the following objects in such area of south east kent as shall from time T time be served by the folkestone school for girls  (a secondary school currently situated at coolinge lane folkestone in the district of shepway and in county of kent hereinafter called "the school")("the area of benefit") to advance the education of pupils of the school in music and related subjects by providing grants or payments to pupilsto cover the cost or assist in covering the cost of lessons and tuition, music and musical instruments to kept in the school or elsewhere, the expenses related to the study of music, attendance at competitions or concerts or by any other ways considered appropriate by the "trustees."</t>
  </si>
  <si>
    <t>Shepway</t>
  </si>
  <si>
    <t>The Music Trust</t>
  </si>
  <si>
    <t>The trust is established for the education of the public in the art of music by: (1) the promotion or presentation of concerts, recitals, festivals and other public events in which music is performed; (2) the provision of programmes of training in  music designed to extend the activity of choral singing and other music making and enhance its value to society; (3) the provision of lectures, lessons, seminars and workshops and other activities of a didactic nature intended to enhance public understanding of of music and of music viewed from a  christian standpoint; (4) the encouragement of musical composition, particularly, but not exclusively, of sacred choral music; (5) the promotion of writing in books, journals, newspapers and in any mediumwhatsoever on or about subjects concerned with music or music and religion; (6) the making of electronic an other recordings; (7) contributing to or making radio or television programmes; (8) the promotion of high quality music events in general; (9)the enrichment and enhancement of quality of life through music; (10) the fostering and undertaking of research into any aspect of music or music an religion and the dissemination of the results of any such research; (11) such other means as the boardof directors shall from time to time determine.</t>
  </si>
  <si>
    <t>The Flutewise Trust</t>
  </si>
  <si>
    <t>The objects of the trust shall be educational and in particular to encourage and enhance the musical appreciation and education of young people with particular reference to the flute and similar instruments</t>
  </si>
  <si>
    <t>Eastside Community Heritage</t>
  </si>
  <si>
    <t>(1) to promote, maintain, improve and advance education by encouraging and stimulating public understanding and appreciation of the history and contemporary development of east london and generally to cultivate and improve the study of east london, inparticular but not exclusively through the provision of heritage based activities, using mediums such as art, drama, exhibitions, publications, theatre literature, dance and music; and (11) to promote good race relations by the provision of advice and practical support to individuals and groups engaged in any of the last mentioned activities.</t>
  </si>
  <si>
    <t>East Lincolnshire Arts</t>
  </si>
  <si>
    <t>To promote maintain improve and advance the arts and education in skegness and district particularly by the production of educational plays and the encouragement of the arts, including arts of drama, mime, dance, singing, music, painting, sculpture and ceramics, and to formulate prepare and establish schemes therefore, provided that all objects of the association shall be of a charitable nature.</t>
  </si>
  <si>
    <t>Meljon Singers</t>
  </si>
  <si>
    <t>To promote, improve, develop and maintain public education in and appreciation of the art and science of choral music in all aspects by the presentation of public choral concerts and by such other ways as the society through its committee shall determine from time to time.</t>
  </si>
  <si>
    <t>Harlow</t>
  </si>
  <si>
    <t>Kingsbury Amateur Operatic Society</t>
  </si>
  <si>
    <t>To advance the education of the public in the musical and operatic arts, to further the development of the public appreciation and taste in the said arts, to assist and further such charitable institutions and charitable purposes as the executive committee shall from to time determine. To promote operetta and musicals in furtherance of the arts.</t>
  </si>
  <si>
    <t>The Emmy Destinn Foundation</t>
  </si>
  <si>
    <t>A) to advance the education of the public, especially children and young people, in the art and science of music particularly the art and science of opera, by staging performances of operas in which all or the predominant part of the case are childrenand in such other ways as the trustees from time to time decide. B) to relieve financial hardship by providing practical and conceptual support to opera students through providing grants and bursaries and in such other ways as the trustees may from time to time decide</t>
  </si>
  <si>
    <t>Women's Music and Performance Workshops Limited</t>
  </si>
  <si>
    <t>To promote, maintain, improve and advance education particularly by the encouragement of the arts by enabling women to acquire and develop music and performance skills.</t>
  </si>
  <si>
    <t>Whaley Bridge Band</t>
  </si>
  <si>
    <t>To advance the education of the public in the art of brass band music making and to further the development of public appreciation in the said art by presentation of concerts, music festivals and similar activities and to encourage the musical education of players by the provision of tuition and training facilities.</t>
  </si>
  <si>
    <t>Stone Town Band</t>
  </si>
  <si>
    <t>To maintain, improve and develop public education in the appreciation of the art and science of music by the presentation of public concerts and recitals, and to co-ordinate the training of junior band members</t>
  </si>
  <si>
    <t>Abingdon Music Festival Association</t>
  </si>
  <si>
    <t>To advance education of the public in the arts, and in particular the arts of music, speech and drama, and dance, in all their branches.</t>
  </si>
  <si>
    <t>Hertfordshire Concert Band</t>
  </si>
  <si>
    <t>To promote public education in and appreciation of the art of wind band music in all its aspects by the presentation of public wind band concerts and by such other ways as the society through its committee shall from time to time determine.</t>
  </si>
  <si>
    <t>Thanet Music and Drama Festival Association</t>
  </si>
  <si>
    <t>Callington Singers</t>
  </si>
  <si>
    <t>To advance education by promoting the study of religious and classical choral music, and to perform such works for the benefit of the general public. 2 to promote religious services by the performance of religious choral music in places of worship forthe benefit of the general public</t>
  </si>
  <si>
    <t>Weaver- Hughes Ensemble</t>
  </si>
  <si>
    <t>(A) the advancement of the education of the public in the art of film, dramatic and multimedia based arts to further the development of public appreciation and taste in said arts. (B) the education of adults, children and younger children by the production of films, plays, multimedia events, educational workshops and the encouragement of the arts including the arts of film, drama, writing, music, dance, mime and singing.</t>
  </si>
  <si>
    <t>Wendover Music</t>
  </si>
  <si>
    <t>Bristol Musical Youth Productions</t>
  </si>
  <si>
    <t>To promote the education of young people in the arts, particularly song, dance, drama and music.</t>
  </si>
  <si>
    <t>Music and Movement of Hexham and Tynedale</t>
  </si>
  <si>
    <t>To enhance the development and education of children primarily under statutory school age by encouraging parents to understand and provide for the needs of their children through community groups</t>
  </si>
  <si>
    <t>The Vox Musica Trust</t>
  </si>
  <si>
    <t>The trustees shall hold the capital and income of the trust fund upon trust to apply the income and all or any part or parts of the capital for or towards the promotion improvement  development and maintenance of public education in and appreciation of music in all its aspects in particular musical works for solo and  capello voices  and voices with instruments such object to be carried out anywhere in the world as the trustees may decide provided that the  trustees may at their absolute discretion for the period of 21 years from the date of this deed instead of applying the income of the charity in any year accumulate all or any part of such income at compound interest by investing the same and the resulting income in any of the authorised investments  and hold the same as an accretion to and as part of the capital of the charity without prejudice to their right to apply the whole or any part of such accumulated income in any subsequent year as if the same were income of the charity arising in the then current year.</t>
  </si>
  <si>
    <t>Durnovaria Silver Band</t>
  </si>
  <si>
    <t>To advance public education in silver band music</t>
  </si>
  <si>
    <t>Corps of Drums Society for the Preservation of Drum and Fife Music</t>
  </si>
  <si>
    <t>To enhance the education of the public by the promotion and preservation of the concept and traditions of the drum and flute corps of drums.</t>
  </si>
  <si>
    <t>Plymouth Music Accord</t>
  </si>
  <si>
    <t>To advance public education in all forms of good music by promoting, facilitating and encouraging the appreciation and performance of the same for the benefit of the public, and the young in particular, the city of plymouth and its neighbourhood</t>
  </si>
  <si>
    <t>International Violin Sonata Course</t>
  </si>
  <si>
    <t>To advance the musical education of young people and to educate the public in the appreciation of music by the presentation of public concerts and educational projects and by such other ways as the trustees shall determine</t>
  </si>
  <si>
    <t>Bath Philharmonia</t>
  </si>
  <si>
    <t>To promote maintain and advance the education of the public in the art and science of music in particular by the presentation of public concerts and recitals and the organisation of music workshops and masterclasses.</t>
  </si>
  <si>
    <t>Corps of Army Music Trust</t>
  </si>
  <si>
    <t>1) to promote the efficiency of the army and in particular that of the corps of army music (the corps) in such ways as the trustees from time to time think fit. 2) to foster esprit de corps and comradeship between all serving and former members of thecorps. 3) to relieve either generally or individually serving and former members of the corps and their dependants who are in conditions of need, hardship or distress (beneficiaries). 4) to promote the education, training, physical fitness and efficiency of members of the corps.</t>
  </si>
  <si>
    <t>Amadeus Chorus and Orchestra</t>
  </si>
  <si>
    <t>The furtherance of musical education of the young.</t>
  </si>
  <si>
    <t>Saint Edward's Music Society</t>
  </si>
  <si>
    <t>To advance the education of the public in the london borough of havering (hereinafter referred to as "the borough") in music</t>
  </si>
  <si>
    <t>Brentwood</t>
  </si>
  <si>
    <t>Pangbourne and District Silver Band</t>
  </si>
  <si>
    <t>The object of the band shall be to promote, improve develop and maintain public education in and appreciation of the art and science of brass band music in all its aspects by: a) the presentation of public performances, thereby maintaining the tradition of brass band music in pangbourne and district and representing that tradition elsewhere in britain and overseas; B) providing opportunity for musicians and aspiring musicians in the area to meet and to make music; C) providing training and instruments for those in the area who wish to become musicians; D) encouraging aspiring composers and arrangers of brass band music by rehearsing and publicly performing their works.</t>
  </si>
  <si>
    <t>Music Illuminated</t>
  </si>
  <si>
    <t>The company is established to promote the furtherance of musical education and to increase the public's knowledge of music.</t>
  </si>
  <si>
    <t>Epsom and Ewell</t>
  </si>
  <si>
    <t>Yorchestra Trust</t>
  </si>
  <si>
    <t>To advance the education of young people under the age of twenty five in the theory and practice of music by the provision of such education in the city of york and at such other places as the trustees may from time to time decide</t>
  </si>
  <si>
    <t>The Nelly Ben-or Scholarship Trust</t>
  </si>
  <si>
    <t>To advance the musical education of young persons by providing scholarships and grants to talented and deserving young performing musicians from any country, in order to enable them to further their musical training particularly but not necessarily exclusively at the piano courses incorporating the principles of the alexander technique as taught by nelly ben-or.</t>
  </si>
  <si>
    <t>The Cleveland Militaires Juvenile Jazz Band</t>
  </si>
  <si>
    <t>To advance the musical education of children residing within the neighbourhood of middlesbrough and cleveland by helping them in the playing of marching band instruments and by means of concerts and exhibitions at which such children may perform as a band to advance the aesthetic education of the public</t>
  </si>
  <si>
    <t>Royal Scottish Country Dance Society (Bath Branch)</t>
  </si>
  <si>
    <t>Advance the education of the public in the area of bath and its neighbourhood, herinafter called "the district" in traditional country dancing, in particular by:- 1) preserving and furthering the practice of traditional scottish country dances; B) providing or assisting in providing instruction in the dancing of scottish country dancing; C) promoting the enjoyment and appreciation of scottish country dancing and music by any suitable means.</t>
  </si>
  <si>
    <t>Tideswell Band</t>
  </si>
  <si>
    <t>To maintain, improve and advance the education of the public through promotion of the practice and performance of brass band music;  to promote such other charitable purposes as the executive committee, in their absolute discretion, shall from time totime determine.</t>
  </si>
  <si>
    <t>Petros Singers</t>
  </si>
  <si>
    <t>1)  to promote, improve, develop and maintain public education in and appreciation of the art of choral music in all its aspects by the presentation of public concerts and by such other ways as the choir through  its committee shall determine from to time,  2)  to  or for such charitable purposes as the choir through  its committee shall from time to time decide.</t>
  </si>
  <si>
    <t>The Thames Festival Trust</t>
  </si>
  <si>
    <t>(A)  to advance education in music and arts (B)  to promote the conservation and public appreciation of the river thames its tributaries and adjoining areas</t>
  </si>
  <si>
    <t>The National Foundation for Youth Music</t>
  </si>
  <si>
    <t>To advance the education of the public (especially young people) in the art and science of music</t>
  </si>
  <si>
    <t>Westmorland Youth Orchestra</t>
  </si>
  <si>
    <t>To advance the musical education primarily of those young persons under the age of 19 who are ordinarily resident, or receive their education, within the area of the former administrative county of westmorland by the provision of training in orchestral playing and the presentation of public concerts; and for the general purposes of such charitable bodies or for such other purposes as shallbe exclusively charitable as the management committee may from time to time decide.</t>
  </si>
  <si>
    <t>Sherborne Community Orchestra</t>
  </si>
  <si>
    <t>To promote, improve, develop, and maintain public education in, and appreciation of, the art and science of orchestral music in all its aspects, by the presentation of public orchestral concerts, and by such other ways as the society through its committee shall determine from time to time</t>
  </si>
  <si>
    <t>The Bristol Ensemble Ltd</t>
  </si>
  <si>
    <t>To advance education by the establishment, operation, promotion and support of a chamber orchestra and smaller groupings of musicians, of the highest professional standard, and by the provision of concerts, recitals and performances of classical musicin bristol, gloucestershire, somerset, wiltshire and elsewhere</t>
  </si>
  <si>
    <t>Carl Rosa Opera Limited</t>
  </si>
  <si>
    <t>To promote, maintain, improve and advance education, particularly by the production of educational operas and the encouragement of the arts, including the arts of operas, drama, mime, dance, singing and music and to formulate, prepare and establish schemes therefor and all similar objects of a charitable nature.</t>
  </si>
  <si>
    <t>The Hook Norton Brass Band</t>
  </si>
  <si>
    <t>1)  to maintain, improve and advance the education of the public through the promotion of the practice and performance of brass band music. 2)  other charitable purposes as the executive committee in their absolute discretion from time to time shall determine.</t>
  </si>
  <si>
    <t>Cambridge Handel Opera Group</t>
  </si>
  <si>
    <t>(1) the education of the public in the art and practice of the music of george frideric handel, by means of stage productions of handel's operas; (11) such other activities to promote the greater understanding and appreciation of handel's music as thetrustees shall from time to time approve.</t>
  </si>
  <si>
    <t>Kettering Camerata</t>
  </si>
  <si>
    <t>To promote, improve, develop and maintain public education in and appreciation of the art and science of choral music in all its aspects by the presentation of public choral concerts and for the general purposes of such charitable bodies or for such other purposes as shall be exclusively charitable as the committee may from time to time decide.</t>
  </si>
  <si>
    <t>Wilson + Wilson Company</t>
  </si>
  <si>
    <t>To promote, maintain, improve and advance public education, artistic taste in appreciation of the arts of dance, drama, literature, creative writing, music, sculpture and performing, participatory and visual arts generally.</t>
  </si>
  <si>
    <t>The Arts Club Charitable Trust</t>
  </si>
  <si>
    <t>The charity's objects ("the objects") are to promote maintain improve and advance education in the arts generally for the benefit of the public and in particular: (a) by the encouragement of sculpture, painting, drawing, design, lithography, print making , graphics, poetry , literature , film, photography and music; and (B) by the advancement of skill and craftsmanship therein.</t>
  </si>
  <si>
    <t>Derby Chamber Music Society</t>
  </si>
  <si>
    <t>To promote, improve, develop and maintain education in and appreciation of the art and science of chamber music in all its aspects by the presentation of public concerts and recitals; and for the general purposes of such charitable bodies or for such other purposes as shall be exclusively charitable as the trustees may from time to time decide</t>
  </si>
  <si>
    <t>Shrewsbury School Musical Activities</t>
  </si>
  <si>
    <t>To promote maintain and advance education, particularly musical education and to encourage the arts including the arts of music, drama, mime, dancing and singing and ( without prejudice to the generality of the foregoing objects) to advance the same by all or any of the following means, provided that all the objects of the company shall be of a charitable nature ( for further details see clause 3 of the memorandum of association)</t>
  </si>
  <si>
    <t>Sutton House Music Society</t>
  </si>
  <si>
    <t>To promote, improve , develop and maintain public education in and appreciation of the art and science of music in all its aspects by the presentation of public concerts and recitals and by such other ways as the society through its committee shall  determine from time to time.</t>
  </si>
  <si>
    <t>Wem Amateur Dramatic and Operatic Society</t>
  </si>
  <si>
    <t>To promote the advancement and improvement of general education in the dramatic and operatic arts and the development of public appreciation of such arts</t>
  </si>
  <si>
    <t>The Lee Singers</t>
  </si>
  <si>
    <t>To promote, improve and maintain public education in and appreciation of the art and science of choral music in all aspects by the presentation of public choral concerts; and  for the general purposes of such charitable bodies or for such other purposes as shall be exclusively charitable as the committee may from time to time decide</t>
  </si>
  <si>
    <t>Royal Scottish Country Dance Society Royal Leamington Spa Branch</t>
  </si>
  <si>
    <t>To advance the education of the public in the area of leamington spa and its neighbourhood, hereinafter called "the district" in traditional scottish country dancing, in particular by: (a) preserving and furthering the practice of traditional scottishcountry dances. (B) providing or assisting in providing instruction in the dancing of scottish country dances (C) promoting the enjoyment and appreciation of scottish country dancing and music by any suitable means.</t>
  </si>
  <si>
    <t>The Royston and North Herts Festival of Dance</t>
  </si>
  <si>
    <t>To advance the education of the public in the arts, and in particular the arts  of music, speech and drama, and dance, in all their branches.</t>
  </si>
  <si>
    <t>Thorpe Hesley Brass Band</t>
  </si>
  <si>
    <t>To provide musical training for young people in the community and to maintain, improve and advance the education of the public through the promotion of the  practise and performance of brass band music</t>
  </si>
  <si>
    <t>Newport Music Club</t>
  </si>
  <si>
    <t>To promote, improve, develop and maintain public education in and appreciation of the art and science of music in all its aspects by the presentation of public concerts and recitals; and for the general purposes of such charitable bodies and for such other purposes as shall be exclusively charitable as the executive committee may from time to time decide</t>
  </si>
  <si>
    <t>The English Arts Chorale Members and Friends Association</t>
  </si>
  <si>
    <t>The advancement of the education of the public in the art of music by the promotion, support and assistance of the music trust Ltd.</t>
  </si>
  <si>
    <t>Brighton and Hove Music Trust</t>
  </si>
  <si>
    <t>To advance education by promoting the study and practice of music amongst students of all ages normally resident in brighton and hove.</t>
  </si>
  <si>
    <t>Earley Music Limited</t>
  </si>
  <si>
    <t>The furtherance  of education and training of students of all ages within reading and the greater reading areas in the theory and practice of music</t>
  </si>
  <si>
    <t>The Maesbury Singers</t>
  </si>
  <si>
    <t>To promote, improve, develop and maintain public education in, and appreciation of, the art and science of music in all its aspects by the presentation of public concerts and recitals and by such other ways as the choir shall determine from time to time. The choir may assist and support such charitable organisations or purposes as it shall from time to time determine.</t>
  </si>
  <si>
    <t>The British Police Symphony Orchestra Endowment Fund</t>
  </si>
  <si>
    <t>The endowment trustees shall hold the capital and income of the trust fund upon trust to apply the income and all or such part or parts thereof at such times or in such manner as the endowment trustees may in their absolute discretion think fit in or towards the education of the general public in the appreciation of the art and science of music by endowing furthering supporting and assisting the british police symphony orchestra by way of financial gift grant loan guarantee or such other form of assistance as the endowment trustees shall in their absolute discretion consider appropriate for the promotion and advancement of the charitable objects and activities of the orchestra</t>
  </si>
  <si>
    <t>Trentham Brass Band</t>
  </si>
  <si>
    <t>To advance the education of the public in the art of brass band music and to develop public appreciation in the said art by the presentation of concerts and recitals. To enter band contests which give the players a goal to aim for.</t>
  </si>
  <si>
    <t>St Katherine's Music Parent Supporters (Skamps)</t>
  </si>
  <si>
    <t>To advance education in music in particular by supporting the charitable work of St. Katherine's school music department and supporting such other charitable purposes connected with the advancement of education in music as the trustees shall decide.</t>
  </si>
  <si>
    <t>The Manchester Musical Heritage Trust</t>
  </si>
  <si>
    <t>Advancing the education of the public in the musical history and musical heritage of the city of manchester and its environs.</t>
  </si>
  <si>
    <t>Laza Kostic Fund</t>
  </si>
  <si>
    <t>The advancement of education of the public and in  particular but not so as to limit the generality of the foregoing:- (a) the advancement of education in and understanding of music, art, literature, drama, opera and ballet, and cinema and cultural traditions of the serbia nation in  particular in the literacy works of laza kostic (hereinafter referred to as "the serbian arts") (B) the promotion of research into the serbian arts both contemporary and historical and the publication of the useful results of such research (C) the provision of scholarships, exhibitions and bursaries for persons to enable them to further their education  and promoting contacts between persons and institutions and organisations with the object of the advancement ofeducation  in  and understanding of the serbian arts</t>
  </si>
  <si>
    <t>Mastersingers (1998) Limited</t>
  </si>
  <si>
    <t>To advance the musical education of young people in the appreciation of the works of richard wagner.  To promote and organise public performances of the works of richard wagner.  To promote and organise other cultural and educational activities relevant to the study and appreciation of the music of robert wagner.</t>
  </si>
  <si>
    <t>Phoenix Singers (Suffolk)</t>
  </si>
  <si>
    <t>The object of the society shall be to promote, improve, develop, and maintain , public education in and appreciation of the art and science of choral and orchestral music in all its aspects by the presentation of  public choral and orchestral concerts; and for the general purposes of such charitable bodies or for such other purposes as shall be exclusively charitable as the committee may from time to time decide.</t>
  </si>
  <si>
    <t>West Cornwall Concert Band</t>
  </si>
  <si>
    <t>To advance the education of the public in the practice and performance of concert and band music</t>
  </si>
  <si>
    <t>The Rushworth Trust</t>
  </si>
  <si>
    <t>The promotion of musical education (including not only the training of performers but also the improvement of musical taste and appreciation) within a radius of sixty miles from liverpool town hall</t>
  </si>
  <si>
    <t>Bolton Symphony Orchestra</t>
  </si>
  <si>
    <t>To promote, improve, develop and maintain public education in  and appreciation of the art and science of music in all its aspects including but not limited to the presentation of public concerts by the society or ensemble constituted from the membership of the society and approved by the committee; and for the general purposes of such charitable bodies or for such other purposes as shall be exclusively charitable as the committee may from time to time decide</t>
  </si>
  <si>
    <t>Wessex Opera Company</t>
  </si>
  <si>
    <t>1) the promotion of public education, appreciation and enjoyment of music and drama by the presentation of concerts and other musical and dramatic events 2) to advance such other charitable objects as the company may determine</t>
  </si>
  <si>
    <t>Les Azuriales Opera Trust</t>
  </si>
  <si>
    <t>(1) to advance the education of the public in the arts, particularly by:- (1) facilitating and improving accessibility of the arts particularly music, more specifically opera; (11) improving standards of execution and appreciation of the arts, particularly music, more specifically opera; (111) encouraging, assisting and supporting young performers and composers of music and more specifically opera;  (1v) educating the public in the art and science of music and more specifically opera;  (2) to further such other charitable purposes as the trustees  may from time to time in their discretion decide, including through the provision of grants aimed at preserving and restoring buildings and places of historical importance.</t>
  </si>
  <si>
    <t>Ripon Cathedral Concert Society</t>
  </si>
  <si>
    <t>To promote, improve, develop and maintain public education in and appreciation of the art and science of music in all its aspects by the presentation of public professional concerts and recitals and by such other ways as the society through its committee shall determine from time to time</t>
  </si>
  <si>
    <t>Liverpool Lighthouse Limited</t>
  </si>
  <si>
    <t>To promote any charitable purpose for the benefit of the inhabitants of liverpool and in particular without prejudice to the generality of the foregoing to: 1. Advance education and training including education through the medium of music, dance and drama; 2. Advance the christian religion and the propagation of the christian gospel by demonstrating the christian faith through practical help to those most vulnerable in the community including those who are homeless, children, young people, the sick and elderly; 3 assisting people who are unemployed by the provision of training, support and assistance with the object of enabling such people obtain gainful employment and improve their conditions of life.</t>
  </si>
  <si>
    <t>RJC Productions Ltd</t>
  </si>
  <si>
    <t>To advance public education in the dramatic and visual arts, particularly by: (1) the production and performance of dance, ballet and similar choreographic arts; (20 the promotion of the arts of dance, choreography, music, drama, mime, singing, literature, painting and film and video through the promotion of workshops and other educational training programmes; and (3) the establishment of a multi-cultural theatre company</t>
  </si>
  <si>
    <t>Selby</t>
  </si>
  <si>
    <t>Youth Music Centre</t>
  </si>
  <si>
    <t>To provide education for young persons in the playing of musical instruments, and the performance and understanding and appreciation of classical music.</t>
  </si>
  <si>
    <t>The Bach Players Limited</t>
  </si>
  <si>
    <t>To advance the education of the public in the art and science of music, and the music of J.S. Bach in particular, through workshops, concerts and other musical performances, recordings and engagements of all kinds.</t>
  </si>
  <si>
    <t>South Asian Arts &amp; Cultural Association</t>
  </si>
  <si>
    <t>To advance the education of the public in the arts of south asia, including the arts of music, dance, craft and literature, in and around the county of lancashire</t>
  </si>
  <si>
    <t>The Bassett Stevens Memorial Trust</t>
  </si>
  <si>
    <t>To promote any charitable purpose or purposes connected with or relating to the advancement of the musical education of pupils at sandown high school isle of wight</t>
  </si>
  <si>
    <t>Phoenix Arts and Cultural Community Group Project Limited</t>
  </si>
  <si>
    <t>To provide and promote, improve, develop and maintain the education of children and young people without distinction of sex, race or of political, religious or other opinions in music, recreation, arts and crafts and leisure time occupation and to provide facilities with the objective of improving the conditions of life of the inhabitants of the london borough of lambeth and surrounding areas.</t>
  </si>
  <si>
    <t>Kenneth Page Foundation</t>
  </si>
  <si>
    <t>For such charities or charitable purposes as the trustees shall from time to time decide and in particular (but without prejudice to the generality of the foregoing) to advance the education of children and the public in the art of music including concerts and recitals and teaching the playing of musical instruments</t>
  </si>
  <si>
    <t>The Andrusier Ensemble Education Project</t>
  </si>
  <si>
    <t>(1) to promote racial harmony by educating the public and in particular young people about the causes and effects of racial discrimination and persecution through the medium of music or such other means as the trustees amy from time to time determine.(2) to advance the education of the public and in particular young people in the art of music.</t>
  </si>
  <si>
    <t>The Betty Parr Whitbread Music Trust</t>
  </si>
  <si>
    <t>To promote, improve, develop and maintain public education in and appreciation of the art and science of music in all its aspects by the presentation of concerts, recitals, opera and operettas and by such other ways as the trustees shall determine from time to time.</t>
  </si>
  <si>
    <t>The Cecilia Consort</t>
  </si>
  <si>
    <t>To promote public education in, and the appreciation of, art and science of music by presenting sung performances in public or by any other lawful means the committee may decide from time to time</t>
  </si>
  <si>
    <t>Streetz Ahead- Dance for Young People</t>
  </si>
  <si>
    <t>To advance the education of children and young people up to 17 years of age in the arts, including the arts of drama, mime, dance, singing and music.</t>
  </si>
  <si>
    <t>Divine Solution Ministries</t>
  </si>
  <si>
    <t>(A) to advance the christian religion through but not exclusively the provision of services, religious education classes, seminars and crusades. (B) to advance the musical education of children and young persons in the area of greater london, through the provision of training, and facilities.</t>
  </si>
  <si>
    <t>The Orpington Chorale</t>
  </si>
  <si>
    <t>To promote, improve, develop and maintain public education in and appreciation of the art and science of choral music in all its aspects by the presentation of public concerts; and for the general purposes of such charitable bodies or for such other purposes as shall be exclusively charitable as the committee may from time to time decide</t>
  </si>
  <si>
    <t>Torbay Brass Band</t>
  </si>
  <si>
    <t>To maintain, improve and advance  the education of the public through the promotion and practice of brass band music, and any other charitable purpose as the executive committee in its absolute discretion from time to time shall determine</t>
  </si>
  <si>
    <t>The Holst Birthplace Trust</t>
  </si>
  <si>
    <t>The advancement of the education of the public by:- 1) the maintenance promotion and continuing development of a museum and period house dedicated to gustav holst; and 2) encouraging the art of music</t>
  </si>
  <si>
    <t>The Leicester Symphony Orchestra Limited</t>
  </si>
  <si>
    <t>To promote, maintain, improve and advance education for the benefit of the public, particulary musical education and to encourage the arts, including the arts of drama, mime, and dance and to formulate, prepare and establish schemes therefor provided that all objects of the company shall be of a charitable nature</t>
  </si>
  <si>
    <t>The Wordsworth Singers</t>
  </si>
  <si>
    <t>To promote, improve, develop and maintain public education in and appreciation of the art and science of choral music in all its aspects by the presentation of public choral concerts, recordings, broadcasts or other media and means.</t>
  </si>
  <si>
    <t>The Winchfield Festival</t>
  </si>
  <si>
    <t>To advance public education in music, art, drama and other performing art in such ways as are charitable at law and in particular through the provision of a festival of music and performing arts</t>
  </si>
  <si>
    <t>Azafady</t>
  </si>
  <si>
    <t>(A) to advance the education and knowledge of the general public about madagascar and to educate the public in the art or science of music of madagascar (B) to relieve poverty amongst the inhabitants of madagascar (C) to advance education amongst the inhabitants of madagascar in one or more of the following ways: (1) awarding scholarships, exhibitions, bursaries or maintenance allowances tenable at any school, university or other educational establishment approved by the trustees (11) providing financial assistance, outfits, clothing, tools instruments or books to such persons on leaving school, university or other educational establishment to prepare them for or to assist their entry into a trade profession or service (111) awarding such persons grants or maintenance allowances to enable them to travel whether in the united kingdom or abroad in furtherance of their education (1v) in otherwise furthering the education of such persons.</t>
  </si>
  <si>
    <t>The Laurin and Arthur Glaze Trust</t>
  </si>
  <si>
    <t>To advance the education of the public by means of a musical scholarship to a person who is ordinarily resident in the area of benefit on an annual basis provided that in the unfettered opinion of the trustees where there is no suitable applicant in any one year to be able to accumulate both capital and income of the trust until such time as a suitable applicant becomes available. (If no such suitable candidate is found then a musical scholarship may be provided to a person who resides elsewhere in the united kingdom.)</t>
  </si>
  <si>
    <t>Retrospect Ensemble</t>
  </si>
  <si>
    <t>To advance the education of the public in the art and science of music and in particular of historically aware musical performance, by the presentation of concerts, recitals, lectures and other material and activities (including the promotion of research work).</t>
  </si>
  <si>
    <t>The Music Centre</t>
  </si>
  <si>
    <t>To promote, maintain, improve and advance education by the provision of musical tuition, both choral and instrumental, to children and young persons of and under the age of twenty one, primarily but not exclusively in and around the london boroughs ofislington and southwark.</t>
  </si>
  <si>
    <t>Society for the Advancement of Black Arts (Saba)</t>
  </si>
  <si>
    <t>(A) to advance public education in afro-caribbean music, culture, languages and other subjects; (B) to relieve poverty, sickness and distress; and (C) to promote the benefit of the inhabitants of london and elsewhere by the provision of facilities in the interest of social welfare for recreation and leisure-time occupation with the object of improving the conditions of life for the said inhabitants by providing, managing and making available facilities for dance, music, sound-recording and other forms of recreation.</t>
  </si>
  <si>
    <t>The Southend Sikh Society</t>
  </si>
  <si>
    <t>(1) advancement of the sikh religion. (11) advancement of education, in particular by the establishment of a reference library and by the provision of classes in punjabi language and music and the teaching of sikh history, culture and customs. (111) the provision of facilities for recreation and other leisure time occupation with the purpose of improving conditions of life. (Iv) the promotion of good relations between persons of different racial and ethnic groups.</t>
  </si>
  <si>
    <t>Sleaford Concert Band</t>
  </si>
  <si>
    <t>To develop, improve and maintain education in - and the appreciation of - the art and science of music in all aspects and in particular by the presentation of public concerts and training courses for persons wishing to study and play music as part of a band</t>
  </si>
  <si>
    <t>Oxford Chamber Music Foundation Limited</t>
  </si>
  <si>
    <t>To promote, maintain, improve, and advance education by the encouragement and promotion of the arts, in particular but not exclusively music, and to formulate, prepare and establish schemes therefor provided that all objects of the company shall be ofa charitable nature</t>
  </si>
  <si>
    <t>William Appleby Memorial Trust</t>
  </si>
  <si>
    <t>In the doncaster metropolitan borough area, to advance the musical education of young musicians attending or having recently attended, schools within the administrative area of the council</t>
  </si>
  <si>
    <t>Bradfield Festival of Music Association</t>
  </si>
  <si>
    <t>[1]  the promotion of the arts (and in particular of music and musicianship) for the public benefit and in particular for the benefit of the residents of the parish of bradfield in the county of south yorkshire and [2] for the advancement of the education of the public in all aspects of music and musicianship</t>
  </si>
  <si>
    <t>South Asian Arts-UK</t>
  </si>
  <si>
    <t>To advance the education of the public in the field of south asian music and dance, in particular but not exclusively through the provision of participation and performance, training, support and information services</t>
  </si>
  <si>
    <t>Stamford Bridge Singers</t>
  </si>
  <si>
    <t>To promote, improve, develop and maintain public education in and appreciation of the art and science of choral music in all its aspects by the presentation of public choral concerts; and for the general purposes of such charitable bodies or for such other purposes as shall be exclusively charitable as the committee may from time to time decide</t>
  </si>
  <si>
    <t>The Kaos Organisation</t>
  </si>
  <si>
    <t>The advancement of the education of the public in the arts with particular  reference to drama, music, circus and the performing arts for children and young people.</t>
  </si>
  <si>
    <t>The British Double Reed Society</t>
  </si>
  <si>
    <t>To encourage, promote and foster interest, education, study, development and participation in the art of music and music making in all its aspects involving double reed woodwind instruments particularly those of the oboe and bassoon families.</t>
  </si>
  <si>
    <t>Millennium 3 Music</t>
  </si>
  <si>
    <t>To advance the christian faith in such parts of the world as the trustees of the charity may from time to time think fit in accordance with the statement of belief set forth in the schedule attached hereto; to relieve persons who are in conditions of need or hardship or who are aged or sick and to relieve the distress caused in such parts of the world as the trustees may from time to time think fit; to advance music education in accordance with christian principles by such means as the trustees may consider appropriate including by means of establishing and operating any educational establishment or establishments in such parts of the world as the trustees may from time to time think fit; to promote and fulfil such other charitable purposes beneficial to the community in such parts of the world where the charity may be operating as the trustees may from time to time think fit; to assist charitable organisations in furthering their objects</t>
  </si>
  <si>
    <t>Music at Beaulieu Trust</t>
  </si>
  <si>
    <t>The advancement of education in beaulieu and the surrounding area and to or for such charitable purposes connected to beaulieu abbey church and its associated facilities as the trustees decide.</t>
  </si>
  <si>
    <t>Flutes &amp; Co</t>
  </si>
  <si>
    <t>(1) to advance the musical education of those people over the age of 11 who are resident in south cumbria and north lancashire by the provision of training in flute ensemble playing and the presentation of public concerts (2) to advance public education in and appreciation of the art and science of flute music in all its aspects (3) for the general purposes of such charitable bodies or for such other purposes as shall be exclusively charitable as the committee may from time to time decide</t>
  </si>
  <si>
    <t>The East Anglian Academy of Organ and Early Keyboard Music</t>
  </si>
  <si>
    <t>The academy is established for the advancement of public education in the art and science of music, particularly in early keyboard and organ music, in early keyboard instruments and in the history and development of such instruments and the practice of such music in east anglia.</t>
  </si>
  <si>
    <t>The Harrow Tamil School Association</t>
  </si>
  <si>
    <t>1. To advance the education of the general public through the provision and management of a tamil school teaching dravidian oriented culture, music and drama as well as the tamil language. 2. To provide facilities in the interest of social welfare to improve the conditions of life for members of the public at large. The facilities will include sports and social activities.</t>
  </si>
  <si>
    <t>Chhandam Centre of Indian Culture</t>
  </si>
  <si>
    <t>To advance the education of the public in matters relating to asian culture, music and dance, in particular but not exclusively by the provision of instructional workshops and classes, and by the presentation of public performances.</t>
  </si>
  <si>
    <t>Sound Sense</t>
  </si>
  <si>
    <t>To promote, maintain, improve and advance education, particularly by the improvement and development of public taste, appreciation and understanding of music.</t>
  </si>
  <si>
    <t>The British Association of Barbershop Singers</t>
  </si>
  <si>
    <t>The objects of the charity are to further the education of the general public in any and all aspects of barbershop harmony (as defined in the appendix to the memorandum and articles)  and singing in the barbershop harmony style ("the objects")</t>
  </si>
  <si>
    <t>Aquarian Opera</t>
  </si>
  <si>
    <t>To advance the education of the public in the theory and practice of operatic singing, particularly but not exclusively by the provision of singing teaching and coaching, and by the presentation of public performances of operatic works, galas and concerts.</t>
  </si>
  <si>
    <t>Bath Film Festival Limited</t>
  </si>
  <si>
    <t>The charity is established to pursue the following objects ("the objects").  A to promote appreciation of and education in the arts and crafts and their associated technologies, especially but not exclusively those of the cinema and other forms of moving images, and including those of music, drama, dancing, mime, graphic arts, painting, sculpture, literature, poetry and oratory arts.  B to educate the public by encouraging the creative participation in the arts and crafts of cinema, video and other forms of moving images, including directing. Script-writing, film editing, cinematography, score-writing, set and model making, lighting, film and video projection, and all other film and video-related arts and skills  C to educate the public in thehistory, aesthetics and theory of moving images in all their aspects.</t>
  </si>
  <si>
    <t>Music in Mayfield Limited</t>
  </si>
  <si>
    <t>To advance the education of the general public in, and to promote their appreciation of music and art in particular by the holding of events within the parish of mayfield including the running of the biennial classic music festival known as mayfield festival of music and the arts.</t>
  </si>
  <si>
    <t>Portobello Orchestra</t>
  </si>
  <si>
    <t>The object of the society shall be to promote, improve, develop and maintain public education in and appreciation of the art and science of music in all its aspects by the presentation of public orchestral concerts; and for the general purposes of such charitable bodies or for such other purposes as shall be exclusively charitable as the committee may from time to time decide.</t>
  </si>
  <si>
    <t>Mobius Outreach</t>
  </si>
  <si>
    <t>1) to further musical education by performance of and encouragement of the performance and composition of music and in particular chamber music in places of education (be they schools, colleges, universities or other bodies) and other places; 2) to relieve people who are elderly or otherwise in need by encouraging playing and performance in old peoples homes, hospitals and other places.  See trust deed for further information</t>
  </si>
  <si>
    <t>Wymondham Music Festival</t>
  </si>
  <si>
    <t>In the parish of wymondham, norfolk (the area of benefit) the advancement of the education of the public in the arts and in particular the art and science of music</t>
  </si>
  <si>
    <t>Ethol-Ellinicos Theatricos Omilos Londinou Limited</t>
  </si>
  <si>
    <t>(A) to advance public education in and appreciation of the arts with particular reference to greek drama, music and dance.  (B) to promote the benefit of the inhabitants of london and elsewhere by the provision of facilities in the interests of socialwelfare for recreation and leisure time occupation with the object of improving the conditions of life for the said inhabitants by providing managing and making available facilities for the study, practice, rehearsal and performance of the arts withparticular reference to greek drama, music and dance.</t>
  </si>
  <si>
    <t>Norfolk County Music Festival Association</t>
  </si>
  <si>
    <t>The object of the association shall be to advance the education of the public in the arts, and in particular the arts of music, speech and drama, and dance, in all their branches.</t>
  </si>
  <si>
    <t>Durham Sinfonia</t>
  </si>
  <si>
    <t>To promote improve develop and maintain public education in and appreciation of the art and science of music in all its aspects by the presentation of public orchestral concerts and for the general purpose of such charitable bodies or for such other purposes as shall be exclusively charitable as the committee may from time to time decide</t>
  </si>
  <si>
    <t>Bath Opera</t>
  </si>
  <si>
    <t>To advance public education in the art of opera, and of music in general, in particular by giving public performances.</t>
  </si>
  <si>
    <t>Stevenage Symphony Orchestra</t>
  </si>
  <si>
    <t>(A) to promote, improve, develop and maintain public education in and appreciation of the art and science of music in all its aspects by rehearsal and performance of public orchestral concerts. (B) to promote the benefit of the inhabitants of stevenage and the surrounding area by the provision of facilities in the interests of social welfare for recreation and leisure time occupation with the object of improving the conditions of life for said inhabitants by providing, managing and making available facilities for the practice and rehearsal of music. (C) to further such other exclusively charitable purposes as the committee may from time to time decide.</t>
  </si>
  <si>
    <t>Wellclose Square Building Preservation Trust Limited</t>
  </si>
  <si>
    <t>The objects for which the company is registered are to: (i) preserve for the benefit of the people of greater london and of the nation, the historical, architectural and constructional heritage that may exist in and around greater london in buildings (including any building as defined in section 336 of the town and country planning act 1990) of particular beauty or historical, architectural or constructional interest and in particular the premises known as the wiltons grand music hall; (ii)promote, maintain, improve and advance education particularly in the history and development of the victorian music hall and by the encouragement of the arts including the arts of drama, music, singing, literature, sculpture and painting and dance; (iii)advance such other charitable purposes as the company may decide;  and for the purposes of such objects charitable purposes shall be defined in section 97(i) of the charities act 1993.</t>
  </si>
  <si>
    <t>Borough Music School</t>
  </si>
  <si>
    <t>To advance the education of young people in the london borough of southwark and the surrounding areas, in the theory, practice and appreciation of music, by the provision of instrumental tuition and ensemble practice.</t>
  </si>
  <si>
    <t>The West Wight Arts Association</t>
  </si>
  <si>
    <t>To promote, improve, develop and maintain public education in, and appreciation of, the art and science of music and drama in all their aspects, by the presentation of public professional or amateur performances; and for the general purposes of such charitable bodies or for such other purposes as shall be exclusively charitable as the committee may from time to time decide.</t>
  </si>
  <si>
    <t>Market Drayton Musicland</t>
  </si>
  <si>
    <t>To promote maintain and advance education, particularly musical education and to promote and encourage the arts of music, drama, mime, dancing and singing</t>
  </si>
  <si>
    <t>Dorking Philharmonia</t>
  </si>
  <si>
    <t>The object of the philarmonia shall be to promote, improve, develop and maintain public education in and appreciation of the art and science of orchestral music in all its aspects by the presentation of public orchestral concerts or for such the purposes as shall be exclusively charitable as the committee may from time to time decide.</t>
  </si>
  <si>
    <t>Dartford Arts Centre</t>
  </si>
  <si>
    <t>(1) to advance education in dartford and the surrounding area in the performing and visual arts  (2) to promote the benefit of the inhabitants of dartford and the surrounding area by the provision of facilities in the interests of social welfare for recreation and leisure-time occupation with the object of improving the conditions of life for the said inhabitants by providing, managing and making available a base for the practice, teaching, performance and recording of music and of related and other arts for use by the said inhabitants generally and by those inhabitants who may otherwise be excluded, through physical or mental disability, economic, family or social circumstances thereby encouraging the widest possible participation in the arts.</t>
  </si>
  <si>
    <t>Dartford</t>
  </si>
  <si>
    <t>Music on Sundays</t>
  </si>
  <si>
    <t>To advance the education of the public by providing a programme of recitals of mainly classical music and illustrated talks on composers and musical subjects</t>
  </si>
  <si>
    <t>Newark and District Music Club</t>
  </si>
  <si>
    <t>To promote, maintain, improve, and advance education by the encouragement of the arts, including the arts of music and singing, and to formulate, prepare and establish schemes therefor provided that all objects of the charity shall be of a charitable nature; to promote, organise, stage, advertise and publicise any musical concert, classical or modern or otherwise, and including performances of opera, operetta and oratorio or any dramatic or any other production, any exhibitions, displays, conferences, meetings and any other events of whatever nature, whether within or outside the united kingdom.</t>
  </si>
  <si>
    <t>Newark and Sherwood</t>
  </si>
  <si>
    <t>The Royal Scottish Country Dance Society Manchester Branch</t>
  </si>
  <si>
    <t>To advance the education of the public in the area of manchester and its neighbourhood in traditional scottish country dancing in particular by (a) preserving and furthering the practise of traditional scottish country dances (B) providing or assisting in providing instruction in the dancing of scottish country dances (C) promoting the enjoyment and appreciation of scottish country dancing and music by any suitable means</t>
  </si>
  <si>
    <t>Music in the Church at Aust</t>
  </si>
  <si>
    <t>(I) to advance the education of the general public in, and to promote their appreciation of music in particular but not exclusively by the holding of workshops, masterclasses and other events within aust.  (Ii) the advancement of religion by assistingwith the maintenance, repair and replacement  (as appropriate) of the church organ at aust.</t>
  </si>
  <si>
    <t>Reeth Brass Band</t>
  </si>
  <si>
    <t>To maintain, improve and advance the education of the public through the promotion and practice of brass band music and any other charitable purpose as the executive committee in its absolute discretion from time to time shall determine.  To provide cultural, educational and musical interest and entertainment for members of the general public and for the band to encourage the appreciation of music and participation in the performance of music.  To provide educational and training facilities for brass instrumentalists.  To do other such things as may be considered necessary to further the interests of the band.</t>
  </si>
  <si>
    <t>Sunderland Symphony Orchestra</t>
  </si>
  <si>
    <t>To promote, improve, develop and maintain public education in, and appreciation of the art and science of music in all its aspects, particularly but not exclusively through the presentation of concerts, the provision of tuition, the maintenance of an orchestra and by such other charitable ways as the society, through it's trustees, shall from time to time determine.</t>
  </si>
  <si>
    <t>River Drama</t>
  </si>
  <si>
    <t>To advance the education of children and young people in particular those with downs syndrome in performance arts such as drama, dance and music</t>
  </si>
  <si>
    <t>Worcestershire Symphony Orchestra</t>
  </si>
  <si>
    <t>(1) to promote, improve, develop and maintain public education in and appreciation of the art and science of music in all its aspects by the presentation of public concerts, including revival of interests in neglected work, the encouragement of young musical talent, and other ways of achieving the object. (2) for the general purposes of such charitable bodies or for such other purposes as shall be exclusively charitable as the committee may from time to time decide.</t>
  </si>
  <si>
    <t>The Harlow Playhouse Charitable Trust</t>
  </si>
  <si>
    <t>To advance the education of the public in relation to all aspects of the arts of drama, dance, singing and music.</t>
  </si>
  <si>
    <t>Sandbach Voices</t>
  </si>
  <si>
    <t>To promote, improve, develop and maintain public education in and appreciation of the art and science of choral and other music in all its aspects by the presentation of public performances and concerts; and for the general purposes of such charitablebodies or for such other purposes as shall be exclusively charitable as the committee may from time to time decide.</t>
  </si>
  <si>
    <t>St Paul's Cathedral Foundation</t>
  </si>
  <si>
    <t>The charity's objects (the objects) are: (a) the maintenance restoration repair and conservation of and the undertaking of works to the fabric of the cathedral church of St paul in london ("the cathedral") (B) to further the theological and adult educational work of the cathedral (C) to promote the development of the musical educational work of the cathedral and the maintenance of the organ and other instruments in the cathedral and the musical training of the choirs and musicians of the cathedraland of the choristers at the St paul's cathedral school (D) to promote the work and mission of the cathedral as a diocesan national and international institution</t>
  </si>
  <si>
    <t>East Anglian Traditional Music Trust</t>
  </si>
  <si>
    <t>The object of the trust shall be to advance education in the traditional folk music of east anglia and other areas, and including by way of example only and not of limitation, folksongs, tunes, dances, customs and traditions.</t>
  </si>
  <si>
    <t>Helmers Pavasars Memorial Fund</t>
  </si>
  <si>
    <t>To promote improve develop and maintain public education in and appreciation of the art and science of music relating to the late composer helmers pavasars in all its aspects by the presentation of of public concerts and recitals and by the publication and promotion of his works generally and such other purposes which would be exclusively charitable which the trustees may from time to time decide.</t>
  </si>
  <si>
    <t>London Pro Arte Orchestra</t>
  </si>
  <si>
    <t>To promote, maintain, improve and advance education for the benefit of the public and in particular musical education through the provision of public orchestral performances.</t>
  </si>
  <si>
    <t>Coleshill Town Band</t>
  </si>
  <si>
    <t>To maintain improve and advance the education of the public through the promotion and practice of brass band music and to advance the education of young players and beginners through appropriate training and coaching</t>
  </si>
  <si>
    <t>The Douglas Steele Foundation</t>
  </si>
  <si>
    <t>To pay and apply both the capital and the income thereof in perpetuity in the education of the public in the study practice and appreciation of the art of music (within the limits permissible to charity) in such manner as my trustees shall in their absolute discretion think fit and I express the following earnest requests (but without imposing and trust or creating any legal obligation): (1) that the fund hereby constituted shall be known as "the douglas steele foundation". (2) that my trustees shall particularly but not exclusively support concerts and other musical events at chetham's school and stockport grammar school and shall endow or support scholarships and/or prizes at both such schools. (3) that grants from the capital and/or incomeof my residuary estate shall be regularly made to assist in the promotion o recitals concerts recordings and other musical events the commissioning of new compositions and the provision of awards and scholarships for musically talented pupils.</t>
  </si>
  <si>
    <t>The Chamber Music 2000 Trust</t>
  </si>
  <si>
    <t>For such charitable purposes as the trustees shall from time to time in their absolute discretion determine and in particular but without limitation:- 1. To increase knowledge understanding and appreciation of music and any other matters of musical interest and  promote improve develop and maintain public education in the art and science eof music in all its aspects; 2. To make available and to encourage the provision of access to and the study, performance and appreciation  of chamber music by and for the public generally.</t>
  </si>
  <si>
    <t>Jazz Umbrella</t>
  </si>
  <si>
    <t>The advancement of education by (a) the promotion and development of the performance of jazz and related forms of music in the greater london area (B) encouraging and fostering in musicians and listeners and others the awareness, understanding, knowledge and appreciation of jazz and related forms of music in the greater london area.</t>
  </si>
  <si>
    <t>The City of Cambridge Brass Band</t>
  </si>
  <si>
    <t>The objects of the band are to advance the education of the general public in the art and science of of british brass band music through the provision of public band concerts and recitals and training in brass music skills.</t>
  </si>
  <si>
    <t>The Harrogate Music Centre Parents' Association</t>
  </si>
  <si>
    <t>To advance the education of pupils in the harrogate district of north yorkshire attending the music centre at granby high school, harrogate, or whatever other venue may from time to time be in use by providing and assisting in the provision of equipment and facilities at the centre which would not normally be provided by the county education authority</t>
  </si>
  <si>
    <t>Clonter Farm Music Trust</t>
  </si>
  <si>
    <t>1) to provide high quality training and experience of performing publicly for persons embarking on professional musical careers in the united kingdom and to this end (but without prejudice to the generality of the foregoing) to establish such courses of training and tuition and such public concert stage and other performances as the trustees shall think fit 2) to pay all or part of the expenses of persons incurred in attending such courses referred to in clause 3.1 (including travel expenses) 3) to educate members of the general public and in particular students at schools or colleges in the appreciation and enjoyment of opera 4) to arrange for touring companies of opera singers to visit schools colleges social clubs and other establishments as the trustees shall think appropriate for the purpose of performing operas or extracts therefrom 5) to pay all or part of the fees of students of music in respect of musical or educational courses at universities and colleagues and other educationalor musical institutions in the united kingdom 6) to carry out such other legally charitable purposes as the members being not less than three in number shall from time to time unanimously declare 7) to make payments to such charities or for such charitable purposes and in such manner as the members being not less than three in number may from time to time in their absolute discretion determine</t>
  </si>
  <si>
    <t>Music at St Peter's</t>
  </si>
  <si>
    <t>To promote improve develop and maintain public education in and appreciation of the art and the science of music in all its aspects by the presentation of public professional recitals; and for the general purpose of such charitable bodies or for such other purposes as shall be exclusively charitable as the committee may from time to time decide.</t>
  </si>
  <si>
    <t>Prudhoe Community Band</t>
  </si>
  <si>
    <t>To develop, improve and maintain education of those persons who live or work within a twenty mile radius of the prudhoe war memorial (hereinafter called the area of benefit) in, and the appreciation of, the art and science of music in all aspects and in particular by the presentation of public concerts and training for persons wishing to study and play music as part of a band</t>
  </si>
  <si>
    <t>Djanogly Community Orchestra</t>
  </si>
  <si>
    <t>To promote, improve, develop and maintain public education in and appreciation of the art and science of music in all its aspects by the preparation for and the presentation of public orchestral and chamber music concerts; and for the general purposesof such charitable bodies or for such other purposes as shall be exclusively charitable as the committee may from time to time decide</t>
  </si>
  <si>
    <t>Believe to Achieve</t>
  </si>
  <si>
    <t>To advance the education of children, for the public benefit, primarily those aged between 7 and 11 resident in the west midlands with a particular reference to the borough of wolverhampton through play, drama, music, art, dance, sport and outdoor pursuits so that their personal development may be enhanced</t>
  </si>
  <si>
    <t>Portway Oldies Music Society</t>
  </si>
  <si>
    <t>To advance the musical education of the pupils at portway community school, hereafter referred to as "the school"</t>
  </si>
  <si>
    <t>The Oxford Philomusica Trust</t>
  </si>
  <si>
    <t>To promote, improve, develop and maintain public education in, and appreciation of, the art and science of music in all aspects by the presentation of public concerts and recitals, including the carrying on of activities of the orchestra known as the oxford philomusica, and to promote the general purposes of such charitable bodies or to carry out such other purposes as shall be exclusively charitable as the board of directors may from time to time decide.</t>
  </si>
  <si>
    <t>Baba Wadbhag Singh Trust</t>
  </si>
  <si>
    <t>1. The advancement of the sikh religion through the worship of almighty god in accordance with the teachings and principles of baba wadbhag singh ji and the holy book sri guru granth sahib ji. 2. The advancement of the cultural education of young people and the general public by establishing a centre for the purpose and promotion of the following educational and cultural activities: (a) to establish a library with books on the sikh religion; cultural; social and educational issues in punjabi, hindi and english; (B) to provide language education classes, namely punjabi; (C) the teaching of kirin; musical instruments and singing; (D) the teaching of the nit-tem. 3. The relief of need, hardship and distress..</t>
  </si>
  <si>
    <t>The Stanborough Chorus</t>
  </si>
  <si>
    <t>To promote, improve, develop and maintain public education in, and appreciation of, the art and science of choral music in all its aspects by the presentation of public concerts; and for the general purposes of such charitable bodies or for such otherpurposes as shall be exclusively charitable as the committee may from time to time decide.</t>
  </si>
  <si>
    <t>Oxford Chamber Music Society</t>
  </si>
  <si>
    <t>To promote, improve, develop and maintain public education in and appreciation of the art and science of chamber music in all its aspects by the presentation of public professional concerts, and the general purposes of such charitable bodies or for such other purposes as shall be exclusively charitable as the committee may from time to time decide.</t>
  </si>
  <si>
    <t>Upper Weardale Festival of Music</t>
  </si>
  <si>
    <t>To advance the education of the public in the arts, and in particular the arts of music in all its branches</t>
  </si>
  <si>
    <t>The Jo Weinberg Flute Award</t>
  </si>
  <si>
    <t>For or towards advancing education and/or training in music in particularly but not exclusively by establishing and maintaining [one or more] scholarships to be awarded to individuals who in the trustees' opinion show promise in flute playing to enable them to undertake courses at any college of music or institution providing courses in musical education and/or training as may be approved by the trustees as the trustees shall from time to time in their absolute discretion decide.</t>
  </si>
  <si>
    <t>The Lute Society</t>
  </si>
  <si>
    <t>To advance the study of and to educate the public in the history, playing technique, music, construction and other aspects of the lute and related instruments by:  (a) the organisation of educational courses.  (B) holding meetings. (C) presenting concerts. (D) issuing publications and music as may from time to time be determined by the committee. (E) providing advice and information to members and to the public. (F) maintaining collections of microfilms and illustrations by such other means as thecommittee may from time to time determine.</t>
  </si>
  <si>
    <t>SDVT Banner Fund</t>
  </si>
  <si>
    <t>Advancing the education of the public in matters relating to industrial heritage and history in the mining industry including musical aspects</t>
  </si>
  <si>
    <t>The Winifred Pouncey Music Prize</t>
  </si>
  <si>
    <t>The provision of music or books for a pupil from prince henry's grammar school otley west yorkshire studying music at further education establishment.</t>
  </si>
  <si>
    <t>Birmingham Symphonic Winds</t>
  </si>
  <si>
    <t>To promote, improve, develop and maintain public education in and appreciation of the art and science of music in all its aspects by the presentation of public concerts and for the general purposes of such charitable bodies or for such other purposes as shall be exclusively charitable as the executive committee may from time to time decide</t>
  </si>
  <si>
    <t>Notorious</t>
  </si>
  <si>
    <t>To promote, improve, develop and maintain the musical education of people in birmingham, in particular but not exclusively those aged between 19 and 35, by participation in musical events and the presentation of public concerts</t>
  </si>
  <si>
    <t>The Alderley Edge Orchestra</t>
  </si>
  <si>
    <t>To promote improve develop and maintain public education in and appreciation of all art and science of orchestral music in all its aspects by the presentation of public orchestral concerts and for general purposes of such charitable bodies or for suchother purposes as shall be exclusively charitable as the committee may from time to time decide</t>
  </si>
  <si>
    <t>Dartmouth Orchestral Society</t>
  </si>
  <si>
    <t>To promote, improve, develop and maintain public education in and appreciation of the art and science of music in all aspects by the presentation of the public concerts and for the general purposes of such charitable bodies or for such other purposes as shall be exclusively charitable as the committee may from time to time decide.</t>
  </si>
  <si>
    <t>Association of British Choral Directors</t>
  </si>
  <si>
    <t>(A) to promote improve and maintain the education training and development of choral directors (B) to promote or develop for the benefit of the public the science art and craft of choral direction conducting and training in all its branches and likewise to promote and develop conducting and training of choirs and choral singers (C) to promote study and research in the field of choral direction conducting and training.</t>
  </si>
  <si>
    <t>The Orlando Singers</t>
  </si>
  <si>
    <t>To advance education in music through training and performance.</t>
  </si>
  <si>
    <t>Anurag Baul Shilpi</t>
  </si>
  <si>
    <t>A) to advance the education of public in the practice and appreciation traditional baul (bengali) folk music B) to promote the benefit of the inhabitants of tower hamlets and the neighbourhood together defined by the anurag (hereinafter called the area of benefit) without distinction of sex, sexual orientation, race or of political, religious or other opinions, by associationg together the said inhabitants and the local authorities, voluntary and other organisations in a common effort to advance culture and to provide facilities in the interset of cultural and social welfare for recreation and leisure-time occupation with the object of improving the condition of life for the said inhabitants</t>
  </si>
  <si>
    <t>Freckleton Music Festival</t>
  </si>
  <si>
    <t>The Phoenix Singers, Leek</t>
  </si>
  <si>
    <t>To promote, improve, develop and maintain public education in and appreciation of the art and science of choral music in all its aspects by the presentation of public choral concerts ; and for the general purposes of such charitable bodies or for suchother purposes as shall be exclusively charitable as the committee may from time to time decide</t>
  </si>
  <si>
    <t>The Academy of Ancient Music</t>
  </si>
  <si>
    <t>To advance the education of the public in the art of baroque and early classical music and the allied arts</t>
  </si>
  <si>
    <t>The Twyford Singers (Hampshire)</t>
  </si>
  <si>
    <t>To promote improve develop and maintain public education in and appreciation of the art and science of choral music in all its aspects by the presentation of public concerts and for the general purposes of such charitable bodies or for such other purposes as shall be exclusively charitable as the committee may from time to time decide</t>
  </si>
  <si>
    <t>Collar and Tie Limited</t>
  </si>
  <si>
    <t>To promote, maintain, improve and advance education by the encouragement of the arts, including the arts of drama, mime, dance singing and music, and to formulate, prepare and establish schemes therefor provided that all the objects of the company shall be of a charitable nature.</t>
  </si>
  <si>
    <t>Music@bmggampa Limited</t>
  </si>
  <si>
    <t>To advance public education by the promotion of the study practice knowledge and appreciation of the art or science of music and other performing arts.</t>
  </si>
  <si>
    <t>The National Youth Brass Band of Great Britain</t>
  </si>
  <si>
    <t>To advance education and in particular education in music and to encourage and advance education and training of children and young persons in the playing of brass band instruments and to form and run   on a national basis in great britain a children's brass band and a youth brass band composed of such persons</t>
  </si>
  <si>
    <t>Swiss Global Artistic Foundation</t>
  </si>
  <si>
    <t>The advancement of public education through the promotion and support of the art of music (including opera, music, drama, ballet and all art forms consisting in whole or in part of music) painting, sculpture, drama and other cultural and educational activities in order to foster public knowledge and appreciation of music and the arts.</t>
  </si>
  <si>
    <t>Alteri</t>
  </si>
  <si>
    <t>The Richard Ely Trust for Young Musicians</t>
  </si>
  <si>
    <t>To promote, improve, develop and advance education in and the appreciation of music in all its aspects for young people under the age of 21 resident in or educated within bournemouth, poole and the dorset area ("area of benefit")</t>
  </si>
  <si>
    <t>Worcester Concert Club</t>
  </si>
  <si>
    <t>I) to educate the public in the art of music, and in particular the art of chamber music, by the presentation of professional concerts and other activities. Ii) to promote musical education and the playing of instruments, especially among young people, by arranging workshops and master-classes</t>
  </si>
  <si>
    <t>The Hastings Music Endowment Fund</t>
  </si>
  <si>
    <t>The trustees shall hold the trust fund upon trust to pay or apply the whole of the income of the trust fund towards one or more of the following objects: (1) the advancement of religion by the provision and maintenance of choral and instrumental musicin worship in peterborough cathedral (2) the advancement of the education of the public in the arts by the promotion of music, plays, films, exhibitions, concerts, lectures, readings and other similar charitable charitable educational activities by the choir and musicians of the cathedral and/or other singers musicians or performers either in peterborough cathedral or elsewhere.</t>
  </si>
  <si>
    <t>New Century Arts</t>
  </si>
  <si>
    <t>To advance public education in the performing arts in particular but not exclusively through the provision of workshops, concert performances, presentations, readings, seminars and classes.</t>
  </si>
  <si>
    <t>The Cawston Band</t>
  </si>
  <si>
    <t>To advance the education of the general public in the art and science of brass band concerts and recitals and training in brass band music.</t>
  </si>
  <si>
    <t>The British Croatian Society</t>
  </si>
  <si>
    <t>(A) the education of the citizens of the united kingdom in the science, art, literature, music, history, economics, philosophy and culture of the people of the republic of croatia; (B) the education of the citizens of the republic of croatia in the science, art, literature, music, history, economics, philosophy and culture of people in the united kingdom; (C) to provide relief for those who are in conditions of need, hardship or distress, in particular but not exclusively, croatian people and their dependants.</t>
  </si>
  <si>
    <t>Teignmouth Jazz</t>
  </si>
  <si>
    <t>To promote, improve, develop and maintain public education in and appreciation of the art and science of jazz music in all its aspects by the presentation of public concerts and educational activities; and for the general purposes of such charitable bodies or for such other purposes as shall be exclusively charitable as the committee may from time to time decide.</t>
  </si>
  <si>
    <t>Josephine Baker Trust</t>
  </si>
  <si>
    <t>For the advancement of the education of the public in the art and science of vocal music and in particular, but not so as to limit the generality of the foregoing, by promoting the education and training of members of the public in singing and in the study of vocal music and by helping talented singers in the early years of their singing careers.</t>
  </si>
  <si>
    <t>Sandhurst Silver Band</t>
  </si>
  <si>
    <t>To maintain, improve and advance the education of the public through the promotion and practice of brass band music.</t>
  </si>
  <si>
    <t>The Lakeland Opera Company</t>
  </si>
  <si>
    <t>To advance public education, apppreciation and awareness of the art and practice of opera, particularly but not exclusively through the presentation of staged operatic works, concerts and other musical events</t>
  </si>
  <si>
    <t>The Redditch Orchestra</t>
  </si>
  <si>
    <t>Wychavon</t>
  </si>
  <si>
    <t>Soundlincs Limited</t>
  </si>
  <si>
    <t>To advance the education of the public in the arts with particular but not exclusive reference to music</t>
  </si>
  <si>
    <t>The Dennis Pye Music Scholarship</t>
  </si>
  <si>
    <t>To promote and further the musical education of children attending the hurst community school baughurst ("the school")</t>
  </si>
  <si>
    <t>Sedbergh Town Band</t>
  </si>
  <si>
    <t>To promote, improve, develop and maintain public education in, and appreciation of the art and science of brass band music in all its aspects by the presentation of public performances along with other aspects of banding and for the general purposes of such charitable bodies or for such other purposes as shall be exclusively charitable as the committee shall from time to time determine.</t>
  </si>
  <si>
    <t>The Aidan Woodcock Charity</t>
  </si>
  <si>
    <t>2.2.1 to promote, maintain, improve and advance education by the encouragement of the art or science of music 2.2.2  without prejudice to the generality of the object declared in clause 2.2.1, to provide scholarships for the purposes of assisting meritorious students to undertake courses of study in  music in the united kingdom and  elsewhere</t>
  </si>
  <si>
    <t>Tamil Association of Brent</t>
  </si>
  <si>
    <t>For the public benefit in the london borough of brent and particular for those members of the public who are tamils or of tamil origin by: a) advancing education in the tamil language, literature, music, culture, history, traditions and other subjects; B) relieving poverty, sickness and distress through the provision of advice, information and other assistance; C) providing and assisting in the provision of facilities for education, recreation and leisure time occupation of children and young people so as to assist them in growing to full maturity as individuals and members of society; and D) providing and assisting in the provision of facilities for the recreation and other leisure time occupation of the said inhabitants in the interests of social welfare so that their conditions of life may be improved. B) to further charitable purposes, in particular for the relief of poverty, sickness and distress, elsewhere in the united kingdom and overseas."</t>
  </si>
  <si>
    <t>Stowe Opera Development Trust</t>
  </si>
  <si>
    <t>To advance the education of the public in music, theatre and the performing arts with particular, but not exclusive, reference to opera.</t>
  </si>
  <si>
    <t>The London International Music Competition Ltd</t>
  </si>
  <si>
    <t>To advance the education of the pupils in the art and science of music, in particular by organising music competitions, festivals and concerts and by awarding financial assistance to individuals where necessary and appropriate to enable them to participate in such events</t>
  </si>
  <si>
    <t>Opera Minima</t>
  </si>
  <si>
    <t>To advance public education appreciation and awareness of the art and practice of opera particularly but not exclusively through participation in and the presentation of concerts workshops and other musical events</t>
  </si>
  <si>
    <t>Erik Chisholm Charitable Trust</t>
  </si>
  <si>
    <t>To advance education and appreciation by the public in the music and in particular the works of the composer erik chisholm.</t>
  </si>
  <si>
    <t>Sedbergh Pepperpot Club</t>
  </si>
  <si>
    <t>To advance public education in and appreciation of the art and science of orchestral music in and around sedbergh and district particularly but not exclusively amongst children and young people through the provision of financial assistance musical instruments and accessories performance opportunities concerts and by any other charitable means that the trustees may from time to time think fit</t>
  </si>
  <si>
    <t>Longplayer Trust</t>
  </si>
  <si>
    <t>For the benefit of the public to advance education in the art and science of music by the performance, transmission and maintenance of longplayer and in the science of sustaining the said performance and transmission.</t>
  </si>
  <si>
    <t>The North East of England Bengali Puja Association</t>
  </si>
  <si>
    <t>1) the advancement of hindu (bengali) religion, culture and tradition. 2) the advancement of education by the provision of bengali mother tongue language and traditional bengali music classes 3) to provide or assist in the provision of facilities for recreation and leisure-time occupation with the object of improving the conditions of life</t>
  </si>
  <si>
    <t>Longborough Festival Opera</t>
  </si>
  <si>
    <t>The objects for which the company is established (the objects) are such objects and purposes in any part of the world as are exclusively charitable in accordance with the laws of england and wales and in particular (but without prejudice to the generality of the foregoing):- 1) to promote, maintain, improve and advance the education of the public through the support and encouragement of the art of music (including opera, chamber music, singing and all forms constituting in whole or in part of music) by providing, presenting,  producing, organising, managing and conducting performances of opera, music recitals and concerts of cultural value to the community, and in particular for the promotion, encouragement and appreciation of opera; and 2) topromote, maintain, improve and advance the education of the local community (in particular professional music students, primary and secondary school pupils) by the organising, managing and conducting of performances of opera in collaboration with local schools, by providing master classes in singing for professional music students and local school pupils and providing work experience for these students and pupils relating to the organisation and presentation of musical performances together withthe opportunity for them to attend rehearsal sessions.</t>
  </si>
  <si>
    <t>The Antony Costley- White Music Trust</t>
  </si>
  <si>
    <t>The trustees shall hold the capital and income of the trust fund upon trust at their sole and absolute discretion to apply the income and all or such part or parts of the capital for or towards the promotion and encouragement of education in and appreciation of the art and science of music in all its aspects.</t>
  </si>
  <si>
    <t>The Pitfield Trust</t>
  </si>
  <si>
    <t>The education of the public in the art of music</t>
  </si>
  <si>
    <t>Cantores Dominicae</t>
  </si>
  <si>
    <t>To promote, improve, develop. And maintain public education in and appreciation of the art and science of music in all its aspects by the presentation of public concerts and recitals and by supporting such other charitable purposes as the committee shall from time to time determine.</t>
  </si>
  <si>
    <t>North Music Trust</t>
  </si>
  <si>
    <t>To advance public education and appreciation in music and the arts in general particularly but not exclusively for the people of the north of england, through the provision and maintenance of the sage gateshead building, musical ensembles and orchestras, programmes of the folk and traditional arts, classes, workshops, performances, educational programmes and by any other charitable means that the trustees may from time to time think fit.Ghs of gateshead, north tyneside, south tyneside, hartlepool , middlesborough, redcar and east cleveland, stockton and darlington; the counties of cumbria, durham and northumberland; and the cities of sunderland and newcastle upon tyne</t>
  </si>
  <si>
    <t>Ten Tors Orchestra</t>
  </si>
  <si>
    <t>1) to promote, improve, develop and maintain public education in and in appreciation of the art and science of music in all its aspects by the presentation of public concerts and recitals. 2) any other charitable purpose as the trustees may from time to time decide.</t>
  </si>
  <si>
    <t>Isis Chamber Orchestra</t>
  </si>
  <si>
    <t>To promote, improve, develop and maintain public education in, and appreciation of, the art and science of music in all its aspects by the presentation of public concerts, and by such other ways as the society through its committee, shall determine from time to time.</t>
  </si>
  <si>
    <t>Deptford X Ltd</t>
  </si>
  <si>
    <t>The charity is established to promote, maintain, improve, and advance education by the encouragement of the arts, including the arts of drama, mime, dance, singing  and music , and to formulate, prepare and establish schemes therefor  provided that all objects of the charity shall be of a charitable  nature</t>
  </si>
  <si>
    <t>King's Lynn Musical Society</t>
  </si>
  <si>
    <t>The object of the society shall be to advance, improve, develop and maintain public education and appreciation of music in the area of king's lynn, through the provision of and assisting in the provision of live performances, recordings, and lectures,and any such other ways as the society through its committee shall determine from time to time</t>
  </si>
  <si>
    <t>Yad Arts</t>
  </si>
  <si>
    <t>The advancement of education in contemporary culture and of cross-cultural dialogue and understanding, by means of the encouragement of the arts, including (but not limited to) the provision of performances and events of jewish, multi-ethnic or multicultural music and arts.</t>
  </si>
  <si>
    <t>Crendon Chamber Orchestra</t>
  </si>
  <si>
    <t>The object of the society shall be to promote, improve, develop and maintain public education in and appreciation of the art and science of music in all its aspects by the presentation of public concerts and recitals and by such other ways as the society through its committee shall determine from time to time.</t>
  </si>
  <si>
    <t>Dinnington Colliery Band</t>
  </si>
  <si>
    <t>To advance the education of the public in the art of brass band music making and to further the development of public appreciation in the said art by the preservation of concerts, music festivals and similar activities and to encourage the musical education of players of al ages by the provision of tuition and training facilities.</t>
  </si>
  <si>
    <t>Poole Chamber Orchestra</t>
  </si>
  <si>
    <t>To promote, improve, develop and maintain public education in and appreciation of the art and science of orchestral music in all its aspects by the presentation of occasional public concerts and for the general purposes of such charitable bodies of for such other purposes as shall be exclusively charitable as the committee may from time to time decide.</t>
  </si>
  <si>
    <t>Beenham Wind Orchestra</t>
  </si>
  <si>
    <t>To advance the education of the public by raising the aesthetic taste through the performance of music.</t>
  </si>
  <si>
    <t>Arthur Berry Trust</t>
  </si>
  <si>
    <t>To promote, maintain, improve and advance education particularly by the encouragement of the arts and all forms of art and design and the arts of drama  and music.</t>
  </si>
  <si>
    <t>The King's Own Royal Border Regiment Association Band</t>
  </si>
  <si>
    <t>A) to advance the education of the general public in the art of music and in particular band music including military band music and to promote, foster, further and maintain the appreciation, spirit and tradition of this music through the involvement and  participation of the band in parades, displays, fanfares, remembrance and church services, regimental gatherings, re-unions, festivals, fetes and any other such events as organised by the king's own royal border regiment association and other military, civilian, public, private, voluntary, statutory and educational organisations and establishments. B)to provide opportunities fo those wishing to learn to play a musical instrument, especially young people, by the provision of training and the loan of an instrument</t>
  </si>
  <si>
    <t>Dorchester Ballet and Dance Club</t>
  </si>
  <si>
    <t>To advance the education of dancing, music, choreography and allied arts in the community by giving performances, and training any persons regardless of their ability".</t>
  </si>
  <si>
    <t>Wareham Town Band</t>
  </si>
  <si>
    <t>The advancement of public education in music through the provision of concerts, lectures and exhibitions.</t>
  </si>
  <si>
    <t>St Ives Speech and Drama Festival</t>
  </si>
  <si>
    <t>Yarnton Band</t>
  </si>
  <si>
    <t>To advance public education in music, in particular by music tuition and public performance.</t>
  </si>
  <si>
    <t>The Tom Acton Memorial Trust</t>
  </si>
  <si>
    <t>The provision of financial assistance to young people below the age of thirty years at the date of application who can demonstrate a financial need. The need should be in respect of furthering the following:- a. Musical education; B. Funding the purchase or loan of an instrument; C. Travel in respect of musical education or performance; D. Music related health needs.</t>
  </si>
  <si>
    <t>Barrier Breakers</t>
  </si>
  <si>
    <t>To promote the advancement of education for the public benefit through the promotion of the arts with particular reference to contemporary music.</t>
  </si>
  <si>
    <t>Dover Operatic and Dramatic Society</t>
  </si>
  <si>
    <t>To promote public education in and appreciation of the operatic, dramatic and musical arts by facilitating the public presentation of operas, plays, and other dramatic works of an educative value</t>
  </si>
  <si>
    <t>LMT Chamber Ensemble Ltd</t>
  </si>
  <si>
    <t>The charity's objects ("the objects") are the advancement of education in classical music through the performances and events of an objectively high standard.</t>
  </si>
  <si>
    <t>Feltham Arts Association Limited</t>
  </si>
  <si>
    <t>The company is established to promote, maintain, improve and advance education by the encouragement of the arts, including the arts of drama, mime, dance, singing, music, painting, drawing, sculpture, film, crafts and literature and all other arts relating to the creation and presentation thereof especially in the london borough of hounslow and particularly in the areas of feltham, bedfont and hanworth and to formulate, prepare and establish schemes therefor provided that all objects of the company shall be of a charitable nature.</t>
  </si>
  <si>
    <t>The Cherubim Music Trust</t>
  </si>
  <si>
    <t>A. To provide funds to assist and enable the furtherance of musical education. B. To provide grants and bursaries to relieve financial hardship incurred during a musical education.</t>
  </si>
  <si>
    <t>Swindon Recital Series</t>
  </si>
  <si>
    <t>To promote, improve, develop and maintain public education in and appreciation of the art and science of chamber music in all its aspects by the presentation of public professional recitals: and for the general purposes of such charitable bodies or for such other purposes as shall be exclusively charitable as the committee may from time to time decide.</t>
  </si>
  <si>
    <t>Young Musicians at the Tabernacle (Ymat)</t>
  </si>
  <si>
    <t>To advance the education of children in music and related subjects.</t>
  </si>
  <si>
    <t>The Haydock Band</t>
  </si>
  <si>
    <t>To maintain, improve and advance the education of the public through the promotion and practice of brass band music and such other charitable purposes at the committee in its absolute discretion from time to time shall determine.</t>
  </si>
  <si>
    <t>Opera Festa</t>
  </si>
  <si>
    <t>To advance the education of the public in music and the performing arts with particular, but not exclusive, reference to opera</t>
  </si>
  <si>
    <t>Bella Cora</t>
  </si>
  <si>
    <t>The object of the choir shall be the advancement of education in the art and science of choral music.</t>
  </si>
  <si>
    <t>Arts for Health Cornwall and Isles of Scilly</t>
  </si>
  <si>
    <t>1. To relieve sickness and promote, preserve and protect physical, mental and emotional health by use of the arts including but not limited to:-  literature, drama, music, dance, crafts &amp;  design, poetry, visual arts.  2. To advance education and awareness of the role of the arts in health care for the benefit of the public.</t>
  </si>
  <si>
    <t>Keshet Eilon Foundation</t>
  </si>
  <si>
    <t>To encourage, promote, maintain, and advance public education in music, especially violin playing, and other performing arts, in particular by the presentation of public concerts, education of musicians, especially violin players, whether by private tuition, masterclasses or otherwise.</t>
  </si>
  <si>
    <t>Sampad (South Asian Arts Development)</t>
  </si>
  <si>
    <t>To promote, maintain and advance education by the encouragement and interpretation of arts, particularly the arts originating from south asia, including the arts of music and dance. Without limitation to the generality of the foregoing to co-ordinate and to support the services provided for the promotion, education and encouragement and interpretation of arts, particularly the arts originating from south asia, thereby both increasing arts related activity and increasing the level of awareness andappreciation of the arts and in particular the arts originating from south asia.</t>
  </si>
  <si>
    <t>The Association for Music in International Schools</t>
  </si>
  <si>
    <t>(A) to advance the education of school pupils and teachers throughout the world by developing their understanding, knowledge and appreciation of music. (B) to advance the education of young people and their teachers in global issues and cultural diversity through the performance and study of music. (C) to promote high standards of musical performance in school pupils of all ages and abilities throughout the world. (D) to promote the furtherance of educationally valuable music repertoire.</t>
  </si>
  <si>
    <t>Finzi Friends</t>
  </si>
  <si>
    <t>To advance the education of the public in the art and science of music in particular by: a) promoting the knowledge of, appreciation of the life of, and performances of the works of gerald finzi (1901-1956). B) supporting the work of the finzi trust in any ways deemed appropriate. C) encouraging performances of english music. D) do any other lawful thing in furtherance of the charity's objects.</t>
  </si>
  <si>
    <t>Sudbury Symphony Orchestra</t>
  </si>
  <si>
    <t>The object of the society shall be the advancement of public education in the art and science of music through the rehearsal and performance of all types of music for orchestra in and around sudbury, to the highest musical standards attainable by its performing members who shall in the main be local amateur musicians ; and for the general purposes of such charitable bodies or for such other purposes as shall be exclusively charitable as the committee may from time to time decide.</t>
  </si>
  <si>
    <t>The Canterbury Orchestra</t>
  </si>
  <si>
    <t>To advance education in and appreciation of the art and science of music by the promotion of public performance of orchestral music.</t>
  </si>
  <si>
    <t>Abingdon Concert Band</t>
  </si>
  <si>
    <t>The object of the band is to advance the education of members and of the public in the art and science of music by means of the rehearsal and presentation of concerts and like activities of exclusively charitable nature.</t>
  </si>
  <si>
    <t>Sound Waves South West Music and Music Therapy Trust</t>
  </si>
  <si>
    <t>To advance public education in music, art, drama and dance and the relief of sickness in particular through the provision of music, art, drama and dance therapies.</t>
  </si>
  <si>
    <t>Bridgwater Amateur Operatic Society</t>
  </si>
  <si>
    <t>The objects of the society are to advance the education of the public in the dramatic and operatic arts and to further the development of public appreciation and taste in the said arts;</t>
  </si>
  <si>
    <t>No. 1 Performing Arts</t>
  </si>
  <si>
    <t>The advancement of education of the general public in music, drama and other arts, in particular but not exclusively in lambeth and the surrounding area, through the provision of training, advice holistic counselling and related excursions in a non-discriminatory and multicultural environment.</t>
  </si>
  <si>
    <t>Mosaic Association</t>
  </si>
  <si>
    <t>To promote, maintain, improve and advance education by the encouragement of the arts, including the arts of drama, mime, dance, visual arts and crafts, singing and music and to formulate, prepare and establish schemes therefor</t>
  </si>
  <si>
    <t>Whitehall Orchestra</t>
  </si>
  <si>
    <t>(A) to advance the education of the public in orchestral music and in particular such members of the public who are civil servants or work otherwise in the public service; and (B) to promote the benefit of the inhabitants of london and the surroundingarea by the provision of facilities in the interests of social welfare for recreation and leisure time occupation with the object of improving the conditions of life for the said inhabitants by providing and making available facilities for the appreciation, study, rehearsal and performance of orchestral music.</t>
  </si>
  <si>
    <t>Chiltern Edge Orchestral Society</t>
  </si>
  <si>
    <t>To promote the advancement of public education in music, in particular through tuition and public performance.</t>
  </si>
  <si>
    <t>Norwich and Norfolk Community Arts Limited</t>
  </si>
  <si>
    <t>1. To advance the education of the public, particularly those members of the public who are resident in norwich and norfolk in the arts (including music, dance, visual art, computer art, creative writing and theatre); 2. To promote the benefit of the inhabitants of the area of benefit by the provision of facilities in the interests of social welfare for recreation and leisure-time occupation with the object of improving the conditions of life of the said inhabitants by providing and assisting in the provision of facilities for the performance, rehearsal and practice of and other participation in the arts;  3. To further such other charitable purposes in the area of benefit as the charity may from time to time decide.</t>
  </si>
  <si>
    <t>The Royal Opera House Endowment Fund 2000</t>
  </si>
  <si>
    <t>The trustees shall hold the trust fund and its income upon trust to promote the education of the public in the arts of opera and ballet  by making grants to or for the benefit of royal opera house, covent garden limited (registered charity number 211775) ("roh") and (in relation to grants falling within  sub-clause 2.1. 3 below) the royal ballet school (registered charity number 214364) ("RBS") out of the income of the trust fund for or towards any of the purposes set out in sub-clauses 2.1.1 to 2.1.8 below and out of the capital of the trust fund for ot towards any of the purposes set out in sub-clause 2.1.9. Below:- income grants: 2.1.1 presenting productions of operas and ballets; 2.1.2 commissioning new works of operas and ballet; 2.1.3 supporting the educational programmes and activities of roh or RBS; 2.1.4 publishing the scores or libretti of operas and ballets and any other books, booklets or pamphlets which relate to the activities of roh; 2.1.5 purchasing copyrights or other intellectual property rights of or in operas, ballets and the musical works; 2.1.6 recording, filming, videoing or broadcasting operas, ballets and other musical works 2.1.7 maintaining, repairing, renewing, improving or extending any land, buildings, plant, machinery or any other assets owned by roh; 2.1.8 acquiring, maintaining and preserving chattels or other assets which are historically associated with roh or any building owned or occupied by roh; capital grants: 2.1.9 renewing, improving or extending any buildings, plant or machinery owned by roh provided that at the time of the grant the trustees (acting unanimously) have a clear  policy for restoring to the trust fund the amount of the grant ( whether out of future income or future donations) within a period of five years or in exceptional circumstances only such longer period (not exceeding 10 years) as the trustees agree.</t>
  </si>
  <si>
    <t>Leamington Sinfonia</t>
  </si>
  <si>
    <t>To promote improve, develop and maintain public education in and appreciation of the art and science of music in all its aspects by the presentation of public orchestral concerts; and for the general purposes of such charitable bodies or for such other charitable purposes as shall be exclusively charitable as the committee may from time to time decide</t>
  </si>
  <si>
    <t>Multi Arts Academy</t>
  </si>
  <si>
    <t>To advance the education of the public in south asian music in particular but not exclusively through the provision of performances and workshops</t>
  </si>
  <si>
    <t>Chamber Orchestra Anglia</t>
  </si>
  <si>
    <t>To advance public education in the art and science of orchestral music in all its aspects by the presentation of public orchestral concerts and to advance the education of the public, particularly but not exclusively, in the arts of drama, literature,poetry and film, through the provision of themed events in the said arts (the objects)</t>
  </si>
  <si>
    <t>Teesside Symphony Orchestra</t>
  </si>
  <si>
    <t>To promote, improve, develop and maintain public education in and appreciation of the art of music in all its aspects by the presentation of public concerts and for the general purposes of such charitable bodies or for such other purposes as shall be exclusively charitable as the trustees may from time to time decide.</t>
  </si>
  <si>
    <t>European Blues Association</t>
  </si>
  <si>
    <t>To advance the education of the general public in the history and appreciation of african american music and culture. In furtherance of the objective, the charity will make provision for: i) the protection and preservation of an archive of material related to the music of peoples of african descent, including african american music and culture in general and blues in particular, and make this accessible for the public benefit in a resource centre; and ii) the presentation of public recitals and lectures featuring african american music.</t>
  </si>
  <si>
    <t>Brentwood Philharmonic Orchestra</t>
  </si>
  <si>
    <t>The objects of the society ("the objects") shall be to advance the education of the public in the art of orchestral music primarily within brentwood, essex ("the area of benefit") and to further the development of public appreciation of the said art by the presentation of public concerts and performances.</t>
  </si>
  <si>
    <t>Commedia Dell'arte</t>
  </si>
  <si>
    <t>To promote, maintain, improve and advance public education, artistic taste in and appreciation of the arts, including the arts of dance, drama, opera, music, and the performing, participatory and visual arts generally.</t>
  </si>
  <si>
    <t>Grove Park Music Festival</t>
  </si>
  <si>
    <t>(A) to advance the education of the public in the arts, and in particular the arts of music, speech, drama and dance in all their branches. (B) for any other charitable purposes as the trustees shall in their absolute discretion think fit.</t>
  </si>
  <si>
    <t>Musicadia</t>
  </si>
  <si>
    <t>To promote, improve, develop, perform, and maintain public education, in music and appreciation of the art and science of ecclesiastical and secular music at bere regis church of england church and its immediate neighbouring parishes of the rural deanery ("the locality").</t>
  </si>
  <si>
    <t>Reg Chrimes Trust for the Arts</t>
  </si>
  <si>
    <t>The trustees shall hold the trust fund and its income upon trust to apply them for the following objects ("the objects") in the borough of ellesmere port and neston ( "the area of benefit ") for the advancement of education: 1) through the promotion and development of art and the arts including (by the way of exemplification and not limitation) cultural activities such as painting writing music and the performing arts and products of aesthetic visual or representational merit or beauty involving human creativity skill  or workmanship. 2) otherwise generally encouraging furthering and support all forms of  artistry and artistic expression</t>
  </si>
  <si>
    <t>Lafrowda Festival</t>
  </si>
  <si>
    <t>To advance education in art and culture in particular, but not exclusively, in the St just in penwith area. To promote arts for the benefit of the public generally, and in particular for the inhabitants of St just in penwith, by promoting an annual festival of arts and music</t>
  </si>
  <si>
    <t>The Sir Keith Showering Young Musicians' Award</t>
  </si>
  <si>
    <t>For such charitable purposes connected with the advancement of the education and training of young musicians, in the knowledge and technique of their art, and for the public benefit to uphold and advance the standards of education, training and competence of those involved in the performance of music and for such purposes without prejudice to the generality of the foregoing words(but always within the ambit of legal charity )to make, establish and award grants, scholarships, fellowships, lectureships, competitions, prizes and awards of whatsoever nature.</t>
  </si>
  <si>
    <t>Music for Life Academy</t>
  </si>
  <si>
    <t>The charity's objects ("the objects") are to advance education through the provision of education and training of persons with an emphasis towards music performance and dance.</t>
  </si>
  <si>
    <t>Tiffin Girls Music Society</t>
  </si>
  <si>
    <t>To advance the education of pupils of tiffin girls' school in music, by the provision of and assistance in the provision of grants and payments to cover and assist in covering the cost of musical instruments, concerts, tours and other expenses relating to the study of music that the trustees may from time to time determine.</t>
  </si>
  <si>
    <t>Alnwick International Music Festival</t>
  </si>
  <si>
    <t>To promote and advance the education of the public generally in the study and practice of the arts of music, poetry, acting, dancing, literature and similar arts in all their branches and the cultivation of public appreciation of those arts in particular by means of presenting an annual music festival</t>
  </si>
  <si>
    <t>The British Horn Society</t>
  </si>
  <si>
    <t>The object of the society is to promote and advance education of the public in its appreciation and knowledge of music with particular reference to the horn as a solo instrument and in orchestral and chamber music. In furtherance of these objects it may promote concerts, lectures, festivals, meetings, books, magazines, pamphlets and other literature.  It may also provide, and seek to encourage others to provide scholarships and commissions for new works, and undertake other projects as appropriate..</t>
  </si>
  <si>
    <t>Richmond Upon Thames Music Trust Company Limited</t>
  </si>
  <si>
    <t>The advancement of public education in music primarily in the london borough of richmond upon thames and in particular by the provision of :  (1) education in music for children and students (11) instrumental tuition and the provision of musical activities for children students and other persons (111) music centres being centres to provide opportunities for instrumental and choral performance instrumental tuition and classes in music for said children students and other persons.</t>
  </si>
  <si>
    <t>Alra</t>
  </si>
  <si>
    <t>The objects of the charity are to advance the education of students by providing a school for the teaching of acting on the stage or for television, film and radio, stage management, musical theatre and dance skills and techniques, and the teaching ofall other skills and techniques connected with the theatre and dramatic and recorded arts.</t>
  </si>
  <si>
    <t>Halifax Young Singers Limited</t>
  </si>
  <si>
    <t>To promote the education of young people in the arts and science of music, by the presentation, promotion and performance of choral music, concerts and other leisure time activities, so as to develop their physical and mental capacities, so that they may grow to full maturity as individuals and members of society.</t>
  </si>
  <si>
    <t>Cantamici</t>
  </si>
  <si>
    <t>To promote,  improve, develop and maintain public education in and appreciation of the art and science of music and in particular the art and science of chamber music by the presentation of public concerts and recitals and by such other related activities as the choir through its committee shall determine from time to time.</t>
  </si>
  <si>
    <t>Oadby and Wigston</t>
  </si>
  <si>
    <t>Tropical Isles</t>
  </si>
  <si>
    <t>To advance the education of the public in particular but not exclusively children in the arts (meaning the musical, visual, literary, dramatic or any other arts provided in each case they are of recognised cultural, aesthetic or educational value), culture and traditional values of the african caribbean community. B.  To foster, promote and increase public interest in the arts, and in particular the active encouragement and development of children in to the cultural and social heritage of the african caribbean community, and subject of artistic merit so that the development of good relations between persons of different racial groups might be promoted and the contribution which a multi-racial community has to make to society might be enhanced,specifically but not exclusively in the london borough of hackney and surrounding areas.</t>
  </si>
  <si>
    <t>The Courthouse Project (Otley) Limited</t>
  </si>
  <si>
    <t>A) to advance the education of the inhabitants of otley and surrounding area in all aspects of the arts, in particular but not exclusively visual arts, music, theatre, dance and literature.  B) to promote the benefit of the inhabitants of otley and surrounding area without distinction of sex, sexual orientation, disability, race or of political, religious or other opinions, by associating together the said inhabitants and voluntary and other organisations in a common effort to advance education and to provide facilities in the interests of social welfare for recreation and other leisure-time occupation with the object of improving the conditions of life for the said inhabitants.</t>
  </si>
  <si>
    <t>The Exeter &amp; District Classical Music Trust</t>
  </si>
  <si>
    <t>The trustees shall hold the capital and income of the trust fund upon trust for the advancement of education in classical music, in particular but not exclusively by:   1. The provision of grants towards the cost of public professional performances  2. The provision of grants or bursaries for training and education in music  3. The provision of grants to assist in the development, upkeep and maintenance of venues providing such performances  4. The payments of such other items or facilities in furtherance of the object of the charity as shall be exclusively charitable and as the trustees shall think fit</t>
  </si>
  <si>
    <t>Bolton Phoenix</t>
  </si>
  <si>
    <t>(A) to advance the education of young people, (between the ages of 7 and 18) living in bolton and the surrounding areas by teaching them in matters relating to the performing arts of dance, drama and/or music, in order to encourage development of their physical and mental capacities, that they may grow to full maturity as individuals and members of society and their conditions of life may improve (B) the provision of financial assistance to charitable organisations</t>
  </si>
  <si>
    <t>Artlink Centre for Community Arts</t>
  </si>
  <si>
    <t>A) to promote, maintain and advance the education of the public in the arts generally, among the inhabitants of the humber sub-region and surrounding areas, and the encouragement of the arts by utilising all artforms including painting, sculpture, printmaking, drama, dance, music, literature, photography and media. B) in the interests of social welfare to provide or assist in the provision of facilities for recreation or other leisure-time occupation with the object of improving the conditions oflife of the persons who have need of such facilities by reason of their youth , age, infirmity, illness, physical or mental disability, poverty or severe social and economic circumstances provided that nevertheless such facilities shall be available to members of the public at large.</t>
  </si>
  <si>
    <t>East London Brass</t>
  </si>
  <si>
    <t>To advance the education of the public in the appreciation of brass band music and in particular to advance the education and training of children, young people and adults in the playing of brass band instruments</t>
  </si>
  <si>
    <t>The Romsey Singers</t>
  </si>
  <si>
    <t>To promote, improve, develop and maintain public education in and appreciation of the art and science of choral music in all its aspects by the presentation of public concerts and recitals; and for the general or such other purposes as shall be exclusively charitable as the executive committee may from time to time decide.</t>
  </si>
  <si>
    <t>Stannary Brass Band</t>
  </si>
  <si>
    <t>To maintain, improve, and advance the education of the public through the promotion and practice of brass band music, and any other charitable purposes as the executive committee in its absolute discretion from time to time determine.</t>
  </si>
  <si>
    <t>The Clarence Myerscough Trust</t>
  </si>
  <si>
    <t>The trustees shall hold the trust fund and its income upon trust to apply them for the following objects ("the objects"); a.  To advance the education of persons studying at the royal academy of music and elsewhere in the art and technique of classical violin playing enabling them to produce work of a higher standard. B.  To advance the education of the public in the art of music through the provision or assistance in the provision of performances, lectures and recordings.</t>
  </si>
  <si>
    <t>Ramsgate Operatic Society</t>
  </si>
  <si>
    <t>The objects of the society are to advance public education in the operatic and dramatic arts particularly by the provision of public performance; and for such other charitable purposes as the management committee shall from time to time determine.</t>
  </si>
  <si>
    <t>Borletti-Buitoni Charitable Trust</t>
  </si>
  <si>
    <t>To further the education of young persons resident in any part of the world in the fields of music science and the visual arts generally (please see clause 2 of the deed for further details)</t>
  </si>
  <si>
    <t>East Malling Singers</t>
  </si>
  <si>
    <t>To promote, improve, develop and maintain public education in, and the appreciation of, the art and science of music in all its aspects, and in such charitable ways as  as the committee shall determine from time to time.</t>
  </si>
  <si>
    <t>The Trident Trust for Musical Education</t>
  </si>
  <si>
    <t>To advance education for the public benefit by the provision of financial and other support on a continuing basis to make possible the musical training of young persons resident in the three parishes (of eynsford, farningham and lullingstone in kent).</t>
  </si>
  <si>
    <t>Hampstead Music Club</t>
  </si>
  <si>
    <t>To promote, improve, develop and maintain education in hampstead in the performance, appreciation and enjoyment of music</t>
  </si>
  <si>
    <t>The Nottingham and District Society of Organists</t>
  </si>
  <si>
    <t>To promote education in and appreciation of the art and science of the organ and its music, by the presentation of recitals, lectures, visits and by such other means as the society shall from time to time determine.</t>
  </si>
  <si>
    <t>The Gustav Mahler Society of the United Kingdom</t>
  </si>
  <si>
    <t>To advance public education the music and life of gustav mahler and any other composer as the executive committee (the committee) may in their absolute discretion decide</t>
  </si>
  <si>
    <t>Morley Music Society</t>
  </si>
  <si>
    <t>To promote, improve, develop and maintain public education in and appreciation of the art and science of music in all its aspects by the presentation of public concerts and recitals; and for the general purposes of such charitable bodies or for such other purposes as shall be exclusively charitable as the committee may from time to time decide.</t>
  </si>
  <si>
    <t>Traditional Arts Foundation</t>
  </si>
  <si>
    <t>To promote, maintain, improve and advance the education of members of the public, their artistic taste in and appreciation of the arts including the traditional arts of storytelling, music, drama and creative writing with the view to developing their physical and mental capacities that they may grow to full maturity as individuals and members of society and their  condition of life may improve</t>
  </si>
  <si>
    <t>Southbank Sinfonia</t>
  </si>
  <si>
    <t>The charity's objects ("the objects") are:-  a.  To relieve unemployment particularly among young musicians in such ways as may be thought fit, including opportunities to train and assistance to find employment;  B.  To advance the education of the public in the art and science of music particularly, but not by way of limitation, by maintaining an orchestra to provide concerts and master-classes; and  C.  To relieve poverty amongst young musicians particularly but not by way of limitation throughthe provision of grants and bursaries."</t>
  </si>
  <si>
    <t>Field of Dreams Music Festival</t>
  </si>
  <si>
    <t>The trustees shall hold the trust fund and its income upon trust to apply them for the following objects ("the objects") in surrey ("the area of benefit") 1.  To advance the education of music students and professional young musicians by providing them with a platform for public performances. 2.  To advance public education in surrey by providing opportunities for exposure to live performances of classical music, jazz and other forms of music.</t>
  </si>
  <si>
    <t>Organum</t>
  </si>
  <si>
    <t>To advance, improve, develop and maintain public education in and appreciation of the art and science of choral music in all its aspects, by the presentation of public concerts and in church services, and for the general purposes of such charitable bodies or for such other purposes as shall be exclusively charitable as the committee may from time to time decide.</t>
  </si>
  <si>
    <t>The Kibworth Band</t>
  </si>
  <si>
    <t>To advance the education of the public in the art of brass band music and to develop public appreciation in the said art by the presentation of concerts. Music festival and similar activities and to encourage the musical education of brass band players by the provision of tuition</t>
  </si>
  <si>
    <t>St Briavels Music Society</t>
  </si>
  <si>
    <t>To maintain, improve and advance education by promoting the art and practice and public performance of music.</t>
  </si>
  <si>
    <t>Hampstead Garden Opera Trust</t>
  </si>
  <si>
    <t>The trustees shall hold the trust fund and its income upon trust to advance the education of the public in the art and science of music and operatic music in particular by encouraging and promoting the study knowledge and understanding and appreciation of operatic art and by promoting and/or organising performances, concerts, lectures and readings of opera operetta and musical works generally to the highest possible standard in great britain and elsewhere</t>
  </si>
  <si>
    <t>The Burgate Singers</t>
  </si>
  <si>
    <t>To promote, develop and maintain public education in the art and science of choral music in all its aspects particularly, but not by way of limitation, by the provision of public choral concerts and recitals</t>
  </si>
  <si>
    <t>Forest Heath</t>
  </si>
  <si>
    <t>The Parr Band (Richardson LTD) St Helens</t>
  </si>
  <si>
    <t>A) to advance public education in brass band music and playing of brass band instruments by means of participation in concerts, contests  and other forms of musical presentation both for full and partial ensemble of the band. B) to advance the education of those persons wishing to learn to play a brass instrument by the provision of facilities and opportunities to encourage and develop the musical skills of individuals as soloists and as integrated players of the band C) to support in the absolutediscretion of the committee other charitable events/organisations</t>
  </si>
  <si>
    <t>Opera By Definition</t>
  </si>
  <si>
    <t>1. The advancement of education in, and the promotion of the appreciation and enjoyment of, opera and music principally in the south east of england but also nationally and internationally and in particular but not so as to limit the generality of theforegoing:- (a)  the advancement of education by the production and presentation of productions of opera musical theatre and concerts (B)  the promotion of the education and training of students and performers of music and singing, theatre design, theatre direction and all other aspects of opera production. (C)  the advancement of the education in and understanding of the works of the charity's opera and musical productions 2.  To support or promote such charitable purposes as the trustees may intheir absolute discretion determine.</t>
  </si>
  <si>
    <t>Namdhari Sikh Sangat Southall</t>
  </si>
  <si>
    <t>To advance the sikh religion. 2.  To advance education, in particular by the provision of classes in panjabi language, music and teaching sikh history, culture and customs. 3.  The provision of facilities for recreation and other leisure time occupation with the purpose of improving conditions of life of those persons who are in conditions of need due to their youth, age or infirmity.</t>
  </si>
  <si>
    <t>Streetwise Opera</t>
  </si>
  <si>
    <t>The charity's objects ("the objects") are: (a) to advance the education of the public in the arts, in particular but not exclusively in the art of opera. (B)  the relief of need of homeless people.</t>
  </si>
  <si>
    <t>The Cossington Concert Trust</t>
  </si>
  <si>
    <t>To promote, improve, develop and maintain public education in and appreciation of the art and science of music in all its aspects by the presentation of public concerts and recitals and for the general purposes of such charitable bodies or for such purposes as shall be exclusively charitable as the trustees from time to time decide.</t>
  </si>
  <si>
    <t>The London Charity Orchestra</t>
  </si>
  <si>
    <t>The trustees shall hold the trust fund and its income upon trust to apply them for the following objects ("the objects"): to promote, maintain and advance the education of the public in the arts, and in particular the art of music, through the presentation of concerts and other related activities; and by such other ways as the trustees shall determine from time to time.</t>
  </si>
  <si>
    <t>Tamworth and District Music Festival Association</t>
  </si>
  <si>
    <t>To advance the education of the public in particular art of music</t>
  </si>
  <si>
    <t>Tamworth</t>
  </si>
  <si>
    <t>The New Professionals</t>
  </si>
  <si>
    <t>The objects for which the charity is established ("the object") are to promote, maintain, improve and advance the education of the public in the arts and in particular (but without prejudice to the generality of the foregoing) the arts of orchestral, solo, chamber and other music by the organisation, presentation or production of concerts, recital, conferences, workshops, lectures and recordings, and by such other means as the trustees of the charity shall from time to time determine.</t>
  </si>
  <si>
    <t>The Curwen Music and Arts Trust</t>
  </si>
  <si>
    <t>To further the musical education of children not normally provided by the local education authority and who attend a school or college of further education anywhere in england or wales and as shall be agreed if necessary between the trustees and the governors of the schools and the local education authority and to develop and maintain public education in appreciation of the art and science of music in all respects by the presentation of public concerts and recitals or public lectures and by such other ways as the trustees shall determine from time to time.</t>
  </si>
  <si>
    <t>Zion Arts Centre Limited</t>
  </si>
  <si>
    <t>To promote, maintain, develop and advance public education and training in the arts for the benefit of but not limited to, young people, by establishing and operating a centre or centres in manchester, for the presentation for the public of music, opera, dance, drama, the visual arts, films, video, multimedia, sound exhibitions of all kinds as are conducive to the promotion, maintenance, improvement and participation in and advancement of education or to the encouragement of the arts, whether on premises owned or leased by the company elsewhere.</t>
  </si>
  <si>
    <t>Carlisle Lonsdale Arts Centre Trust</t>
  </si>
  <si>
    <t>To promote maintain, improve and advance public education, artistic taste in and appreciation of the arts, including the arts of cinema, dance, drama, literature, mine, opera, music, creative writing, sculpture and performing, participatory and visualarts generally by the provision and maintenance of a cinema and arts centre; and such other charitable purpose as the trustees in their absolute discretion shall from time to time determine.</t>
  </si>
  <si>
    <t>Ray Mcgrath Memorial Trust</t>
  </si>
  <si>
    <t>The objects of the charity are the advancement of education and the relief of poverty generally and in particular, but without prejudice to the generality of the foregoing being true to the example ray mcgrath set in the way he lived his life the trustees may apply the distributable funds of the trust fund for:- 1.  Scholarships and bursaries for UK residents 2. Undertaking research into matters connected to the sea and to seafaring issues. 3.  To encourage musical endeavour be it jazz or the classical tradition such as "lieder" and church music.  (Please see copy of the memorandum and articles of association on file for details).</t>
  </si>
  <si>
    <t>The Plough Arts Centre Limited</t>
  </si>
  <si>
    <t>(A) to promote, maintain, improve, encourage and provide public education in the arts including the arts of drama, music, singing, dance, painting, sculpture, literature, cinematography and handicrafts. (B) the provision of facilities in the interest of social welfare for the recreation and leisure time occupation of the public with particular regard to great torrington and its surrounding district with the object of improving the conditions of life of the persons for whom the facilities are primarily intended.</t>
  </si>
  <si>
    <t>The Musicke Companye Limited</t>
  </si>
  <si>
    <t>To advance the education of the public in the art and science of music, and in particular baroque and other early instruments, by the presentation of recitals, lectures and other materials an activities; and for such other purposes as shall be exclusively charitable as the trustees shall form time to time determine.</t>
  </si>
  <si>
    <t>Mk9 Art Gallery</t>
  </si>
  <si>
    <t>The company is established to promote, maintain, improve and advance education by the encouragement of the arts and crafts in all their forms including the arts of drama, mime, dance, singing and music and to formulate, prepare and establish schemes therefor provided  that all objects of the company shall be of a charitable nature.  (Please see copy of the memorandum and articles of association on file for details)</t>
  </si>
  <si>
    <t>Music Alive</t>
  </si>
  <si>
    <t>To relieve persons who have mental and/or physical disability and to advance the education of those persons in the art of music in particular by the provision of facilities for active participation in music making which encourage the integration of disabled and non-disabled persons</t>
  </si>
  <si>
    <t>Music for Autism</t>
  </si>
  <si>
    <t>A) to promote the relief, personal development and education of children and persons variously diagnosed with autistic spectrum disorders and/or non communicating disorders and/or persons with autistic tendencies. B) to relieve distress and advance the education of children and persons variously diagnosed with autistic spectrum disorders and/or non communicating disorders and/or persons with autistic tendencies and their carers, principally through live concerts and other music events.</t>
  </si>
  <si>
    <t>Soundwell Music Therapy Trust</t>
  </si>
  <si>
    <t>1. To preserve and protect mental health and assist in rehabilitating people  experiencing emotional or mental distress ("the beneficiaries") living in the south  west of england and in wiltshire and bath and north east somerset in particular,  through the practice of music therapy.  2. To advance the education of the public, and in particular service providers and the  music therapy profession into the potential benefits of music therapy for people  experiencing emotional or mental distress.</t>
  </si>
  <si>
    <t>Muzika Charitable Trust</t>
  </si>
  <si>
    <t>1. To promote maintain improve and advance education particularly by the encouragement of the arts including arts and crafts dance and movement all forms of music making literature and visual media 2. The provision of musical artistic and educational items and materials for the education enlightenment treatment and relief of adults and children in schools old people's homes hospitals orphanages mental hospitals colleges and other institutions for the care treatment and education of persons in theuk europe and elsewhere in the world whether or not those persons are suffering in conditions of need hardship and distress as a result of their social medical and economic circumstances.S.</t>
  </si>
  <si>
    <t>The Hurst Green Singers</t>
  </si>
  <si>
    <t>The objects of the choir shall be to advance the education and appreciation of the public in the art and science of music by the presentation of concerns and through such other ways as the committee of the choir shall determine.</t>
  </si>
  <si>
    <t>Flash Musicals</t>
  </si>
  <si>
    <t>To advance the education of children and young people in the art and science of the visual, musical and dramatic arts in and around the london borough of barnet</t>
  </si>
  <si>
    <t>Solihull Young Musicians Support Association</t>
  </si>
  <si>
    <t>1.  The promotion of musical education and musicianship and the appreciation of music among children and young people in solihull and the surrounding area.  2.  The support, encouragement and development of the musical skills of individuals and ensembles of children and young people in solihull and the surrounding area.  3.  The provision for needy children and young people of musical instruments, music, musical instruction and other ancillary support including (but not by way of limitation) assistance with travelling expenses in connection with musical performances and bursaries to assist students of music.  4.  To support the solihull schools music service and other organisations promoting musical skills and appreciation of music among children and young people in solihull and the surrounding area.</t>
  </si>
  <si>
    <t>Queens Park Singers</t>
  </si>
  <si>
    <t>The object of the society shall be to advance, improve, develop and maintain public education in and appreciation of the art and science of choral music in all its aspects by the presentation of public concerts and workshops, and for such other purposes as shall be exclusively charitable as the committee may from time to time decide.</t>
  </si>
  <si>
    <t>The Suffolk Concert Band</t>
  </si>
  <si>
    <t>The charity's objects ("the objects") are to advance the education of the public on the art and science of music, in particular (but not by way of limitation) through the presentation of concerts, recitals and performances.</t>
  </si>
  <si>
    <t>Bromley Barbershop Harmony Club</t>
  </si>
  <si>
    <t>The objects of the club are to:- advance the education of members and the public, in all aspects of music; in the barbershop style of unaccompanied four part close harmony in both chorus and quartet, further any other charitable purpose recognised as exclusively charitable in accordance with the law in england and wales.</t>
  </si>
  <si>
    <t>Albert Cooper Music Charitable Trust</t>
  </si>
  <si>
    <t>The advancement and promotion for the public benefit of education in and appreciation and understanding of the art and science of music and musical education and training of young persons and students of music.</t>
  </si>
  <si>
    <t>The Simon Fletcher Charitable Trust</t>
  </si>
  <si>
    <t>To promote, improve, develop and maintain public education in the art and science of music, including the educational advancement or benefit of persons who are in need of financial assistance in one or more of the following ways: 1.  The award of scholarships, bursaries, maintenance allowances or grants to such tenable at any school, university, college of education or other institution of further (including professional or technical) education approved for the purpose of the trustees; 2.  The provision of outfits, clothing, tools, instruments, books and finance to assist such persons to pursue their musical education.</t>
  </si>
  <si>
    <t>Kendal and District Gilbert and Sullivan Society</t>
  </si>
  <si>
    <t>1)  the study and performance of the works of W S gilbert &amp; a sullivan 2)  the education and training of young people  and adults in the musical and theatrical performance of the works of W S gilbert &amp; a sullivan based within the geographical area of south lakeland district council.</t>
  </si>
  <si>
    <t>Fulham Symphony Orchestral Society</t>
  </si>
  <si>
    <t>The object of the society shall be to advance, improve, develop and maintain public education in and appreciation of the art and science of music in all its aspects by the presentation of public concerts and recitals; and for the general purposes of such charitable bodies or for such other purposes as shall be exclusively charitable as the committee may from time to time decide.</t>
  </si>
  <si>
    <t>Corinium Players Guitar Ensemble</t>
  </si>
  <si>
    <t>1) to advance the education of classical guitarists, and 2) to advance the education of the public in the art of classical guitar, through the promotion of ensemble guitar playing principally in and around the cotswolds.</t>
  </si>
  <si>
    <t>Chamber Domaine Limited</t>
  </si>
  <si>
    <t>To promote, maintain, improve and advance education by the encouragement of the arts, including the arts of music and singing in all their aspects by the presentation of public concerts, recitals and recordings and such other charitable ways as the company through its board shall determine from time to time.</t>
  </si>
  <si>
    <t>The Arabesque Trust</t>
  </si>
  <si>
    <t>The trustees shall hold the trust fund and its income upon trust to apply them for the following objects ("the objects") to advance the education of the public in the knowledge and appreciation of the arts and music and in particular but not exclusively the music  of blind composers and blind  pipe organists born in the UK through the provision of grants and in such manner as the trustees shall in their absolute discretion determine.</t>
  </si>
  <si>
    <t>New Chamber Opera</t>
  </si>
  <si>
    <t>To promote, improve, develop and maintain public education in and appreciation of the art and science of music in all its aspects including but not limited to chamber opera by the presentation of performances, lectures and other educational activitiesand the making of recordings; and for the general purposes of such charitable bodies or for such other purposes as shall be exclusively charitable as the directors of the charity (hereinafter referred to as 'the trustees' may from time to time decide.</t>
  </si>
  <si>
    <t>Lavenham Sinfonia</t>
  </si>
  <si>
    <t>The objects of the orchestra are to advance public education and appreciation of the art and science of music through the presentation of public concerts and to advance the education and training of young persons in the playing of orchestral instruments.</t>
  </si>
  <si>
    <t>Live Action Opera</t>
  </si>
  <si>
    <t>The promotion of education, appreciation and enjoyment of music and drama by the presentation of concerts and other musical and dramatic events and to do all such other things as are incidental or conducive to the attainment of these objects.</t>
  </si>
  <si>
    <t>Adderbury Concerts Trust</t>
  </si>
  <si>
    <t>To promote improve develop and maintain public education in and appreciation of the art and science of music in all its aspects by the presentation of public concerts and recitals in and around the village of adderbury or elsewhere and by such other ways as the trustees shall from time to time determine</t>
  </si>
  <si>
    <t>Coffee Concerts Trust</t>
  </si>
  <si>
    <t>To promote improve develop and maintain public education in and appreciation of the art and science of music in all its aspects by the presentation of public concerts and recitals in and around the city of oxford or elsewhere and by such other other ways as the trustees shall from time to time determine</t>
  </si>
  <si>
    <t>Eastleigh Operatic and Musical Society</t>
  </si>
  <si>
    <t>To promote the advancement and improvement of general education in relation to all aspects of the art of drama and music and the development of public appreciation of such art and music.</t>
  </si>
  <si>
    <t>The John Hosier Music Trust</t>
  </si>
  <si>
    <t>The objects of the trust are to advance  the education of the public in music particularly but not by way of limitation amongst students at the music conservatories of the united kingdom and the hong kong academy for performing arts (the 'objects').</t>
  </si>
  <si>
    <t>Salisbury Young People's Festival</t>
  </si>
  <si>
    <t>Get Sorted Academy of Music</t>
  </si>
  <si>
    <t>To benefit the people of rotherham borough and surrounding area, particularly young people, adults with special educational needs and those from disadvantaged communities by promoting vocational training, educational and social development through theprovision of music and arts related activities.</t>
  </si>
  <si>
    <t>The Lennox Berkeley Society</t>
  </si>
  <si>
    <t>The charity's objects ("the objects") are to advance the education of the public in, and the appreciation of, the life and works of sir lennox berkeley and in particular by promoting, organizing, supporting and encouraging  (1) public performances andrecording of his works (2)  other educational and cultural activities relevant to the study and appreciation of his music.</t>
  </si>
  <si>
    <t>Musical Arc</t>
  </si>
  <si>
    <t>The charity's objects ('the objects') are to advance the education of the public in the arts, primarily but not exclusively by the provision of facilities to enable people with a disability to devise, produce and perform their own music.</t>
  </si>
  <si>
    <t>The Midland Sinfonia</t>
  </si>
  <si>
    <t>To promote improve develop and maintain public education in and appreciation of the art and science of music in all its aspects by the presentation of public orchestral concerts and for the general purpose of such charitable bodies or for such other purposes as shall be exclusively charitable as the board may from time to time decide</t>
  </si>
  <si>
    <t>Artworks Creative Communities</t>
  </si>
  <si>
    <t>To advance, through the arts and creative media: -  (a) community development  (B) health  (C) education  (D) environmental protection and improvement  (e) relief and conflict resolution or reconciliation by way of harmony for those in need through disadvantage of age, ill health, disability, equality and diversity or other such disadvantage  (F) arts, culture, heritage and associated sciences  (G) such other purposes as fits within the spirit of the company objects and mission statement, and being defined within charitable objects</t>
  </si>
  <si>
    <t>Winchester Music Club</t>
  </si>
  <si>
    <t>The club shall exist as an amateur society to promote, improve, develop and maintain public education in and appreciation of the art and science of choral music in all its aspects by the presentation of public concerts and for general purposes as shall be exclusively charitable as the committee may from time to time decide.</t>
  </si>
  <si>
    <t>Torbay Freemen's Golden Jubilee Fund</t>
  </si>
  <si>
    <t>The advancement of musical education of children &amp; young people under the age of 18 years attending school in the borough of torbay by (a) the provision of musical instruments by gift or loan and  (B) grants towards the costs of musical tuition for those children who could not otherwise afford such tuition.</t>
  </si>
  <si>
    <t>Torbay</t>
  </si>
  <si>
    <t>Two Moors Festival Limited</t>
  </si>
  <si>
    <t>To advance the education of the public in the arts and, in particular but not exclusively, in music and the visual arts; to include the provision of a festival and music and arts competitions on exmoor, dartmoor and the surrounding areas.</t>
  </si>
  <si>
    <t>The Elysian Singers of London</t>
  </si>
  <si>
    <t>To promote, improve, develop and maintain public education in the art of music in all aspects by the presentation of public concerts and recitals.</t>
  </si>
  <si>
    <t>Lancashire Youth Concerts</t>
  </si>
  <si>
    <t>To promote, improve, develop and maintain public education in the appreciation of the art and science of music in all its aspects, in particular but not exclusively by the provision of funding and assistance for the public performance of youth concerts.</t>
  </si>
  <si>
    <t>Pettman (Classical Music) Foundation</t>
  </si>
  <si>
    <t>To assist the education of persons from disadvantaged backgrounds by reason of their poverty and economic circumstances from new zealand in the field of classical music by way of grants, scholarships or otherwise and thereby advance education for the public benefit.</t>
  </si>
  <si>
    <t>The Florestan Trust</t>
  </si>
  <si>
    <t>To promote, improve, develop and maintain education in the appreciation and knowledge of the art and science of music by the presentation of public concerts and by such other activities as the directors of the charity shall think fit.   (Please see clause 3 of the memorandum of association for further details)</t>
  </si>
  <si>
    <t>The Burford Singers</t>
  </si>
  <si>
    <t>To advance, promote, improve, develop and maintain public education in and appreciation of the art and science of music in all its aspects by the presentation of public concerts and recitals and to encourage and develop local amateur musical talents; and for the general purposes of such charitable bodies of for such other purposes as shall be exclusively charitable as the committee may from time to time decide.</t>
  </si>
  <si>
    <t>Ilkley Players Limited</t>
  </si>
  <si>
    <t>To promote, develop and foster for the public benefit artistic knowledge and appreciation of the arts by the provision of facilities for the education and enlightenment of the public in the fields of drama, mime, dance, singing, music and films; and to formulate, prepare and establish schemes therefore, provided that all the objects of the company shall be of a charitable nature.</t>
  </si>
  <si>
    <t>John Armitage Memorial Trust</t>
  </si>
  <si>
    <t>To advance public education in the art of music particularly by promoting the development of classical music composition in the united kingdom.</t>
  </si>
  <si>
    <t>Callington Town Band</t>
  </si>
  <si>
    <t>To maintain, improve, develop, and promote the education of the public in the appreciation of brass band music by the presentation of public concerts and by training new members of all age groups regardless of race, religion, and disability and by other such ways as the executive committee shall from time to time determine and to foster the spirit of fellowship within the band movement</t>
  </si>
  <si>
    <t>Opera Holland Park Friends</t>
  </si>
  <si>
    <t>To promote, improve and advance the education and appreciation of the general public in the arts and in particular in opera.</t>
  </si>
  <si>
    <t>The Music Fund for Cuba</t>
  </si>
  <si>
    <t>To advance the education of the public, in particular children and young people, by the supply of musical equipment and materials to students, musical schools and performing artists within cuba</t>
  </si>
  <si>
    <t>The Stoke Poges Singers</t>
  </si>
  <si>
    <t>The object o the society shall be to promote, improve, develop and maintain public education and appreciation of the art and science music in all its aspects by the presentation of public concerts and recitals; and for the general purposes of such charitable bodies or for such other purposes as shall be exclusively charitable as the trustees may from time to time decide.</t>
  </si>
  <si>
    <t>Colchester Youth Chamber Orchestra Society</t>
  </si>
  <si>
    <t>To advance public education in and appreciation of the art and science of music in all its aspects by the maintenance, support, nurture and development of the colchester youth chamber orchestra, 'cyco' and other youth music ensembles, and by the presentation of public concerts and recitals and by any other ways as the society and its committee shall lawfully determine form time to time</t>
  </si>
  <si>
    <t>Brighton Consort</t>
  </si>
  <si>
    <t>The objects of the society shall be to promote, improve, develop and maintain public education in and appreciation of music, especially of the renaissance and early baroque periods, in particular y the presentation of public concerts and workshops; and for the general purposes of such charitable bodies or for such other purposes as shall be exclusively charitable as the committee may from time to time decide.</t>
  </si>
  <si>
    <t>Cambridge String Players</t>
  </si>
  <si>
    <t>The charity's objects ("the objects") are (1)  the advancement of musical education and the promotion of public appreciation and study of music, for example by any of the following means: by holding concerts and lectures about music to which the public shall be admitted whether on payment or otherwise; by providing opportunities for the practice of music by amateur players of string instruments; by issuing publications conductive to the advancement of musical education; and/or by undertaking and executing any charitable trusts established or constituted wholly for promoting the appreciation, study or practice of music: and (2)  to promote the art and science of music by assisting young musicians, being persons of moderate or limited means, insuch a way as to enable them to become self-supporting.</t>
  </si>
  <si>
    <t>Huntingdonshire</t>
  </si>
  <si>
    <t>Art Start</t>
  </si>
  <si>
    <t>The  objects for which the company is established are:- to promote, maintain, improve and advance education by the encouragement of the arts, including the arts of drama, mime, dance, visual arts, singing and music, and to formulate, prepare and establish schemes therefor</t>
  </si>
  <si>
    <t>The Wallace Ensemble</t>
  </si>
  <si>
    <t>(A) to advance and promote the education of the public in the knowledge, understanding and appreciation of music and in particular by the provision and presentation of public concerts (B) to promote the presentation and dissemination of works of (musical) art of a high standard, including new works and those performed by young musicians</t>
  </si>
  <si>
    <t>Stratford-on-Avon Music Festival</t>
  </si>
  <si>
    <t>The charity's objects ("the objects") are to advance the education of the public in the understanding and appreciation of the arts through the promotion of arts events in the stratford-on-avon and surrounding districts.</t>
  </si>
  <si>
    <t>Streats Ltd</t>
  </si>
  <si>
    <t>To promote education and lifelong learning in the contemporary and popular art forms including street arts, drama, music, new circus, contemporary and ethnic dance, spoken word, the visual arts, electronic arts, site-specific work and outdoor events which furthers the public appreciation of and participation in the arts</t>
  </si>
  <si>
    <t>The Martyn Donaldson Music Trust</t>
  </si>
  <si>
    <t>To support the general education of disadvantaged african young people in particular african young peoples' musical development and the musical opportunities offered them. To support the work of music for youth by offering financial assistance to its events and activities as required. To support musical activities in the macclesfield area by sponsoring community arts projects, sponsoring concerts by young musicians embarking on their professional careers and providing quality instruments on a freeloan basis for promising young performers.</t>
  </si>
  <si>
    <t>The Beat Project Ltd</t>
  </si>
  <si>
    <t>I. To benefit young people through their leisure time activities in particular music and the creative arts so as to develop their physical, mental and spiritual capacities that they may grow to full maturity as individuals and members of society. Ii. The provision or assistance in the provision of recreational facilities for those who by reason of youth, age, infirmity or disablement, poverty or economic and social circumstances, have need of such facilities with the object of improving their conditions of life, in particular but not exclusively by the provision of facilities for exploring music and the creative arts, holding in-house performances and workshops offering facilities and opportunities for visiting musicians and artists. Iii. To advance the education of the public by the provision of courses to instruct people in the skills required for playing musical instruments, for singing, dance and the creative arts. Iv. To advance the education of young people by the promotion of the development and improvement of a wide range of lifeskills including health and hygiene, nutrition, budgeting and finance, basic literacy and numeracy, relaxation and stress/anger management.</t>
  </si>
  <si>
    <t>East African Education Foundation</t>
  </si>
  <si>
    <t>1.  To advance education amongst people of east african descent in particular but not by way of limitation by the provision of language courses, homework classes and assistance with assessing sources of education and training. 2.  To advance the education of the public on east african culture, including its literature, drama and music. 3.  To relieve need amongst people of east african descent in particular by assisting in translation and interpretation services; and 4.  To preserve and protect health by the provision of seminars and conferences.</t>
  </si>
  <si>
    <t>Wingates Band</t>
  </si>
  <si>
    <t>To advance the education of the public in the united kingdom and throughout the world, in the art and science of british brass band music through the provision of public band concerts and recitals and training in brass band music</t>
  </si>
  <si>
    <t>Deal Museum Trust</t>
  </si>
  <si>
    <t>The company is established to promote, improve and advance education particularly by:  (a)  encouraging and stimulating public understanding and appreciation of the history, natural culture, amenities and heritage, particularly remains and materials associated with deal and its surrounding areas, through the establishment of a museum;  (B)  the provision in an arts facilitation centre of heritage based activities using mediums such as art, drama, exhibitions, publications, theatre, literature dance and music.</t>
  </si>
  <si>
    <t>East Bedfordshire Concert Band</t>
  </si>
  <si>
    <t>To advance the education of members of the public in the art and science of music by means of rehearsal and presentation of concerts and like activities of an exclusively charitable nature.</t>
  </si>
  <si>
    <t>Marsden Jazz Festival Limited</t>
  </si>
  <si>
    <t>To promote, maintain and advance the education of the people of marsden and the colne valley, in particular but not exclusively by promoting, encouraging and increasing their knowledge and appreciation of music especially jazz and associated forms of music by the presentation of public concerts and educational activities.</t>
  </si>
  <si>
    <t>Kettering Symphony Orchestra</t>
  </si>
  <si>
    <t>To promote, develop and maintain the public education in and appreciation of the art and science of orchestral and instrumental music in all its aspects by the presentation of public concerts and recitals and by such other ways as the society through its committee shall determine from time to time decide.</t>
  </si>
  <si>
    <t>Brighton Early Music Festival Limited</t>
  </si>
  <si>
    <t>(A) to encourage, advance, develop and maintain public education in, appreciation of and involvement in pre-classical and classical music and the performing arts by promoting periodically a series of public concerts, dramatic performances, exhibitionsand other cultural events. (B) to promote and assist in the advancement of public education by the provision of workshops, lectures and educational events in pre-classical and classical music and the performing arts particularly, but not exclusively,for younger people and to encourage the giving of public performances by schools, music societies, choirs and other like organisations.</t>
  </si>
  <si>
    <t>Sponsored Arts for Education</t>
  </si>
  <si>
    <t>The trustees shall hold the trust fund and its income upon trust to apply them for the following objects ("the objects"), namely (1) the advancement of public education in particular but not exclusively in african countries concerning the symptoms, prevention and consequences of hiv/aids and associated health issues using arts (theatre, dance, music, street performances, cinematography, video, radio, television productions and the like) as a means to communicate health education messages and (2) the preservation and protection of good health in particular but not exclusively in african countries using the arts as a medium of communication as described above.</t>
  </si>
  <si>
    <t>Pie Factory Music</t>
  </si>
  <si>
    <t>To advance the education of and provide benefit to the general public by the promotion of the medium of music with particular regard but not restricted to those between the ages of five and nineteen residing in the district of thanet.</t>
  </si>
  <si>
    <t>The Bromsgrove Arts Development Trust</t>
  </si>
  <si>
    <t>2.1 to advance education in and increase appreciation and understanding of all forms of the arts amongst members of the public including (without limitation) the arts of drama, dance, music and performance and visual arts generally in particular but without limitation:- 2.1.1 by presenting, producing, organising or promoting or procuring to be presented, produced, organised or promoted either alone or with others performances of music, drama, dance or any other form of arts; and 2.1.2 by providingorganising or promoting classes and courses in drama, music, painting or any other form of the arts. 2.2 to provide or assist in the provision of facilities for recreation or other leisure-time occupation with the object of improving the conditions of life for members of the public in the interests of social welfare.</t>
  </si>
  <si>
    <t>Music Time</t>
  </si>
  <si>
    <t>To further the development of children through musical education in ways not normally provided by the lea to encourage children to take part in active music making</t>
  </si>
  <si>
    <t>Cotswold Early Music Festival</t>
  </si>
  <si>
    <t>To promote music, in particular  early music, in all its forms for public hearing, entertainment and education</t>
  </si>
  <si>
    <t>The Elysian Singers (Wetherby)</t>
  </si>
  <si>
    <t>To promote, improve, develop and maintain public education in the appreciation of the art and science of choral music in all its aspects by the presentation of public choral concerts; and for the general purposes of such charitable bodies or for such other purposes as shall be exclusively charitable as the committee may from time to time decide.</t>
  </si>
  <si>
    <t>The Ricci Foundation</t>
  </si>
  <si>
    <t>To advance education in music for the benefit of the public by promoting excellence in music through musical study and training by means of grants, prizes and awards, assistance with the promotion of musical performances by individual beneficiaries and or the establishment and operation of educational centres of excellence devoted to the promotion and study of music and music related subjects.</t>
  </si>
  <si>
    <t>More Music in Morecambe</t>
  </si>
  <si>
    <t>To promote the advancement of public education in relation to music and related arts throughout the united kingdom, but particularly in the county of lancashire. To provide opportunities for people of all ages including those who are disabled or who have other special needs, to experience, enjoy and perform music.</t>
  </si>
  <si>
    <t>Amadeus Chamber Orchestra</t>
  </si>
  <si>
    <t>To advance, improve, develop and maintain public education in and appreciation of the art and science of orchestral and chamber music in all its aspects by the presentation of public concerts; and for the general purposes of such charitable bodies or for such other purposes as shall be exclusively charitable as the committee may from time to time decide.</t>
  </si>
  <si>
    <t>Bideford Youth Pipe Band</t>
  </si>
  <si>
    <t>A) to advance the public education in the appreciation of the art of music, and in particular pipe band music by the presentation of concerts and other musical activities B) to advance education and training  in the art of music, particularly pipe band music</t>
  </si>
  <si>
    <t>Lostwithiel Town Band</t>
  </si>
  <si>
    <t>The charity's aims and objectives are to enhance the development and musical education  and are open to everyone from the ages of four years upwards.  A) offering appropriate musical education for all children, young people and adults, whatever  theirage, ability, ethnic origins, culture, or religious persuasion.  B) furthering the aims of lostwithiel town band.</t>
  </si>
  <si>
    <t>The Roseland Music Society</t>
  </si>
  <si>
    <t>To promote, advance, develop and maintain public education in and appreciation of the art and science of music in all its aspects by the presentation of public concerts and recitals; and for the general purposes of such charitable bodies or for such other purposes as shall be exclusively charitable as the executive committee may from time to time decide.</t>
  </si>
  <si>
    <t>The Myrette Morven Musical Award</t>
  </si>
  <si>
    <t>To provide an award called the myrette morven musical award to advance the education of young british actors or actresses at the start of their careers so that the person can go to the united states for one year to study american musical technique andall reasonable expenses involved in the same should be paid out of the trust fund so far as the trust fund will allow</t>
  </si>
  <si>
    <t>Umoya Creations</t>
  </si>
  <si>
    <t>The objects for which the company is formed are to advance the education of the public and particularly (but not exclusively) young people in the appreciation and/or performance of the arts and in particular music.</t>
  </si>
  <si>
    <t>Sylhet Bawl Shangith Ghosti (Sylhet Spiritual Music Group)</t>
  </si>
  <si>
    <t>For the benefit of the bangladeshi community living in the united kingdom to advance public education in sylheti music; to relieve need; and to provide or assist in the provision of facilities for recreation or leisure time occupation with the object of improving the conditions of life of such persons.</t>
  </si>
  <si>
    <t>The Oxford Studio Orchestra</t>
  </si>
  <si>
    <t>To advance the education of the public in the art and science of music by means of the rehearsal and presentation of concerts and the like activities</t>
  </si>
  <si>
    <t>Torbay Symphony Orchestra</t>
  </si>
  <si>
    <t>(A) to advance the education of members and of the public in the art and science of music by means of the rehearsal and presentation of concerts and like activities. (B) such other charitable purposes as the trustees shall think fit</t>
  </si>
  <si>
    <t>Sawston Arts Appeal</t>
  </si>
  <si>
    <t>To promote, maintain, improve and advance education by the encouragement of the arts and the promotion of professional and amateur performances, including music, drama, mime, film, visual arts, poetry and literature for  members of the local communityof sawston, the surrounding communities of south cambridgeshire and students at sawston village college by the provision of arts facilities in the grounds of sawston village college; and to provide bursaries to assist students whose studies in "the arts" are impeded by lack of funds</t>
  </si>
  <si>
    <t>London Cello Society</t>
  </si>
  <si>
    <t>(1) to promote improve develop and maintain public education in and appreciation of the art and science of music and specifically in the art of playing the violoncello by the presentation of concerts recitals competitions meetings lectures seminars training courses and any other related activities (2) to further the education and training of practitioners of the violoncello by the provision of grants and donations to individuals and educational establishments education awards and scholarships equipment and facilities (including musical instruments) and by the commissioning of new works of high quality for the violoncello</t>
  </si>
  <si>
    <t>The Carlisle St. Stephen's Silver Band</t>
  </si>
  <si>
    <t>To maintain, improve and advance the education of the public through promotion and practice of brass band music, including the provision of musical training and equipment to the people of the city of carlisle, the county of cumbria and the surroundingareas.</t>
  </si>
  <si>
    <t>Ebony Steelband Trust</t>
  </si>
  <si>
    <t>(1) the advancement of education by the encouragement of the arts with particular reference to caribbean music and other arts of that region and their teaching and practice and the promotion and presentation of concerts and other activities of a charitable nature which will make such arts better known and understood by the public; (2) the relief of people with disabilities by providing them with particular assistance so as to enable them to participate fully in the work of the charity in order that their conditions of life may be improved.</t>
  </si>
  <si>
    <t>Cockerton Prize Silver Band</t>
  </si>
  <si>
    <t>To advance the education of the public in the art of brass band music through public performance and tuition in the same and to or for such charitable purposes as the committee shall decide</t>
  </si>
  <si>
    <t>Boxford Masques</t>
  </si>
  <si>
    <t>The advancement of public education in the arts and, in particular but not exclusively, in the arts of music, dance, poetry, movement and drama by the presentation of the boxford masques.</t>
  </si>
  <si>
    <t>Chorley Silver Band</t>
  </si>
  <si>
    <t>To advance the  education of the public in the art of music making and further development of the public appreciation of the said art by the presentation of concerts, music festivals and similar activities and to encourage the musical education of young players by the provision of tuition and training facilities.</t>
  </si>
  <si>
    <t>The Hade Edge Band</t>
  </si>
  <si>
    <t>To promote, improve, develop and maintain public education in the appreciation of the art and science of music  and in particular brass band music by the presentation of public concerts and related events; and for the general purposes of such charitable bodies or for such other purposes as shall be exclusively charitable as the general committee may from time to time determine.</t>
  </si>
  <si>
    <t>Dorking Camerata</t>
  </si>
  <si>
    <t>To advance the education in and public appreciation of music in particular  choral music in furtherance of these objects the docking camerata promotes and produces performances and concerts by amateur performance.</t>
  </si>
  <si>
    <t>Parenthesis</t>
  </si>
  <si>
    <t>1. To advance, improve, develop and maintain public education in the arts and science of music, in particular (but not not by way of limitation) through the presentation of concerts 2. To or for such charitable purposes as the committee may from time to time determine.</t>
  </si>
  <si>
    <t>Cantemus</t>
  </si>
  <si>
    <t>To promote, improve, develop and maintain public education in and appreciation of all music in all aspects by the presentation of public concerts and recitals and by such other ways as the society through its committee shall determine from time to time.</t>
  </si>
  <si>
    <t>The Tertis Foundation</t>
  </si>
  <si>
    <t>A)  promote education in the arts anywhere in the world for the public benefit, including without limitation by promoting education in the music for and playing of the viola B)  alleviate sickness, poverty and distress anywhere in the world, includingwithout limitation the alleviation of the sickness, poverty and distress of musicians C)  further any purposes which may be charitable in accordance with the laws of england and wales from time to time as the company may decide</t>
  </si>
  <si>
    <t>Vortex Jazz Foundation</t>
  </si>
  <si>
    <t>To advance the education of the public mainly but not exclusively in north and east london by promoting the continuing development, greater awareness, understanding and appreciation of jazz and related music and other arts</t>
  </si>
  <si>
    <t>Chester Music Society</t>
  </si>
  <si>
    <t>To provide, maintain, improve and advance education by furthering the public appreciation of music.</t>
  </si>
  <si>
    <t>Roade Community Orchestra</t>
  </si>
  <si>
    <t>To promote, improve, develop and maintain public education and appreciation of the art and science of music in all its aspects by the presentation of public concerts and recitals; and for the general purposes of such charitable bodies or for such other purposes as shall be exclusively charitable as the trustees may from time to time decide.</t>
  </si>
  <si>
    <t>The Lea Singers</t>
  </si>
  <si>
    <t>To advance, improve, develop and maintain public education in and appreciation of the art and science of choral music in all its aspects by the presentation of public concerts and workshops; and for the general purposes of such charitable bodies or for such other purposes as shall be exclusively charitable as the committee may from time to time decide.</t>
  </si>
  <si>
    <t>Karic Foundation London</t>
  </si>
  <si>
    <t>The trustees shall hold the trust fund and its income upon trust to apply them for the following objects:-    (a) to promote, improve, develop and maintain public education in and appreciation of the art and science of yugoslav and serbian music in all its aspects by the presentation of public concerts and recitals and by such other means as may be exclusively charitable as the trustees may from time to time decide and the provision of scholarships, exhibitions and bursaries for persons to enablethem to further their education in music generally and promoting contacts between persons and institutions and organisations with the object of the advancement of education in and understanding of the music of the yugoslav nation    (B) to advance theorthodox christian religion in any part of the world by without prejudice to the generality of the foregoing the following means:-     (i) teaching and educating members of the orthodox church in the doctrines and practices of the orthodox church itsbeliefs and practices to members of the public      (ii) provide financial assistance for the construction, repair, upkeep and maintenance of orthodox church buildings (including any residence provided for a priest) and for the upkeep and repair of the exterior and interior fabric and contents of orthodox church buildings and for the maintenance of services in such orthodox church buildings performed in accordance with the principles of the orthodox religion    (C) the promotion of research intomusic, culture, history and religion of the yugoslav nation both contemporary and historical and the publication of the useful results of such research (D) to relieve persons whether or not they are temporarily located in the uk, but in particular citizens of serbia and yugoslavia who are in condition of need, hardship or distress as a result of local, national or international disaster or be reason of their social and economic circumstances and the trustees may grant relief to such persons through the agency of other charities    (e) to advance education by:-     (i) awarding scholarships, exhibitions, bursaries or maintenance books to such persons on leaving school, university or other educational establishment approved by the trustees, to persons under 25 years of age who, or whose parents are guardians, are resident in serbia or yugoslavia, or who are attending or whoa have not for less that seven years attended a school in serbia or yugoslavia and are in need of financial assistance(ii) in providing financial assistance, outfits, clothing, tools, instruments or books to such persons on leaving school, university or other educational establishment to prepare them for or assist their entry into a trade, profession or service(iii) in awarding to such persons grants or maintenance allowances to enable them to travel whether within or to great britain or from great britain and to and within any county in the world and between and within any other countries in the world infurtherance of their education     (iv) to arrange exchange educational visits between schools, universities and any other educational institutions and in particular between such schools, universities and other educational institutions in serbia andyugoslavia, russia, greece, great britain and germany     (V) in otherwise funding the education of such persons    (F) to promote, improve, develop and maintain great british public education in and appreciation of serbian and yugoslav culture including without prejudice to the generality of the word culture its cuisine, history, art and traditions.</t>
  </si>
  <si>
    <t>Epping Music Society</t>
  </si>
  <si>
    <t>To maintain and advance education in and appreciation of the art and science of music, by the presentation of recitals and in such other ways, being exclusively charitable, as the committee may from time to time decide.</t>
  </si>
  <si>
    <t>The Boston Orchestra</t>
  </si>
  <si>
    <t>1) to support and encourage amateur orchestral playing and public performances throughout the area.  2) the orchestra shall promote, improve, develop and maintain public education and the appreciation of music in all its aspects by the presentation ofpublic orchestral concerts and for the general purposes of such charitable bodies of for such other purposes as shall be exclusively charitable as the committee may from time to time decide.</t>
  </si>
  <si>
    <t>Boston</t>
  </si>
  <si>
    <t>Todmorden Orchestra</t>
  </si>
  <si>
    <t>The promotion and performance of music of an educational and enjoyable nature</t>
  </si>
  <si>
    <t>The Tetbury Music Festival</t>
  </si>
  <si>
    <t>To promote maintain improve and advance the education of the public in the art and science of music by the presentation of public concerts and recitals.</t>
  </si>
  <si>
    <t>Wychavon Festival of Brass</t>
  </si>
  <si>
    <t>1. To advance the education of the public in brass band music. 2. To advance the education of musicians, arrangers and composers in brass band music. 3. To advance the education of children and young people in all aspects of brass band music</t>
  </si>
  <si>
    <t>The Harlequin Singers</t>
  </si>
  <si>
    <t>The object of the harlequin singers shall be to advance, improve , develop and maintain public education in and appreciation of the art and science of choral and other music in all aspects by the presentation of public concerts and other events; and for the general purposes of such charitable bodies or for such purposes as shall be exclusively charitable as the committee may from time to time decide.</t>
  </si>
  <si>
    <t>The Edington Music Festival Association</t>
  </si>
  <si>
    <t>To advance the education of the public in the arts, in particular by the provision of such assistance as shall be deemed to be charitable in  furtherance of these purposes towards the work of the edington festival.</t>
  </si>
  <si>
    <t>North West Music Trust</t>
  </si>
  <si>
    <t>To advance the education of the public in the appreciation of piano music through the provision of master-classes, concerts, recitals and performances</t>
  </si>
  <si>
    <t>Professor Gnanadoss Charitable Foundation</t>
  </si>
  <si>
    <t>To advance the education of the public and in particular students at the the madras christian college, madras, india in the arts by the provision and maintenance of music centre at the college</t>
  </si>
  <si>
    <t>Riverside Church Trust</t>
  </si>
  <si>
    <t>1. To advance the christian faith; 2. To demonstrate the gospel of jesus christ by the relief of persons who are in conditions of need, hardship or distress or who are aged or sick; 3. To demonstrate the gospel of jesus christ by the advancement of education including (without limitation) promoting and staging artistic activities such as performances of music, drama and/or dance; 4. To provide leisure recreational and other community facilities with the object of improving the conditions of life for those living in the communities for which such facilities are provided thereby demonstrating christian concern for the welfare of the whole person; and 5. The promotion of such other charitable objects as the board shall from time to time determine.</t>
  </si>
  <si>
    <t>Nuance Music Limited</t>
  </si>
  <si>
    <t>The objects of the charity are to promote education in music and to facilitate access to participation in music in the interest of social welfare for the benefit of the people of the united kingdom, in particular (though not exclusively) by providing,arranging, training and paying for:-  (a)  programmes of music education in educational institutions (B)  programmes of music education in community based projects (C)  programmes of musical participation in workshops and performances from communityproject level up to professional international level (D)  programmes of integration of musical genres and cultures at all these levels, giving access to wider understanding and development (e)  programmes at educational institution and community project levels encouraging access to music and cross-art forms and designed to cross cultural boundaries.</t>
  </si>
  <si>
    <t>Musiko Musika</t>
  </si>
  <si>
    <t>To promote, maintain, improve and advance cultural and musical education in the community, particularly education of students attending  schools or other educational establishments and other young people particularly by the encouragement of the art ofmusic with special reference to the education and training of young musicians, pupils who have or may discover musical gifts or aptitude and other persons likely to benefit therefrom, the practice and provision of music and musical studies</t>
  </si>
  <si>
    <t>English Pro Musica</t>
  </si>
  <si>
    <t>For such charitable purposes as the trustees shall from time to time decide and in particular (but without prejudice to the generality of the foregoing):    1.  To advance the education of children and the public in the art of music including concertsand recitals and teaching the playing of musical instruments    2.  The study and practice of orchestral and choral music in order to foster public knowledge and appreciation of such music by way of public performance</t>
  </si>
  <si>
    <t>Norbert Brainin Foundation</t>
  </si>
  <si>
    <t>The advancement of education in the form of the creation of a music school for the benefit of those talented musicians who in the view of the trustees are likely to become excellent classical musicians and without prejudice to the generality of the foregoing    (i)   provide bursaries and scholarships to such individuals    (ii)  facilitate the loan of appropriate musical instruments and    (iii) assist in the continuing education requirements which the trustees consider important to assist alumnito succeed in their chosen careers</t>
  </si>
  <si>
    <t>Pennine Spring Music</t>
  </si>
  <si>
    <t>To offer the opportunity for advancing public education and appreciation of orchestral, choral, instrumental and vocal music in all its aspects by the presentation of public concerts and recitals and by such other ways as the society shall determine from time to time.</t>
  </si>
  <si>
    <t>4flutes</t>
  </si>
  <si>
    <t>To advance, improve, develop and maintain public education in and appreciation of the art and science of music in all aspects by the presentation of public events and for the general purposes of such charitable bodies or for such other purposes as shall be exclusively charitable  as the committee may from time to time decide. The majority of 4flutes work will be in devon and cornwall</t>
  </si>
  <si>
    <t>Park Opera</t>
  </si>
  <si>
    <t>The object for which the society is established is to promote the advancement and improvement of general education in relation to all aspects of the art of opera and the development of public appreciation of such art</t>
  </si>
  <si>
    <t>Medway Opera</t>
  </si>
  <si>
    <t>2) to promote the advancement and improvement of general education in relation to all aspects of the study, rehearsal and public performance by amateur performers of opera, light opera, choral and dramatic works with such professional assistance whichmay be necessary to achieve the highest possible standard and in furtherance of such objects whatever the way of subscription, donation, guarantee or otherwise and generally to do all such other things as shall further the objects of the society.</t>
  </si>
  <si>
    <t>Brenda James Trust Fund</t>
  </si>
  <si>
    <t>The advancement of music education on the isle of wight for the benefit of pupils and young musicians by 1.1 providing tuition in musical instruments 1.2 the provision of musical instruments and equipment 1.3 the payment of bursaries and awards for music tuition and education 1.4 assistance to enable pupils to receive music tuition 1.5 subsidising musical events 1.6 and any other activities in connection with musical education and appreciation. For the purpose of this clause young musicians shallinclude young persons up to the age of 21 or being over that age persons up to the age of 25 who are receiving full-time education.</t>
  </si>
  <si>
    <t>Craghead Colliery Band</t>
  </si>
  <si>
    <t>To advance the education of the public in the art of brass band music and to further the development of public appreciation of said art by the presentation of concerts and such similar activities and to encourage the musical education of all ages by the provision of tuition and training facilities.</t>
  </si>
  <si>
    <t>Cornwall International Male Voice Choral Festival Limited</t>
  </si>
  <si>
    <t>To advance promote, develop, and maintain public education in, and appreciation or, the art and science of male voice choral singing in all its aspects, particularly, but not exclusively, through the holding of an international festival.</t>
  </si>
  <si>
    <t>Bolton Barbershop Harmony Club</t>
  </si>
  <si>
    <t>1. Advance the education of members and the public in all aspects of music in the barbershop style of unaccompanied four part close harmony, in both chorus and quartet. 2. Further any other charitable purpose recognised as exclusively charitable in accordance with the law in england and wales</t>
  </si>
  <si>
    <t>Deal Festival of Music and the Arts Limited</t>
  </si>
  <si>
    <t>To promote, maintain, improve, and advance education by the encouragement of the arts, including the arts of drama, mime, dance, singing and music, and all other arts relating to the performance and presentation thereof and to formulate, prepare and establish schemes therefor provided that all objects of the company shall be of a charitable nature.Sability or economic circumstances.</t>
  </si>
  <si>
    <t>Liverpool Irish Festival Society Company Limited</t>
  </si>
  <si>
    <t>The advancement of the education of the public in the arts of music, drama, literature and the plastic arts, in particular but without limitation to the generality thereof those arts originating or developed in the island of ireland</t>
  </si>
  <si>
    <t>Wye Valley Chamber Music Festival</t>
  </si>
  <si>
    <t>To advance, improve, develop and maintain public education in and appreciation of the art and science of orchestral and chamber music in all its aspects by the presentation of public concerts; and for the general purposes of such charitable bodies or for such other purposes as shall be exclusively charitable as the trustees may from time to time decide</t>
  </si>
  <si>
    <t>The Blenheim Music Circle</t>
  </si>
  <si>
    <t>To promote, improve, develop and maintain public education and appreciation of the art and science of music in all its aspects by the promotion of public concerts, and recitals and in such other ways as the circles through its committee shall from time to time determine.</t>
  </si>
  <si>
    <t>The Birmingham Concert Orchestra</t>
  </si>
  <si>
    <t>To advance, improve, develop, and maintain public education in, and appreciation of, the art and science of orchestral music in all aspects by encouraging the rehearsal and study of orchestral music, and the presentation of public concerts.</t>
  </si>
  <si>
    <t>Musicworks (Chamber Courses)</t>
  </si>
  <si>
    <t>(1)  to educate the public in the art of music  (2)  to advance the education of the public in the art of chamber music and ensemble playing and the general cultivation of chamber music and ensemble playing as an art  (3)  to train children and young people in the art of playing chamber music and ensemble playing  (4)  to promote high standards of training for teachers of music with particular reference to chamber music and ensemble playing.</t>
  </si>
  <si>
    <t>Hayfield Concert Society</t>
  </si>
  <si>
    <t>To promote, improve, develop and maintain public education in and appreciation of the art and science of music in all its aspects by:  (1) the presentation of public concerts and recitals (2) the arranging of workshops and master classes for young people</t>
  </si>
  <si>
    <t>Liverpool Mozart Orchestra</t>
  </si>
  <si>
    <t>To promote maintain improve and advance education and for this purpose to encourage the arts and in particular the art of music</t>
  </si>
  <si>
    <t>Ravi Music College</t>
  </si>
  <si>
    <t>To advance the education of the public in music in particular all aspects of indian classical music.</t>
  </si>
  <si>
    <t>Memory Lane Singing Club</t>
  </si>
  <si>
    <t>To advance the education and training of amateur singers resident in barnet aged 18 years and over, including those with special needs, through the provision of a weekly singing class and periodic opportunities to perform in front of an audience.</t>
  </si>
  <si>
    <t>The Guiting Festival</t>
  </si>
  <si>
    <t>To promote, maintain, improve and advance education particularly by the encouragement of the art of music and the graphic arts with special reference to the presentation of musical performances and exhibitions of art with an educational and charitablepurpose, the production and promotion of courses and other educational and artistic events and the pursuit of any other charitable activity which can usefully be undertaken in support of these objects ("the objects").</t>
  </si>
  <si>
    <t>Dulwich Symphony Orchestra</t>
  </si>
  <si>
    <t>To advance, improve, develop and maintain public education in and appreciation of the art and science of music in all its aspects by the preservation of public concerts; and for the general purposes of such charitable bodies or for such other purposesas shall be exclusively charitable as the committee may from time to time decide.</t>
  </si>
  <si>
    <t>Plymouth Music Zone Limited</t>
  </si>
  <si>
    <t>To promote, maintain, improve and advance education by the encouragement of the arts including, without limitation, the arts of drama, mime, dance, singing and music.</t>
  </si>
  <si>
    <t>Plymouth</t>
  </si>
  <si>
    <t>The Society for Wessex Young Musicians (Swym) Trust</t>
  </si>
  <si>
    <t>(A) to advance the education of the public in music, through the promotion of public concerts and the encouragement of musical training, activities and participation, especially, but not exclusively, involving the participants at and supporters of thewessex music centre for wessex young musicians.  (B) to advance the education of individuals, who may be financially restricted from accessing musical education, training or learning, by providing, or assisting in the provision of equipment and facilities, including, but not restricted to, grants, loans, scholarships, bursaries and prizes not usually provided for by the statutory authorities.</t>
  </si>
  <si>
    <t>Vocal Expressions</t>
  </si>
  <si>
    <t>A) the study and practice of choral music for female voices in order to foster public knowledge, education and appreciation of such music by means of public performance. B) to assist and support such charitable institutions or purposes as the committee shall from time to time determine.</t>
  </si>
  <si>
    <t>Martlesham Brass</t>
  </si>
  <si>
    <t>I) to promote the education and training of people of all ages, in the playing of brass instruments and their appreciation of brass band music ii) to promote public appreciation and understanding of brass band music and to stimulate interest in the art of brass band playing for the benefit of the public generally and especially; 1 )in the martlesham and kesgrave areas, and 2) in localities and to audiences where access to brass band music would normally be precluded</t>
  </si>
  <si>
    <t>York One World Linking Association</t>
  </si>
  <si>
    <t>The advancement of the education of the public of york and its environs about specific communities as agreed by the trustees of the charity, such as the fanteakwa district of ghana, with respect to their people, geography, history, language, institutions, culture, music, folklore, social and economic development issues, intellectual, artistic and economic life.    The advancement of religion, the relief of poverty, sickness and the distress arising therefrom by the provision of materials and othercharitable means of support.    The advancement of the education of the people of the specified community by such charitable means as the trustees shall from time to time determine.E.</t>
  </si>
  <si>
    <t>Dorset Guitar Society</t>
  </si>
  <si>
    <t>To promote, improve, develop and maintain public education in and appreciation of the art and science of the guitar, its music and practical techniques, by the presentation of public concerts recitals and educational workshops and by such other ways, as the society through its committee shall determine from time to time.</t>
  </si>
  <si>
    <t>The Notting Hill Carnival Roadshow Company Limited</t>
  </si>
  <si>
    <t>To promote for the benefit of the public the arts (which for the purposes of this clause shall mean the musical, visual, literary, dramatic or any other arts provided in each case that they are of recognised cultural, aesthetic or educational value) and to foster, promote and increase public appreciation and knowledge of and to improve public taste and interest in the arts, and in particular the active encouragement and development of public taste and interest in the cultural and social heritage of the african caribbean community by all and any of the following means, namely:  (a) by presentation of public concerts, recitals and other music or music dramatic performances, public dance and dramatic performances, and any other performances, events or manifestations calculated to promote any of the arts or to foster, promote or increase public appreciation or knowledge thereof or interest therein at the annual notting hill carnival or an other carnival or festival in notting hill or at such other place or places as the company through its directors shall from time to time determine such activities to be for the benefit of the local and general public.  (B) the support, encouragement and promotion of musicians, authors, writers, artists and practitioners of any of the arts by providing them with opportunities to perform and for their talents at the said notting hill carnival or at such other place or places as the company through its directors shall from time to time determine.  This will be effected by the employment of art educational officer to travel through out the schools and community institutions in notting hill and elsewhere to teach about the cultural significance of carnival.  (C) the promotion of education and especially in the arts and in artistic taste, appreciation and understanding, by performances, demonstrations, lectures, displays and otherwise in schools and in any other suitable venues.</t>
  </si>
  <si>
    <t>BBC Performing Arts Fund</t>
  </si>
  <si>
    <t>Advancing the education of the public in the performing arts including, without limitation, drama, singing, musical composition, script writing for television and theatre, media presentation, mime and dance by the making of grants to individuals or organisations or otherwise provided that all objects of the trust shall be of a charitable nature</t>
  </si>
  <si>
    <t>Barracudas Limited</t>
  </si>
  <si>
    <t>To promote, maintain, improve and advance education particularly by the production of performances and the encouragement of the arts including the arts of carnivals, drama, mime, dance, singing, film, video, visual arts and music and to formulate, prepare and establish schemes therefor, provided that all objects of the company shall be of a charitable nature.</t>
  </si>
  <si>
    <t>Barrow-in-Furness</t>
  </si>
  <si>
    <t>The Armstrong Gibbs Society</t>
  </si>
  <si>
    <t>To advance the education of the public in the understanding and appreciation of music by the promotion, study and appreciation of music by the late C. Armstrong gibbs ("gibbs") and his life by: i) acting as an information source about gibbs and his music. Ii) encouraging, advertising and promoting performances of gibbs' music, both in live performances and in broadcasting, and in commercial recording. Iii) maintaining a knowledge of the content and location of the archives (musical and other material). Iv) establishing and maintaining a detailed catalogue of works, published and unpublished. V) maintaining contact with and collaborating with relevant publishers and recording companies in promoting gibbs' work. Vi) preparing performing scores of hitherto unpublished music. Vii) raising an awareness of gibbs' work nationally as a musical educator and performer.</t>
  </si>
  <si>
    <t>Rox Music &amp; Arts</t>
  </si>
  <si>
    <t>The advancement of education through the promotion of the arts in general and specifically: (i) by supporting individuals and/or groups of artistes with their artistic development (ii) by providing opportunities for artistes to perform or exhibit (iii) by increasing awareness, understanding and appreciation of the arts in the community (iv) by providing education in, and experience of the arts in the community.</t>
  </si>
  <si>
    <t>Coolshade Community Musical Workshop/Coolshade Community Group</t>
  </si>
  <si>
    <t>To advance, improve, develop and maintain public education in and appreciation of the art and science of popular music in all aspects by the presentation of public professional concerts; and for the general purposes of such charitable bodies or for such other purposes as shall be exclusively charitable as the committee may from time to time decide.</t>
  </si>
  <si>
    <t>Odiham Choral Foundation</t>
  </si>
  <si>
    <t>To encourage, promote and support choral music, singing and musical activity of all types in odiham and the surrounding area by whatever means appears appropriate to the executive committee.  Such support shall include but not limited to;  financial and other support for choir directors and trainers, singers and instrumentalists (solo or ensemble)  the provision of instruments, music and rehearsal accommodation  the promotion of appropriate educational and performance opportunities  administrativecosts associated with such activities</t>
  </si>
  <si>
    <t>Hart</t>
  </si>
  <si>
    <t>Leeds Irish Arts Foundation</t>
  </si>
  <si>
    <t>To further the education of the public, in particular to provide access to and participation in traditional irish music and arts through classes, workshops, access to materials, resources, promotion and performance</t>
  </si>
  <si>
    <t>Urban Strawberry Lunch</t>
  </si>
  <si>
    <t>(I) to advance the education of the public in the art of creativity of sound and music by the promotion of the study of and the training of the public in sound and music production and the provision of workshops and residency projects, creating sound and music using any object, promoting public performances, concerts, and performance and movement whether by live performance, recording, radio, cinema, television or any other related media (ii) for the general benefit of the public in such a mannerin promotion of the above objects as may be charitable</t>
  </si>
  <si>
    <t>Station House Opera</t>
  </si>
  <si>
    <t>I) to advance education in the arts for the public benefit; and ii) further any purposes which may be charitable in accordance with the laws of england and wales as the company may decide.</t>
  </si>
  <si>
    <t>Janice Thompson Performance Trust</t>
  </si>
  <si>
    <t>To promote, improve, develop and maintain public education and appreciation of the art and science of music in all its aspects by classes and workshops and the presentation of public concerts and recitals; and for the general purposes of such charitable body or for such other purposes as shall be exclusively charitable as the trustees may from time to time decide.</t>
  </si>
  <si>
    <t>Exultate Singers</t>
  </si>
  <si>
    <t>To advance, improve, develop and maintain public education in and appreciation of the art and science of choral music in all aspects by the presentation of public concerts and other events</t>
  </si>
  <si>
    <t>Royal Air Force Music Charitable Trust</t>
  </si>
  <si>
    <t>To advance, improve, develop and maintain public education in and the appreciation of the art and science of music in all its aspects and to promote the welfare of serving and former members of the royal air force and their dependants through donations to other royal air force charities, and by such other ways as the trustees shall from time to time determine.</t>
  </si>
  <si>
    <t>Merseyside Tamil School</t>
  </si>
  <si>
    <t>The advancement of education of children in merseyside by the provision of a school teaching karnetic music and history, information technology, dance and tamil language.</t>
  </si>
  <si>
    <t>The Easingwold Town Band</t>
  </si>
  <si>
    <t>(I) to promote, improve, develop and maintain public education in the appreciation of the art and science of brass band music in all its aspects to people of all ages by the presentation of public concerts and recitals and by such other ways as shall be exclusively charitable as the charity, through its executive committee, shall from time to time determine;     (ii) to encourage young people in particular to learn, appreciate and participate in brass band music.</t>
  </si>
  <si>
    <t>The Shepherd Building Group Brass Band</t>
  </si>
  <si>
    <t>To advance the education of the public in the art of music making and in particular the art and science of brass band music and the further development of the public's appreciation of the said art by the presentation of concerts, music festivals and similar activities and to encourage the musical education of young players by the provision of tuition and training facilities.</t>
  </si>
  <si>
    <t>Surdhwani</t>
  </si>
  <si>
    <t>I)to  advance the education of the public in asian music and other forms of art and culture and ethnological studies;  ii) to undertake research in the area of asian arts and culture and to disseminate and publish the useful results of such research</t>
  </si>
  <si>
    <t>Wantage Parish Music Guild</t>
  </si>
  <si>
    <t>(I)   the advancement of religion; and    (ii)  the advancement of education,    particularly, but not exclusively, through the provision of grants and scholarships to support and promote the use of music in the liturgy of the church of england,</t>
  </si>
  <si>
    <t>Kent and Medway Young Musicians Trust</t>
  </si>
  <si>
    <t>To advance the education of young persons in music by:    (i)    providing financial support for young individuals engaged in musical activity organized on a countywide basis as defined by the geographical area of kent.    (Ii)   providing financial support to supplement funding for youth musical group activity organized on a countywide basis within the said area.    (Iii)  promoting the cause of youth musical activity</t>
  </si>
  <si>
    <t>Derby Playhouse Limited</t>
  </si>
  <si>
    <t>To promote, maintain, improve and advance the cultural experience and education of the public at large and the public appreciation of the arts particularly by the production of plays and the encouragement of the arts, including the arts of drama, mime, dance, singing, music and cinema and to receive, educate and train students and members of the general public in drama, opera, music and other arts.,</t>
  </si>
  <si>
    <t>Cumbria Choral Initiative</t>
  </si>
  <si>
    <t>To promote , improve, develop and maintain public education in and appreciation of the art and science of choral music in all its aspects by the presentation of public concerts and other activities.</t>
  </si>
  <si>
    <t>Ramsbottom Music Festival Association</t>
  </si>
  <si>
    <t>To promote the enjoyment of music, to advance musical education and enhance the cultural life of the community.</t>
  </si>
  <si>
    <t>Stockton-on-Tees Annual Music &amp; Drama Festival Association</t>
  </si>
  <si>
    <t>Music for Africa</t>
  </si>
  <si>
    <t>To advance education in music amongst people in the third world in need of financial assistance.</t>
  </si>
  <si>
    <t>The Bromley Boy Singers</t>
  </si>
  <si>
    <t>To advance, improve, develop and maintain public education in and appreciation of the art and science of choral music for boys' voices by the presentation of public choral concerts, choral workshops and other choral events; and for the general purposes of such charitable bodies or for such other purposes as shall be exclusively charitable as the committee may from time to time decide.</t>
  </si>
  <si>
    <t>Training for Music</t>
  </si>
  <si>
    <t>(A)  to advance the music education of young people under the age of 25 in the united kingdom.  (B)  to promote any other charitable objects as trustees of the charity will from time to time determine.</t>
  </si>
  <si>
    <t>The Raphael Sommer Music Scholarship Trust</t>
  </si>
  <si>
    <t>The advancement of education of the public in music through the provision of grants or other financial support for music students so as to enable such persons to pursue their musical education and perform  for the public benefit.</t>
  </si>
  <si>
    <t>Grimethorpe and District Band</t>
  </si>
  <si>
    <t>To advance the education of those persons resident in grimethorpe and the surrounding area in the art and science of music in all aspects and in particular by the presentation of public concerts and training for persons wishing to study and play musicas part of a band.</t>
  </si>
  <si>
    <t>The Lucy Strong Trust</t>
  </si>
  <si>
    <t>1) to advance the education of young people under the age of 25 resident in south glostershire by the awarding of grants to enable participation and achievement in educational, cultural, musical and religious activities. 2) to advance the education ofyoung people under the age of 25 resident in south glostershire by the the awarding of bursaries, grants and maintenance allowances to enable attendance at any school, college, university or other educational establishment which in the opinion of thetrustees would not otherwise be possible from their own resources.</t>
  </si>
  <si>
    <t>The Lottie Loosemore Music Bursary</t>
  </si>
  <si>
    <t>To advance education in music at prebental school  by the provision of scholarships and prizes lectures libraries and such other educational facilities and activities as shall be considered appropriate by the trustees.</t>
  </si>
  <si>
    <t>The St Helens Amateur Operatic Society</t>
  </si>
  <si>
    <t>To promote, maintain, improve and advance public education, artistic taste in and appreciation of the arts including the arts of dance, drama, music and performing participatory and visual arts in general.</t>
  </si>
  <si>
    <t>The Blue Flash Music Trust</t>
  </si>
  <si>
    <t>To promote, improve, develop and maintain public education in and appreciation of the art and science of music in all its aspects by the presentation  of public concerts, workshops and by such other ways as the trustees determine from time to time</t>
  </si>
  <si>
    <t>Lamberhurst Music Festival</t>
  </si>
  <si>
    <t>(A) to advance public education in music by promoting concerts and other musical events in the lamberhurst area of kent; (B)  to advance the christian religion by the restoration, preservation, repair, maintenance, improvement and beautification of the parish church of St. Mary, lamberhurst, and the churchyard belonging to the church, and the monuments, fittings, fixtures, stained glass, furniture, ornaments and chattels of the church.</t>
  </si>
  <si>
    <t>Opera East Productions</t>
  </si>
  <si>
    <t>1. To advance public education by the provision of opera at affordable prices, centred on the rural communities of east anglia.  2. To advance public education through the provision of classical music workshops particularly but not exclusively for young people.  3. To advance the education of young singers, instrumentalists and production crew involved in each production.</t>
  </si>
  <si>
    <t>Music of Life Foundation</t>
  </si>
  <si>
    <t>3.1 the advancement of the education of disabled children in the arts and in particular the art of music by:-  i) providing access to facilities for study, for creative development and access to both standard and creative organisations, on equal termswith  other children;  ii) the organisation of national and international musical events, competitions and concerts in which disabled children can participate thus helping them to realise their potential; and  iii) supporting research undertaken intothe educational and therapeutic use of the arts and in particular the art of music for the benefit of disabled children.  3.2 any other charitable purposes connected with the above-mentioned purposes and in particular the advancement of the educationof disabled children through the use of the art of music.</t>
  </si>
  <si>
    <t>Sound It Out Community Music</t>
  </si>
  <si>
    <t>To advance the education of the public in the art and science of music by the provision of advice and assistance in music making and the performance of musical works</t>
  </si>
  <si>
    <t>The Poetry Trust</t>
  </si>
  <si>
    <t>To advance public education in the arts and in particular the arts of literature and of poetry and as ancillary thereto painting and music</t>
  </si>
  <si>
    <t>Bradford on Avon Arts Association</t>
  </si>
  <si>
    <t>To advance the education of the public in bradford on avon and the surrounding area in the arts, music and literature.</t>
  </si>
  <si>
    <t>The Bloomsbury Chamber Orchestra</t>
  </si>
  <si>
    <t>To promote, improve, develop and maintain public education in and appreciation of the art and science of orchestral music in all its aspects by the presentation of public orchestral concerts, in particular:       to specialise in the chamber orchestrarepertoire and to perform works that are challenging       to maintain the highest possible standards of performance       to give a minimum of three public performances per year principally in venues in london       to foster a social environmentto enjoy making music       to attract outstanding soloists to perform with the orchestra     and for the general purposes of such charitable bodies or for such other purposes as shall be exclusively charitable as the committee may from time to time decide.</t>
  </si>
  <si>
    <t>Glossop Old Band</t>
  </si>
  <si>
    <t>1. To promote and educate the public in the musical arts with particular reference to music as presented by brass bands, by means of concerts and other related activities.  2. To advance the musical education of people resident in the glossop and surrounding area by providing them with suitable opportunities to learn to play brass band instruments.</t>
  </si>
  <si>
    <t>Southampton Festival of Music and Drama</t>
  </si>
  <si>
    <t>To advance the education of the public in the arts, and in particular the arts of music, speech and drama in all their branches.</t>
  </si>
  <si>
    <t>The MRS Sunderland Music Festival</t>
  </si>
  <si>
    <t>To advance, promote and encourage generally and by means of the MRS sunderland music festival in particular, the education or the public in the arts of music, dance, speech, literature and drama in all their branches and to stimulate public interest in these said arts</t>
  </si>
  <si>
    <t>Armonico Consort Limited</t>
  </si>
  <si>
    <t>3.1 to advance, improve, develop and maintain public education and appreciation of choral and orchestral music, primarily of the renaissance and baroque periods by promoting or participating in public concerts:  3.2 to encourage the musical education of young people by organising and participating ina schools educational programme.</t>
  </si>
  <si>
    <t>Basingstoke Amateur Operatic Society</t>
  </si>
  <si>
    <t>To promote, improve, develop and maintain public education in an appreciation of art and science in all aspects by the presentation of musical productions for the general purposes if such charitable bodies or for such purposes as shall be exclusively charitable as the trustees from time to time decide.</t>
  </si>
  <si>
    <t>The Shawfield Trust Limited</t>
  </si>
  <si>
    <t>A) to advance education in the appreciation and understanding of the arts for the benefit of the public in the county of east sussex and elsewhere and more particularly by way of example only and not limitation the arts of drama, ballet, mime, dance, singing, music, poetry, literature, in all their forms including the preparation, production, recording and exhibition of films (whether designed for exhibition in cinemas, on television or otherwise) the preparation, production recording and presentation of radio programmes, graphic art, sculpture, crafts, design and all other forms of artistic or creative works.  B) to provide facilities for recreation and other leisure time occupation in the interests of social welfare with the object of improving the conditions of life for the public at large,  C) to carry out such other charitable purposes as the trustees deem fit</t>
  </si>
  <si>
    <t>Melody</t>
  </si>
  <si>
    <t>To advance the education of persons engaged in or seeking to be engaged in the teaching of musical instruments to people with learning difficulties by providing training.</t>
  </si>
  <si>
    <t>North Kent Brass</t>
  </si>
  <si>
    <t>1. To maintain improve and advance the education of the public through the promotion of the practice and performance of brass band music.  2. Any other charitable purpose as the executive committee in its absolute discretion should from time to time determine</t>
  </si>
  <si>
    <t>One Aim Mix Studio</t>
  </si>
  <si>
    <t>To advance the education of young people in the art of music particular by provision of opportunities to enable them to gain qualifications, skills, knowledge and experience of the music industry</t>
  </si>
  <si>
    <t>Protein Dance</t>
  </si>
  <si>
    <t>To promote, maintain, improve and advance the education and appreciation of the public in dance and other arts including, drama, mime, film, singing and music.</t>
  </si>
  <si>
    <t>Wembley Operatic Society</t>
  </si>
  <si>
    <t>To advance the education of the public in the musical and operatic arts, to further the development of the public appreciation and taste in the said arts, to assist and further such charitable institutions and charitable purposes as the executive committee shall from time to time determine. To promote operetta and musicals in furtherance of the arts.</t>
  </si>
  <si>
    <t>Harleston and Waveney Festival Limited</t>
  </si>
  <si>
    <t>To promote and advance education by the encouragement of the arts, including the arts of music, painting, literature, dance and visual arts by the promotion of concerts, performances, exhibitions and other activities for the benefit of the public in the waveney valley and the surrounding area</t>
  </si>
  <si>
    <t>Halifax Thespians</t>
  </si>
  <si>
    <t>To promote, maintain, improve, and advance education, particularly by the production of educational plays and the encouragement of the arts, including the arts of drama, mime, dance, dinging and music, and to formulate, prepare and establish schemes therefor provided that all objects of the charity shall be of a charitable nature..</t>
  </si>
  <si>
    <t>The David Morgan Music Trust</t>
  </si>
  <si>
    <t>(I) to advance the education of children and young persons by the provision of bursarships or scholarships or workshops to enable those in full-time education to study music in particular but not exclusively within the district council of bromsgrove in the county of worcester; and  (ii) to foster and promote for the benefit of children and young persons in the district council of bromsgrove the advancement and improvement of general education in the art of music and the development of public appreciation of music.</t>
  </si>
  <si>
    <t>Emi Music Sound Foundation</t>
  </si>
  <si>
    <t>The education of the public and in particular young people in all aspects of music including without limitation its composition the development of musical instruments and methods of sound reproduction and the history of music) and the relief of poverty by the provision of grants to enable persons in need to by instruments and music tuition which they would otherwise be unable to afford</t>
  </si>
  <si>
    <t>The Pakistan Cultural Society</t>
  </si>
  <si>
    <t>2.1.1 to promote, maintain and advance the education of the public by the encouragement and interpretation of the arts, languages, literature, music, history, religions, institutions, customs, and manners of pakistan and its neighbouring countries;  2.1.2 to advance the education and social inclusion of women and in particular those women who by reason of their religion and/or culture are excluded from mixed sex events  2.1.3 other charitable work as the trustees shall from time to time decide which is connected with the educational development of relief of poverty in pakistan and its neighbouring countries</t>
  </si>
  <si>
    <t>The Jean Ginsburg Memorial Foundation</t>
  </si>
  <si>
    <t>I) to advance the education of doctors and professionals in fields allied to medicine by providing grants to under- graduates and post-graduates studying in the medical field; and  ii) to advance the musical education of young classical pianists underthe age of thirty</t>
  </si>
  <si>
    <t>London International Orchestra</t>
  </si>
  <si>
    <t>To improve promote, develop and maintain public education in and appreciation of the art and science of music by   i) the presentation of free concerts to charitable and educational bodies and to the general public, and  ii) the provision of experience for orchestral players and soloists.</t>
  </si>
  <si>
    <t>Arts in Rural Gloucestershire</t>
  </si>
  <si>
    <t>To promote, improve and advance education of the public in the area of gloucestershire with particular reference to the rural areas, by the encouragement of the arts, including the arts of theatre, mime, dance, music and other art forms, and to formulate, prepare and establish schemes therefor.</t>
  </si>
  <si>
    <t>The Museum of Music History</t>
  </si>
  <si>
    <t>1.  To advance the education of the public in the art and science of music generally and in particular of its history;     2.  To preserve for the public benefit artistic heritage, in particular in relation to music and its performance by acquiring and conserving collections of individual items of any kind.     3.  To achieve any purpose which is charitable under the laws of england and wales.</t>
  </si>
  <si>
    <t>The Fletching Singers</t>
  </si>
  <si>
    <t>To promote , improve, develop and maintain public education in and appreciation of art and science of music in all its aspects by both the public and the members of the society through the presentation of public concerts and recitals.</t>
  </si>
  <si>
    <t>Shakespeare at the Tobacco Factory</t>
  </si>
  <si>
    <t>The advancement of education of the public in the appreciation and understanding of the dramatic and musical arts in all their forms including the staging of theatrical performances with power (in furtherance of those objects) to present, profuse, organise, manage, provide or conduct or procure to be produced, organised, managed, provided or conducted such performances, plays, dramas, comedies, musicals, operas, films, broadcasts, puppet shows, ballets, concerts, and other representations and performances in any medium</t>
  </si>
  <si>
    <t>Chester Le Street Riverside Band</t>
  </si>
  <si>
    <t>To advance the education of the general public in the art and science of british brass band music through the provision of public band concerts, recitals and training in brass band music skills.</t>
  </si>
  <si>
    <t>The Priory Singers (North Shields)</t>
  </si>
  <si>
    <t>To promote, improve, develop and maintain public education and appreciation of the art and science of music in all its aspects, by the presentation of public concerts and recitals and by such other ways as the society through its executive committee shall determine from time to time</t>
  </si>
  <si>
    <t>Toxteth Music Programme</t>
  </si>
  <si>
    <t>To advance the education of children and young people up to the age of 25, living in toxteth, liverpool and the surrounding area, in the art and science of music in all its forms.</t>
  </si>
  <si>
    <t>Arts-Framlingham Limited</t>
  </si>
  <si>
    <t>To promote and advance the education of the public in the arts including the art of music, singing, drama, painting, literature and dance particularly, but not exclusively, by the  provision of the framingham arts festival.</t>
  </si>
  <si>
    <t>Egerton Music Festival</t>
  </si>
  <si>
    <t>(A)  to promote, improve, develop and maintain public education in and appreciation of the art and science of music in all its aspects by the holding of music festivals and other musical events in the parish of egerton, kent and by other musical events in the parish of egerton, kent and by other such ways as the charity through its committee shall determine from time to time.     (B)  to utilise in the locality the proceeds of the music festival to promote the learning of music in all its forms byyoung musicians, or such other areas as the committee shall determine from time to time.</t>
  </si>
  <si>
    <t>Haslemere Festival</t>
  </si>
  <si>
    <t>To promote and advance education particularly by the encouragement of the arts, including the art of music, singing, drama, painting, literature, dance and visual arts by the promotion of concerts, performances, exhibitions and other activities for the benefit of the inhabitants of haslemere and district.</t>
  </si>
  <si>
    <t>Ram Collections Trust</t>
  </si>
  <si>
    <t>The advancement of education in the study of music for the benefit of the public by acquiring, retaining, maintaining, promoting, displaying, exhibiting and providing the widest possible access to the musical archive of the late yehudi menuhin</t>
  </si>
  <si>
    <t>The Bedfordshire Music Trust</t>
  </si>
  <si>
    <t>To advance the education, appreciation, enjoyment and participation in music and the performing arts for school children and people of all ages within the county of bedfordshire</t>
  </si>
  <si>
    <t>Dulwich Chamber Music Festival</t>
  </si>
  <si>
    <t>To advance the public education in classical music in south london  to facilitate performances and presentations of chamber music in local primary and secondary schools in south london  to present chamber music concerts of the highest possible standards in south london venues.  These concerts should be as accessible as possible to a broad range of the local community</t>
  </si>
  <si>
    <t>Talking in Tune</t>
  </si>
  <si>
    <t>1. To advance the education of the public in the arts, and in particular but not exclusively, singing and musical activities in all their branches.  2) the relief of sickness disability and people with special needs by the provision of musical events.</t>
  </si>
  <si>
    <t>The Creative Foundation</t>
  </si>
  <si>
    <t>1.  The fostering, promotion and increase amongst the general public of the knowledge and appreciation of art, music and literature, by, in particular the provision of   (a)  education (of all types and at all levels) in the fields of the visual, creative and applied arts and design; and  (B)  studios, galleries and other places where art including dramatic and visual art), music and literature may be practised, created or exhibited;  2.  The relief of poverty by assisting individuals who are in need and who are unable to procure such assistance from their own resources to set up businesses and, in particular, by assisting artists (whether through the provision of work spaces or other facilities and assistance, or otherwise to become self-supporting through their art;  3.  The provision of facilities, in the interests of social welfare, for recreation and other leisure-time occupation with the object of improving conditions of life, in particular for the inhabitants of folkestone and the surrounding district;  4.  The promotion, for the public benefit, of urban or rural regeneration in areas of social and economic deprivation (and in particular folkestone old town) by all or any of the following means:  (a)  the relief of poverty in such ways as may be thought fit;  (B)  the relief of unemployment in such ways as may be thought fit, including assistance to find employment;  (C)  the advancement of education, training or retraining, particularly among unemployed people, and providing unemployed people with work experience;  (D)  the provision of financial assistance, technical assistance, or business advice or consultancy in order to provide training and employment opportunities for unemployed people in cases of financial or other charitable need through help:    (1)  in setting up their own business, or    (2)  to existing businesses;  (e)  the creation of training and employment opportunities by the provision of workspace, buildings and/or land for use on favourable terms;(f)  the provision of housing for those who are in conditions of need and the improvement of housing in the public sector or in charitable ownership provided that such power shall not extend to relieving any local authorities or other bodies of a statutory duty to provide or improve housing;  (G)  the maintenance, improvement or provision of public amenities;  (H)  the preservation 0f buildings or sites of historic or architectural importance;  (i)  the provision or assistance in the provision of recreational facilities for the public at large and/or those who, by reasons of their youth, age, infirmity or disablement, poverty or social and economic circumstances, have need of such facilities;  (J)  the protection or conservation of the environment;  (K)  the provision of public health facilities and childcare;  (L)  the promotion of public safety and prevention of crime; and  (M)  such other means as may from time to time be determined, subject to the prior consent of the charity commissioners for england and wales; and   5.  The furthering of such other charitable purposes as the trustees shall think fit.</t>
  </si>
  <si>
    <t>The Watford Band</t>
  </si>
  <si>
    <t>To advance the education of the general public in the art and science of british brass band music through the provision of public band concerts, contests and recitals and training in brass music skills.</t>
  </si>
  <si>
    <t>Holymoorside Band</t>
  </si>
  <si>
    <t>To advance the education of the public through the practice and performance of brass band music by representing and furthering the interests of the brass band movement and all those activities associated with brass bands.</t>
  </si>
  <si>
    <t>North East Derbyshire</t>
  </si>
  <si>
    <t>Iqun Ltd.</t>
  </si>
  <si>
    <t>The company is established to promote, maintain, improve and advance education by the encouragement of the arts, specifically work of visual and performing arts produced by lesbians and homosexual men, including the arts of drama, mime, dance, singingand music, and to formulate, prepare and establish schemes therefore provided that all objects of the company shall be of a charitable nature.</t>
  </si>
  <si>
    <t>Southend Wind Orchestra</t>
  </si>
  <si>
    <t>1) to advance the education of persons in particular young people in the art and science of music and in particular the study, practice, technical skills and playing of woodwind, bass and percussion musical instruments by the formation  of an orchestra;  2) to advance the education of the public primarily but not exclusively in south east essex in the appreciation of wind band music providing  facilities for the public performance of works of aesthetic merit, and;  3) such other charitable means as the trustees may from time to time determine.</t>
  </si>
  <si>
    <t>Leeds Lieder +</t>
  </si>
  <si>
    <t>To advance the education of the public in and promote the understand, appreciation, composition and performance of art-song, both its poetry and music.</t>
  </si>
  <si>
    <t>Leicester Phoenix Youth Chorale</t>
  </si>
  <si>
    <t>To promote the education of young persons in the art and science of music by the presentation of concerts and recitals and such other  ways as the  trustees shall from time to time determine.</t>
  </si>
  <si>
    <t>Colerne Music Fund</t>
  </si>
  <si>
    <t>The advancement of music and musical education in colerne and environs.  Beneficiaries to be:  1.  Colerne primary school and other schools where sheila stanton taught in the bath/NW wilts area  2.  Choirs and music societies in the same area whose activities are of musical merit and public benefit</t>
  </si>
  <si>
    <t>British-Arab Exchanges</t>
  </si>
  <si>
    <t>1)	to advance, develop, improve and maintain the education of citizens of the united kingdom in the science, art, literature, music, history, economics, philosophy, culture, religion, way of life and other recognised subjects of academic study of araband other islamic countries.   2)	to advance, develop, improve and maintain the education of citizens of arab and other islamic countries in the science, art, literature, music, history, economics, philosophy, culture, religion, way of life and otherrecognised subjects of academic study of the united kingdom of great britain and northern ireland at universities, technical schools, colleges, professional institutes and industrial and other training facilities and foundations therein.</t>
  </si>
  <si>
    <t>Cantilena Singers</t>
  </si>
  <si>
    <t>To advance, improve, develop and maintain public education in, and appreciation of, the art and science of music appropriate to a ladies' choir in all its aspects including the presentation of public concerts and for the general purposes of such charitable bodies or for such other purposes as shall be exclusively charitable as the committee may from time to time decide.</t>
  </si>
  <si>
    <t>Nonsuch Singers</t>
  </si>
  <si>
    <t>To promote, improve, develop and maintain public education in  and appreciation of the art and science of music in all its aspects by the presentation of public concerts and by such other ways as the choir, through its committee, shall determine from time to time.</t>
  </si>
  <si>
    <t>Stanley Opera</t>
  </si>
  <si>
    <t>1) the advance public education and enjoyment in the arts of opera, particularly by the rehearsal and production of operas and concerts in the community by members drawn from the community.  2) to assist and support such charitable institutions and purposes as the committee may from time  to time determine the united kingdom</t>
  </si>
  <si>
    <t>Wellington (Somerset) &amp; District Arts Association</t>
  </si>
  <si>
    <t>To advance the education of the public in the arts of drama, singing, music and visual arts.</t>
  </si>
  <si>
    <t>Egham Youth Music</t>
  </si>
  <si>
    <t>To advance the education of children and young people residing in egham and the surrounding areas by providing a range of music and singing classes, workshops and any other charitable means which the trustees determine.</t>
  </si>
  <si>
    <t>Runnymede</t>
  </si>
  <si>
    <t>Association of English Singers and Speakers</t>
  </si>
  <si>
    <t>The cultivation and education in the arts and science of communication of english in music and speech and to afford facilities for its development by assisting with general instruction of persons desirous of acquiring a knowledge thereof through the holding of meetings and discussions, the provision of recitals in english song and the holding of competitions and awarding of prizes for the singing and speaking of english.</t>
  </si>
  <si>
    <t>The Orchestra of the City</t>
  </si>
  <si>
    <t>To advance the education of the public in the art and science of music by maintaining an orchestra to provide concerts and masterclasses with a view to the training and development of amateur musicians in a common effort to bring high quality musical performances to members of the public.</t>
  </si>
  <si>
    <t>Cumpas Limited</t>
  </si>
  <si>
    <t>To advance education for the public by the promotion, development and presentation of musical and dance performances relating to and associated with cornwall, including the provision of classes, workshops, performance opportunities, educational programmes and by other charitable means including the promotion of research and teaching of cornish related arts activities.</t>
  </si>
  <si>
    <t>Market Drayton Amateur Operatic and Dramatic Society</t>
  </si>
  <si>
    <t>I.  To educate the public in the operatic and dramatic arts, and to further the development of public appreciation and taste in the said arts, through the production of amateur operatic and dramatic art in market drayton.     Ii. To advance the education of young people by providing coaching in drama to encourage their appreciation of the operatic and dramatic arts through performance.</t>
  </si>
  <si>
    <t>The Stradivari Trust</t>
  </si>
  <si>
    <t>1.  To promote, maintain, improve and advance education by the encouragement of the art and science of music and in particular (but without prejudice to the generality of the above) to award an annual music prize to the best music student in the faculty of music in the university of cambridge ('the faculty'), such student to be selected by the faculty, to be called 'the nigel brown music prize'     2.  In furtherance of the above, but not further or otherwise, to present, promote, organise, provide, manage, produce and support such concerts, musical pieces, lectures and musical entertainment's and exhibitions as are conducive to the promotion, maintenance, improvement and advancement of education by the encouragement of music and to formulate,prepare and establish schemes thereof    3. To or for the benefit of such exclusively charitable objects and purposes as the trustees may in their absolute discretion think fit.</t>
  </si>
  <si>
    <t>The Grange Park Opera Endowment Fund</t>
  </si>
  <si>
    <t>The trustees shall hold the trust fund and its income upon trust to advance education through the promotion of the arts of opera and music to the public by making grants to or for the benefit of grange park opera (registered charity number 1068046) ("grange park opera") and pimlico opera (registered charity number 1003836) ("pimlico opera") out of the income of the trust fund for or towards any of the purposes set out in sub-clauses 2.1 to 2.3 below and out of the capital of the trust fund for ortowards any of the purposes set out in sub-clauses 2.4 to 2.8 below:  income grants:  2.1 presenting productions of opera at the grange that could not otherwise be afforded  2.2 increasing access to opera through touring and educational work  2.3 maintaining and repairing any real property or other assets owned or leased by grange park opera  capital grants  2.4 renewing improving or extending any building plant or machinery use by grange park opera  2.5 acquiring maintaining and preserving chattels or other assets which are historically associated with grange park opera or any building owned or occupied by grange park opera  2.6 funding expenditure helpful to the development of the festival including the production costs of operas  2.7 funding the reinstatement of the grange as specified in the lease with english heritage and lord ashburton's family  2.8 securing the financial stability of the grange park opera and pimlico opera</t>
  </si>
  <si>
    <t>Moorland Arts Trust Limited</t>
  </si>
  <si>
    <t>To promote, maintain, improve and advance education by the encouragement of arts and crafts including, without limitation, working of materials, painting, sculpture, drama, mime, dance, singing and music, and to formulate, prepare and establish schemes therefore provided that all objects of the company shall be of a charitable nature.</t>
  </si>
  <si>
    <t>Canterbury Music Makers</t>
  </si>
  <si>
    <t>To advance, improve develop and maintain education in and appreciation of the art and science of music in all its aspects by the presentation of pupil orchestral concerts and for the general purposes of such charitable bodies or for such other purposes as shall be exclusively charitable as the committee may from time to time decide.</t>
  </si>
  <si>
    <t>Funtington Music Group</t>
  </si>
  <si>
    <t>To advance public education by promoting the study and enjoyment of live and recorded music through the medium of lecture recitals by professional and amateur expert musicians; and shall be exclusively charitable.</t>
  </si>
  <si>
    <t>Gloucestershire Music Makers</t>
  </si>
  <si>
    <t>To advance the education of the public, of gloucestershire and the surrounding areas in the making of music and related activities, particularly children and young people.</t>
  </si>
  <si>
    <t>The Britain-Nepal Academic Council</t>
  </si>
  <si>
    <t>To advance the education of the public about nepal and nepalese life, including art, archaeology, anthropology, development, economy, health, history, literature, music, law, politics and other such subjects as the trustees may from time to time determine.</t>
  </si>
  <si>
    <t>The English Music Festival Company Ltd</t>
  </si>
  <si>
    <t>The advancement of public education in the arts, and in particular (but not exclusively) the arts of music, drama and poetry by:     (1)  the promotion of english music at regular festivals and other events anywhere in the united kingdom;     (2)  thepromotion, or the giving of assistance to the promotion, of concerts, recitals, drama performances, exhibitions, lectures and other arts events anywhere in the united kingdom;     (3)  any other wholly charitable means as the directors shall decide.</t>
  </si>
  <si>
    <t>The Milverton Concert Society</t>
  </si>
  <si>
    <t>To advance, improve, develop and maintain public education in and appreciation of the art and science of chamber  and other music in all its aspects by the presentation of public professional concerts and workshops; and for the general purposes of such charitable bodies or for such other purposes as shall be exclusively charitable as the committee may from time to time decide.</t>
  </si>
  <si>
    <t>Kirkby Stephen Silver Band</t>
  </si>
  <si>
    <t>1)  to advance the education of those persons resident in kirkby stephen in the skills, art and science of music performed by traditional brass bands.     2)  to promote and educate the public in the musical arts with particular reference to music presented by brass bands, by means of concerts and other related activities, keeping the traditions of brass banding in the kirkby stephen area.</t>
  </si>
  <si>
    <t>Maldon Youth Orchestra</t>
  </si>
  <si>
    <t>To advance the musical education of young persons under the age of 18, particularly those who are resident in maldon or surrounding areas, by the provision of training in orchestral playing and the presentation  of public concerts.</t>
  </si>
  <si>
    <t>East Yorkshire Motor Services Band</t>
  </si>
  <si>
    <t>(1)  to maintain, improve and advance the education of the public through the practice and performance of brass band music and training in brass band music skills  (2)  to or for such other charitable purposes as the committee in its absolute discretion should from time to time determine.</t>
  </si>
  <si>
    <t>Akademi South Asian Dance UK</t>
  </si>
  <si>
    <t>To advance the education of the public in the understanding appreciation and development of the art of dance generally and in particular indian dance mime and music both percussion and vocal.</t>
  </si>
  <si>
    <t>Venus Blazing Music Trust</t>
  </si>
  <si>
    <t>To advance the education of the public in the arts, with particular (but not exclusive) reference to the art of music.</t>
  </si>
  <si>
    <t>The Soundzone</t>
  </si>
  <si>
    <t>The advancement of education of the general public in the art and science of music in all aspects by promoting, improving and developing appreciation of the same by establishing and maintaining a centre for music education and by the presentation of public performances and by such other ways as the charity trustees shall determine.</t>
  </si>
  <si>
    <t>Scamps Youth Company</t>
  </si>
  <si>
    <t>(1)  to provide education in the performing arts for young people and in particular to:  a.  Foster in young people an appreciation and enjoyment of the theatre arts, music and drama;  B.  Foster in young people the use of drama as an aid to personal and social development;  C.  Encourage the sharing of theatrical and social experiences;  D.  Encourage, develop and promote youth theatre work;  e.  Provide tuition in the various skills of the performing arts.  (2)  to educate the public in the dramatic and operatic arts, and to further the development of public appreciation and taste in the said arts.</t>
  </si>
  <si>
    <t>The Laurence Singers</t>
  </si>
  <si>
    <t>To promote, develop and maintain public education in and appreciation of the art and science of choral music in all its aspects by the presentation of public choral concerts; and for the general purpose of such charitable bodies or for such other purposes as shall be exclusively charitable as the committee may from time to time decide.</t>
  </si>
  <si>
    <t>Michelmersh Silver Band</t>
  </si>
  <si>
    <t>To advance the musical education of adults and young people in the hampshire and wiltshire areas by the provision of training in the art of silver band performance and the presentation of public concerts.</t>
  </si>
  <si>
    <t>Northern Aldborough Festival</t>
  </si>
  <si>
    <t>3.1  to advance the education of the public in the arts and, in particular, in the arts of music, speech, drama, dance and the visual arts; and  3.2  to promote such other charitable purposes as the trustees shall in their absolute discretion determine.</t>
  </si>
  <si>
    <t>Killamarsh Dreams</t>
  </si>
  <si>
    <t>To promote. Maintain, improve and advance education in particular by the production of educational plays and the encouragement on the arts including the arts of drama, comedies, opera, operettas in the area of killamarsh and surrounding areas in derbyshire.</t>
  </si>
  <si>
    <t>Grimsby Central Hall Trust</t>
  </si>
  <si>
    <t>To preserve for use the building known as central hall duncombe street grimsby ("the building") as a public venue for arts activities and social community and religious purposes  to promote, maintain, improve and advance education for the benefit of the public particularly by the encouragement of the arts including drama, ballet, music, singing, literature, sculpture and painting   to foster and promote the maintenance, improvement and development of artistic knowledge, understanding and appreciation of the arts among the people of north east lincolnshire.</t>
  </si>
  <si>
    <t>Oldham Symphony Orchestra</t>
  </si>
  <si>
    <t>To promote, improve, develop and maintain public education in the appreciation of the art and science of music in all its aspects by the presentation of public concerts and recitals and by such other ways as the orchestra through its committee shall determine from time to time.</t>
  </si>
  <si>
    <t>Alton Concert Orchestra</t>
  </si>
  <si>
    <t>To advance public education appreciation and involvement in the art and science of music by providing a forum for promoting and improving ensemble playing in all its aspects and by the presentation of public orchestral concerts and other events as thesociety through its committee shall from time to time determine</t>
  </si>
  <si>
    <t>Judy Appleman Foundation</t>
  </si>
  <si>
    <t>A)  to advance, improve, develop and maintain public education and appreciation of the art, science and development of music and the arts in all aspects by the presentation of public events such as concerts and recitals, as well as supporting the composition of new liturgical music and other associated charitable activities.  B)  other charitable activities that the trustees may from time to time determine.</t>
  </si>
  <si>
    <t>Future Talent</t>
  </si>
  <si>
    <t>To promote and advance the specialist musical education of children and young persons in the united kingdom through: (1) the funding of musical resources in schools including specialist teachers and instruments; (2) arranging and funding private musical tuition, visits to musical performances and visits to specialist schools; and (3) any other means that the trustees shall from time to time decide.</t>
  </si>
  <si>
    <t>Bacchanale</t>
  </si>
  <si>
    <t>To promote, stimulate, develop and maintain public education in and appreciation of the art and science of music, primarily through string and choral music, by the presentation of public concerts and recitals, and by other ways determined by the committee</t>
  </si>
  <si>
    <t>The Beverley Chamber Music Festival Limited</t>
  </si>
  <si>
    <t>To advance the education of the public in the art of music through the provision of the beverley chamber music festival and by providing other related music workshops.</t>
  </si>
  <si>
    <t>Leeds West Indian Carnival</t>
  </si>
  <si>
    <t>(A) to promote for the benefit of the public the arts (meaning the visual, literary, musical, dramatic or any other arts provided in each case that they are of recognised cultural, aesthetic or educational value);  (B) to foster, promote and increase public appreciation and knowledge of and to improve public taste and interest in the arts, and in particular the active encouragement and development of children into the cultural and social heritage of the leeds west indian community;  (C) to establish or secure the establishment of a community centre (herein after called "the carnival centre") and to maintain and manage the same, whether alone or in co-operation with any local authority or other person or body in furtherance of the objects;  (d)to advance education generally, in particular concerning west indian music, dress, art and design of artefacts;  (e) to promote for  the benefit of the inhabitants of chapeltown, leeds in the county of west yorkshire and the neighbourhood thereof (hereinafter called the "area of benefit") without distinction of sex, sexual orientation, race or of a political, religious or other opinions, by associating together the said inhabitants and the local authorities, voluntary and other organisations in acommon effort to advance education and provide facilities in the interests of social welfare for recreation and other leisure time occupation with the object of improving the condition of life of the said inhabitants.</t>
  </si>
  <si>
    <t>Ascot Brass</t>
  </si>
  <si>
    <t>1)  to advance the education and appreciation of the public in the art and science of brass band music in all its aspects by the provision of public concerts and training of persons in the study and playing of brass band instruments.     2)  to assistand further such charitable institutions and purposes as the committee shall from time to time determine.</t>
  </si>
  <si>
    <t>Kew Sinfonia</t>
  </si>
  <si>
    <t>To promote, improve, develop and maintain public education in and appreciation of the art and science of music in all its aspects by the presentation of public classical concerts and for the general purposes of such charitable bodies or for such otherpurposes as shall be exclusively charitable as the committee shall from time to time decide.</t>
  </si>
  <si>
    <t>Southern Sinfonia</t>
  </si>
  <si>
    <t>I.  To advance public education in music by the public performance of music by professional players, and  ii.  To advance the education of people of all ages and abilities in music.</t>
  </si>
  <si>
    <t>The Heaven Trust</t>
  </si>
  <si>
    <t>1.  To promote education and training in the creative and expressive arts and media, in particular but not exclusively, film, video, television, music and drama by the provision of a community television station and studio facilities.     2.  To advance the christian faith by raising awareness, understanding and knowledge of the fundamental beliefs of christianity through the development, production and distribution of christian arts and media products and services.     3.  The relief of poverty of persons who are in need, hardship and distress by the provision of subsidised fees, grants and bursary's to enable them to undertake training in the fields of arts and media.</t>
  </si>
  <si>
    <t>Music:link</t>
  </si>
  <si>
    <t>A)	to educate and promote the education of individuals within the lincolnshire and east midlands area through the participation, study and appreciation of the art and science of music so that their personal, creative and artistic development may be enhanced.  B)	to promote any other charitable purpose that the trustees from time to time determine.</t>
  </si>
  <si>
    <t>City of Manchester Opera</t>
  </si>
  <si>
    <t>Yorkshire Young Musicians</t>
  </si>
  <si>
    <t>To advance the education of musically talented children and young people and to afford access to a music education to young people in particular by the provision of centres of excellence in music education and performance.</t>
  </si>
  <si>
    <t>Croydon Schools' Music Association</t>
  </si>
  <si>
    <t>To advance the musical education of children and young people, primarily but not exclusively in croydon, through providing opportunities for them to attend live orchestral concerts, to participate in mass choirs and orchestras in nationally recognisedvenues and to support schools in providing musical opportunities beyond the music curriculum.</t>
  </si>
  <si>
    <t>Chichester Music Centre Friends</t>
  </si>
  <si>
    <t>To foster and promote the education of the general public in the appreciation of youth music in all its aspects within the area served by the west sussex western area music centre</t>
  </si>
  <si>
    <t>Midlands Chorale</t>
  </si>
  <si>
    <t>To advance the public education and appreciation of the art and science of classical choral music by the provision of public concerts.  2.  To assist and further such charitable institutions and purposes as the committee shall from time to time determine.</t>
  </si>
  <si>
    <t>The Hathern Band</t>
  </si>
  <si>
    <t>(I)  to promote, improve, develop and maintain public education in the appreciation of the art and science of brass band music in all its aspects to people of all ages by the presentation of public concerts and recitals and by such other ways as shallbe exclusively charitable as the charity, through its executive committee, shall from time to time determine;  (ii)  to advance the education of children and young people in particular to learn, appreciate and participate in brass band music.</t>
  </si>
  <si>
    <t>Magdala</t>
  </si>
  <si>
    <t>3.1 to advance education by promoting encouraging and increasing the public's appreciation and understand of music and singing including the development of singing and performance skills particularly amongst those who would not normally have access tosuch facilities.    3.2 in furtherance of the objects but not otherwise the charity may exercise the following powers:      3.2.1 to engage with educational and other institutions and organisations in the provision of courses lectures and other activities  3.2.2 to promote and stimulate creativity and self-expression through access to and participation in music and singing.  3.2.3 to establish an opera training company as the basis for a fully professional opera company.  3.3 these objects may befurthered by such charitable means as the charity determines.</t>
  </si>
  <si>
    <t>Belsize Baroque Orchestral Society Limited</t>
  </si>
  <si>
    <t>To promote, improve, develop and maintain public education in and appreciation of the art and science of music by the rehearsal and presentation of public orchestral, choral and chamber concerts (or any combination thereof) and by such other ways as the charity through its directors shall determine from time to time.</t>
  </si>
  <si>
    <t>Nottingham Symphony Orchestra</t>
  </si>
  <si>
    <t>To promote, foster, improve and advance public education in the art and science of music, singing, and dance and the arts co-related therewith respectively, and in connection therewith to operate an amateur orchestra of a charitable nature only.</t>
  </si>
  <si>
    <t>The Phoenix Singers, Somerset</t>
  </si>
  <si>
    <t>To advance, improve, develop and maintain public education in an appreciation of the art and science of choral music(particularly for small choirs) in all its aspects by the presentation of public concerts and workshops; and for the general purposes of such charitable bodies or for such other purposes as shall be exclusively charitable as the committee may from time to time decide.</t>
  </si>
  <si>
    <t>Soar Valley Music Centre</t>
  </si>
  <si>
    <t>To engage or re-engage young people, especially disadvantaged, into society and their community through the medium of music.  To provide education, training and performance opportunity in music and media to people of all ages, and from all backgrounds, but particularly children and young people providing routes into a variety of careers.  To provide projects and courses for all people, including those coming from a youth offending background, young people at risk, young people with barriers to learning, those who don't go to school or at risk of exclusion, as well as to talented musicians</t>
  </si>
  <si>
    <t>Decibels</t>
  </si>
  <si>
    <t>To promote the education and training of people with a variety of disabilities for the purposes of enabling them to learn, appreciate and enjoy sound, music, performance and the arts through the use of technology.</t>
  </si>
  <si>
    <t>The Purbeck Village Quire Trust Fund</t>
  </si>
  <si>
    <t>A)	to promote, improve, develop and maintain public education in and appreciation of the art and science of music, singing and musical instruments by presentation of public concerts, workshops and related activities.  B)	to help educate and train adults and young people in music, singing and musical instruments generally.</t>
  </si>
  <si>
    <t>The Northbourne Park Foundation</t>
  </si>
  <si>
    <t>(1)  to advance the education of the public in particular the languages, history and culture of europe; the performing, visual and literary arts; and leadership and life skills; and   (2)  to promote musical education in the united kingdom by providing tuition in the playing of musical instruments, the provision of orchestral, band, ensemble and choral courses, and promoting concerts, schools and classes together with instruction in the history care and manufacture of musical instruments for youngpeople and others; and   (3)  to promote community participation in healthy  recreation in particular by the provision of facilities for the playing of field and team games of all sorts, sailing and archery;  (4)  to provide or assist in the provision of facilities in the interests of social welfare for recreation or other leisure-time occupation of individuals who have need of such facilities by reason of their youth, age, infirmity or disability, financial hardship or social circumstances withthe object of improving their conditions of life; with particular emphasis on young people with disabilities or who are socially disadvantaged; and  (5)  to provide education for such children who are of outstanding natural intelligence and/or creative capacity and to advance education for such children to enable them to develop to the full potential of their respective abilities.</t>
  </si>
  <si>
    <t>The Sittingbourne Music Society</t>
  </si>
  <si>
    <t>To advance, improve, develop and maintain public education in and appreciation of the art and science of classical music by the promotion of professional public concerts within the swale area and the provision of educational activities such as lectures, master classes and outreach work for young people and within the community generally</t>
  </si>
  <si>
    <t>Polyphony Limited</t>
  </si>
  <si>
    <t>To advance the education of the public in the arts and in particular the arts of choral, orchestral and other music by the presentation of concerts, recitals and recordings of high educational and artistic merit and by such other means as the board oftrustees shall from time to time determine.</t>
  </si>
  <si>
    <t>Nottingham Playhouse Trust Limited</t>
  </si>
  <si>
    <t>3. The charity's objects are the advancement of education by:-  3.1 the production of plays, ballets, operas, musicals, shows and other productions of artistic value  3.2 the encouragement of artistic understanding and appreciation  3.3 the promotion of education and training in and about the arts and  particularly (but not exclusively) in relation to drama, literature, music, mime, singing and dancing provided always that no property or income of the charity may be used for any purpose which is not exclusively charitable ("the objects").</t>
  </si>
  <si>
    <t>Tradamis</t>
  </si>
  <si>
    <t>To promote the education of children and young people by the provision of services, resources and equipment to enhance their knowledge, appreciation and understanding of english traditional music, dance and cultural issues</t>
  </si>
  <si>
    <t>Horizon Performing Arts</t>
  </si>
  <si>
    <t>3.1 the advancement of education of young people by the provision of a drum corps style marching band, so as to develop their physical, mental and spiritual capacities that they may grow to full maturity as individuals and members of society.  3.2 to advance the musical education and appreciation of the general public.</t>
  </si>
  <si>
    <t>The Heritage Singers</t>
  </si>
  <si>
    <t>To promote, develop and maintain public education in and appreciation of the art and science of choral music in all its aspects by the provision of music for church service, the presentation of public choral concerts and for the general purpose of such charitable bodies, or for such other purposes as shall be exclusively charitable as the committee may from time to time determine.End to relieving any local authorities or other bodies of a statutory duty to provide or improve housing and that the housing shall be made available primarily on the basis of letting.  (B)	the relief of poverty in such other ways as may be thought fit as incidental to the main object as set out in  paragraph 3(a) above including inter alia:-  (i)	the creation of training and employment opportunities by the provision of workspace, buildings and/or land for use on favourable terms.  (Ii)	the provision or assistance in the provision of recreational facilities for the public at large and/or those who, by reason of their youth, age, infirmity or disablement, poverty  or social and economic circumstances, have need of such facilities; and  (iii)	the maintenance, improvement or provision of public amenities.</t>
  </si>
  <si>
    <t>The Ropetackle Centre Trust</t>
  </si>
  <si>
    <t>The objects (hereinafter called "the primary objects") for which the trust is established are:  i) the promotion of the arts for the public benefit, the promotion and advancement of the education and the cultivation and improvement of public educationin drama, mime, opera, singing, music, dance, painting and sculpture, cinema, literature and the other arts;  ii) to provide or assist in the provision of facilities for recreation and leisure-time occupation for the benefit of the inhabitants of adur and the surrounding area, in the interests of social welfare with the object of improving the conditions of life of the said inhabitants.</t>
  </si>
  <si>
    <t>St Giles Orchestra</t>
  </si>
  <si>
    <t>To promote, improve, develop and maintain the education of its members and the public in an appreciation of the art and science of music in all its aspects by the presentation of public concerts.</t>
  </si>
  <si>
    <t>Modern Masterpieces</t>
  </si>
  <si>
    <t>(A)  the objects for which the company is established are to promote, maintain, improve and advance education particularly by the production of educational plays and the encouragement of the arts including the arts of dance, drama, ballet, music, singing, literature, sculpture and painting.</t>
  </si>
  <si>
    <t>Lighthouse (Hazlemere)</t>
  </si>
  <si>
    <t>To promote the christian faith primarily through the provision of an annual holiday week for children and young people in the area of high wycombe, with a combination of performing arts, teaching, music, handicrafts and compatible activities.</t>
  </si>
  <si>
    <t>Kalai Kaviri Collegiate Arts</t>
  </si>
  <si>
    <t>(1) to advance the education of the public in the arts of indian and south asian classical and regional dance music and drama; to promote further and higher education in and knowledge understanding and appreciation of the art of indian and south asiandance music and drama; to promote research into indian and south asian dance music and drama and the dissemination of the useful results of such research both in the UK and in india and south asia. (2) to promote the performance of indian and south asian dance music and drama, particularly in its liturgical and spiritual forms, both in the UK and in india and south asia. (3) to further such of the activities of the kalai kaviri college of fine arts, india, in the areas referred to in (1) and (2)as are charitable.</t>
  </si>
  <si>
    <t>Manning Camerata</t>
  </si>
  <si>
    <t>To advance and promote the education of the public in the knowledge, understanding and appreciation of music and in particular, by the provision and public concerts and other related events.</t>
  </si>
  <si>
    <t>Shaftesbury Arts Centre</t>
  </si>
  <si>
    <t>To promote, maintain, improve and advance the education of the public in the arts and science of music, opera, ballet, drama, film, photography, literature, paintings drawing and sculpture in the presentation of concerts, performances, exhibitions andother activities.</t>
  </si>
  <si>
    <t>A &amp; C Music Foundation</t>
  </si>
  <si>
    <t>The objects for which the company is established are to: (a) promote education in the arts for the public benefit anywhere in the world; (B) further any purposes which are charitable in accordance with the law of england and wales from time to time a0s the company thinks fit.</t>
  </si>
  <si>
    <t>Phoenix Singers Birmingham</t>
  </si>
  <si>
    <t>The public performance of choral music for the promotion improvement and development of public education in and appreciation of the art and science of music.</t>
  </si>
  <si>
    <t>Chipping Campden Music Festival</t>
  </si>
  <si>
    <t>To advance the education of the public in the arts of music, particularly by the organisation of a music festival.</t>
  </si>
  <si>
    <t>Kyreme Arts Ltd</t>
  </si>
  <si>
    <t>To advance education through the promotion of arts, in particular but not exclusively traditional african dance, music, drama and culture and to encourage the appreciation of other cultures.</t>
  </si>
  <si>
    <t>Sinfonia Tamesa</t>
  </si>
  <si>
    <t>To advance, improve, develop and maintain public education in and appreciation of the art and science of music in all its aspects by the presentation of public concerts and recitals; and for the general purposes of such charitable bodies or for such other purposes as shall be exclusively charitable as the committee may from time to time decide.</t>
  </si>
  <si>
    <t>Bedworth Symphony Orchestra</t>
  </si>
  <si>
    <t>To advance, improve, develop and maintain public education in and appreciation of the art and science of orchestral music in all its aspects by the presentation of public orchestral concerts.</t>
  </si>
  <si>
    <t>Nuneaton and Bedworth</t>
  </si>
  <si>
    <t>Sky Visual</t>
  </si>
  <si>
    <t>The objects of the charity ('the objects') are:  to further such charitable purposes for the benefit of the communities in luton and bedfordshire (hereinafter 'the area of benefit') as the trustees see fit in particular, but not limited to the foregoing by:    a) promoting for the public benefit the arts (in such forms as the trustees see fit) particularly involving the raising of the awareness of contemporary issues and themes of social importance and relevance;  B) advancing the education of socially and economically disadvantaged persons in the area of benefit by providing and assisting in the provision of facilities for education and training particularly but not exclusively in the arts and music; and  C) promoting the mental, moral and physical development and improvement of young people in the area of benefit through the provision of training and education so as to develop their full capacities and enable them to become responsible members of society and so that their conditions of life may be improved</t>
  </si>
  <si>
    <t>Stanley Hall Opera</t>
  </si>
  <si>
    <t>3.1 to promote and advance education, particularly by encouraging and practising, for the benefit of the community, the arts, crafts, knowledge and performance of opera, music, drama, dance, literature, visual arts, design, and associated activities  3.2 to promote such other purposes for the benefit of the community as are now, or may in the future, be deemed by english law to be charitable.</t>
  </si>
  <si>
    <t>Crowthorne Symphony Orchestra</t>
  </si>
  <si>
    <t>To promote, improve, develop, and maintain public education in and appreciation of the art of science of orchestral music in all its aspects by the presentation of public orchestral concerts and by such other ways as the society through its committee shall determine from time to time.</t>
  </si>
  <si>
    <t>Surrey Heath</t>
  </si>
  <si>
    <t>Every Music for Everybody</t>
  </si>
  <si>
    <t>To promote, maintain and enhance the education, particular  musical education, of its audiences within the beneficial area of its active work specifically in centres of music, singing, art and drama through the promotion, preparation and execution of schemes and projects therein including live concert performances.</t>
  </si>
  <si>
    <t>Escafeld Chorale</t>
  </si>
  <si>
    <t>To engage in choral singing to the satisfaction of the director of music  in order to to advance, improve, develop and maintain public education in and appreciation of choral music in all its aspects by the presentation of public performances; and forsuch purposes as shall be exclusively charitable as the committee may from time to time decide</t>
  </si>
  <si>
    <t>Market Bosworth Festival Limited</t>
  </si>
  <si>
    <t>To advance the education of the public in:  (a)  the arts, and in particular but not exclusively in rural arts, crafts and music; and  (B)  the conservation, protection and improvement of the physical and natural environment.</t>
  </si>
  <si>
    <t>The National Youth Strings Academy</t>
  </si>
  <si>
    <t>Furthering the musical education of children and young persons enabling them to perform in public</t>
  </si>
  <si>
    <t>Southampton Classical Guitar Society</t>
  </si>
  <si>
    <t>To promote, improve, develop and maintain public education in and appreciation of the art and science of the classical guitar and related instruments, their music and practical techniques, by the presentation of public concerts recitals and educational workshops and by such other ways as the society through its executive committee shall determine from time to time.</t>
  </si>
  <si>
    <t>Huntingdonshire Music School Association</t>
  </si>
  <si>
    <t>3.1  to advance the musical education of children, young persons and adults, in particular (but without limitation) by organising and supporting a music school on huntingdonshire; and    3.2  to promote, improve, develop and maintain public education in and appreciation of the art and science of all types of music  by presentation of public concerts and by such other charitable means as the management committee shall determine from time to time.</t>
  </si>
  <si>
    <t>Kennet Opera</t>
  </si>
  <si>
    <t>Promoting improving developing and maintaining the education and appreciation of the public in the art of classical opera.</t>
  </si>
  <si>
    <t>Kent Music</t>
  </si>
  <si>
    <t>The purposes of the charity ('the objects') shall be the promotion of the performing arts in all its forms and in particular music and for this purpose to provide education tuition and activities for the benefit of the public generally principally within the county of kent which shall include the medway unitary authority.</t>
  </si>
  <si>
    <t>Mayfield Band</t>
  </si>
  <si>
    <t>To advance the musical education of people of any age in all aspects of brass music making without distinction of sex, race, nationality or disablement, political, religious or any other opinion, and in particular to promote the band by way of concerts in the local area around mayfield.</t>
  </si>
  <si>
    <t>Crouch End Festival Chorus</t>
  </si>
  <si>
    <t>To promote, improve, develop and maintain appreciation of and education of the public (and in particular the community of crouch end) in the art and science of music and in particular of choral music by the presentation of concerts and recitals, the holding of workshops and by such other activities as the directors of the charity (hereinafter referred to as "the trustees") may from time to time determine.</t>
  </si>
  <si>
    <t>The White Kat Collective</t>
  </si>
  <si>
    <t>1. The advancement of education within the london borough of hackney and greater london (the area of benefit) in the areas of music, dance and the performance arts, in particular among persons identified as being socially disadvantage or excluded, by the provision of training, workshops and other arts based projects.  2. To preserve and protect the physical and mental health of persons suffering disabilities or with special educational or care needs, particularly those living with hiv/aids, by providing a range of holistic therapies and support in an artistic environment.  3. The provision, in the interests of social welfare, of facilities for recreation or other leisure time occupation for person in need of such facilities by reason of theiryouth, age, infirmity or disability, financial hardship or social circumstances, with the object of improving their conditions of life.</t>
  </si>
  <si>
    <t>Midday Music</t>
  </si>
  <si>
    <t>The education of members of the public in the art and practice of music through the provision of public concerts offering openings mainly for young concert artists, thus providing them with opportunities to hone their musical and technical skills.</t>
  </si>
  <si>
    <t>Brighton Festival of World Sacred Music Ltd</t>
  </si>
  <si>
    <t>To promote religious harmony for the benefit of the public in brighton &amp; hove and the surrounding area by promoting knowledge, mutual understanding and respect of the beliefs and practices of various religious faiths and traditions, in particular, butnot exclusively, through regular festivals of world sacred music, including educational workshops.</t>
  </si>
  <si>
    <t>The White Rose Concert Band</t>
  </si>
  <si>
    <t>To advance the education of the public in the art and science of music by the provision of public concerts and recitals, and by the provision of training in the playing of wind instruments in a band setting.</t>
  </si>
  <si>
    <t>North Cheshire Wind Orchestra</t>
  </si>
  <si>
    <t>To educate the public in and further their appreciation of the art and science of music, in particular for wind orchestras, concert bands and other wind and brass ensembles, by the presentation of public concerts and recitals and the provision of educational courses; and for the general purposes of such charitable bodies or for such other purposes as shall be exclusively charitable as the trustees may from time to time decide.</t>
  </si>
  <si>
    <t>The Early Opera Company Limited</t>
  </si>
  <si>
    <t>To advance the education of the public in the subject of early opera.</t>
  </si>
  <si>
    <t>Cambridge Youth Music</t>
  </si>
  <si>
    <t>3. To promote the musical education of young people in and around cambridge through the provision of financial assistance, support learning opportunities and practical advice.</t>
  </si>
  <si>
    <t>The High Peak Orchestra</t>
  </si>
  <si>
    <t>To promote, improve, develop and maintain public education in the appreciation of the art and science of music in all of its aspects by the presentation of public concerts and by such other means as the society, through its committee, shall determine from time to time.</t>
  </si>
  <si>
    <t>Tees Valley Dance Limited</t>
  </si>
  <si>
    <t>To promote, maintain, improve and advance education particularly by the encouragement of the arts of dance, drama and music.</t>
  </si>
  <si>
    <t>Cambridge Renaissance Music</t>
  </si>
  <si>
    <t>To advance, improve, develop and maintain public education in and appreciation of the art and science of choral  music in all its aspects by the presentation of public concerts; and for the general purposes of such charitable bodies or for such other purposes as shall be exclusively charitable as the committee may from time to time decide</t>
  </si>
  <si>
    <t>Oxford Lieder</t>
  </si>
  <si>
    <t>The objects are to promote and advance education in music and the arts, especially singing, through the presentation of concerts, festivals, lectures and recordings by active participation or otherwise in the city of oxford and elsewhere for the benefit of every section of the community.</t>
  </si>
  <si>
    <t>Latin Smile - UK</t>
  </si>
  <si>
    <t>To advance the education of the public in all aspects of latin culture, arts, tradition, history, music and language and in particular but not exclusively to persons of latin-american origin or descent, without distinction of sex, political or other opinions, resident or working within the UK and to provide or assist in the provision of facilities in the interests of education, health, social welfare and recreation and other leisure time occupation to improve the social educational, cultural and physical development of the inhabitants of the community.</t>
  </si>
  <si>
    <t>Shallal</t>
  </si>
  <si>
    <t>Objects.  The charity's objects ("the objects") are to promote, maintain, improve and advance education and to preserve and protect health, particularly by providing access to and involvement in the performing arts, including the arts of dance, theatre, music, visual arts, film, costume, photography, sculpture, writing and theatre technical skills by a wide range of the community, especially those who need a supportive environment.</t>
  </si>
  <si>
    <t>Opera at Bearwood</t>
  </si>
  <si>
    <t>To promote and maintain public education in and appreciation of opera by means of theatrical and concert performances, and to assist and further such charitable purposes as the trustees may from time to time decide.</t>
  </si>
  <si>
    <t>Impromptu</t>
  </si>
  <si>
    <t>To advance, improve, develop and maintain public education in and appreciation of the art and science of choral music in all its aspects by the presentation of public choral concerts; and for the general purposes of such charitable bodies or such other purposes as shall be exclusively charitable as the committee may from time to time decide.</t>
  </si>
  <si>
    <t>The Brunel Sinfonia</t>
  </si>
  <si>
    <t>To promote, maintain, improve and advance the education of the general public in the arts, particularly music, by the provision of concerts and musical events; or through any other charitable activity that the trustees at their absolute discretion maydetermine.</t>
  </si>
  <si>
    <t>The Inspire Arts Trust</t>
  </si>
  <si>
    <t>(1)  to advance the education of people, in the united kingdom and elsewhere, in the arts (including in particular music, drama and dance).  (2)  the relief of financial hardship, either generally or individually, of people living in the united kingdom or elsewhere by:   (a)  providing such persons with goods and/or services which they could not otherwise afford through lack of means; and   (B)  making grants of money for providing or paying for items, services or facilities..</t>
  </si>
  <si>
    <t>St Wulstan's Musical Education Trust</t>
  </si>
  <si>
    <t>1.	To promote and provide for the advancement of musical education and in connection therewith to conduct, carry on, acquire and develop in the united kingdom either exclusively or on a shared basis with others using the same any premises or equipmentor instruments or musical accessories for and to be used in the teaching and enhancement of musical ability, awareness, appreciation and knowledge in adults and children of either sex or both sexes.  2.	To promote and provide in particular for the advancement of musical education in relation to the learning and development of ability and skill in the operation and playing of traditional pipe organs by adults and children of either sex or both sexes and for this purpose to acquire, build, reconstruct or otherwise provide a pipe organ or pipe organs at the church of the sacred heart and St wulstan located within the parish of wolstanton in the borough of newcastle-under-lyme in the county of staffordshire and at such other' locations within theunited kingdom as may be deemed appropriate or advantageous for the furtherance of the charity's objects.  3.	To provide all and any appropriate books and equipment for teachers and students (of any age) of musical instruments, particularly pipe organs, and to offer  scholarships, exhibitions, bursaries, prizes and rewards and to make grants and allowances to students, prospective students and teachers for the purpose of studying or teaching and the passing on or acquisition of skill and knowledge in playing any pipe organ or other musical instrument or instruments owned by the charity  4.	To make grants and allowances to teachers and students of music and musical instruments for the purpose of training at any other' educational establishmentor attending any other' training course whatsoever</t>
  </si>
  <si>
    <t>The Razumovsky Trust</t>
  </si>
  <si>
    <t>To advance improve promote develop and maintain public education in and appreciation of the art and science of music in all aspects and specifically but without limitation the music of the razumovsky ensemble by the presentation of public events and by such other activities as the trustees think fit; to encourage and support for the public benefit all art forms particularly but not exclusively those involving music including other cultural and educational activities in order to make these more accessible to the public at large; to benefit any charity and to further any purposes which are charitable in accordance with the laws of england and wales as the trustees think fit.</t>
  </si>
  <si>
    <t>South East Folk Arts Network</t>
  </si>
  <si>
    <t>To advance the education of the public N folk arts (including music, song, dance, drama, mime, poetry, literature painting) in particular  by liaising with folk arts organisations, acting as advocate for folk arts organisations, promoting the work of folk arts organisations and providing advice, assistance and training to folk art organisations.</t>
  </si>
  <si>
    <t>Musical Tots</t>
  </si>
  <si>
    <t>1. To enhance the development and education of children under statutory school age through an involvement in, and enjoyment of, the arts, particularly, but not exclusively, in music, in skipton, craven and the surrounding area  2. To promote any charitable purpose to support parents and carers of children under statutory school age in skipton, craven and the surrounding area with respect to the education of their children</t>
  </si>
  <si>
    <t>Peregrine Recorder Orchestra</t>
  </si>
  <si>
    <t>1)	to advance the education of the public, particularly but not exclusively young persons, in all aspects of recorder music by the provision of public concerts, training and by such other charitable means as the trustees shall in their absolute discretion think fit.  2)	such other charitable purposes as the trustees shall in their absolute discretion determine.</t>
  </si>
  <si>
    <t>Sidmouth Folk Week Limited</t>
  </si>
  <si>
    <t>The charity's objects ("fee objects") are: to advance the education of the general public by promoting, in and around the town of sidmouth in east devon, an annual festival of folk arts and other  associated events, both in sidmouth and elsewhere, which will encourage an awareness, knowledge, understanding, conservation and appreciation of and participation in the folk arts. Such folk arts will include, but not be limited: to" the arts of traditional music, song, dance, drama, storytelling and related folklore, customs, arts and crafts which originate, but not exclusively, in the united kingdom and their development into contemporary forms.</t>
  </si>
  <si>
    <t>Second Movement</t>
  </si>
  <si>
    <t>The objects of the charity are to advance the education of the public in the arts  and in particular (without limitation) the art of music in all its branches</t>
  </si>
  <si>
    <t>Ashby Concert Band</t>
  </si>
  <si>
    <t>To advance, improve, develop and maintain public education in and  appreciation of the art and science of orchestral music in all its aspects by the presentation of public orchestral concerts; and for the general purposes of such charitable bodies or for such other purposes as shall be exclusively charitable as the committee may from time to time decide.</t>
  </si>
  <si>
    <t>Salem Academy of Music</t>
  </si>
  <si>
    <t>To advance the musical education of the public in accordance with christian principles, particularly but not exclusively young persons who are in need by reason of their economic and social circumstances, by the provision of classes and training in music in all its aspects with the object of improving the conditions of life of such persons.</t>
  </si>
  <si>
    <t>Macclesfield Youth Brass Band</t>
  </si>
  <si>
    <t>To advance the education of young people (aged 7 to 19) and the general public in the art of brass band music, in particular within the macclesfield area, by the provision of the necessary facilities and training for the young people and public performances of a range of works</t>
  </si>
  <si>
    <t>The Jean Meikle Music Trust</t>
  </si>
  <si>
    <t>To advance the education of young musicians between the ages of 16-30 years old particularly but not exclusively through the provision of scholarships and bursaries and by any other charitable means that the trustees may from time to time think fit.</t>
  </si>
  <si>
    <t>Concordia Voices</t>
  </si>
  <si>
    <t>The object of the society shall be to promote, improve, develop and maintain public education in and appreciation of the art and science of choral music in all its aspects by the presentation of public concerts and recitals and for the general purposes of such charitable bodies or for such other purposes as shall be exclusively charitable as the committee may from time to time decide</t>
  </si>
  <si>
    <t>Sierra Leone Cultural Women Organisation (Essex)</t>
  </si>
  <si>
    <t>For the advancement and development of education for deprived and poor children through theatre in education eg. Drama, music, storytelling etc.  To help alleviate hardship from poor and deprived children living locally and overseas by providing them with basic school equipment, toys, clothing etc.  To promote the good mental and physical health of sierra leonean women resident in the UK through the provision of advice and guidance and to advance their education particularly in respect of their culture and history</t>
  </si>
  <si>
    <t>The Fidelio Charitable Trust</t>
  </si>
  <si>
    <t>2.2.1  the advancement of education of the public in the arts and in particular in the dramatic and operatic arts, music, speech, drama and dance in all their branches and to further the development of the public appreciation and taste in the said arts; and  2.2.2  the assistance and furtherance of such charitable institutions and charitable purposes as the trustees shall from time to time determine by developing public appreciation of the arts and by improving public access to and the quality ofthe arts; and  2.2.3  such other charitable purposes which are exclusively charitable according to the law of england and wales as the trustees may from time to time determine.</t>
  </si>
  <si>
    <t>The Phoenix Concert Band and Instrumental Ensembles</t>
  </si>
  <si>
    <t>1) to advance, improve and maintain public education and involvement in, and appreciation of the art and science of wind band music in all its aspects by the presentation of wind band concerts.  2) to promote the art and science of wind band music, inparticular, by the provision of opportunities for musicians to rehearse and perform.  3) for the general purposes of such charitable bodies or for such other purposes as shall be exclusively charitable as the trustees shall from time to time decide.</t>
  </si>
  <si>
    <t>The Seary Charitable Trust</t>
  </si>
  <si>
    <t>(A) to promote improve develop and maintain public education in and appreciation of the art and science of music in the united kingdom in all its aspects.  (Ii) (a) to award scholarships exhibitions bursaries or maintenance allowances tenable at any school university or other educational establishment approved by the trustees to persons resident in the united kingdom in respect of their musical education.  (B) to provide financial assistance clothing instruments or books to such persons on leavingschool university or other educational establishment to prepare them for or assist their entry into a musical career.  (C) to award to such persons grants or maintenance allowances to enable them to travel whether in the united kingdom or abroad in furtherance of their musical education.  (D) to otherwise further the musical education of such persons.  (B) such other charitable object or objects in the united kingdom as the trustees shall in their absolute discretion think fit to support or establish poetry and literature and without imposing any legal obligation request that my trustees shall choose charities connected with the promotion of poetry in particular and literature in general.</t>
  </si>
  <si>
    <t>The Elland Silver Band</t>
  </si>
  <si>
    <t>To advance the education of the general public in the art of brass band music in particular within elland, calderdale in west yorkshire by the provision of training and public performances of a range of works</t>
  </si>
  <si>
    <t>Opera Australia Capital Fund UK</t>
  </si>
  <si>
    <t>The charity's objects ("the objects") are such general charitable objects as are charitable at law and in particular (but without prejudice to the generality of the foregoing words) to promote the education of the public in the arts of opera, music and dance by making grants to or for the benefit of the opera australia capital fund, a charitable trust established in australia and having an endorsement under sub-division 50-B of the australian income tax assessment act 1997 (CTH) ("ita") as an income tax exempt charitable entity and endorsement as a deductible gift recipient under sub-division 30-ba of the ita, or to opera australia, a non-profit australian incorporated company limited by guarantee also having an endorsement under sub-division50-B of the ita as as income tax exempt charitable entity and endorsement as a deductible gift recipient under sub-division 30-ba of the ita.</t>
  </si>
  <si>
    <t>Artichoke Trust</t>
  </si>
  <si>
    <t>To advance the education of the public in the arts, including the arts of music, speech, drama and dance, in all their branches and in particular by public performances.</t>
  </si>
  <si>
    <t>Kapa Foundation for International Music Development</t>
  </si>
  <si>
    <t>To advance the education of the public by the encouragement of the arts, including the performing arts in particular by commissioning, programming, and producing artistic performances of a multicultural appeal.</t>
  </si>
  <si>
    <t>South West Sussex Arts Group</t>
  </si>
  <si>
    <t>To promote, maintain, improve and advance the education of the public, particularly but not exclusively, by the encouragement of the arts, including painting, drawing, opera, music, drama, singing, ballet, mime, dance, concert, carnival, film, literature, sculpture and others in west sussex and hampshire</t>
  </si>
  <si>
    <t>The Hallam Sinfonia</t>
  </si>
  <si>
    <t>To advance, improve, develop and maintain public education in and appreciation of the art and science of orchestral music in all its aspects by the presentation of public concerts; and for the general purposes of such charitable bodies or for such other purposes as shall be exclusively charitable as the committee may from time to time decide.</t>
  </si>
  <si>
    <t>Commotio</t>
  </si>
  <si>
    <t>The Francis Jackson Choral Fund</t>
  </si>
  <si>
    <t>To promote, improve, develop and maintain education in and the appreciation of the art and science of choral music in all its aspects and particularly but not exclusively to provide financial support for the general and musical education of choristersincluding the cost of providing training, scholarships, music and instruments at both york minster and minster school and in such other ways as the trustees shall in their absolute discretion deem necessary</t>
  </si>
  <si>
    <t>Rarescale</t>
  </si>
  <si>
    <t>To advance, improve, develop and maintain public education in and appreciation of alto and bass flute chamber music in all its aspects by the presentation of public professional recitals; and for the general purposes of such charitable bodies or for other such purposes as shall be exclusively charitable as the committee may from time to time decide.</t>
  </si>
  <si>
    <t>Furness Music Centre</t>
  </si>
  <si>
    <t>(A) to advance and develop musical skills in ensemble playing and choral singing.    (B) to advance, improve, develop and maintain public education in, and appreciation of, the art and science of music in all aspects by any means the trustees see fit,including through the presentation of public concerts and recitals.    (C) to assist and support such charitable institution or purposes as the trustees shall from time to time decide.</t>
  </si>
  <si>
    <t>Lord Williams's Festival Chorus</t>
  </si>
  <si>
    <t>To promote, improve, develop and maintain public education in and appreciation of the art and science of choral music in all its aspects by the presentation of public choral concerts and for the general purpose of such charitable bodies or for such other purposes as shall be exclusively charitable as the trustees shall from time to time decide.</t>
  </si>
  <si>
    <t>The Masterclass Media Foundation</t>
  </si>
  <si>
    <t>3.1 to advance the education of the public in the arts and the appreciation of the arts (including, but not limited to, music, drama, poetry and literature) in particular by creating a record of the working practices of artists for use by artists, students on the arts and other members of the public; and  3.2 such other exclusively charitable objects as the trustees may from time to time in their absolute discretion determine</t>
  </si>
  <si>
    <t>Ouse Valley Singers</t>
  </si>
  <si>
    <t>1. To advance, improve, develop and maintain public education in, and appreciation of, the art and science of music in all its aspects by any means the trustees see fit, including through the presentation of public concerts and recitals;  2. To further such charitable purpose or purposes as the trustees in their absolute discretion shall think fit but in particular through the making of grants and donations.</t>
  </si>
  <si>
    <t>Watford Musical Heritage</t>
  </si>
  <si>
    <t>The advancement of the education of the public in the performing arts and particularly the art of music</t>
  </si>
  <si>
    <t>The Tom Cocklin Memorial Trust</t>
  </si>
  <si>
    <t>To advance education, particularly that of young persons under the age of 25, through the medium of drama, music, literature and the spoken word</t>
  </si>
  <si>
    <t>Musike (G.B)</t>
  </si>
  <si>
    <t>To advance the education of the general public in musical performance and composition and music related arts of the highest levels of artistic achievement particularly, but not exclusively, through the provision of an academy of music.</t>
  </si>
  <si>
    <t>The Susan Chilcott Scholarship</t>
  </si>
  <si>
    <t>To advance the education of the public in music through the provision of grants or other financial support for singers of outstanding talent but limited means so as to enable such persons to pursue their musical education and realise their full potential;</t>
  </si>
  <si>
    <t>Eye Music Trust</t>
  </si>
  <si>
    <t>To promote, maintain, improve and advance the education of the public particularly by:  1. The encouragement of the arts especially contemporary music with visual arts and drama;  2. The promotion of contemporary music and other contemporary art formsparticularly through the holding of educational workshops, performances and events; and  3. The dissemination of information and promotion of dialogue between artists and the public at all levels.</t>
  </si>
  <si>
    <t>Congolese Music Association</t>
  </si>
  <si>
    <t>(A)  to advance the education of the public, particularly persons of african decent or from the black minority ethnic communities (bme) in the uk, on issues affecting these communities, good health, social problems for young people and national curriculum subjects particularly, but not exclusively, by the medium of music, dance and drama by assisting students with academic work where possible.  (B)  to promote african and arts education of the public in african culture by multicultural activitiesincluding music and dance, cultural exchange and other performances of sufficient merit.</t>
  </si>
  <si>
    <t>The Leonard Ingrams Foundation</t>
  </si>
  <si>
    <t>To advance education of the public particularly by the encouragement of the arts including the arts of opera, music, singing, drama, ballet, literature, sculpture and painting.</t>
  </si>
  <si>
    <t>Aylsham Music Society</t>
  </si>
  <si>
    <t>To advance, improve, develop and maintain public education in and appreciation of the art and science of music in all its aspects by the presentation of public concerts and other musical events within and in the surrounding area of the town of aylshamin norfolk; and for the general purposes of such charitable bodies or for such other purposes as shall be exclusively charitable as the committee may from time to time decide.</t>
  </si>
  <si>
    <t>Opera De Bauge</t>
  </si>
  <si>
    <t>To advance the education of young musicians and singers so that they have the opportunity to perform solos or roles in opera, through the provision of mentoring from experienced members of the profession and through the provision of a working holiday abroad resulting in the performance of three annual operas which are performed to advance the education of the public in particular those in rural areas who would not normally have the opportunity to experience operaa</t>
  </si>
  <si>
    <t>Paraiso School of Samba</t>
  </si>
  <si>
    <t>To advance education for the public benefit through the promotion of the arts with particular but not exclusive reference to samba culture, music, dance and carnival arts in the tradition of rio de janeiro, brazil</t>
  </si>
  <si>
    <t>The Sarah Redheffer Memorial Trust</t>
  </si>
  <si>
    <t>To advance the musical education of school age children resident in the civil and /or ecclesiastical parishes of marldon, or attending marldon primary school or in membership of the choir and/or music group of the marldon parish church or of any otherperforming arts group in the said parish by providing and assisting in the provision of facilities for musical education and or providing financial assistance to such children in connection with such education.</t>
  </si>
  <si>
    <t>Saltburn Community and Arts Association Ltd</t>
  </si>
  <si>
    <t>3 i) to promote the benefits of the inhabitants of saltburn by the sea and the neighbourhood (hereinafter called 'the area of benefit') without distinction of sex or of political, religious or other opinions, by associating with the local authorities,voluntary organisations and inhabitants in a common effort to advance education and to provide facilities in the interests of social welfare for recreation and leisure time occupations with the object of improving the conditions of life for the saidinhabitants and to encourage interest in the arts and artistic activity in the area.  Ii) to promote, maintain, improve and advance education by the encouragement of the arts, including the arts of drama, mime, singing and music.  Iii) to maintain andmanage, or to cooperage with any local statutory authority in the maintenance and management of the community and arts centre (previously known as the 'community centre' and hereafter called the 'centre') for activities promoted by the association and its constituent bodies in the furtherance of the above objects.</t>
  </si>
  <si>
    <t>Christine Brown Trust for Young Musicians</t>
  </si>
  <si>
    <t>(3.1)  the trustees shall hold the capital and income of the trust fund upon trust to apply the income, and all or such part or parts of the capital, at such time or times and in such manner as the trustees may in their discretion think fit to, or forthe benefit of, musically talented children under the age of 19 years resident within the county of yorkshire.   (3.2)  the trustees shall hold the capital and income of the trust fund upon trust to apply the income, and all or such part or parts ofthe capital, at such time or times and in such manner as the trustees may in their discretion think fit for the advancement of education in music among musically talented children under the age of 19 who are resident within the county of yorkshire, inparticular but not by way of limitation by the provision of grants to further their education or obtain instruments or other necessary materials.</t>
  </si>
  <si>
    <t>Rising Tide Trust</t>
  </si>
  <si>
    <t>1) to advance the arts for the public benefit, through the performance and teaching of music all cultures and traditions, in particular but not exclusively amongst those in socially and economically disadvantaged groups and communities; and  2) to advance education and training in music for the public benefit.</t>
  </si>
  <si>
    <t>The Oakville Singers</t>
  </si>
  <si>
    <t>To advance, improve, develop and maintain public education in, and appreciation of. The art and science of music in all its aspects by any means, including through the presentation of public concerts and recitals and taking part in christian worship of all denominations and enhancing that worship through the medium of choral music.</t>
  </si>
  <si>
    <t>The Salisbury Sinfonia Concert Society</t>
  </si>
  <si>
    <t>To promote, improve, develop and maintain public education in and appreciation of the art and science of music in all its aspects by the presentation of public concerts and recitals; and for the general purposes of such charitable bodies or for such other purposes as shall be exclusively charitable as its committee may from time to time decide.</t>
  </si>
  <si>
    <t>The Marlborough Concert Orchestra</t>
  </si>
  <si>
    <t>To promote, improve, develop and maintain public education in and appreciation of the art and science of orchestral music in all its aspects by the presentation of public orchestral concerts and recitals and for the general purposes of such charitablebodies or for such other purposes as shall be exclusively charitable as the committee may from time to time decide</t>
  </si>
  <si>
    <t>Wirksworth and District Music Lessons Fund</t>
  </si>
  <si>
    <t>The promotion of musical education, musicianship and the appreciation of music amongst children and young people who are in financial need in derbyshire, in particular in wirksworth and the surrounding area, by the support, encouragement and development of their musical skills, particularly through support for musical instruction and through support for the purchase or other acquisition of musical instruments and through other ancillary support.</t>
  </si>
  <si>
    <t>St James's Choral Group</t>
  </si>
  <si>
    <t>To promote, improve, develop and maintain public education and appreciation of the art and science of music in all its aspects by the presentation of public concerts and recitals and by such other ways as the charity through its executive committee shall determine from time to time.</t>
  </si>
  <si>
    <t>People of Note International Touring Association (Ponita)</t>
  </si>
  <si>
    <t>To promote, maintain, improve and advance education by the encouragement of the arts including, without any limitation, the arts of singing and music, drama, mime and dance through international touring and exchanges, and community events in the bristol area.</t>
  </si>
  <si>
    <t>Manchester International Festival</t>
  </si>
  <si>
    <t>To promote, maintain, improve, develop and advance public education by the encouragement of the arts including (but not limited to) music, opera, dance, singing, dancing, literature and the visual arts and in particular (but without prejudice to the generality of the foregoing) the holding of festivals of culture, ideas and creativity</t>
  </si>
  <si>
    <t>The Opera Four Charitable Trust</t>
  </si>
  <si>
    <t>The trustees shall hold the trust fund and its income upon trust to apply them for the following objects ('the objects')  i) the advancement for the public benefit of education, particularly to encourage young people to participate in opera and music generally;  ii) the relief of the aged poor sick or disabled with particular emphasis on the encouragement of disadvantaged people to participate in opera and music.</t>
  </si>
  <si>
    <t>The Langley Band</t>
  </si>
  <si>
    <t>To educate the public in the musical arts, in particular the art of brass band playing, and to further the development of public appreciation and taste in the said art by the means of public performance or otherwise, including training and education of brass and percussion players.</t>
  </si>
  <si>
    <t>The Liverpool Academy of Arts</t>
  </si>
  <si>
    <t>To advance education by promoting and encouraging exhibitions and performances to disseminate knowledge of the arts including painting, sculpture, collage, performance, drama, mime, dance, singing and music and in particular to foster in members of the public who have not before visited exhibitions, purchased original artworks or attempted to produce a work of art an interest in both appreciating the arts and participating in them.</t>
  </si>
  <si>
    <t>HMSC Limited</t>
  </si>
  <si>
    <t>To promote, maintain, improve and advance education for the benefit of the public - particularly musical education and to encourage the arts.  Including the arts of drama, mime and dance.</t>
  </si>
  <si>
    <t>Spectra Musica</t>
  </si>
  <si>
    <t>To advance, improve, develop and maintain the art of choral signing through the work of composers of all periods. The choir will seek to advance public education in music via rehearsal, concerts and recitals, and by such other means as shall be exclusively charitable as the committee may from time to time decide.</t>
  </si>
  <si>
    <t>The Beaminster Singers</t>
  </si>
  <si>
    <t>1) to advance, improve develop and maintain public education in, and appreciation of, the art and science of music in all its aspects by any means the trustees see fit, including through the presentation of public concerts and recitals;  11) to further such charitable purpose or purposes as the trustees in their absolute discretion shall think fit but in particular through the making of grants and donations</t>
  </si>
  <si>
    <t>Lighthouse (High Wycombe)</t>
  </si>
  <si>
    <t>3.1 to promote the christian faith primarily through the provision of an annual holiday week for children and young people in the area of high wycombe, with a combination of performing arts, games, teaching, music, handicrafts and compatible activities.  3.Ii to promote the christian faith to families and other adults in the community by activities relation to object i.</t>
  </si>
  <si>
    <t>Stokes Singers</t>
  </si>
  <si>
    <t>To enjoy, promote, improve, develop and maintain public education in and appreciation of the art and science of music in all its aspects by the presentation of public concerts and recitals; and for the general purposes of such charitable bodies or forsuch other purposes as shall be exclusively charitable as the membership may from time to time decide.</t>
  </si>
  <si>
    <t>The Filey Festival</t>
  </si>
  <si>
    <t>To advance the education of the public in the arts, including music and drama, and in the history and heritage of filey and the surrounding area, by the provision of the filey festival, and such other festivals as the trustees shall from time to time determine.Ian arts  II to support other charitable purposes as the trustees so determine</t>
  </si>
  <si>
    <t>Music for Alice (Mfa)</t>
  </si>
  <si>
    <t>To further the music education and the encouragement of music amongst students at any school, university or other educational establishment approved by the trustees in the united kingdom by the awarding of annual scholarships and bursaries</t>
  </si>
  <si>
    <t>New Devon Opera Limited</t>
  </si>
  <si>
    <t>(I) the advancement of the education of the public in the subject of opera by performance, with particular reference to the education of young people in the traditions and conventions of the art of opera and its associated production skills by participating in educational events and performances  (ii) such other charitable purposes anywhere in the world as the trustees may determine at such time or times and in such proportions and such manner and subject to such terms and conditions as the trustees shall in their absolute discretion think fit.</t>
  </si>
  <si>
    <t>Tilted Productions Limited</t>
  </si>
  <si>
    <t>To promote, maintain, improve and advance education by the encouragement of the arts including, without limitation the arts of dance, dance-theatre, drama, mime, literature, singing and music.</t>
  </si>
  <si>
    <t>The Damon Singers</t>
  </si>
  <si>
    <t>To promote, improve, develop and maintain public education in, and appreciation of, the art and science of music in all its aspects, by the presentation fo public concerts and by such ways as the choir, through its committee, shall determine from timeto time.</t>
  </si>
  <si>
    <t>The Dearham Band</t>
  </si>
  <si>
    <t>1. To advance the education of the public in their knowledge and appreciation of music. This object is achieved through regular public concerts containing a wide variety of music. A high standard of musicianship is fostered by taking part in regional and national brass band competitions. The beneficiaries are the many members of the public who attend our concerts. The concerts will take place in dearham and the surrounding area ("the area of benefit"). The band will also perform elsewhere in the UK or abroad.  2. To provide tuition and training for young people (under the age of 19) in the area of benefit who wish to play a brass instrument. This object is achieved through running a junior band and giving instrumental tuition and providing instruments as appropriate. The beneficiaries are the young people who wish to learn to play a brass instrument and take part in band or ensemble music making.</t>
  </si>
  <si>
    <t>The Rachmaninoff Society</t>
  </si>
  <si>
    <t>The furtherance of public knowledge , interest and appreciation of the life, art and music of sergei vassilyevich rachmaninoff by means of such educational presentations, promotions, publications, and other means as the committee shall from time to time deem appropriate</t>
  </si>
  <si>
    <t>Swindon Tamil Association</t>
  </si>
  <si>
    <t>* The advancement of education of tamil people residing in swindon, wiltshire and surrounding areas by the provision of tamil language classes  * to provide facilities for recreation and other leisure time occupation for those who need them because oftheir youth, age, infirmity or disablement, poverty or social and economic circumstances with the object of improving their conditions in life  * to advance the education of children in the tamil language and culture, music, dance and drama</t>
  </si>
  <si>
    <t>The John Clare Trust</t>
  </si>
  <si>
    <t>A) to advance the education of the public in the life and works of john clare, poet and environmentalist  B) to advance the education of the public in all aspects of the arts, particularly poetry and music  C) to advance the education of the public inthe conservation, protection and improvement of the physical and natural environment  D) to facilitate public access to john clare's birthplace and other land and properties related to his life</t>
  </si>
  <si>
    <t>The Royal Conservatory of Music Foundation</t>
  </si>
  <si>
    <t>For the benefit of the public:  (a) to promote the art and science of music;  (B) to advance education and training in the understanding, performance and teaching of music and the other performing arts;  (C) to promote and develop the use of music andthe other performing arts as part of general education.</t>
  </si>
  <si>
    <t>Trinity Orchestra</t>
  </si>
  <si>
    <t>To promote, develop and maintain public education in and appreciation of the art and science of orchestral music in all its aspects by the presentation of public orchestral concerts; and for the general purpose of such charitable bodies or for such other purposes as shall be exclusively charitable as the committee may from time to time decide.</t>
  </si>
  <si>
    <t>Community Heritage Arts and Media Project Limited</t>
  </si>
  <si>
    <t>To advance the education of the general public in the history of north lincolnshire primarily but not exclusively through the use of arts and media activities including music, dance, visual arts, photography, video, drama and electronic media forms.</t>
  </si>
  <si>
    <t>Amaka Beautiful Child</t>
  </si>
  <si>
    <t>The advancement of education and the relief of poverty and distress in particular amongst young people primarily in africa, asia and the uk, through the teaching, demonstration and facilitation of music and the arts.</t>
  </si>
  <si>
    <t>Luton Symphony Orchestra</t>
  </si>
  <si>
    <t>The promotion, improvement, development and maintenance of public education in and appreciation of classical music by the presentation of public concerts and recitals and by such other exclusively charitable purposes as the committee shall from time to time determine.</t>
  </si>
  <si>
    <t>Sunderland Symphony (Music for All)</t>
  </si>
  <si>
    <t>Ryde Chorus</t>
  </si>
  <si>
    <t>To promote, improve, develop and maintain public education in and appreciation of the art and science of music by the presentation of public concerts and recitals and by such other ways as ryde chorus, through its committee, shall determine from time to time.</t>
  </si>
  <si>
    <t>The Welcome Singers</t>
  </si>
  <si>
    <t>To advance, promote, develop, and maintain public education, in particular of people aged 50 years and over living in the borough of southwark and surrounding areas, in the appreciation and the art and science of choral singing in all it's aspects.</t>
  </si>
  <si>
    <t>Jenny Nicholson Memorial Trust</t>
  </si>
  <si>
    <t>To advance the education of the public in the subjects of music and english literature.  The relief of financial hardship among people pursuing education, in the subjects of music and english literature by making grants of money for goods or services that they could not otherwise afford through lack of means.</t>
  </si>
  <si>
    <t>Thameside Opera (Production Enabling) Association</t>
  </si>
  <si>
    <t>1) to provide musical and administrative advice and assistance to charitable theatre venues and arts centres such as may be necessary to enable them to present professional productions of opera and music theatre using their own theatre resources.  2) to provide experience and work opportunities of a high standard for professional musicians and singers at the outset of their careers.  3) to provide educational opportunities for students of drama and musical studies to learn from observing the creation of professional theatrical productions.  4) to advance the knowledge of the general public in the arts of opera and music theatre.</t>
  </si>
  <si>
    <t>Share in Etruria</t>
  </si>
  <si>
    <t>To advance the education of the public in the subject of art and music .  To acquire, maintain and run a suitable premises to further create  a public community meeting space.</t>
  </si>
  <si>
    <t>Exeter Dance Festival</t>
  </si>
  <si>
    <t>To advance the education of the public in the arts of dance, drama and music. In furtherance of this, the festival may hold or promote competitive festivals, promote public performances, affiliate to the british and international federation of festivals and to do all such lawful things as are though necessary to the attainment of the object of the festival</t>
  </si>
  <si>
    <t>Wessex Concert Orchestra</t>
  </si>
  <si>
    <t>1 to advance, improve, develop and maintain public education in, and appreciation of, the art and science of music in all its aspects by any means the committee sees fit, including the presentation of public concerts and recitals.  2 to further such charitable purpose or purposes as the committee in its absolute discretion shall think fit but in  particular through the making of grants and donations.</t>
  </si>
  <si>
    <t>African Arts Project</t>
  </si>
  <si>
    <t>To promote any charitable purposes for the benefit of the public, in particular but not exclusively, for the benefit of people of african descent and african ethnic minorities living in greater london and england, in particular but without prejudice, to the generality of the foregoing:  1. The relief of poverty and sickness;  2, the relief of unemployment;  3. The advancement of education in the art of music, dance, drums, drama, theatre, comedy, creative writing, painting, sculptures, ceramic andcinema;  4. The preservation and protection of good health; and  5. The provision and protection of facilities for recreation or leisure time occupation for persons who have need of such facilities by reason of their age, infirmity, disablement, poverty or social or economic circumstances with the object of improving their conditions of life.</t>
  </si>
  <si>
    <t>Derby Quad Limited</t>
  </si>
  <si>
    <t>The promotion of, education in, development of and appreciation of the arts including, (without limitation):  3.1.1. Photography, television, video and film and other visual and audiovisual media and arts; and  3.1.2 drama, mime, dramatic improvisation, literature, original writing and presentation of poetry and prose, dance, song and music generally, painting, sculpture, crafts.  For the particular but not exclusive benefit of inhabitants of the city of derby and county of derbyshire.</t>
  </si>
  <si>
    <t>Music at St Mary De Haura</t>
  </si>
  <si>
    <t>To promote, improve, develop and maintain public education and appreciation of the arts and science of music in all its aspects by the presentation of public concerts and recitals.</t>
  </si>
  <si>
    <t>Staxton Singers</t>
  </si>
  <si>
    <t>To promote, improve and maintain public education in and the appreciation of the art and science of choral music in all its aspects by the presentation of public concerts and recitals and by such other means as the choir, through  its committee, shalldetermine from time to time.</t>
  </si>
  <si>
    <t>The Music Reprieval Trust</t>
  </si>
  <si>
    <t>To promote, improve, develop, and maintain public education in and appreciation of the art and science of music, and in particular (but without limitation) of music by composers no longer living which in the opinion of the trustees deserves to be better known, by financially assisting or otherwise promoting the giving of public performances, and by such other activities conducive to the attainment of the above objects as the trustees may from time to time determine.</t>
  </si>
  <si>
    <t>St Neots Sinfonia</t>
  </si>
  <si>
    <t>To promote, improve, develop and maintain public education in, and appreciation of, the art and science of music in all its aspects by the presentation of public concerts, and by such other ways as the society through its committee, shall determine from time to time</t>
  </si>
  <si>
    <t>Ocean Brass</t>
  </si>
  <si>
    <t>To maintain, improve and advance the education of the public through the promotion and practice of brass band music and to develop public appreciation in the said art by the presentation of concerts and recitals.</t>
  </si>
  <si>
    <t>West Norfolk Music Society</t>
  </si>
  <si>
    <t>To promote, maintain, improve and advance the education of the public, in particular the inhabitants of west norfolk, in the art and science of music by the presentation of festivals and concerts.  To advance the education and skills of musicians based in west norfolk.</t>
  </si>
  <si>
    <t>Chichester Chamber Concerts</t>
  </si>
  <si>
    <t>To promote, improve, develop and maintain public education in the appreciation of the art and science of music in all its aspects by the presentation of public concerts and recitals; and for such general purposes as shall be exclusively charitable as the trustees may from time to time decide.</t>
  </si>
  <si>
    <t>Meridian Winds</t>
  </si>
  <si>
    <t>To advance the education of the public in symphonic, concert and wind band music of all styles and genres in particular but not exclusively by working with local schools, sixth form colleges, university colleges and universities providing rehearsal and workshop facilities together with performances at joint concerts and music festivals.</t>
  </si>
  <si>
    <t>Cheltenham Jazz</t>
  </si>
  <si>
    <t>To promote, maintain and advance education by the encouragement of live jazz and associated art forms.</t>
  </si>
  <si>
    <t>Dot to Dot (Arts)</t>
  </si>
  <si>
    <t>To promote, maintain, improve and advance the education of the public in the visual, dramatic, musical and performing arts in particular but not exclusively by promoting and encouraging creative community projects within community groups, schools and individuals and like organisations.</t>
  </si>
  <si>
    <t>Portsmouth</t>
  </si>
  <si>
    <t>Hertfordshire Philharmonia</t>
  </si>
  <si>
    <t>1  to advance, improve, develop and maintain public education in, and appreciation of, the art and science of music in all its aspects (in particular but not exclusively the art of orchestral, chamber and ensemble classical music including choral) by any means the committee sees fit, including through the presentation of public concerts and recitals.  2  to further such charitable purpose or purposes as the trustees in their absolute discretion shall think fit.</t>
  </si>
  <si>
    <t>Orchestra Europa Limited</t>
  </si>
  <si>
    <t>The advancement of public education through the promotion and support of the art of music (including opera, music, drama, ballet, and all art forms consisting in whole or in part of music) particularly, but not by way of limitation, by maintaining an orchestra to provide a centre of musical excellence as a forum for concerts, master-classes and other educational activities.</t>
  </si>
  <si>
    <t>Rothwell Temperance Band</t>
  </si>
  <si>
    <t>The study, practice and encouragement of brass music in all its forms in order to foster public knowledge and appreciation of such music by means of public performance or otherwise including training and education of brass and percussion players, maleor female, from all age groups and from all backgrounds.</t>
  </si>
  <si>
    <t>Pro Corda Trust</t>
  </si>
  <si>
    <t>To provide for and conduct the education of young persons and others in the whole art, philosophy and theory of music, particularly chamber music, and ancillary to this main object but not further or otherwise the charity may do all or any of the following things:  a) establish and carry on schools or colleges for the teaching instruction assistance or advice of the young and persons of all ages in the said art philosophy and theory and for the training of teachers therein whether such teachers and persons are connected with the charity or not and to provide for the holding of classes for students and others to engage teachers and lecturers and all other persons (whether paid or honorary) for the said purposes or any of them;  B) promote and carry on public meetings study groups conference lectures concerts display exhibitions and musical and dramatic performances and by the circulation of information to invite and encourage public interest in and support of the charity;  C) establish andaward prizes and scholarships to pupils or intending pupils for proficiency in studies and further to award bursaries to pupils or intending pupils towards the fees for attending the foregoing activities of the charity taking account in so doing of the financial means of the pupils and their parents or guardians;  D) to print publish and circulate any periodicals or pamphlets upon or in relation to any of the objects of the charity.</t>
  </si>
  <si>
    <t>The Great Western Chorus of Bristol</t>
  </si>
  <si>
    <t>To advance the education of members of the public in all aspects of music in the barbershop style of unaccompanied four-part close harmony in both chorus and small groups, further any other charitable purpose recognised as exclusively charitable in accordance with the law in england and wales</t>
  </si>
  <si>
    <t>Collegium Singers</t>
  </si>
  <si>
    <t>To advance, improve, develop and maintain public education in and appreciation of the art and science of choral music in all its aspects by the presentation of public concerts and workshops; and for the general purposes of such charitable bodies or for such other purposes as shall be exclusively charitable as the committee may from time to time decide.  A variety of concerts shall be organised frequently, performing a cappella, as well as works with orchestra and keyboard.</t>
  </si>
  <si>
    <t>St Helens Sinfonietta</t>
  </si>
  <si>
    <t>(I)  to advance, improve develop and maintain public education in, and appreciation of, the art and science of music in all its aspects by any means the trustees see fit, including through the presentation of public concerts and recitals;  (ii)  to further such charitable purpose or purposes as the trustees in their absolute discretion shall think fit but in particular through the making of grants and donations.</t>
  </si>
  <si>
    <t>Aurora Orchestra</t>
  </si>
  <si>
    <t>The trustees must apply the income of the charity in furthering the following objects ("the objects"):  (1.)  To promote, improve, develop and maintain public education in appreciation of the art and science of music in all its aspects by the presentation of public concerts and recitals and by such other ways as the orchestra through its committee shall determine from time to time;  (2.)  To promote such other purposes as are exclusively charitable as the trustees may from time to time determine.</t>
  </si>
  <si>
    <t>Brighton Festival Fringe Ltd</t>
  </si>
  <si>
    <t>The charity's objects are for the benefit of the public in brighton, hove and the surrounding areas by the advancement of education in the arts of music, speech, drama, the visual arts and dance in all their branches.</t>
  </si>
  <si>
    <t>The Arts Circus (Winchester)</t>
  </si>
  <si>
    <t>The promotion and advancement of the education of the public with particular emphasis on children and young people in the fields of music and any other arts with special reference to the presentation of educational and artistic events and courses and other supporting activities which can usefully be undertaken.</t>
  </si>
  <si>
    <t>Helston and Kerrier Music Society</t>
  </si>
  <si>
    <t>To advance, improve, develop and maintain public education in and appreciation of the art and science of music in all its aspects by the presentation of public professional recitals and choral concerts and for the general purposes of such charitable bodies or for such other purposes as shall be exclusively charitable as the committee may from time to time decide.</t>
  </si>
  <si>
    <t>Soundwaves Festival</t>
  </si>
  <si>
    <t>To advance the education of the public in the art of music and related art forms, particularly by the organisation of concerts and festivals of contemporary music</t>
  </si>
  <si>
    <t>Leeds Baroque</t>
  </si>
  <si>
    <t>The advancement of the education of the public in the study, practice and appreciation of the art of music, and in particular (but not exclusively) music of the baroque period</t>
  </si>
  <si>
    <t>Taunton Music Trust</t>
  </si>
  <si>
    <t>To promote, improve, develop and maintain public education in and appreciation of the art and science of music in all its aspects by the presentation of public professional orchestral concerts, professional recitals or professional choral concerts andby such other means as the directors of the charity shall see fit.</t>
  </si>
  <si>
    <t>I Fagiolini Charitable Trust</t>
  </si>
  <si>
    <t>To advance the education of the public in the appreciation of music; in particular, music for chorus, choir, vocal consort or solo voices in all its aspects and to further the development of the public appreciation and taste in the said arts.</t>
  </si>
  <si>
    <t>Tudor Orchestra Limited</t>
  </si>
  <si>
    <t>To promote, maintain, improve and advance education by the encouragement of the arts including, without limitation, the arts of drama, mime, dance, singing and music and in particular to arrange rehearsals and concerts of orchestral music in the UK</t>
  </si>
  <si>
    <t>Vayu Naidu Company Limited</t>
  </si>
  <si>
    <t>The advancement of the education of the public in particular through the creation of an intercultural storytelling and theatre company and the promotion of the performance and teaching of cross-cultural arts through english and bilingual narrative, movement, music and visual art across all ages and cultures to encourage active participation and understanding of multiculturalism.</t>
  </si>
  <si>
    <t>Northern Regional Brass Band Trust</t>
  </si>
  <si>
    <t>To advance the education of the children, young people, and adults involved with brass bands and develop the art of brass band music-making for the benefit of the general public, in particular within the counties of north yorkshire, cumbria, cleveland, county durham, tyne and wear, and northumberland, by the provision and support of training and public performance of a range of works.</t>
  </si>
  <si>
    <t>Lincoln International Chamber Music Festival</t>
  </si>
  <si>
    <t>To promote and advance the education of the public generally in the study and practice of the art of music and the cultivation of public appreciation of music in particular, but not limited to by the provision of international music festivals bringinghigh quality musicians to the area of benefit, increasing opportunities for musicians and other artists, including artistic opportunities for the residents of the area of benefits, forging links with organisations with similar objects locally, nationally and internationally and with other cultural groups and the business community in the area of benefit</t>
  </si>
  <si>
    <t>U Cre8 Community Arts</t>
  </si>
  <si>
    <t>To promote, maintain, improve and advance education by the encouragement of the arts including, without any limitation, the arts of drama, mime, dance, singing and music</t>
  </si>
  <si>
    <t>Co-Operative Youth Music and Drama Festival</t>
  </si>
  <si>
    <t>Orchestras Live</t>
  </si>
  <si>
    <t>A) promote, maintain, improve and advance education and the arts, in particular musical education and musical arts, in particular by:  i) organising, managing and providing orchestras, orchestral, instrumental, vocal and cross-artform performances andrelated educational activities; and  ii) assisting local and regional authorities, festivals, concert promoters and other bodies in organising, managing and providing orchestras, orchestral, instrumental, vocal and cross-artform performances and related educational activities; and  B) carry out any other purpose which is charitable under the laws of england and wales from time to time.</t>
  </si>
  <si>
    <t>London Contemporary Opera</t>
  </si>
  <si>
    <t>3.  The objects for which the company is established are:-  to advance education for the public benefit by the promotion of the arts, in particular but not exclusively the art of music.</t>
  </si>
  <si>
    <t>United Kingdom Tamil Students Union</t>
  </si>
  <si>
    <t>3.  Objects   the objects of the trust shall be to:  3.1.  Advance the education and participation in fine arts, including tamil music, dance, and connected activities.  3.2.  The advancement of the education of the general public in the language and culture of tamil speaking people.  3.3  provide facilities for recreation or other leisure time activities with the object of improving the conditions of life of those persons who have need for such facilities by reason of their youth, age, infirmityor disablement, financial hardship or social and economic circumstances.   3.4.  Provide guidance, facilities and resources for the young and the deserving with the object of improving access to appropriate education.</t>
  </si>
  <si>
    <t>Copeland Amateur Theatrical Society (Cats)</t>
  </si>
  <si>
    <t>To promote, improve, develop and maintain public education in, and appreciation of, the art and science of music and opera in all its aspects by the presentation of public performances and concerts and for the general purposes of such charitable bodies or for such purposes as the committee may from time to time decide.</t>
  </si>
  <si>
    <t>Tutti</t>
  </si>
  <si>
    <t>I. To advance, develop and maintain the education of young people in the art and science of music including through the creation of orchestral and other musical groups.  Ii. To advance, develop and maintain public education and interest in music through the presentation of concerts and recitals.  Iii. To further such charitable purpose or purposes as the trustees in their absolute discretion shall think fit but in particular through the making of grants and donations.</t>
  </si>
  <si>
    <t>Ryedale Festival Trust Ltd</t>
  </si>
  <si>
    <t>To promote improve develop and maintain public education in and appreciation of the art and science of music, drama and the performing arts in all their aspects by the presentation of public concerts and recitals and by such other ways as the members shall determine from time to time</t>
  </si>
  <si>
    <t>Hinchliffe Mill Brass Band Music Charity</t>
  </si>
  <si>
    <t>The advancement of the education of the public through the promotion of music (and in particular brass instruments) including the improvement of appreciation of music to those living and working within the 'hd9' post code area of the holme valley, west yorkshire.</t>
  </si>
  <si>
    <t>The Pulham Orchestra</t>
  </si>
  <si>
    <t>To advance, improve, develop and maintain public education in and appreciation of the art and science of music in all its aspects by experience in instrumental and orchestral playing and the presentation of orchestral concerts and for the general purposes of such charitable bodies or for such other purposes as shall be exclusively charitable as the committee may from time to time decide.</t>
  </si>
  <si>
    <t>Dynamite Drama Company</t>
  </si>
  <si>
    <t>1. To advance the education of children and young people, in the local government district of west mersea, colchester, essex and its environs, in the appreciation and practice of drama, music and the performing arts.  2. To assist young people, especially but not exclusively, through leisure time activities so as to develop their physical and mental capacities that they may grow to full maturity as individuals and become valued members of society.</t>
  </si>
  <si>
    <t>Independent Opera Charitable Trust</t>
  </si>
  <si>
    <t>4.1 to advance education through the promotion, support and encouragement of the arts of music and drama (including opera, music, drama, dancing, singing and all forms constituting in whole or in part of music) and in particular the promotion, encouragement and appreciation of opera.  4.2 to encourage the education and professional development of opera singers, instrumentalists, directors and related support staff during the early stages of their careers by providing them with performance opportunities.</t>
  </si>
  <si>
    <t>Kempston Musical Society</t>
  </si>
  <si>
    <t>The Occasional Singers</t>
  </si>
  <si>
    <t>To enjoy, promote, develop and maintain public education in and appreciation of the art and science of music in all its aspects by the presentation of public concerts and recitals; and for the general purposes of such charitable bodies or such other purposes as shall be exclusively charitable as the membership may from time to time decide.</t>
  </si>
  <si>
    <t>The Coffer Foundation</t>
  </si>
  <si>
    <t>A) to educate the public in the art of science of music, dancing and the performing arts;  B) to educate the public in the fields of painting, drawing, illustration and visual arts;  C) to educate and assist young persons through their work or leisuretime activities so as to develop their physical, mental and spiritual capacities;  D) to advance education by awarding or providing scholarships, exhibitions, bursaries or maintenance allowances to any school, university or other educational or charitable establishment approved by the trustees or to persons in need of financial assistance;  e) to relieve poverty and ill-health in all their forms and the causes of such poverty and ill-health particularly but not exclusively for victims of terrorism and other forms of trauma;  F) to protect and preserve health by providing financial assistance to medial research;  G) to relieve homelessness;  H) to further such other charitable purposes in israel as the trustees in their absolute discretion determine.</t>
  </si>
  <si>
    <t>Leamington Music</t>
  </si>
  <si>
    <t>1. To advance, improve, develop, and maintain public education in, and appreciation of, the art and science of music in all its aspects by any means the trustees see fit, including through the presentation of public concerts and recitals;    2. To further such charitable purpose or purposes as the trustees in their absolute discretion shall think fit but in particular through the making of grants and donations.</t>
  </si>
  <si>
    <t>Maaike Mcinnes Charitable Trust</t>
  </si>
  <si>
    <t>(I) to promote education in the arts and science (but primarily music and the performing arts) in england and elsewhere by the provision of grants to any person including any institution, school, college and the like;    (ii) the relief of sickness and preservation of health primarily of persons under the age of 21 in england and elsewhere by the provision of funds to hospices, hospitals, convalescent homes and the like.</t>
  </si>
  <si>
    <t>Croydon Steel Orchestra</t>
  </si>
  <si>
    <t>To advance the education of young people up to the age of 25 who are either resident or being education in the london borough of croydon by operating a steel orchestra for public performances.</t>
  </si>
  <si>
    <t>Chumleigh Society</t>
  </si>
  <si>
    <t>To advance the education of the public in chulmleigh and the surrounding area, in the practice and appreciation of the arts, particularly but not exclusively , the arts of music and drama.</t>
  </si>
  <si>
    <t>The William Cole Church Music Trust Fund</t>
  </si>
  <si>
    <t>And science of church music both choral and instrumental in all its aspects and particularly but not exclusively to provide financial support for the general and musical education of organ scholars, choral scholars and choristers including the cost o0f providing training scholarships, music and instruments at St martin's church dorking and in such other ways as the trustees shall in their absolute discretion deem necessary.</t>
  </si>
  <si>
    <t>The Cosman Keller Art and Music Trust</t>
  </si>
  <si>
    <t>2.2.1) to advance public education particularly in the fields of art and music, particularly chamber music;  2.2.2) to provide encouragement and financial support to those actively contributing (or who have in their careers actively contributed) to art and music and who are in need of such encouragement and support;  2.2.3) to provide financial assistance in the form of grants, scholarships, bursaries and support to (a) individuals in those fields who are in need of such assistance or to (B) charitable bodies or organisations that support artists or musical performers early in their studies or careers, or who have followed those careers and are in financial need;  2.2.4) to preserve, catalogue, promote, develop and publish for the public benefit the work of hans keller;  2.2.5) to preserve, catalogue, promote, publish and exhibit for the public benefit the artistic work of milein cosman.</t>
  </si>
  <si>
    <t>Lyre of Ur Project</t>
  </si>
  <si>
    <t>A. To advance the education of the public in the music of the lyre of ur and to further the development of public appreciation and taste in the said music by the presentation of concerts and workshops in various venues worldwide.  B. To promote any other charitable purposes that the trustees from time to time determine.</t>
  </si>
  <si>
    <t>The Ratcliffe Chorale</t>
  </si>
  <si>
    <t>2  the objects  2.1  the objects of the society (the objects) are:  2.1.1  to advance, improve, develop and maintain public education in and appreciation of the art and science of music, in particular but not exclusively choral music, in all its aspects.  2.1.2  for the general purposes of such charitable bodies or for such other purposes as shall be exclusively charitable as the charity may from time to time decide.</t>
  </si>
  <si>
    <t>Beverley and East Yorkshire Concerts</t>
  </si>
  <si>
    <t>To promote, improve, develop and maintain public education and appreciation of the art and science of organ music in all its aspects through the provision of public, professional recitals, concerts, young people's workshops and such other activities as the trustees deem fit, in particular but not exclusively in the east riding of yorkshire.</t>
  </si>
  <si>
    <t>Hull Chamber Music Society</t>
  </si>
  <si>
    <t>Mid Wessex Singers</t>
  </si>
  <si>
    <t>To advance, improve, develop and maintain public education in, and appreciation of, the art and science of music in all its aspects by any means the committee sees fit, including through the presentation of public concerts and recitals.    A second object shall be to further such charitable purpose or purposes as the committee in their absolute discretion shall think fit but in particular through the making of grants and donations.</t>
  </si>
  <si>
    <t>Mereside Brass</t>
  </si>
  <si>
    <t>To advance the education of the public in the art of brass band music in all aspects and to further the development of public appreciation of the said art by presentation of public concerts and other public performances.  To promote such charitable bodies or such other charitable purposes as are recognised as charitable under the laws of england and wales.</t>
  </si>
  <si>
    <t>Vani Fine Arts Society</t>
  </si>
  <si>
    <t>1. To advance the education of the public in world music, dance and visual arts in particular but not exclusively music from the indian sub continent by providing performances, lectures, workshops and demonstrations.  2. To advance the education of needy students by providing scholarships to enable them to extend their skills in music, dance and the visual arts in the UK and abroad.</t>
  </si>
  <si>
    <t>Operahouse Music Projects</t>
  </si>
  <si>
    <t>To advance the education of the public in the subject of music by:  * facilitating the creation and performance of new and original music compositions by and for the public, including local communities, schools and other groups, for the benefit of individuals, communities and society in general  * supporting the existing provision of music education in schools, for the benefit of students and teachers  * promoting and undertaking research into music education via the activities of the charity, andto make available the results of such research for the benefit of music educators and for the purpose of developing understanding of the practice of the art of music</t>
  </si>
  <si>
    <t>The Federation of Music Services</t>
  </si>
  <si>
    <t>To advance the education of the public in the art of music through the provision of music services in the UK.</t>
  </si>
  <si>
    <t>The Bradford Cathedral Music Trust</t>
  </si>
  <si>
    <t>1) to advance the education of the public in the art and science of choral music by supporting the said choir at bradford cathedral and thus helping to ensure that it is tradition is maintained and developed as part of the cathedrals worship heritage.2) to advance the education of young choristers under the age of 25 by making grants to support their education, vocal or instrumental tuition or obtain musical instruments or other materials and the choirs delivery of music to enhance the worship of bradford cathedral.</t>
  </si>
  <si>
    <t>Solihull Symphony Orchestra</t>
  </si>
  <si>
    <t>1. To advance, improve, develop and maintain public education in and appreciation of the art and science of orchestral music in all its aspects by the presentation of public orchestral concerts; and  2. Such other purposes as shall be exclusively charitable as the committee may from time to time decide.</t>
  </si>
  <si>
    <t>Concert Artistes International 2007</t>
  </si>
  <si>
    <t>A) to promote, maintain and advance the art of music for the education and benefit of the general public, by the provision of concerts and musical events; and    B) to pay or apply any part of the charity's income so as to further such exclusively charitable purposes or institutions as the trustees shall at their absolute discretion decide.</t>
  </si>
  <si>
    <t>The Cobweb Orchestra</t>
  </si>
  <si>
    <t>The objects are to advance, improve develop and maintain public education in, and appreciation of, the art and science of music in all its aspects</t>
  </si>
  <si>
    <t>Midlands Academy of Dance and Drama Limited</t>
  </si>
  <si>
    <t>(I) to advance education and instruction in dance, singing, drama and contextual studies and all other subjects whatsoever that may be included in a commercial, technical, scientific, classical, or academic education or are conducive to knowledge of or skill in the performing arts, in particular but not exclusively by establishing or helping to establish a school or schools, lecture classes, examination rooms and such other academic facilities and by providing or assisting in the provision of items, facilities and funding to help run such establishments and to support teachers and students in great britain and other countries; and  (ii) to advance education by funding scholarships and exhibitions and to give prizes, certificates and diplomas to persons who are or have been students or examined by or by the direction of the company.</t>
  </si>
  <si>
    <t>The Shaldon Festival</t>
  </si>
  <si>
    <t>3.  The trustees must apply the income of the charity in furthering the following objects ("the objects") -   to promote, maintain and stimulate public interest and education in and enjoyment of the arts, including in particular the performance of music primarily (but not exclusively) for the benefit of the community of shaldon and surrounding parts of devon and of visitors to the area by the presentation of public concerts, recitals and workshops, in particular through the holding of an annual festival in shaldon dedicated to the memory of david parkhouse or in such other ways, which are charitable in law, as the trustees shall determine from time to time.</t>
  </si>
  <si>
    <t>Norfolk Concerts</t>
  </si>
  <si>
    <t>To promote and improve, develop and maintain, public education in, and appreciation of, the art ad science of music in all its aspects, by the presentation of public professional concerts and other activities, and by general purposes of such charitable bodies or for such other purposes, as shall be exclusively charitable, as the committee may from time to time decide, in england, wales, and overseas as prescribed.</t>
  </si>
  <si>
    <t>The Nicola Hunt Fund for Young Musicians</t>
  </si>
  <si>
    <t>To advance the education of children and young people in the subject of music in particular but not by way of limitation by the provision of facilities, training, financial assistance and such other charitable means as the trustees may from time to time determine</t>
  </si>
  <si>
    <t>Norwich Pops Orchestra</t>
  </si>
  <si>
    <t>To promote, improve develop and maintain public education in the art and science of music, both vocal and orchestral, in all its aspects, by the presentation of public performances.</t>
  </si>
  <si>
    <t>St Mary Redcliffe Organ and Music Trust</t>
  </si>
  <si>
    <t>To advance the christian religion and the education of the public through the restoration of the 1912 harrison and harrison organ in St mary redcliffe church, bristol.</t>
  </si>
  <si>
    <t>Harlton Organ Scholarships Trust</t>
  </si>
  <si>
    <t>To advance musical education by providing organ scholarships in the form of grants loans and other assistance to enable individuals resident within forty miles of harlton cambridgeshire to become proficient in playing pipe organs including the pipe organ in harlton church.</t>
  </si>
  <si>
    <t>Music in Detention</t>
  </si>
  <si>
    <t>1 the promotion and protection of the physical and mental health of immigrants and asylum seekers, with particular reference to those detained under immigration laws, through the provision of music and other activities.  2 the advancement of educationof the public about the position and experience of immigration detainees,  and the promotion of good community relations between people of diverse backgrounds, with particular reference to those living in disadvantaged communities, through the provision of music and other activities.  3 the advancement of education of the public, in particular but not exclusively, current and former immigration detainees, in the creative arts.</t>
  </si>
  <si>
    <t>Rhythm Rooms Arts and Media Centre</t>
  </si>
  <si>
    <t>A) the advancement of public education amongst the people of walsall and the west midlands and the provision of vocational training in music media, sound engineering technology and the performing arts by the mounting of classed, demonstrations, seminars and by such other means as are calculated to advance such education and are charitable according to the laws of england and wales.  B) the advancement of such charitable purposes for the benefit of the community of walsall and the west midlands asthe company shall in its absolute discretion determine.</t>
  </si>
  <si>
    <t>The Enfield Chamber Orchestra</t>
  </si>
  <si>
    <t>1) to advance, improve and maintain public education in, and appreciation of, the art and science of music in all its aspects by any means the trustees see fit including through the presentation of public concerts and recitals.  2) to further such charitable purpose or purposes as the trustees in their absolute discretion shall think fit but in particular through the making of grants and donations.</t>
  </si>
  <si>
    <t>Dean &amp; Chadlington Summer Music Festival</t>
  </si>
  <si>
    <t>To promote and advance the education of the public generally in the study and practice of the arts of music poetry, acting, literature and similar arts in all their branches and the cultivation of public appreciation of those arts in particular by means of presenting an annual music festival</t>
  </si>
  <si>
    <t>The Hill Singers</t>
  </si>
  <si>
    <t>1. To advance, improve, develop and maintain public education in, and appreciation of, the art and science of music in all its aspects by any means the trustees see fit, including through the presentation of public concerts and recitals:  2. To further such charitable purpose or purposes as the trustees in their absolute discretion shall think fit but in particular through the making of grants and donations.</t>
  </si>
  <si>
    <t>Heage Windmillers</t>
  </si>
  <si>
    <t>To promote, maintain, improve, develop and advance public education by the encouragement of the arts in particular clog dancing, step dancing, music hall and street theatre by the holding of workshops and demonstrations and by encouraging young peopleto participate in the said arts.</t>
  </si>
  <si>
    <t>Sound Architect Creative Media</t>
  </si>
  <si>
    <t>(A) to advance the education of the public particularly but not exclusively in the areas of music technology, film making, digital photography and all other aspects of digital creative media by such means as the trustees may consider appropriate in east sussex and in such other parts of the united kingdom or the world as the trustees may from time to time think fit:  (B) to provide facilities for recreational and other leisure-time occupation in the internet of social welfare for persons who haveneed by reason of their youth age poverty or social and economic circumstances with the object of improving their conditions of life in east sussex aforesaid and in such other parts of the united kingdom or the world as the trustees may from time to time think fit and to fulfil such other purposes which are exclusively charitable according to the law of england and wales and are connected with the charitable work of the trust</t>
  </si>
  <si>
    <t>London Music Masters</t>
  </si>
  <si>
    <t>1) to advance education for the public benefit through the promotion, support and encouragement of the art of music in all its forms and in particular the promotion, encouragement and appreciation of the violin;  2) to promote any other charitable object for the public benefit.</t>
  </si>
  <si>
    <t>Lewisham Education Arts Network (Lean)</t>
  </si>
  <si>
    <t>To promote, maintain, improve and advance the education of young people by the encouragement of the arts including, without any limitation, the arts of drama, dance, music and visual arts.</t>
  </si>
  <si>
    <t>Music at St Johns Limited</t>
  </si>
  <si>
    <t>1. To advance the christian religion in dacorum for the benefit of the public;   2. To advance and encourage the education of young people (between the ages of 5 and 18) in the theory, practice and performance of music by providing any of the facilities, equipment and human resources that are necessary to this object;  3. To promote, improve, develop and maintain public education and participation in the art, science and practice of music and other performing arts in all their aspects; and  4. Tosupport such other charities or charitable purposes as the trustees decide.</t>
  </si>
  <si>
    <t>Sydenham Music</t>
  </si>
  <si>
    <t>To promote, develop and maintain the public education in and appreciation the art and and science of orchestral and instrumental music in all its aspects by the presentation of public concerts and recitals and by such other ways as the society throughits committee determine from time to time.    And for the general purposes of such charitable bodies or for such other purposes as shall be exclusively charitable as the trustees may from time to time decide.E.H the object of improving the conditionsof life for the said inhabitants.</t>
  </si>
  <si>
    <t>Grimethorpe Colliery Band Limited</t>
  </si>
  <si>
    <t>3.  The charity's objects ("the objects") are   the study, practice and encouragement of brass band music in all its forms in order to foster public knowledge and appreciation of such music by means of public performance or otherwise training and education of brass players.</t>
  </si>
  <si>
    <t>Musicworks Midlands</t>
  </si>
  <si>
    <t>To promote, improve, develop, encourage and maintain public education in and appreciation of the art and science of music in all its aspects by the presentation of public concerts, recitals and workshops in the county of nottinghamshire.</t>
  </si>
  <si>
    <t>Wingrave Singers</t>
  </si>
  <si>
    <t>3.  Objects   the objects of the society shall be to promote, improve, develop and maintain public education in and appreciation of the art and science of choral music in all its aspects, including the presentation of public performances; and for suchother purposes as shall be exclusively charitable as the committee of the society shall from time to time decide.</t>
  </si>
  <si>
    <t>Werneth Concert Band</t>
  </si>
  <si>
    <t>1. To advance, improve, develop and maintain public education in, and appreciation of, art and science of music in all its aspects by any means the trustees see fit, including through the presentation of public concerts and recitals.  2. To further such charitable purpose or purposes as the trustees in their absolute discretion shall think fit in particular through the making of grants</t>
  </si>
  <si>
    <t>Exeter Bach Society</t>
  </si>
  <si>
    <t>1 to advance, improve, develop and maintain public education in, and appreciation of, the art and science of music in all its aspects by any means the trustees see fit, including through the presentation of public concerts and recitals but in particular through the presentation of and the study of the works of johann sebastion bach.  2 to further such charitable purpose or purposes as the trustees in their absolute discretion shall think fit but in particular through the making of grants and donations.</t>
  </si>
  <si>
    <t>The London Song Festival</t>
  </si>
  <si>
    <t>The advancement of education in and the promotion of the arts, in particular the art of song by, N particular but not exclusively, the presentation of a festival of concerts and master classes.</t>
  </si>
  <si>
    <t>Rage Arts</t>
  </si>
  <si>
    <t>To advance the education of the public in arts, particularly by the promotion of educational plays, films, concerts and the encouragement of the arts, including the arts of drama, mime, dance, singing and music.</t>
  </si>
  <si>
    <t>The Music Makers</t>
  </si>
  <si>
    <t>1. To advance, improve, develop and maintain public education in, and appreciation of, the art and science of music in all aspects by any means the trustees see fit, including through the presentation of public concerts and recitals;  2. To further such charitable purpose or purposes as the trustees in their absolute discretion shall think fit but in particular through the making of grants and donations.</t>
  </si>
  <si>
    <t>Ashbourne Arts Limited</t>
  </si>
  <si>
    <t>To promote, maintain and advance the education of the public by the encouragement of the arts including the art of music, singing, drama, literature, painting and visual arts by the promotion of concerts, performances, exhibitions, workshops and otheractivities for the benefit of the inhabitants of ashbourne and surrounding district</t>
  </si>
  <si>
    <t>Frome Festival Limited</t>
  </si>
  <si>
    <t>3.  The association is established to advance education of the general public in local history and the arts, particularly by the promotion of educational musical concerts, the production of educational plays and the encouragement of the arts, including the arts of music, ballet, singing, drama, mime, dancing  and to formulate, prepare and establish schemes therefor, in furtherance of the foregoing objects.</t>
  </si>
  <si>
    <t>The Riverside Association of Music &amp; Arts Limited</t>
  </si>
  <si>
    <t>To promote, maintain, improve, develop and advance public education in music and arts of different cultures in the east midlands and surrounding areas, with a particular focus around the town of stamford, by the encouragement of the arts including (but not limited to) music, dance and singing and in particular (but without prejudice to the generality of the foregoing) the holding and organising of live music events.</t>
  </si>
  <si>
    <t>Company Fierce Academy</t>
  </si>
  <si>
    <t>Essex Marching Corps</t>
  </si>
  <si>
    <t>The advancement of education of members and leaders of the essex marching corps youth marching band and the promotion of mental, moral and physical development of young people up to 25 years of age through the provision of exhibitions, competitions, concerts of music and dance and such other charitable purposes in futherance of the objects as the trustees decide</t>
  </si>
  <si>
    <t>The Roseland Festival Association</t>
  </si>
  <si>
    <t>1)     to advance, improve, develop and maintain public education in, and appreciation of the arts and of music in all its aspects by any means the trustees see fit, including through the presentation of public concerts, recitals and associated events;  2)     to further such charitable purpose or purposes as the committee in their absolute discretion shall think fit but in particular for the benefit of the residents of the roseland peninsula.</t>
  </si>
  <si>
    <t>The Alvarez Chamber Orchestra</t>
  </si>
  <si>
    <t>To advance public education in the appreciation of contemporary classical music by such charitable means as the directors in their absolute discretion shall think fit.</t>
  </si>
  <si>
    <t>The Leigh Folk Festival Association</t>
  </si>
  <si>
    <t>To preserve and advance the public education in the appreciation of traditional and contemporary folk music.</t>
  </si>
  <si>
    <t>Castle Point</t>
  </si>
  <si>
    <t>Blackpool Music School</t>
  </si>
  <si>
    <t>The charity's object ("the objects") are:-  to advance the musical education of the public at large primarily but not exclusively those who are elderly, disabled, young or who have need by reason of social economic circumstances through the provision of classes and performances.</t>
  </si>
  <si>
    <t>Hackney Proms</t>
  </si>
  <si>
    <t>To promote for the benefit of the inhabitants of hackney and the surrounding area the provision of facilities for recreation or other leisure time occupation of individuals who have need of such facilities by reason of their youth, age, infirmity or disablement, financial hardship or social and economic circumstances or for the public at large in the interests of social welfare and with the object of improving the condition of life of the said inhabitants.  To provide or assist in the provision offacilities in the interests of social welfare for recreation or other leisure time occupation of individuals who have need of such facilities by reason of their youth, age infirmity or disability, financial hardship or social circumstances with the object of improving their conditions of life.  To advance the education of the public of all ages in the subject of musical appreciation and encourage public participation</t>
  </si>
  <si>
    <t>Barking Music and Drama</t>
  </si>
  <si>
    <t>(I) to advance the education of children in the london borough of barking and dagenham in the 	subject of music by providing financial support to further their education.    (Ii) to advance the publics education in amateur dramatics through active participation and the 	aching of music and drama</t>
  </si>
  <si>
    <t>Purbeck Strings</t>
  </si>
  <si>
    <t>The advancement of education of the public in music.</t>
  </si>
  <si>
    <t>The Stratford-Upon-Avon Symphony Orchestra</t>
  </si>
  <si>
    <t>Firebird Trust Limited</t>
  </si>
  <si>
    <t>3.1 promote, maintain, improve and advance education by the encouragement of high quality music and allied art forms through projects and programmes in the community with statutory and non statutory provision in both formal and informal contexts</t>
  </si>
  <si>
    <t>St Newlyn East Band</t>
  </si>
  <si>
    <t>To maintain, improve and advance the education of the public in the art and science of brass band music through the provision of public concerts, performances and the training in brass band music skills.</t>
  </si>
  <si>
    <t>The Literary and Philosophical Society of Newcastle-Upon-Tyne</t>
  </si>
  <si>
    <t>The advancement of the education of the inhabitants of newcastle upon tyne and the surrounding region by promoting the study of language, literature, philosophy, science, history, music and the fine arts by the following means:  1) by proving and maintaining a library for the use of the said inhabitants;  2) by providing university extension and other educational lectures and classes for the said inhabitants;  3) by raising funds by charging subscriptions and making other charges, such funds to beapplied exclusively for the purposes of the charity;  4) by such other charitable means as the charity may think fit.</t>
  </si>
  <si>
    <t>The Surtal Asian Arts Limited</t>
  </si>
  <si>
    <t>The charity shall be established for the following objects, in the derby and east midlands areas:  (a)  to promote racial and religious harmony;  (B)  to advancement of education and, in particular but not exclusively, the enhancement of the educationand development of children in achieving their full potential as individuals, as responsible citizens and as members of their local, national and international communities;  (C)  the relief of financial need;  (D)  to promote community capacity building;  (e)  the provision or assistance in the provision of facilities for recreation or other leisure time occupation in the interests of social welfare with the object of improving the conditions of life for the inhabitants of the area of benefit without distinction of sex or of political, religious or other opinions  through the arts, in particular but not exclusively, through south asian dance, drama, music and craft with an emphasis on quality and creativity.</t>
  </si>
  <si>
    <t>Metronomes Steel Orchestra Limited</t>
  </si>
  <si>
    <t>To advance education in great britain through the playing and promotion of steelband music and to relieve poverty and distress and promote good race relations through the provision of recreational facilities, particularly in disadvantaged areas.</t>
  </si>
  <si>
    <t>La Folia Music</t>
  </si>
  <si>
    <t>To improve, develop and maintain public education in and appreciation of the art and science of music in all its aspects by the presentation of public concerts and recitals and by such other methods as the trustees from time to time determine.</t>
  </si>
  <si>
    <t>The Herbert Howells Trust</t>
  </si>
  <si>
    <t>3.  The objects of the charity ("the objects"):  3.3  the trustees shall give to the royal college of music the sum of five thousand pounds (├║5,000) or 5% of the charity's income, whichever is the lesser on condition that this money be used only for the furtherance and upkeep of the howells archive.  3.4  the balance of the income of the charity shall be applied by the trustees and in any of the following ways ("the primary purposes"):  3.4.1  the promotion of the work of herbert howells through performance publication recording and any other means in the discretion of the trustees;  3.4.2  the financial support for the music of the St john's college cambridge chapel including but without prejudice to the generality of the foregoing the choirthe organ and the musical education of the choristers especially assistance to needy and deserving choristers.  3.5  if it becomes impossible or impracticable to allocate all the income to the primary purpose then the trustees shall apply the income for any of the following purposes:  3.5.1  the musical activities of St john's college cambridge including performance teaching research and instrument purchase;  3.5.2  grants to cathedrals and collegiate chapels and college chapels for the explicit purposes of maintaining a high standard of music.  3.6  provided that in exercise of their functions under clauses 3.3, 3.4 and 3.5 above the trustees shall:  3.6.1  consult with the herbert howells society and   3.6.2  exercise their powers in a manner which is exclusively charitable.   3.7  if any of the above conditions cannot at any time be complied with then the income shall be held for the herbert howells socety for its general charitable purposes absolutely.</t>
  </si>
  <si>
    <t>The Gemma Classical Music Trust</t>
  </si>
  <si>
    <t>The trustees shall stand possessed of the trust fund and the income thereof to apply the same, by such charitable means as the trustees shall from time to time determine, to promote for such general charitable purposes the further education and experience of classical musicians by enabling them to present their work to a wider public audience which in turn will also benefit through hearing artists and their music previously unknown to this public.</t>
  </si>
  <si>
    <t>Music on the March (1952) Limited</t>
  </si>
  <si>
    <t>To advance the education of children and young people, aged 17 or under in the borough of havering and the surrounding area, in relation to music</t>
  </si>
  <si>
    <t>Thames Youth Orchestra</t>
  </si>
  <si>
    <t>The purpose of the thames youth orchestra shall be to advance the musical education of young persons particularly those who are resident in the royal borough of kingston or the surrounding areas, by the provision of training in orchestral playing and the presentation of public concerts.</t>
  </si>
  <si>
    <t>Nusantara Limited</t>
  </si>
  <si>
    <t>Promote, maintain, improve and advance education by the encouragement of traditional and contemporary culture of south east asia including, without limitation, the arts of drama, mime, dance, singing and music through undertaking performances, exhibitions, workshops and other educational and cultural activities.</t>
  </si>
  <si>
    <t>Actone Artsbase</t>
  </si>
  <si>
    <t>To promote, improve, develop and maintain public education and the appreciation of theatre, drama and the arts in all its aspects by, but not limited to:  1 the preparation and presentation of theatre and music theatre performances by pre-dominantly disabled and under privileged young people, but not exclusively: and  2 the provision of workshops in theatre, drama and arts.</t>
  </si>
  <si>
    <t>Music at Leamington Hastings</t>
  </si>
  <si>
    <t>1 to enhance the life of the village, and church, of leamington hastings by organising an annual series of concerts in the church.  2 to enhance the musical education of young people, by providing opportunities to experience quality music at 1st hand,offering performance opportunities to gifted young musicians at the beginning of their careers, and financial support where the trustees deem it appropriate.  3 to advance the musical education of the public through the provision of concerts in the church of leamington hastings and to support such other charitable purposes within coventry and warwickshire as the trustees deem fit, including the maintenance and upkeep of the fabric and grounds of the church of leamington hastings.</t>
  </si>
  <si>
    <t>East End Opera</t>
  </si>
  <si>
    <t>3.  The company's objects*  ("the objects") are   to promote, improve, develop and maintain public education [principally in the east london area], in and appreciation of, the art and science of music and opera in all its aspects by the presentation of public performances, workshops and concerts; and   to advance the education and development of professional singers, composers, actors and musicians in such ways as the trustees may from time to time determine.    _________________________________________________________________________________________________  *  The objects of the company were altered by a special resolution passed at an extraordinary general meeting of the company held on 28 june 2007.</t>
  </si>
  <si>
    <t>Jon Hayward Memorial Trust</t>
  </si>
  <si>
    <t>To advance the musical education of disadvantaged children in shropshire by provision of monies to support access to music and music education.</t>
  </si>
  <si>
    <t>4strings88keys</t>
  </si>
  <si>
    <t>To advance, improve, develop and maintain public education in, and appreciation of, the art and science of chamber music in all its aspects by the presentation of public recitals and master-classes; and for the general purposes of such charitable bodies, or for such other purposes as shall be exclusively charitable, as the committee may from time to time decide.</t>
  </si>
  <si>
    <t>Thurrock Childrens Music Trust</t>
  </si>
  <si>
    <t>To advance the education of children by providing musical instruments not provided by the local authority for children who show a keen interest or talent for music and reside within the borough of thurrock to provide expense not provided by the authority for any children whose parents cannot afford these expenses to promote musical education not provided by the education authority to children who reside within the borough.</t>
  </si>
  <si>
    <t>Thurrock</t>
  </si>
  <si>
    <t>Golden-Oldies</t>
  </si>
  <si>
    <t>To promote, maintain, improve and advance the education of senior citizens aged 70 years and over in the culture and heritage of bath and north east somerset and in other regions of the united kingdom and the encouragement of the arts, in particular, but not exclusively by organising community singing sessions, exhibitions, musical events, television and radio broadcasts and presenting and promoting concerts.</t>
  </si>
  <si>
    <t>Music at Plush</t>
  </si>
  <si>
    <t>3.  The objects for which the company is established are:  3.1  to advance the education of the public in the arts and in particular but not exclusively the art of music.</t>
  </si>
  <si>
    <t>Vassall Voices</t>
  </si>
  <si>
    <t>C. Objects  the charity├ås objects (├┤the objects├Â) shall be to advance the musical education of boys aged 8 to 12 living in south west london and its surrounding areas in choral music and that of the wider public through public performances and such other means as the trustees deem fit.</t>
  </si>
  <si>
    <t>Barton Arts</t>
  </si>
  <si>
    <t>To promote, maintain, improve and advance education by the encouragement of the arts including, without any limitation, literature, drama, mime, dance, singing, music and visual arts.</t>
  </si>
  <si>
    <t>Totnes Saturday Music School</t>
  </si>
  <si>
    <t>To advance education of children in the totnes area in music and the performance of music.</t>
  </si>
  <si>
    <t>Honeymead Arts Trust</t>
  </si>
  <si>
    <t>1) to advance, improve, develop and maintain public education in and appreciation of the arts and of music in all its aspects by any means the trustees see fit, including the presentation of public performances involving younger professional performers and the development of audiences for such performances including the provision of access opportunities for socially or financially disadvantage persons, especially young persons and pensioners; and  2)  such other charitable objectives as the trustees may from time to time decide..</t>
  </si>
  <si>
    <t>O &amp; S Music</t>
  </si>
  <si>
    <t>A) to promote the christian faith for the benefit of the public through music, creative arts, and other appropriate tools with members and others who hear and experience the group.  B)  to advance the education of the public in the understanding, appreciation and development of music.  C)  to promote the arts by developing music and other creative arts to a standard of excellence amongst young people both collectively and as individuals.</t>
  </si>
  <si>
    <t>Thetford Music Project</t>
  </si>
  <si>
    <t>To advance the musical education of children of school age and members of the wider thetford community.</t>
  </si>
  <si>
    <t>Churchill Music</t>
  </si>
  <si>
    <t>To promote, develop, improve and maintain public education in and appreciation of the art and science of music in all its aspects by the presentation of public concerts and recitals and by liaison with local schools and by such ways as the trust through its trustees shall determine from time to time</t>
  </si>
  <si>
    <t>Super Strings Club</t>
  </si>
  <si>
    <t>1 to advance, improve, develop and maintain public education in, and appreciation of, the art and science of music in all its aspects by any means the trustees see fit, including through the presentation of public concerts and recitals;  2 to promote the education of young string players through participating in public concerts in order to develop and sustain confidence and musician skills;  3 to further such charitable purpose or purposes as the trustees in their absolute discretion shall think fit.</t>
  </si>
  <si>
    <t>Southgate Symphony Orchestra</t>
  </si>
  <si>
    <t>1) to advance, improve, develop and maintain public education in and appreciation of the art and science of orchestral music in all its aspects by the presentation of public orchestral concerts.  2) such other purposes as shall be exclusively charitable as the committee may from time to time decide.</t>
  </si>
  <si>
    <t>Amici</t>
  </si>
  <si>
    <t>To advance, improve and develop and maintain  public education in and appreciation of the art of music in all its aspects by the presentation of public concerts and workshops; and for the general purpose of such charitable bodies or for such other purposes as shall be exclusively charitable as the committee may from time to time decide.</t>
  </si>
  <si>
    <t>The Music Project</t>
  </si>
  <si>
    <t>1 to promote, maintain, improve and advance the education of children, their parents and carers by the encouragement of the arts, in particular music, dance and movement.  2 to promote the relief of elderly people in any manner which now or hereafter may be deemed by law to be charitable with particular focus on musical activities.  3 to or for such other charitable purposes as the trustees may from time to time determine.</t>
  </si>
  <si>
    <t>Ensemble 1685 Trust</t>
  </si>
  <si>
    <t>To advance the education of the public in the arts, by:  1 the provision of listening, interaction and participation opportunities, particularly but not exclusively in places where such opportunities may not often be available, and the performance of high quality music for a wide variety of audiences.  2 developing and fostering an understanding and enjoyment of music among audiences and singers, both through the 'engaging with music' series which explores technical and philosophical elements of music through discussion and performance, and through more conventional performance opportunities.  3 developing singers' musical and technical skills through opportunities for both ensemble and solo singing in a challenging and widely varied repertoire.</t>
  </si>
  <si>
    <t>The Sacconi Trust</t>
  </si>
  <si>
    <t>3.1)     to promote improve develop and maintain education in the appreciation and knowledge of the art and science of music by the presentation of public concerts and by such other activities as the board of directors of the charity (the board) shallthink fit;  3.2)     to encourage and support for the public benefit all art forms, particularly but not exclusively those involving music, including other cultural and educational activities in order to make these more accessible to the public at large; and  3.3)     to benefit any charity and to further any purposes which are charitable in accordance with the laws of england and wales as the board think fit.</t>
  </si>
  <si>
    <t>The Chesterfield Musketeers Showband</t>
  </si>
  <si>
    <t>To advance the education of the public through the promotion and practice of music and to develop public appreciation in the said art by the presentation of concerts and other public performances,</t>
  </si>
  <si>
    <t>Pimlott Foundation</t>
  </si>
  <si>
    <t>1) to promote, improve, encourage and maintain public education in the appreciation of the art and science of music in particular by not exclusively in classical music and liturgical music by the presentation of public concerts, recitals;  2) to promote the education of young musicians in particular but not exclusively in east anglia.</t>
  </si>
  <si>
    <t>The British Music Society Charitable Trust</t>
  </si>
  <si>
    <t>Advancing the education of the public in the appreciation of music by british composers (the object).</t>
  </si>
  <si>
    <t>Harmony Music School</t>
  </si>
  <si>
    <t>3.  The charity objects (the objects) are:  (a)  to advance the education of the members of the turkish and kurdish community in haringey and the greater london through music.   (B)  to advance the education in turkish and kurdish history and culture through music for the benefit of the public.</t>
  </si>
  <si>
    <t>The Opera Club of Reigate and Redhill</t>
  </si>
  <si>
    <t>2.1  the objects of the club shall be  2.1.1  to educate the public in the dramatic and operatic arts  2.1.2  to further the development of public appreciation and taste in the said arts.  2.1.3  to ensure redhill continues to have a theatre availablefor use by all residents.  2.1.4  to promote operas, operettas and other musicals of educational value.</t>
  </si>
  <si>
    <t>Magic Carpet (Exeter)</t>
  </si>
  <si>
    <t>To use creative activities such as arts, music, games and drama to further the education of children and adults who have physical or learning disabilities, or mental health difficulties to assist them to develop their physical, mental and spiritual capacities that they may grow to full maturity as individuals and member of society.</t>
  </si>
  <si>
    <t>The Music Makers of London</t>
  </si>
  <si>
    <t>To promote, improve, develop and maintain public education in and appreciation of the are and science of music in particular choral music and 'a cappella' works by the presentation of public concerts and recitals and by such other means as the societythrough its committee shall from time to time determine.</t>
  </si>
  <si>
    <t>The Brook Street Band Trust</t>
  </si>
  <si>
    <t>1) to promote, develop, improve and maintain education and appreciation of classical music for the benefit of the public through the performance of live classical seventeenth and eighteenth century music and related twenty-first century musical commissions, with a particular focus on the works of george frideric handel, through education projects, master-classes, workshops and courses and such other means as the trustees deem fit;  2) to promote research in the field of classical music, in particular but not exclusively to research the work of lesser known early music composers and to disseminate the useful results for the benefit of the public; and  3) to support such other general charitable purpose in connection with the above objections asthe trustees deem fit</t>
  </si>
  <si>
    <t>Darbar Arts Culture and Heritage Trust</t>
  </si>
  <si>
    <t>(A) to advance the education of the public in south asian music and other aspects of south asian arts, culture and heritage through public performances and training;  (B) to relieve sickness and to preserve and protect health among people by promotingmusic and other art forms as therapy.</t>
  </si>
  <si>
    <t>Greyfriars Opera</t>
  </si>
  <si>
    <t>3.  The charity's objects (the objects) are:-  1.  To advance the education of the public (in east sussex and west kent) by encouraging the understanding and appreciation of music an opera in particular but not exclusively through the presentation of public performances of opera.  2.  To advance such other charitable purpose or purposes as the trustees think fit.</t>
  </si>
  <si>
    <t>Liverpool Carnival Company Limited</t>
  </si>
  <si>
    <t>The charity's objects (the objects) are to promote for the benefit of the arts (meaning the musical, visual, literary, dramatic or any other arts provided in each case that they are of recognised cultural, aesthetic or educational value) and to foster, promote and increase public appreciation and knowledge of and to improve public taste and interest in the arts  and in particular but not exclusively the organising and staging of a rio style carnival parade and involving the public in the organisation and staging of any such carnival parades.</t>
  </si>
  <si>
    <t>The Sonica Music Foundation Ltd</t>
  </si>
  <si>
    <t>To advance the education of young people resident on merseyside aged above 16 years of age by providing or assisting in the provision of education and training for such young people in the art and sciences of music and film production, and in the business skills associated with such production.</t>
  </si>
  <si>
    <t>Bath Abbey Music Society</t>
  </si>
  <si>
    <t>A)     the advancement of the christian religion and the promotion of the art of music by providing financial support for the maintenance and improvement of bath abbey's choirs, music, and musical equipment and facilities.  B)     the advancement of the musical and general education of the choirs of bath abbey by providing financial and organisational support for choir tours and for performances at venues other than bath abbey.  C)     such other exclusively charitable purposes as the trustees mayfrom time to time decide.</t>
  </si>
  <si>
    <t>Toni V Fell Musical Charitable Trust</t>
  </si>
  <si>
    <t>1 to provide, improve, develop and maintain public education in, and appreciation of, the art and science of music in all its aspects and, without prejudice to the generality of the foregoing, to encourage and foster the development of music theatre and classical singing.  2 to establish and maintain prizes or prize funds for music theatre and singing in the united kingdom on such terms and conditions as the trustees may determine in their absolute discretion to further the above mentioned objectand to award such prizes either alone or in conjunction with others; the first such prize funds to be known as :-  a) the toni V. Fell prize for music theatre and  B) the basil a. Turner prize for classical singing.</t>
  </si>
  <si>
    <t>The Christopher Gable Charitable Trust Limited</t>
  </si>
  <si>
    <t>3.1.1     to advance the education of the public in the arts of ballet, mime, contemporary dance, drama, music, opera, singing and similar and ancillary arts; and  3.1.2     to promote further and higher education in and knowledge, understanding and appreciation of the arts of ballet, mime, contemporary dance, drama, music, opera, singing and similar and ancillary arts.  Primarily by supporting and providing facilities for the central school of ballet charitable trust limited (registered charity number 285398).</t>
  </si>
  <si>
    <t>Activate Arts Limited</t>
  </si>
  <si>
    <t>To advance the education of the public in the arts, and to encourage and promote involvement in drama, dance music and related artistic and creative activities by any member of the public. The primary area of benefit will be north west england.</t>
  </si>
  <si>
    <t>Knowsley</t>
  </si>
  <si>
    <t>Media Community Network Limited</t>
  </si>
  <si>
    <t>To promote and advance the education of the public, particularly but not exclusively young people, in drama, music, the media and the arts in general, to help them develop their capabilities or improve relationships that they may enhance their roles as individuals and members of society.</t>
  </si>
  <si>
    <t>Gallery 37 Foundation Ltd</t>
  </si>
  <si>
    <t>To promote, maintain, improve and advance education by the encouragement of the arts in birmingham through participation and training for all ages and all communities in creative arts activity and skills (including without limitation, visual arts and crafts, digital arts and performing arts, including the arts of drama, mime, dance, carnival, singing and music.</t>
  </si>
  <si>
    <t>Wantage Silver Band</t>
  </si>
  <si>
    <t>The charity's objects (the objects) are:  (1) to advance public education in music in particular through the public performance of brass band music and tuition in the same and to or such charitable purposes as the directors shall decide.  (2) the provision and maintenance of a community hall for the use of the inhabitants of wantage and the neighbourhood without distinction of political religious or other opinions including use for:  (a) meetings lectures and classes; and  (B) other forms of recreation and leisure-time occupation with the object of improving the conditions of life for the inhabitants.</t>
  </si>
  <si>
    <t>Pemberton Old Wigan Brass Band</t>
  </si>
  <si>
    <t>A to promote music and in particular brass band music by the performance of such music.  B to advance the education of both young and older people by training them in the playing of a musical instrument and in the theory of music.</t>
  </si>
  <si>
    <t>Readipop</t>
  </si>
  <si>
    <t>To promote the developments of the arts and in particular music for the benefit of the local community by providing studio space and facilities and y organising events and activities which improve public access to the arts, and to advance education bypromoting understanding and learning about the creative and technical processes involved in the creation of music and associated art forms, thereby developing artistic appreciation.</t>
  </si>
  <si>
    <t>Mahogany Opera Trust</t>
  </si>
  <si>
    <t>To advance education for the public benefit by the promotion of the arts, in particular but not exclusively the art of drama</t>
  </si>
  <si>
    <t>The Sitwell Singers</t>
  </si>
  <si>
    <t>A) to advance, improve, develop and maintain public education in, and appreciation of,  the art and science of music in all its aspects by any means the trustees see fit, including through the presentation of public concerts and recitals;  B) to further such charitable purpose of purposes as the trustees in their absolute discretion shall think fit but in particular through the making of grants and donations.</t>
  </si>
  <si>
    <t>Key Changes Music Therapy</t>
  </si>
  <si>
    <t>1 the relief of physical and mental illness and disability, congenital or acquired, by providing or assisting in providing music;  2 the protection and promotion of good health, both physical and mental, by the use of music;  3 the alleviation of developmental, emotional and social difficulties by the use of music;  4 the advancement of the education of the public concerning music as a means of therapy for physical and mental illness and disability, and for developmental, emotional and social difficulties;  5 the promotion and publication of research concerning the therapeutic use of music as set out in these objects.</t>
  </si>
  <si>
    <t>Harlow Steelband</t>
  </si>
  <si>
    <t>* To advance the education of the public in the subject of steel pan music  * to advance in life and help young people through  a the provision of recreational and leisure time activities provided in the interest of social welfare, designed to improvetheir conditions of life;  B providing support and activities which develop their skills, capacities and capabilities to enable them to participate in society as mature and responsible individuals.</t>
  </si>
  <si>
    <t>Derby Playhouse Fund</t>
  </si>
  <si>
    <t>To promote, maintain, improve and advance the cultural experience and education of the public at large and the public appreciation of the arts, particularly by providing financial and other support for the production of play and the encouragement of the arts, including the arts of drama, mimi, dance, singing, music and cinema, and by providing financial and other support for the education and training of students and members of the general public in drama, opera, music and other arts.</t>
  </si>
  <si>
    <t>The Berlioz Society</t>
  </si>
  <si>
    <t>The charity's objects ( the objects ) are;  1) to advance the education of the public in art and science of music, by promoting the knowledge of, appreciation of the life of, and performances of the works of hector berlioz ( 1803-1869 ).  2) for such other charitable purposes as the trustees may from time to time determine.</t>
  </si>
  <si>
    <t>Somerset Music Trust</t>
  </si>
  <si>
    <t>To promote music throughout the county of somerset by:  1)  promoting music amongst citizens of all ages normally resident in the administrative area for which they are responsible (hereinafter referred to as "somerset")  2)  providing financial and other support for music.  3)  the promotion and support of musical opportunities for people in somerset.  4)  enabling by financial assistance or otherwise young people to obtain the use of musical instruments and/or musical tuition.</t>
  </si>
  <si>
    <t>Chapel-En-Le-Frith Town Band</t>
  </si>
  <si>
    <t>1 to advance the education of the public in their knowledge and appreciation of music.  This object is achieved through regular public concerts containing a wide variety of music.  A high standard of musicianship is fostered by taking part in regionaland national brass band competitions.  The beneficiaries are the many members of the public who attend our concerts, which will take place in the high peak and the surrounding area (the area of benefit).  The band will also perform elsewhere in the UK or abroad.  2 to provide tuition and training for young people (under the age of 19) in the area of benefit who wish to play a brass instrument.  This object is achieved through running a junior band and giving instrumental tuition and providing instruments as appropriate.  The beneficiaries are the young people who wish to learn to play a brass instrument and take part in band or ensemble music making.</t>
  </si>
  <si>
    <t>Medina Marching Band</t>
  </si>
  <si>
    <t>In order to meet its objectives the band shall provide:  a. Musical instruments, whenever possible.  B. Tuition in playing instruments.  C. Tuition in theory of music.  D. Tuition in marching drill.  E. Band uniform.  F. All music, march cards and music stands.  G. Transport to and from band engagements.  H. Insurance for musical instruments, whether owned by the band or  individual members, whilst they are being used for band practices and  performances.</t>
  </si>
  <si>
    <t>Pametrada Arts Centre Limited</t>
  </si>
  <si>
    <t>To promote, maintain, improve and advance education by the encouragement of the arts including, without limitation, the arts of drama, mime, dance, singing and music</t>
  </si>
  <si>
    <t>Stourbridge Choral and Orchestral Society</t>
  </si>
  <si>
    <t>The objects of the society shall be to advance the education of the public in the appreciation of choral and orchestral music in all its aspects by the presentation of public concerts and recitals and by such other ways as the society shall determine from time to time.</t>
  </si>
  <si>
    <t>National Association of Music Educators</t>
  </si>
  <si>
    <t>To advance the delivery of high quality music education in england, wales, scotland and northern ireland by whatever means the charity deems appropriate from time to time, and include but are not limited to:  1 contributing to the creation of a strongand unified voice for music education nationally.  2 providing a forum for professional exchange of information and ideas through local, national and regional events;  3 promoting the professional development of its members;  4 informing members of current developments in the field of music education, and  5 collaborating with other organisations with similar objects.</t>
  </si>
  <si>
    <t>Primavera Productions</t>
  </si>
  <si>
    <t>Ouston, Pelton &amp; District Community Brass Band</t>
  </si>
  <si>
    <t>The objects of the band shall be:  1. To educate the public in the musical arts and in particular the art of brass  band playing to further the development of the public application in the  said art by the presentation of concerts and similar activities and by:  = retaining the heritage of miners' brass bands through providing free  tuition and use of instruments to members and  = developing the talent and potential of children, young people and  adults.  2. To promote the project the health of children, young people and adults  by using breathing techniques to combat the effects of asthma and other  respiratory conditions.</t>
  </si>
  <si>
    <t>West Sussex Guitar Club</t>
  </si>
  <si>
    <t>To promote, improve, maintain and develop public education in the art of the classical guitar, by the presentation of public converts, recitals and educational workshops and by other such ways as the trustees see fit.</t>
  </si>
  <si>
    <t>Apollo Music Projects</t>
  </si>
  <si>
    <t>To advance education in music and the arts amongst children, young people and the local community in hackney and tower hamlets, and throughout england and wales.</t>
  </si>
  <si>
    <t>The St. Endellion Festivals Trust</t>
  </si>
  <si>
    <t>1 for the advancement of public education in the arts and sciences and in particular the art and science of music, drama and poetry, by the organisation of festivals of music at St endellion in the country of cornwall; and  2 for such other charitablepurposes as the trustees in their discretion shall from time to time think fit</t>
  </si>
  <si>
    <t>The Uckfield Singers</t>
  </si>
  <si>
    <t>To advance, improve, develop and maintain public education in, and appreciation and enjoyment of, the art and science and music in all its aspects by any means the trustees see fit, including through the presentation of public concerts and recitals and to raise money for charity.</t>
  </si>
  <si>
    <t>Art Beyond Belief</t>
  </si>
  <si>
    <t>The promotion of equality and diversity for the benefit of the public by;  advancing education and raising awareness in equality and diversity.  Promoting activities to foster understanding between people from diverse backgrounds.  The promotion of religious harmony for the benefit of the public by;  educating the public in different religious beliefs, including an awareness of their distinctive features and their common ground to promote good relations between persons of different faiths.  Promoting knowledge and mutual understanding and respect of the beliefs and practices of religious faiths.  Developing the capacity and skills of members of various disadvantaged communities in such a way that they are better able to identify and help meettheir needs and to participate more fully in society.  To assist in the treatment and care of persons suffering from mental or physical illness of any description or in need of rehabilitation as a result of such illness through the medium of visual arts and music.</t>
  </si>
  <si>
    <t>Bromsgrove Arts Centre Trust</t>
  </si>
  <si>
    <t>To advance education in and increase appreciation and understanding of all forms of the arts amongst members of the public including ( without limitation ) the arts of drama, dance, music and performance and visual arts generally in particular but without limitation;  by presenting, producing, organising or promoting or procuring to be presented,  produced, organised or promoted either alone or with others performances of music, drama, dance or any other form of arts; and  by providing organisingor promoting classes and courses in drama, music, painting or any other form of the arts   to promote or assist in the provision of facilities for recreation or other leisure-time occupation with the object of improving the conditions of life for members of the public in the interests of social welfare.</t>
  </si>
  <si>
    <t>Music at St Martin's</t>
  </si>
  <si>
    <t>To raise funds for the maintenance of St martin's church, stamford baron, generally through the presentation of public concerts and recitals in church and elsewhere.  To advance improve, develop and maintain public education in, and appreciation od the art and science of music in all its aspects and to further such charitable purpose or purposes as the trustees in their absolute discretion shall think fit.</t>
  </si>
  <si>
    <t>London Orchestra Fantastique</t>
  </si>
  <si>
    <t>1) to advance, improve, develop and maintain public education in and appreciation of the art and science of orchestral music in all its aspects by the presentation of public concerts.  To advance the education of musically talented young people in particular by the provision of performing opportunities.</t>
  </si>
  <si>
    <t>All Saints Hove Choral Trust</t>
  </si>
  <si>
    <t>A)  to advance the education of the public in the subject of choral music  B)  to advance the education of young people between the ages of 7 and 18 inclusive by providing grants and scholarships relating to musical education.</t>
  </si>
  <si>
    <t>Scarborough Symphony Orchestra</t>
  </si>
  <si>
    <t>The objects of the society shall be:  1. To advance, improve, develop and maintain public education in, and appreciation of, the art and science of music in all its aspects by any means the trustees see fit, including through the presentation of public concerts and recitals;  2. To further such charitable purpose or purposes as the trustees in their absolute discretion shall think fit but in particular through the making of grants and donations.</t>
  </si>
  <si>
    <t>Music and Arts Productions Leeds</t>
  </si>
  <si>
    <t>1 the advancement of education in the arts and music.  2 the promotion of racial harmony and equality and diversity through the medium of the arts for the public B benefit by promoting activities to foster knowledge and mutual understanding between people of different racial groups and diverse backgrounds.</t>
  </si>
  <si>
    <t>Symphonic Wind Orchestra of North London</t>
  </si>
  <si>
    <t>To advance, improve, develop and maintain public education in and appreciation of the art and science of wind orchestra music in all its aspects by the presentation of public wind orchestra concerts.</t>
  </si>
  <si>
    <t>Navalar Tamil School</t>
  </si>
  <si>
    <t>For the benefit of the inhabitants of the united kingdom, in particular within the area of harrow, primarily for those inhabitants belonging to the tamil speaking community to:  1)  advance the education of the public in tamil language, english, science, mathematics, dance, music and culture by:  a) operating a school and  B)  promoting cultural performances and other social events.  2)  provide facilities for cultural, social and religious development, recreation or other leisure time occupation,with the object of improving the conditions of life of those persons who have need of such facilities by reason of their youth, age, infirmity or disablement, financial hardship or social and economic circumstances.</t>
  </si>
  <si>
    <t>The Kessler Collection</t>
  </si>
  <si>
    <t>A to advance education in the study of music for the benefit of the public by acquiring, retaining, maintaining, improving, promoting, displaying, exhibiting and providing the widest possible access to the collection of french and english viols and other historic musical instruments known as the kessler collection, and  B to educate and inform the public about the kessler collection by exhibition, by preparation of catalogues and inventories, by research and by publication and by such other meansas are appropriate  C such other purposes for the benefit of the community as shall be exclusively charitable</t>
  </si>
  <si>
    <t>Impact England Limited</t>
  </si>
  <si>
    <t>(A) to promote musical education and activities, musicianship and the appreciation of music among  children and young people by the support and development of their musical skills particularly by  encouraging them to take an active part in music making;  (B) to support and meet the needs of children and young people who are affected by disability or social  exclusion;  (C) to develop the confidence and skills of children and young people through the provision of  accreditation that will lead to self achievement and alternative career paths;  (e) to promote the reduction of nuisance, crime and anti-social behaviour by engaging children and young  people in positive alternative activities.</t>
  </si>
  <si>
    <t>Deepcar Brass Band</t>
  </si>
  <si>
    <t>To advance, improve, develop and maintain public education in and appreciation of the art and science of brass, percussion and wind music in all aspects by the provision of training, practical advice &amp; support including loan of musical instruments, the presentation of public concerns; and for the general purpose of such charitable bodies or for such other purposes as shall be exclusively charitable as the committee may from time time decide.</t>
  </si>
  <si>
    <t>Corinthian Chamber Orchestra</t>
  </si>
  <si>
    <t>Music in the Minster</t>
  </si>
  <si>
    <t>I to advance, improve, develop and maintain public education in, and appreciation of, the art and science of music in the north east of england in all its aspects by any means the trustees see fit, including through the presentation of public performances;  II to further such charitable purpose or purposes as the trustees in their absolute discretion shall think fit.</t>
  </si>
  <si>
    <t>Watford Symphony Orchestra</t>
  </si>
  <si>
    <t>Rhythmix</t>
  </si>
  <si>
    <t>To advance education for the public benefit by the promotion of the arts, in particular but not exclusively the art of music</t>
  </si>
  <si>
    <t>The Merritt Charitable Foundation</t>
  </si>
  <si>
    <t>The advancement of musical education for musical students in camborne and the surrounding area, including (without limitation) the provision of instrumental and general lessons, the loan and/or provision of instruments to young musicians and the provision of facilities and funding to stage musical events and other musical projects.</t>
  </si>
  <si>
    <t>Hampton Singers</t>
  </si>
  <si>
    <t>1) to advance, improve, develop and maintain public education in, and appreciation of, the art and science of coral music in all its aspects by any means the society through its committee see fit, including through the presentation of public concerts and recitals;  2) to further such charitable purpose or purposes as the society through its committee shall think fit but in particular through the making of grants and donations.</t>
  </si>
  <si>
    <t>Reading Barbershop Harmony Club</t>
  </si>
  <si>
    <t>The British Music Experience</t>
  </si>
  <si>
    <t>'3.1 the purposes of the charity (the objects) are to advance the education of the  public in the history, science and culture of british popular music from its  origins to the present day by the:  3.1.1 presentation of interactive learning displays and exhibitions, public  events and concerts;  3.1.2 acquisition (whether on loan, or lease, or by way of gift or purchase or  recovery or otherwise), preservation, maintenance and exhibition of  any artistic works, instruments, papers, interviews or artefacts; and  3.1.3 provision of research, sound recording, performance and archiving  facilities.  3.2 such other charitable purposes under the law of england and wales as the  directors shall decide from time to time.</t>
  </si>
  <si>
    <t>Jubilee Opera Trust</t>
  </si>
  <si>
    <t>To advance education for the public benefit by the promotion of the arts, in particular but not exclusively the art of music and drama.</t>
  </si>
  <si>
    <t>Thames Philharmonia</t>
  </si>
  <si>
    <t>To promote, improve, develop and maintain public education in and appreciation of the art and science of music in all its aspects by providing facilities for the playing of orchestral music on a recreational basis, to give public concerts, and by suchother ways as the society through its committee shall from time to time determine.</t>
  </si>
  <si>
    <t>Ceramic Brass Band</t>
  </si>
  <si>
    <t>To advance, improve, develop and maintain public education in and appreciation of the art and science of brass, percussion and wind music in all aspects by the provision of training, practical advice and support including the loan of musical instruments, the presentation of public concerts and for the general purpose of such charitable bodies or for such other purposes as shall be exclusively charitable as the committee may from time to time decide.</t>
  </si>
  <si>
    <t>Viva Arts and Community Group</t>
  </si>
  <si>
    <t>1 to advance the education of children and young adults in the arts of theatre and drama and in so doing provide them with a thorough technical grounding in the craft and associated practices of theatre and the art of acting.  2 to provide or assist in the provision of facilities in the interests of social welfare for recreation or other leisure time occupation of individuals who have need of such facilities by reason of their youth, age infirmity or disability, financial hardship or social circumstances with the object of improving their conditions of life.  3 the promotion for the benefit of the public of urban or rural regeneration in areas of social and economic deprivation (and in particular in the parish of soham) by all or any of the following means:  a the advancement of education, training or retraining, particularly among unemployed people, and providing unemployed people with work experience.  B the maintenance, improvement or provision of public amenities.  C the provision of recreational facilities for the public at large or those who by reason of their youth, age, infirmity or disablement, financial hardship or social and economic circumstances, have need of such facilities.  D such other means as may from time to time bedetermined subject to the prior written consent of the charity commissioners for england and wales.  4 to promote, maintain, improve and advance education by the encouragement of the arts including, without any limitation, the arts of drama, mime, dance, singing and music..</t>
  </si>
  <si>
    <t>Camden Music Trust</t>
  </si>
  <si>
    <t>1 to advance education in the arts in the london borough of camden for the benefit of the public.  2 to provide or assist in the provision of facilities in the interests of social welfare for recreation or other leisure time occupation of individuals who have need of such facilities by reason of their youth, age, infirmity or disability, financial hardship or social circumstances with the object of improving their conditions of life.</t>
  </si>
  <si>
    <t>L'academie Internationale De La Pipe</t>
  </si>
  <si>
    <t>To advance the education of the public in the economic and social history of tobacco and pipe smoking world-wide.</t>
  </si>
  <si>
    <t>Oxford Chamber Orchestra</t>
  </si>
  <si>
    <t>1)  to advance, improve, develop and maintain public education in, and appreciation of, the are and science of music in all its aspects by any means the trustees see fit, including through the presentation of public converts and recitals;  2)  to further such charitable purpose or purposes as the trustees in their absolute discretion shall think fit.</t>
  </si>
  <si>
    <t>Creative St John's, Waterloo</t>
  </si>
  <si>
    <t>To promote, maintain, improve and advance education by the encouragement of the arts including, without limitation, the arts of drama, mime, dance, singing and music and the visual arts and crafts; this will be done using the crypt of St john's church, waterloo, london as the base for operations.</t>
  </si>
  <si>
    <t>Soundwaves Music Project</t>
  </si>
  <si>
    <t>To promote the relief of persons with a disability and in particular by the provision of creative and social based music activities and the education and training of care workers in providing group based music activities.</t>
  </si>
  <si>
    <t>Roman River Music</t>
  </si>
  <si>
    <t>Music Therapy Works</t>
  </si>
  <si>
    <t>(1) the therapeutic use of music for the relief of physical and mental illness and  disability, the alleviation of developmental, emotional, social and behavioural  difficulties and the protection and promotion of good health;  (2) the promotion of the use of music therapy by other organisations including but not  limited to hospitals, prisons, hospices and schools;  (3) the promotion and publication of research into the therapeutic use of music.  (4) the education of members of the public concerning music as a means of therapy;  (5) the establishment, development and use of health professions council approved  training courses to train individuals as music therapists;</t>
  </si>
  <si>
    <t>Opera UK Limited</t>
  </si>
  <si>
    <t>To promote, improve, develop and maintain the education and appreciation in opera for the public benefit.</t>
  </si>
  <si>
    <t>The Muju Crew</t>
  </si>
  <si>
    <t>1) the advancement of education in the arts and music.  (2) the promotion of racial and religious harmony for the benefit of the  public between muslims and jewish people by using the arts  and media to promote knowledge and mutual understanding between  different racial groups, advancing education and rising awareness in  order to promote good relations between persons of different  racial groups/</t>
  </si>
  <si>
    <t>The Wigston Band</t>
  </si>
  <si>
    <t>Acouk</t>
  </si>
  <si>
    <t>3.1.1  the promotion of the education of the public in the arts of music and opera, in particular (but without prejudice to the generality of the foregoing words) by supporting the charitable purposes of the australian chamber orchestra pty limited, anon-profit australian incorporated company limited by shares having an endorsement under sub division 50-B of the australian income tax assessment act 1997 (cth)("itaa") as an income tax exempt charitable entity and endorsement as a deductible gift recipient under sub-division 30-ba of the ita;  3.1.2  such other exclusively charitable purposes as are recognised in the law of england and wales.</t>
  </si>
  <si>
    <t>Voces Cantabiles Music Limited</t>
  </si>
  <si>
    <t>To advance the education of young people of all ages and abilities through the provision of singing based workshops and master classes and through the provision of public performances of professional vocal concerts of classical genre that will attracta diverse section of the public.</t>
  </si>
  <si>
    <t>Wait UK</t>
  </si>
  <si>
    <t>1)to advance the education of the public on the subject of hiv/aids and other sexually transmitted diseases  through the medium of the performing arts such as dance, drama and song.  2) the provision of support and activities to help young people develop their capabilities, and, enable them to  participate in society as mature and responsible individuals.</t>
  </si>
  <si>
    <t>Windsor a Cappella</t>
  </si>
  <si>
    <t>(A) to advance, improve, develop and maintain public education in, and  appreciation of, the art and science of a cappella choral music in all its  aspects by any means the trustees see fit, including through the presentation  of public concerts and recitals;  (B) to further such charitable purpose or purposes as the committee trustees  in their absolute discretion shall think fit but in particular through the  making of grants and donations.</t>
  </si>
  <si>
    <t>Creative Kids</t>
  </si>
  <si>
    <t>1)  to promote, maintain, improve and advance education in the UK by the promotion, performance and encouragement of the arts including drama, dance and music.  2)  the provision of recreational and leisure time activities in the interests of social welfare for young people living in the UK who have need by reason of their youth, age, infirmity or disability, poverty or social and economic circumstances with a view to improving the conditions of life of such persons.</t>
  </si>
  <si>
    <t>The Brooks Van Der Pump Charitable Trust</t>
  </si>
  <si>
    <t>2.	Objects 2.1	the trustees shall hold the capital and income of the trust fund upon trust at their sole and absolute discretion to apply the income and all or such part or parts of the capital at such time or times and in such manner to or for the benefit of such exclusively charitable objects and purposes in any part of the world as the trustees may in their discretion think fit and more particularly but not exclusively for the promotion of musical education and in particular: (a)	the promotionand encouragement of education and appreciation of the art and science of music in all its aspects; and  (B)	the creation of scholarships or bursaries or prizes to be awarded to pupils at schools of music or those studying privately; (C)	the support of musical performances, whether in churches, schools of music or places of entertainment; (D)	the support of church music; (e)	the reconstruction, repairs and renewals of church organs, pianos, and other musical instruments whether or not for use in churches</t>
  </si>
  <si>
    <t>The Merry Opera Company</t>
  </si>
  <si>
    <t>To advance the education and to promote the appreciation and enjoyment of the public in music, theatre and the performing arts with particular but not exclusive reference to opera.  To promote or support such charitable purposes as the directors may in their absolute discretion determine.</t>
  </si>
  <si>
    <t>Brancaster Midsummer Music</t>
  </si>
  <si>
    <t>To advance, improve. Develop and maintain public education in and appreciation of music, particularly classical music, by any means as the trustees see fit including through public presentations of public concerts and recitals.  To provide an opportunity and encourage the participation of young people in the performance and enjoyment of classical and other music.</t>
  </si>
  <si>
    <t>Voices From the Nations</t>
  </si>
  <si>
    <t>A) to advance education by such means as the trustees may consider appropriate including by means of establishing and operating any educational establishment or establishments in such parts of the world as the trustees may from time to time think fit particularly but not exclusively by means of the promotion and encouragement of indigenous cultural music and traditional story telling amongst ethnic people groups throughout the world and to fulfil such other purposes which are exclusively charitable according to the law of england and wales and are connected with the charitable work of the charity;  B) to relieve sickness and financial hardship and to promote and preserve good health by the provision of funds, goods or services of any kind in such parts of the world as the trustees from time to time may think fit.</t>
  </si>
  <si>
    <t>The Serlo Consort Ltd</t>
  </si>
  <si>
    <t>1  to advance education in the art of singing in schools and local communities, in particular but not exclusively by the performance of choral music  2 to relieve physical and mental illness and to preserve and protect good health by the promotion, provision or assistance in the provision of music</t>
  </si>
  <si>
    <t>The Anglo-Omani Society</t>
  </si>
  <si>
    <t>A to advance the education of the british public by the promotion of learning and a wider knowledge about oman, its people, history, geography, economy, literature, art, music, antiquities, languages, cultures, religions, beliefs and customs by arranging lectures and meetings, which may be open to the public, by broadcast and by other means.  B to advance the education of omanis in the united kingdom and to provide bursaries, scholarships and other educational grants.</t>
  </si>
  <si>
    <t>Make Some Noise West Midlands Limited</t>
  </si>
  <si>
    <t>To promote education in the arts, especially but not limited to the art of music, for young people and for those who assist young people in taking part in music and the arts.</t>
  </si>
  <si>
    <t>Brighton and Hove City Brass</t>
  </si>
  <si>
    <t>To advance the education of the public in the art of brass band music by the provision of the necessary facilities, contests and concerts within the brighton and sussex regions</t>
  </si>
  <si>
    <t>Felix's School of Rock</t>
  </si>
  <si>
    <t>To advance education for the public benefit by the promotion of the arts, in particular but not exclusively the art of music.</t>
  </si>
  <si>
    <t>Libera</t>
  </si>
  <si>
    <t>The charity's objects ("the objects") are for the public benefit and are in accordance with the christian principles contained in the statement of faith to the articles hereto attached:  to advance, improve, develop and maintain public education in and appreciation of the art and science of boys' choral music by any charitable means the trustees think fit including, but not limited to, educating boys in choral singing and leading liturgical worship and through the presentation of public concerts and recitals.</t>
  </si>
  <si>
    <t>Spelthorne Young Voices</t>
  </si>
  <si>
    <t>To advance the education, particularly of young people, in the art and science of choral music through study, practice  and performance and to encourage public education in and appreciation of the art of choral music in particular by the presentation of public concerts.</t>
  </si>
  <si>
    <t>Isleworth Baroque</t>
  </si>
  <si>
    <t>To promote public education in, and appreciation of, baroque music ( particularly baroque opera ) through public concerts, study days and full-scale productions:  to encourage and provide an opportunity for amateur musicians to develop through participation in the performance and enjoyment of live performances of baroque music.</t>
  </si>
  <si>
    <t>Cricklewood Arts and Culture</t>
  </si>
  <si>
    <t>Cambridge Early Music</t>
  </si>
  <si>
    <t>1 to advance the education of the public in the appreciation and practice of music (predominantly music composed before 1800) and historically-informed performance, by the provision, primarily in cambridge, of public participatory courses and public concerts, and by such other charitable activities as the trustees shall from time to time approve.</t>
  </si>
  <si>
    <t>Gosport Solent Brass</t>
  </si>
  <si>
    <t>2 objects  1) to advance public education, in particular but the art of music, in particular but not exclusively in the gosport, hampshire area, in the art of music, in particular through the public performance of brass band music.  2) to encourage musical education by the provision of tuition and training, particularly through the administration of a training band.  3) to promote any other charitable activity considered by the committee to be advantageous to the area of benefit.</t>
  </si>
  <si>
    <t>The New School of Organ Studies</t>
  </si>
  <si>
    <t>(1) to advance, develop and maintain public education in the appreciation of music  particularly by the promotion of the study of the organ in such manner as the school  shall from time to time determine and, without prejudice to the generality of theforegoing, to promote the participation by members of the public both in a professional  and amateur capacity in performances of the highest standard.  (2) to advance the education and training of students of the organ whether  professional or amateur by the provision of (a) books, (B) travel grants, and (C) awards  and bursaries in each case related to the student's course of study.</t>
  </si>
  <si>
    <t>Bristol Concert Orchestra</t>
  </si>
  <si>
    <t>1. To advance, improve, develop and maintain public education in, and appreciation of, the art  and science of music in all its aspects by any means the trustees see fit, including through  the presentation of public concerts and recitals;  2. To further such charitable purpose or purposes as the trustees in their absolute discretion  shall think fit but in particular through the making of grants and donations."</t>
  </si>
  <si>
    <t>Harrow Harmony</t>
  </si>
  <si>
    <t>1 to advance, improve, develop and maintain public education in, and appreciation of, the art and science of music in all its aspects by any means the trustees see fit, including through the presentation of public choral concerts and recitals  2 to further such charitable purpose or purposes as the trustees in their absolute discretion shall think fit but in particular through the making of grants and donations</t>
  </si>
  <si>
    <t>Harmony Variety Clubs Limited</t>
  </si>
  <si>
    <t>I  to promote self confidence, personal development and social awareness through the teaching of performance art and stagecraft to children, young people and adults of all abilities  II to teach the skills of constructing and designing theatrical setsand props, skills of stage lighting and technical work  III to provide entertainment through performance art and theatrical work  IV to provide and run a centre for its activities to be also used by the local community for a suitable recreational andsocial purposes</t>
  </si>
  <si>
    <t>Artsfestival:chelsea</t>
  </si>
  <si>
    <t>To foster and promote the advancement of education in the arts of drama, music, literature, paintings, and all  other arts and crafts for the residents of chelsea and for visitors from outside the borough through an annual  programme of musical, theatrical, literary, paintings and craft displays, performances and exhibitions presented  by, but not exclusively by, those connected with the arts in chelsea,</t>
  </si>
  <si>
    <t>Festival Players - Bollington</t>
  </si>
  <si>
    <t>To advance education for the public benefit by the promotion of the arts, in particular, but not exclusively, the art of drama including plays, comedies, operettas and other dramatic and operatic works</t>
  </si>
  <si>
    <t>The Chantry Singers (Guildford)</t>
  </si>
  <si>
    <t>To promote, improve, develop and maintain public awareness and education in, and appreciation of, the art of choral music by the presentation of concerts at a level of excellence that such music may also be perceived as a science - and in any such other ways as the governing committee may determine</t>
  </si>
  <si>
    <t>Cambridge Camerata Limited</t>
  </si>
  <si>
    <t>To advance, improve, develop and maintain public education in and appreciation of the art and science of music in all its aspects by the presentation of public concerts and other related events</t>
  </si>
  <si>
    <t>The Lindsay Dawkes Fund for Musical Development</t>
  </si>
  <si>
    <t>To advance education in music amongst children and young people in buckinghamshire and berkshire in particular but not exclusively by the provision of grants for the purchase of musical instruments.</t>
  </si>
  <si>
    <t>Fusion Plus</t>
  </si>
  <si>
    <t>1 to advance in life and help children and young people by organising programmes of music and related activities so as to develop their skills, capacities and capabilities to enable them to participate in society as independent, mature and responsibleindividuals  2 to advance the arts, in particular the art of music for the public benefit  3 to advance the education of the public, in particular children and young people and those who assist young people, in music and related arts</t>
  </si>
  <si>
    <t>Leeds Music Trust</t>
  </si>
  <si>
    <t>3.1 advance and promote the art of music by any means that is  charitable;   3.2 advance and promote education and training in music including,  but not limited to, technique, composition, production, and  performance;  3.3 provide or assist in providing facilities for recreational or other  leisure-time occupations in the interests of social welfare and in  order to improve the conditions of life of the public at large; and  3.4 advance such other charitable purposes for the public benefit  consistent with the objects above as may be determined by the  trustees.</t>
  </si>
  <si>
    <t>The Cherwell Singers</t>
  </si>
  <si>
    <t>Prathibha - the Academy of Fine Arts</t>
  </si>
  <si>
    <t>1, to preserve, encourage and propagate education, understanding and  research on sri lankan traditional dance, music and other fine arts  among sri lankan living in the UK.  2, to promote racial &amp; religious harmony through sri lanka dance, music  andother fine arts among all communities in the UK.  3. To support the education of the children in sri lanka those who have the  talent but with lack of resources to study sri lankan traditional dance,  music and other fine arts,  4. To preserve and protect good health through the use of sri lankan  traditional dance, music and other fine arts.</t>
  </si>
  <si>
    <t>Philharmonia Britannica</t>
  </si>
  <si>
    <t>The objects of the society shall be:  1. To advance, improve, develop and maintain public education in, and appreciation of,  the art and science of music in all its aspects by any means the trustees see fit, including  through the presentation of public concerts and recitals;  2. To further such charitable purpose or purposes as the trustees in their absolute  discretion shall think fit but in particular through the making of grants and donations.</t>
  </si>
  <si>
    <t>North Norfolk Music Festival</t>
  </si>
  <si>
    <t>3.1. To advance, encourage, develop and maintain public education in, appreciation of  and involvement in classical music by promoting a festival of public concerts for public  benefit.  3.2. To advance arts, especially classical music by the provision of a public festival of  music and lectures in north norfolk.</t>
  </si>
  <si>
    <t>Peterborough Young Singers</t>
  </si>
  <si>
    <t>To promote the education of young people in the arts and science of music, promote and to improve, develop and maintain public education in and appreciation of the art and science of music in all its aspects by presentation of public choral concerts and recitals and by such other ways as the committee advised by the musical director(s) may decide  2 to further such charitable purposes as the charity shall from time to time determine</t>
  </si>
  <si>
    <t>North Norfolk Chorale Limited</t>
  </si>
  <si>
    <t>To advance the education of the public in the performing arts and choral music in all its aspects by the presentation of public concerts and recitals and by such other ways as the trustees shall from time to time determine.</t>
  </si>
  <si>
    <t>Wren Music</t>
  </si>
  <si>
    <t>To promote, maintain, improve and advance the education of the public by encouraging and fostering the understanding, knowledge, appreciation and development of folklore music and its associated artistic forms and folklore tradition and other related educational activities.</t>
  </si>
  <si>
    <t>Yorke Dance Project</t>
  </si>
  <si>
    <t>Music for People</t>
  </si>
  <si>
    <t>For the benefit of the public in particular but not exclusively in greater london:    to promote, improve, develop and maintain public education in and appreciation of the art and science of music in all its aspects.    To relieve sickness and any other charitable need and preserve and protect good health; by, in particular but not exclusively, the presentation of and participation in public performances.</t>
  </si>
  <si>
    <t>The Avison Ensemble</t>
  </si>
  <si>
    <t>(A) the advancement of the education of the general public in, and the  promotion and public knowledge and appreciation of, the performing arts by the  provision of music, arts, mime, dance, drama, poetry, plays and concerts and by  the development and furtherance of educational and community projects with a  view to bringing music to a wider audience including but not limited to the  performance of music in schools, hospitals, prisons and other institutions for the  benefit of the community.</t>
  </si>
  <si>
    <t>British Music Hall Society</t>
  </si>
  <si>
    <t>A) to advance the education of the public in the traditions of the british music hall and the art of the present day performer.    B) to preserve memorabilia in the form of records, films, electronic media, photographs, literature, costumes and personal properties appertaining to music halls and music hall performers.</t>
  </si>
  <si>
    <t>Royal Court Liverpool Trust Limited</t>
  </si>
  <si>
    <t>1 to conserve and preserve historic buildings and other structures for the benefit of the public, without prejudice to the generality of the foregoing in particular the royal court theatre in liverpool.     2 to advance the education of the public in the arts, including but not exclusively theatre and the performing arts.    3 to promote for the benefit of the inhabitants of merseyside and the surrounding area the provision of facilities for recreation or other leisure time occupation of individuals who have need of such facilities by reason of their youth, age, infirmity or disablement, financial hardship or social and economic circumstances or for the public at large in the interests of social welfare and with the object of improving the condition of life of the said inhabitants and members of the general public in drama, opera, music and other arts.</t>
  </si>
  <si>
    <t>Chalford Band</t>
  </si>
  <si>
    <t>To advance, improve develop and maintain public education in and appreciation of the art and science of brass, percussion and wind music in all aspects by the provision of training, practical advice and support including the loan of musical instruments, the presentation of public concerts and for the general purpose of such charitable bodies or for such other purposes as shall be exclusively charitable as the members may from time to time decide.   To advance the education and training of young people in the playing of brass band instruments.</t>
  </si>
  <si>
    <t>Project Volume Ltd</t>
  </si>
  <si>
    <t>To promote, maintain, improve and advance the education of people with learning and other disabilities by the promotion of arts and in particular but not exclusively the promotion of the arts of dance, drama, music, film and fine art in the united kingdom, new york and internationally.</t>
  </si>
  <si>
    <t>Harlow Playhouse Supporters</t>
  </si>
  <si>
    <t>To advance the education of the public in relation to all aspects of the arts, drama, dance, singing and music.</t>
  </si>
  <si>
    <t>Sheffield Chorale</t>
  </si>
  <si>
    <t>To advance, improve, develop and maintain public education in, and appreciation of, the art and science of music in all its aspects by any means the society's committee sees fit, including through the presentation of public concerts and recitals;    to further such charitable purpose or purposes as the committee in its absolute discretion shall think fit, but in particular throughout the making of grants and donations.Ions about pranic healing, meditation and other forms of complementary healthcare.  The relief of those in need, by reason of age, ill-health, disability, financial hardship or other disadvantage.  Such other charitable purposes as the trustees shall in their absolute discretion from time to time decide.</t>
  </si>
  <si>
    <t>The Trott Musical Foundation</t>
  </si>
  <si>
    <t>Assisting any child, or children, born, permanently residing in, or being educated at a school maintained by a local authority, or having grant maintained status, in any of the parishes of sedbergh howgill firbank cautley garsdale and dent and cowgillin the county of cumbria, to be educated in the appreciation of the art and science of music, and the teaching of the playing of any musical instrument to any such child or children.</t>
  </si>
  <si>
    <t>Nottingham Concert Band</t>
  </si>
  <si>
    <t>1 the promotion of public education in and appreciation of music by the preparation and rehearsal for, and the presentation of, public concerts and by such other means as NCB through its committee shall from time to time determine.    2 the provision of such grants and donations for individuals or such charitable associations, bodies and organisations as the trustees in their absolute discretion shall think fit.</t>
  </si>
  <si>
    <t>The Jay Singers</t>
  </si>
  <si>
    <t>The North York Moors Chamber Music Festival Trust</t>
  </si>
  <si>
    <t>To promote, improve, develop and maintain public education in an appreciation of the art and science of music in all aspects by the presentation of public concerts and recitals and by such of the ways as the members shall determine from time to time.</t>
  </si>
  <si>
    <t>The Leopold Trust</t>
  </si>
  <si>
    <t>1 to promote improve develop maintain and advance education and the arts for the public benefit in particular through the promotion support and encouragement of the art of music and all other art forms and specifically without limitation the music of the leopold string trio by the presentation of performances, master classes and recordings;    2 to benefit any charity or further any charitable purpose as the trustees in their absolute discretion think fit.</t>
  </si>
  <si>
    <t>Elmbridge Community Music Society</t>
  </si>
  <si>
    <t>To foster, promote, improve, develop and maintain public education in and appreciation of the art and science of choral music in all its aspects by the presentation of public performance.</t>
  </si>
  <si>
    <t>Sunderland Pianoforte Society</t>
  </si>
  <si>
    <t>To advance the education of the public in the appreciation of music and in particular piano music through the provision of recitals and concerts and through such other charitable ways that the trustees may determine from time to time</t>
  </si>
  <si>
    <t>Leyland Band</t>
  </si>
  <si>
    <t>The band shall be called leyland band (hereafter referred to as 'the band')  the object of the band is to advance the education of the public in the united kingdom and throughout the world, in the art and science of british brass band music through the provision of public band concerts and recitals and training in brass band music.  The band is to exist as an un-incorporated association representing persons who have been admitted into membership of the band. It is to exist as a brass band with theappropriate conventional instrumentation. The band is to remain without political or religious affiliation whilst operating in accordance with all applicable, current acts of parliament (equal opportunities, race relations, disability, health and safety, charities act).</t>
  </si>
  <si>
    <t>Truro Amateur Operatic and Dramatic Society Ltd</t>
  </si>
  <si>
    <t>1. To educate the general public in the art and science of drama, and in particular, to  cultivate the performing arts and improve taste in those arts.  2. In furtherance of this object, the society shall promote the production of dramatic  and operatic works having an educational value, and with the further object of  raising funds (a) to be devoted solely to charitable purposes, and (B), specifically  for the maintenance and development of the society's own premises for  performance and rehearsal facilities for the society's own, and general public  community use, and  3. To do all such things as shall be conducive to the attainment of the above objects,  and to create and maintain a community spirit within the truro area.</t>
  </si>
  <si>
    <t>St Marys Singers - Potton</t>
  </si>
  <si>
    <t>(1) to advance, improve, develop and maintain public education in, and appreciation  of, the art and science of music in all its aspects by any means the trustees see fit,  including through the presentation of public choral concerts and shows;  (2) to further such charitable purpose or purposes as the trustees in their absolute  discretion shall think fit but in particular through the making of grants and donations.</t>
  </si>
  <si>
    <t>London Contemporary Orchestra</t>
  </si>
  <si>
    <t>To promote, maintain and advance the education of the public in the arts, and in particular the art of music, through the presentation of concerts and other related activities; and by such other ways as the trustees shall determine from time to time</t>
  </si>
  <si>
    <t>Solomon's Knot Productions Limited</t>
  </si>
  <si>
    <t>(1) to promote, advance, maintain, develop and improve public education in art,  in particular but not exclusively drama, mime, dancing and singing,  (2) to promote, advance, maintain, develop and improve public education in, and  appreciation of, theart and science of music, in particular but not limited to  baroque music, by any means the trustees see fit, including providing and  assisting in the provision of facilities for orchestral, operatic and choral  concerts  (3) to further such charitable purpose or purposes as the trustees in their absolute  discretion shall think fit (the "objects")</t>
  </si>
  <si>
    <t>Harmonie Concert Band</t>
  </si>
  <si>
    <t>1. To advance, improve, develop and maintain public education in, and appreciation of,  the art and science of music in all its aspects by any means the trustees see F I T ,  including through the presentation of public concerts and recitals;  2. To further such charitable purpose or purposes as the trustees in their absolute  discretion shall think fit but in particular through the making of grants and donations.</t>
  </si>
  <si>
    <t>Insight Arts Foundation</t>
  </si>
  <si>
    <t>The advancement of education through the art of dance, drama, art, music and media studies.</t>
  </si>
  <si>
    <t>Guildhall School Development Fund</t>
  </si>
  <si>
    <t>The charity's objects ("the objects") are to advance education for the public  benefit by providing or assisting in the provision of educational facilities at the  guildhall school of music and drama.</t>
  </si>
  <si>
    <t>Launceston Town Band</t>
  </si>
  <si>
    <t>The objective of the band ("the objective") shall be to maintain, improve, and advance the education of the public through the promotion and practice of brass band music, and any other charitable purposes as the executive committee in its absolute discretion from time to time determine</t>
  </si>
  <si>
    <t>Hereford Music School &amp;Studios</t>
  </si>
  <si>
    <t>1. Education and training in music and other performing arts 2. Support and education of children and young people in the performing arts, particularly music 3. Provision of resources to enable education and training in music to take place</t>
  </si>
  <si>
    <t>Hofesh Shechter Company Ltd</t>
  </si>
  <si>
    <t>3.1 to advance the arts and culture for the benefit of the general public by  prompting in the UK and internationally modern dance and other art forms  including without limitation films and music with particular but not exclusive  reference to touring performances and to the work of hofesh shechter; and  3.2 to advance the education of young people, dance practitioners and the general  public with particular reference to the artistic work of the charity and  particularly but not exclusively through the provision of workshops, classes  and performances.</t>
  </si>
  <si>
    <t>Suffolk Sinfonia</t>
  </si>
  <si>
    <t>I) to advance, improve, develop and maintain public education in, and appreciation" of, the art and  science of music in all its aspects by any means the trustees see fit, including through the  presentation of public concerts and recitals;  ii) to further such charitable purpose or purposes as the trustees in their absolute discretion shall  think fit but in particular through the making of grants and donations.</t>
  </si>
  <si>
    <t>The Arensky Chamber Orchestra</t>
  </si>
  <si>
    <t>To advance, improve, develop and maintain public education in the appreciation of the art and science of music in all its aspects by any means the trustees see fit, including through the presentation of public concerts and recitals.</t>
  </si>
  <si>
    <t>Musiclinks Limited</t>
  </si>
  <si>
    <t>To advance the education of the public in the art of music</t>
  </si>
  <si>
    <t>The Julian Bream Trust</t>
  </si>
  <si>
    <t>The advancement and promotion for the public benefit of education in  and appreciation and understanding of the art and science of music and  musical education in particular but not exclusively by providing  scholarships for exceptionally gifted students of classical guitar or the  lute for all or part of their studies of these instruments, either at the  royal college of music, the royal academy of music or the royal  welsh college of music and drama and commissioning and  promulgating new original musical compositions for the classical  guitar.  The trustees must use the income and may use the capital of the charity in  promoting the objects.</t>
  </si>
  <si>
    <t>Baluji Music Foundation Limited</t>
  </si>
  <si>
    <t>1 to advance education of the public in traditional, classical and contemporary india music for the public benefit  2 to relieve the needs of disabled people through the access to artistic experiences</t>
  </si>
  <si>
    <t>Vine Youth Ministry</t>
  </si>
  <si>
    <t>1 to advance the education of the pupils of schools in somerset and dorset by providing and assisting in the provision of facilities (not required by the local education authority) for education at the schools.  This service shall be provided free of charge to all schools in the area.  2 to advance the christian religion in somerset and dorset for the benefit of the young people in the area.  This shall be done through school assemblies, religious education classes, lunch and/or after school clubsand visits to pre-schools.  3 to advance musical education for young people in somerset and dorset.  4 to act as a resource for young people up to the age of 18 living in somerset and dorset by providing assistance and organising programmes of physical, educational and other activities as a reason of:  a advancing in life and helping young people by developing their skills, capacities and capabilities to enable them to participate in society as independent, mature and responsible individuals;  badvancing education;  C providing recreational and leisure time activity in the interests of social welfare for people living in the area of benefit who have need by reason of their youth, age, infirmity or disability, poverty or social and economic circumstances with a view to improving the conditions of life of such persons.</t>
  </si>
  <si>
    <t>Wiltshire Islamic Cultural Centre</t>
  </si>
  <si>
    <t>(1) to advance the islamic religion in wiltshire for the benefit of the public  (2) the promotion of religious harmony for the benefit of the public in particular by providing education and  information on islam and social issues for both muslims and non-muslims  (3) to promote equality and diversity by promoting the inclusion of ethnic minorities and the muslim  community in the wider community and promoting awareness of different cultural issues across schools,  statutory bodies and the wider public  (4) to promote education for ethnic minorities with special attention to muslim children and women  (5) to advance the education of children in islamic studies  (6) the provision of facilities for recreation or other leisure time occupation of individuals who have need of  such facilities by reason of their youth, age, infirmity or disablement, financial hardship or social and  economic circumstances or for the public at large in the interests of social welfare and with the object of  improving the condition of life of the said inhabitants.</t>
  </si>
  <si>
    <t>I Made This - Education Through the Arts</t>
  </si>
  <si>
    <t>The charity's objects (the objects) are to promote, maintain, improve and advance  education by the encouragement of the arts including, without any limitation, the  arts of drama, mime, dance, singing and music.</t>
  </si>
  <si>
    <t>City of Newcastle Pipe Band</t>
  </si>
  <si>
    <t>The aims of the organisation are to promote, maintain, improve and advance education in the arts by the encouragement of the musical arts of the scottish highland bagpipes and drums</t>
  </si>
  <si>
    <t>Museum of British Surfing</t>
  </si>
  <si>
    <t>3.1 to advance the education of the public in the history and development of surfing and its antecedents, in particular by establishing a museum for the permanent exhibition and preservation of items of educational, cultural and/or historic value;  3.2 to promote art, music and film for the public benefit through activities including but not limited to exhibitions, displays and events including but not limited to those held at the museum of british surfing; and   3.3 to promote for the benefit ofthe public the conservation protection and improvement of the physical and natural environment</t>
  </si>
  <si>
    <t>National Harmonica League</t>
  </si>
  <si>
    <t>1. To advance, improve, develop and maintain public education in, and appreciation  of, the art and science of music in all its aspects by any means the trustees see fit,  including through the presentation of public concerts and recitals;  2. To further such charitable purpose or purposes as the trustees in their absolute  discretion shall think fit but in particular through the making of grants and  donations</t>
  </si>
  <si>
    <t>Carducci Music Trust</t>
  </si>
  <si>
    <t>To advance the education, appreciation and knowledge of the public in the art of classical music by:  a)  the presentation of public concerts;  B)  the provision of education activities for persons in particular, but not exclusively, those under 18 years of age; and  C)  any other such charitable activity as the trustees shall from time to time think fit.</t>
  </si>
  <si>
    <t>Soundbyte</t>
  </si>
  <si>
    <t>To advance the musical education of young persons 12-19 years in the north yorkshire area in particular by teaching them about jazz and learning to play musical instruments with a view to advancing them in life and helping them to develop into mature adults.</t>
  </si>
  <si>
    <t>Sherborne Festival Chorus</t>
  </si>
  <si>
    <t>The objects of the society are: 2.1.	To advance, improve, develop and maintain public education in, and appreciation of, the art and science of music in all its aspects by any means the trustees see fit, including through the presentation of public concerts and recitals; 2.2.	To further such charitable purpose or purposes as the trustees in their absolute discretion shall think fit but in particular through the making of grants and donations.</t>
  </si>
  <si>
    <t>Bexhill Festival of Music</t>
  </si>
  <si>
    <t>To advance the education of the public in relation to music, in particular by means of live performances and musical events</t>
  </si>
  <si>
    <t>Alamire</t>
  </si>
  <si>
    <t>To promote, maintain, improve and advance aesthetic and musical appreciation and education, and in particular and without prejudice to the foregoing to promote the study, research and practice of musical works for chorus, choir, vocal consort or solo voices in order to foster public knowledge, understanding and appreciation of such music in all its aspects by means of public performance, audio and visual recordings, broadcasting, lectures and workshops.</t>
  </si>
  <si>
    <t>The National Instrument Collection</t>
  </si>
  <si>
    <t>Subject as aforesaid and subject to the power of accumulation contained in clause  hereof the trustees shall pay or apply the annual income of the trust fund for such charitable purpose or charitable purposes as the trustees shall from time to time intheir absolute discretion determine to or towards the education of the public and in particular (but without prejudice to the generality of the foregoing) to promote maintain improve and advance the education of the public in the art and science of music by the acquisition preservation and maintenance of a collection of good quality musical instruments books manuscripts and other articles of historical or scientific importance to music to be made available to members of the  public in the absolute discretion of the trustees for practice performance study and teaching</t>
  </si>
  <si>
    <t>Strings Attached Barnsley</t>
  </si>
  <si>
    <t>The objects are to promote, develop and maintain public education in and  appreciation of the art and science of music in particular guitar music by  presentations of public concerts.</t>
  </si>
  <si>
    <t>Portland Museum Trust</t>
  </si>
  <si>
    <t>The objects for which the trust is formed are (but only in so far as the same are  charitable): the advancement of the education of the public by providing and  maintaining a museum of artefacts and specimens relating to the natural sciences,  naturalhistory, archaeology, literature, music, the fine and decorative arts,  antiquities and local history relating in particular to the island of portland</t>
  </si>
  <si>
    <t>The Ariela Trust</t>
  </si>
  <si>
    <t>To advance the education of the public in the arts of music literature and  the visual arts drawn from jewish eastern european tradition, in  particular but not exclusively by holding arts festivals in vilnius,  lithuania and elsewhere in eastern europe."</t>
  </si>
  <si>
    <t>The Concordia Foundation Artists Fund</t>
  </si>
  <si>
    <t>"1) to advance the education of the public in the art of music by the provision of underwritten musical events performed by highly talented young musicians at public venues; and or  2) to advance the education of young musicians, over the age of 18, who  (i) are british nationals or who being foreign nationals are resident  (which shall for these purposes include having leave to remain) in  the united kingdom; and  (ii) who in the case of instrumentalists including accompanists are not    older than 27 and in the case of singers not older than 32 on 30th  june of the year of audition; and  (iii) who have either completed their advanced studies or are engaged in  full time postgraduate study  and who are considered by the trustees to have reached sufficient standard of musical  performance, by providing concert and or performance opportunities, and the award of prizes (collectively  called "awards")."</t>
  </si>
  <si>
    <t>The Beacon Equity Trust</t>
  </si>
  <si>
    <t>1 for the public benefit and in such ways that are charitable according to the laws of england and wales, to promote the education (including social and physical training) of people under the age of 25 years anywhere in the world in such exclusively 0charitable ways as the charity trustees think fit, including, but not limited to, by:  a awarding to such persons scholarships, maintenance allowances, grants and other financial and other assistance for their education through primary, secondary andtertiary education, whether academic or vocational  B to undertake travel in furtherance of that education or to prepare for entry to any occupation, trade or profession on leaving any educational establishment  C to provide grants and other financialassistance for the obtaining of tools and other equipment that may be required for the fulfilment of their education; and  D to provide financial and other assistance to schools by funding the hiring of special needs teachers or other dedicated pastoral care, funding the building of classrooms, music facilities, art blocks or other educational infrastructure, funding leadership assessment courses for scholars or other students, funding the purchase or hiring of gym equipment or other physical education facilities, and by funding the purchase or hiring of a minibus or other vehicles for transporting pupils  2 for the public benefit and in such ways that are charitable according to the laws of england and wales to advance education by promotionof drama and the arts, including by the running of community arts and projects and ensuring that the arts are both accessible and beneficial to all branches of the community  3 for the public benefit and in such ways that are charitable according tothe laws of england and wales, the prevention or relief of poverty or financial hardship anywhere in the world by providing or assisting in the provision of education, training, healthcare projects and all the necessary support designed to enable individuals to generate a sustainable income and be self-sufficient, including providing grants, items and services to individuals in need and/or charities working to prevent or relieve poverty  4 for the public benefit and in such ways that are charitable according to the laws of england and wales, the relief of sickness, poor health and old age, and the preservation of health among disadvantaged people residing anywhere in the world, including by providing or assisting in the provision of financialassistance, equipment, facilities and services</t>
  </si>
  <si>
    <t>Octagon Films</t>
  </si>
  <si>
    <t>The society's objects are to advance education in the knowledge, understanding  and appreciation of the arts, particularly the art of film and allied visual techniques for  the benefit of the community in the market harborough area. Activities to achieve the  objects are, but are not limited to:  = the exhibiting of films and the provision of lectures, conferences, workshops,  festivals and similar educational events related to film watching and film  making.  = The establishment or furthering ofthe work of other charitable institutions with  similar objects and compatible activities.  = The provision of means for bringing to the attention of the public, the work of  creative people in film making in all its forms.  = The provision of digitaltransmissions of live performances including music  concerts, ballet, opera and drama productions.</t>
  </si>
  <si>
    <t>The Bridge Quartet Initiative Trust</t>
  </si>
  <si>
    <t>To advance the education of the public in general by promoting, sustaining and increasing individual and collective knowledge and understanding in the field of music of all kinds including classical music, chamber music and ethnic music.</t>
  </si>
  <si>
    <t>Morecambe Brass Band Association</t>
  </si>
  <si>
    <t>A) to advance public appreciation of brass band music and the playing of brass instruments.  B) to provide opportunities for players of all ages and levels of ability to make music together and  to perform in concerts, contests, and other musical events.  C) to advance the education of those who join wishing to learn to play or improve their playing of a  brass instrument by providing practice facilities, tuition and instruments.</t>
  </si>
  <si>
    <t>Bolton Hoover Brass Band</t>
  </si>
  <si>
    <t>To promote, improve, develop and maintain public education in and appreciation of the art and science of music, particularly brass band music in all its aspects.  To further such other charitable purposes as the trustees may from time to time decide.</t>
  </si>
  <si>
    <t>The Backdoor Music Project</t>
  </si>
  <si>
    <t>(A) to advance the education of the public, particularly young people residing in  the borough of rochdale ("the area of benefit") through the provision of  training and workshops in music technology and associated activities in  order to develop their physical and mental capacities so that they may grow  to full maturity as individuals and members of society;  (B) to provide or assist in the provision of facilities in the interests of social  welfare for recreation or other leisure time occupation of individuals who  have need of such facilities by reason of their youth, age infirmity or  disability, financial hardship or social circumstances with the object of  improving their conditions of life.</t>
  </si>
  <si>
    <t>Beatlife</t>
  </si>
  <si>
    <t>To advance the education of the public in dance, music and carnival arts by such means as the trustees may from time to time determine, in particular but not exclusively through educational programmes, publications. Group tuition, rehearsal workshops and performances in dance, music and carnival arts</t>
  </si>
  <si>
    <t>Grimsdyke Brass</t>
  </si>
  <si>
    <t>A to advance, improve, develop and maintain public education in, and appreciation of, the art and science of music in all its aspects by any means the charity trustees see fit, including through the presentation of public concerts and recitals;  B to further such charitable purpose or purposes as the charity trustees in their absolute discretion shall think fit but in particular through the making of grants and donations.</t>
  </si>
  <si>
    <t>Havant Light Opera</t>
  </si>
  <si>
    <t>The objects of the society are to promote the education of the public in the dramatic, operatic and musical arts, and to further the development of public appreciation and taste in such arts.</t>
  </si>
  <si>
    <t>The Ardente Opera and Music Trust</t>
  </si>
  <si>
    <t>Promote, maintain, improve and advance education particularly by the encouragement of the arts including the arts od opera, music and drama.</t>
  </si>
  <si>
    <t>Spelthorne</t>
  </si>
  <si>
    <t>Sidcup Symphony Orchestra</t>
  </si>
  <si>
    <t>Derby Concert Orchestra</t>
  </si>
  <si>
    <t>1 to advance, improve, develop and maintain public education in, and appreciation of, the art and science of music in all its aspects by any means the trustees see fit, including through the presentation of public concerts and recitals;  2 to further such charitable purpose or purposes as the trustees in their absolute discretion shall think fit but in particular through the making of grants and donations.</t>
  </si>
  <si>
    <t>Reading Scottish Pipe Band</t>
  </si>
  <si>
    <t>To promote, maintain, improve and advance education in the arts by the encouragement of the musical arts of the scottish highland bagpipes and drums.</t>
  </si>
  <si>
    <t>North Yorkshire Youth Music Action Zone</t>
  </si>
  <si>
    <t>The objects for which the company is formed shall be to advance the music education of children and young people, primarily but not exclusively in rural north yorkshire, by:-  (a) providing and/or facilitating the provision of good quality music-making activities;  (B) providing access to music learning and performance opportunities; and  (C) such other charitable means as the directors in their discretion shall decide  with a view to developing the musical skills of such children and young peopleacross a range of music genres and styles as well as developing their personal and social skills to help them to participate in society as independent, mature and responsible individuals.</t>
  </si>
  <si>
    <t>Creative Minds</t>
  </si>
  <si>
    <t>To advance the education of the public in particular socially disadvantaged persons over the age of 18 years, in the arts of music, digital media and visual art by the provision of:  a) workshops and training  B) facilities in the interests of social welfare in particular for recreation and leisure time occupation with the object of improving their conditions of life.</t>
  </si>
  <si>
    <t>Shanklin Town Brass Band</t>
  </si>
  <si>
    <t>The charity's objects (the objects) are  to advance the education of the public (particularly young people) in the playing of brass instruments, leading to participation in recognised examinations, by the provision of training and public performances in a range of works.  To advance the education and appreciation of the public in the art and science of brass band music by the presentation of concerts, musical festivals and similar activities.  To support other charities and any other charitable purposes as the trustees decide.</t>
  </si>
  <si>
    <t>Exaudi</t>
  </si>
  <si>
    <t>To advance the education of the public by encouraging the understanding, appreciation and development of music by such charitable means as the members of the company determine from time to time in particular but not exclusively by: (a)	the provision of concerts and concert opportunities for professional musicians and composers; (B)	the provision of workshops for young and amateur musicians and composers; (C)	undertaking research and development projects which further the principal objects.</t>
  </si>
  <si>
    <t>Coventry Barbershop Harmony Club</t>
  </si>
  <si>
    <t>The objects of the club are:   a) to advance, improve, develop and maintain public education in, and appreciation  of, the art and science of music in all its aspects, particularly unaccompanied four-part harmony singing, by any means the trustees seefit, including through the  presentation of public concerts and the provision of tuition programmes for the  general public.  B) to further such charitable purpose or purposes as the trustees in their absolute discretion shall think fit, but in particular through the taking of grants and donations.</t>
  </si>
  <si>
    <t>Skipton Music</t>
  </si>
  <si>
    <t>The British Egyptian Society</t>
  </si>
  <si>
    <t>The charity's objects (the objects) are to promote the education of the people of  the united kingdom and the people of egypt and in particular but without  prejudice to the generality of the foregoing to advance education in the history,  art, music,language and literature of egypt and of the united kingdom (provided  always that the charity shall not promote encourage or pursue any political  object).</t>
  </si>
  <si>
    <t>The Daphne Oram Trust</t>
  </si>
  <si>
    <t>To advance, improve, develop and maintain public education in and appreciation of the art of electronic music, in particular by preserving and educating about the works, composition and ideas of daphne blake oram(1925-2003)  2) to advance the education of the public in the subject of electronic music, in particular but not exclusively by providing grants and bursaries to students studying the subject.</t>
  </si>
  <si>
    <t>Community Recording Studio</t>
  </si>
  <si>
    <t>= To advance in life and help young people in nottingham and the surrounding area by  organising programmes of music and related activities so as to develop their skills,  capacities and capabilities to enable them to participate in society as independent</t>
  </si>
  <si>
    <t>The National Youth Jazz Collective</t>
  </si>
  <si>
    <t>The company's objects ("the objects") are to advance, improve, develop and  maintain public education in and appreciation of jazz music in all its aspects,  for young people and others, and raise the aspirations of young musicians by  (a) arranging jazz performances in venues to which young persons may  be admitted;  (B) providing jazz workshops and summer schools for young people,  and opportunities for public performance by young jazz musicians;  (C) providing training for music teachers, developing a national  network of expert jazz educators, and fostering and supporting  national and regional outreach projects;  (D) providing guidance and support for young musicians;  and by such other means as the company may from time to time determine.</t>
  </si>
  <si>
    <t>Sing for Joy</t>
  </si>
  <si>
    <t>To advance, improve, develop and maintain public education in, and appreciation of, the art of music in all its aspects by any means the trustees see fit, including through the presentation of concerts and workshops.  To assist and support such other charitable purposes as the trustees shall from time to time determine.</t>
  </si>
  <si>
    <t>Maharashtra Mandal UK Ltd</t>
  </si>
  <si>
    <t>3-these are the objects of maharashtra mandal UK limited  3.1. To advance education in marathi culture, language, music, dance and art amongst marathi  speaking people their spouses and descendants (hereinafter referred to as maharashtrians) through  the provision of a centre, library, exhibitions, displays and other facilities and activities.  3.2 to advance religion amongst maharashtrians.  3.3 to preserve and protect good health and to relieve sickness and poverty amongst  maharashtrians.  3.4to do all such charitable activities that will help maharashtrians to integrate with british  culture and society such that maharashtrians are benefited by best of both cultures and make their living in united kingdom a fulfilling journey. Such charitable activities may not be traditional  maharashtrian but in the spirit of aforesaid object could cover activities like sports club, education  courses, celebration of british national days and so on. This list is not exhaustive and may cover  activities that are in the spirit of mutually beneficial cultural co-existence.</t>
  </si>
  <si>
    <t>Vivat Music Foundation</t>
  </si>
  <si>
    <t>To advance the education of the public in the art and science of music  and in particular of historically aware musical performance, by the presentation of concerts, recitals and lectures, publication of materials and other activities.</t>
  </si>
  <si>
    <t>Soundmix</t>
  </si>
  <si>
    <t>1 to advance the education of young people in the subject of music and arts based media  2 the promotion of social inclusion for the public benefit among people who are refugees and asylum seekers who are socially excluded on the grounds of their social and economic position, by providing  a education and training in the english language and in vocational skills  B social and recreational facilities and events involving the local community</t>
  </si>
  <si>
    <t>London Classical Performers Trust</t>
  </si>
  <si>
    <t>A to advance public education in the appreciation of the art and science of music, in particular, baroque classical music, by any means the trustees see fit, including through the presentation of public concerts and recitals;  B any other general charitable purpose within the laws of england and wales for the benefit of the public as the trustees shall in their absolute discretion think fit.</t>
  </si>
  <si>
    <t>The Philip Lank Trust</t>
  </si>
  <si>
    <t>To advance the education of the parishioners ofst wilfram's church grantham and the town of grantham and the local region by the provision of a centre of training to enhance, safeguard and sustain the highest standards of sacred and secular choral andorgan music, and for the general benefit of the community and to further such charitable purpose or purposes as the trustees in their absolute discretion shall from time to time determine</t>
  </si>
  <si>
    <t>The Stephen Bell Charitable Trust</t>
  </si>
  <si>
    <t>To promote improve develop and maintain public education in and appreciation of the art and science of music in all its aspects and in particular to further the education and continuing development of students of music in all its forms  (a) in awarding scholarships exhibitions bursaries or maintenance allowances tenable at any educational establishment approved by the trustees  (B) in providing financial assistance of any kind to such students on leaving .Such  educational establishments to prepare them for or assist in their continuing studies or their entry into employment  (C) in awarding travel bursaries to such students in furtherance of their education or continuing studies  (D) in otherwise furthering the education of such students  andfor the general purposes of such charitable bodies or for such other purposes as shall be exclusively charitable as the trustees shall from time to time decide.</t>
  </si>
  <si>
    <t>Chroma</t>
  </si>
  <si>
    <t>To advance the education of the people in the subject of music and related art forms.  To advance in life and help people through.  A) the provision of recreational and leisure time activities provided in the interest of social welfare, designed to improve their condition of life.  B) providing support and actives which develop their skills, capacities and capabilities to enable them to participate in society as mature and responsible individuals.</t>
  </si>
  <si>
    <t>The Bournemouth &amp; East Dorset Barbershop Harmony Club</t>
  </si>
  <si>
    <t>To advance, improve, develop and maintain public education in, and appreciation of, the art and science of barbershop singing in all its aspects by any means the trustees see fit, including through the presentation of public concerts and recitals.  Tofurther such charitable purpose or purposes as the trustees in their absolute discretion shall think fit, but in particular through the making of grants and donations.</t>
  </si>
  <si>
    <t>Covent Garden Chamber Orchestra</t>
  </si>
  <si>
    <t>1  to advance, improve, develop and maintain public education in, and appreciation of, the art and science of music in all its aspects by any means the trustees see fit, including through the presentation of public concerts and recitals  2  to furthersuch charitable purpose or purposes as the trustees in their absolute discretion shall think fit but in particular through the making of grants and donations</t>
  </si>
  <si>
    <t>Londinium</t>
  </si>
  <si>
    <t>3.1  the charities objects (the objects) are:  3.1.1  to promote improve develop and maintain education in the appreciation and knowledge of the art and science of music by the presentation of public concerts and by such other activities as the trustees shall think fit;  3.1.2  to encourage and support for the public benefit all art forms, particularly but not exclusively those involving music, including other cultural and educational activities in order to make these more accessible to the publicat large.</t>
  </si>
  <si>
    <t>Vignette Arts</t>
  </si>
  <si>
    <t>To promote, improve, develop and maintain public education in and appreciation of the arts and in particular the arts of opera, theatre, lighting and stage design and film and other theatrical and musical presentation including concerts, recitals, workshops and staged shows, and or the financing and supporting of the same and by other such means as the trustees shall from time to time determine.</t>
  </si>
  <si>
    <t>Milton Keynes City Orchestra Foundation</t>
  </si>
  <si>
    <t>The objects for which the foundation is established (the objects) are to advance the education of the public in music, both generally and in particular supporting the work of milton keynes city orchestra, registered as mkco limited ("mkco"), includingbut not limited to:  a) procuring, sponsoring or assisting the performance of musical works of the highest quality in milton keynes and any part of the world;  B.) Procuring, sponsoring, promoting or assisting education exposure and outreach deliverywhich enhance awareness and enable musical experiences, resources, expertise and skills to be easily and effectively available ;  C.) Encouraging improvements in standards of performance;  D.) Promoting the development of musical appreciation by thegeneral public by commissioning compositions and by procuring, sponsoring or assisting the performance of musical works of high quality or of historic or other interest which are not frequently performed</t>
  </si>
  <si>
    <t>Malcolm Arnold Festival</t>
  </si>
  <si>
    <t>The charity's objects are to advance the education of the public in the understanding and appreciation of the art of music, particularly in the music of sir malcolm arnold cbe and other composers and artists connected through his influence, through the hosting of an annual festival."</t>
  </si>
  <si>
    <t>Camborne Town Band Music Society</t>
  </si>
  <si>
    <t>The study, practice and encouragement of brass music in all its forms in order to  foster public knowledge and appreciation of such music by means of public  performance or otherwise including training and education of brass and percussion  players, male or female, from all age groups and backgrounds.</t>
  </si>
  <si>
    <t>Music First</t>
  </si>
  <si>
    <t>To advance the education of the public in the art and science of music and music performance, in particular but not exclusively amongst children and young people as a means to improve their academic achievement.</t>
  </si>
  <si>
    <t>Crediton Parish Church Music Endowment Fund</t>
  </si>
  <si>
    <t>"To promote the study, practice and improvement of music making at crediton parish  church, crediton for the benefit of the public in a manner compatible with christian  worship as a means of promoting the following charitable objects:-  2.2:1 the advancement of the christian faith, in accordance with the doctrines of the  church of england;  2.2:2 the advancement of education; and  2.2:3 the advancement of the arts by promoting excellence in the art of music  including, in particular, organ musicand choral singing."</t>
  </si>
  <si>
    <t>The Dacapo Music Foundation Limited</t>
  </si>
  <si>
    <t>To advance music education and appreciation for children and adults in the united kingdom, primarily by using the dacapo approach to music, education, in particular by providing  a family music centres  B in-school and out-of-school workshops and projects; and  C a comprehensive teacher-training programme  the dacapo approach to music education can be defined as an inclusive music teaching method by which every child can participate.  It is a fusion of kodaly, u  eurythmics and child-centred learning where the children's enjoyment is as important as progression</t>
  </si>
  <si>
    <t>The Wallfisch Band</t>
  </si>
  <si>
    <t>To advance the education, appreciation and knowledge of the public in the art of  baroque and classical violin-based music of the 17th and 18th centuries, in particular  but not exclusively by:  (a) the formation of an orchestra for the presentation of public concerts and  recitals and by such other ways as the trustees shall determine from time to  time;  (B) advancing the education and training of young musicians, predominantly in  the performance of baroque and classical violin-based music of the 17th and  18th centuries.</t>
  </si>
  <si>
    <t>Glossop String Orchestras</t>
  </si>
  <si>
    <t>The charity's objects (the objects) are:  the advancement, development and improvement of musical education for the public benefit by the provision of opportunities for ensemble playing to young string players of school age, in the glossopdale area. In particular by:  (a) providing orchestras suitable for young players; (B) providing orchestral rehearsals;  (C) presenting concerts, workshops and other activities.</t>
  </si>
  <si>
    <t>Brentwood's Orchestras for Young Musicians</t>
  </si>
  <si>
    <t>"To advance the musical education of young people [aged 5 to 18] in brentwood and  the surrounding areas by the provision of training in orchestral playing and the  presentation of public concerts."</t>
  </si>
  <si>
    <t>The Yearley Trust</t>
  </si>
  <si>
    <t>The trustees must apply the income of the charity in furthering the  following objects ("the objects")  1. To advance the education of young musicians from bulgaria by the provision of  financial support to enable them to continue their studies outside bulgaria.  2. To advance, improve, develop and maintain the education of british school  children in and the appreciation of the art of music, in particular but not exclusively by  the provision of free concerts and workshops."  3.To further such other charitable purposes as the trustees may from time to time  determine."</t>
  </si>
  <si>
    <t>St Pauls Sinfonia</t>
  </si>
  <si>
    <t>To advance, improve, develop and maintain public education in and appreciation of the art and science of music in all its aspects by any means the trustees see fit, including through the presentation of public concerts and recitals and the provision of music workshops.</t>
  </si>
  <si>
    <t>Scary Little Girls Association</t>
  </si>
  <si>
    <t>To promote, maintain, improve and advance the education of the public in the arts, in particular but not exclusively the arts of theatre, drama, music and dance by the provision of performances, plays, workshops and other events</t>
  </si>
  <si>
    <t>The Sampson Orchestra of Cambridge</t>
  </si>
  <si>
    <t>I   to advance, improve, develop and maintain public education in, and appreciation of, the art and science of music in all its aspects by any means the trustees see fit, including through the presentation of public concerts and recitals;  II to further any charitable purpose or purposes by any means the trustees in their absolute discretion shall think fit but in particular through the provision of free or concessionary concert tickets, and the making of grants and donations</t>
  </si>
  <si>
    <t>Ciaccona International Music Course</t>
  </si>
  <si>
    <t>To advance, improve and develop education in the art and science of music in all its aspects by any means the trustees see fit. Including through the provision of intensive residential courses with daily lessons and master classes from an international faculty and widespread public performance opportunities.</t>
  </si>
  <si>
    <t>Northern Lights Symphony Orchestra</t>
  </si>
  <si>
    <t>To advance arts, culture and education by the provision and performance of public concerts, the provision of education outreach programmes and by encouraging an appreciation of and a interest in music generally and in particular but without prejudice to the generality of the foregoing , orchestral music composed by persons born within the countries and regions from which the northern lights, also known as the aurora borealis can be seen.</t>
  </si>
  <si>
    <t>Oughtibridge Brass Band</t>
  </si>
  <si>
    <t>A) to promote, improve, develop and maintain public education in and the appreciation of the art and science of music, particularly brass band music in all its aspects.  B) to advance, improve, develop and maintain public education, especially of young people, in and the appreciation of the art and science of brass and percussion music in all aspects by the provision of training, practical advice and support including the loan of musical instruments and the presentation of public concerts.  C) tofurther such other charitable purposes as the trustees may from time to time decide.</t>
  </si>
  <si>
    <t>Arundel Festival Ltd</t>
  </si>
  <si>
    <t>To organise an annual cultural festival in arundel that will promote, improve,  develop and maintain public education and appreciation in the arts and science  including music, visual arts, drama, literature, film and other performances.</t>
  </si>
  <si>
    <t>Swindon Music Trust</t>
  </si>
  <si>
    <t>The trustees must apply the income of the charity in furthering the following  objects ("the objects")  = for the public benefit to promote the musical education and  development of young people in such ways as the trustees  think fit including by  (i) awarding to such persons grants to cover the costs of  their music tuition.  (Ii) providing funding to undertake travel in furtherance of  that education.  = To support and enhance the provision of music tuition and  performance in swindon and the surrounding area.</t>
  </si>
  <si>
    <t>Co-Opera Co. Ltd</t>
  </si>
  <si>
    <t>The advancement of education and of music and related arts and culture. For the public benefit to promote education and training in music and related arts, specifically the education and training of opera singers, directors, musicians and other related occupations connected to opera.  For the public benefit and in such ways as shall seem fit to the charity trustees to make financial awards and other support to provide for the education, travel and preparation for entry to any occupation or profession connected with opera, music and theatre. To assist in any such ways as to the charity trustees shall seem fit . Any charity with aims and objectives that include education and training in opera</t>
  </si>
  <si>
    <t>Stamford International Music Festival</t>
  </si>
  <si>
    <t>To advance education in the subjects of music and the performing arts for the public benefit in particular but not exclusively by the organising of an international festival and by the provision of music coaching for young musicians and singers</t>
  </si>
  <si>
    <t>The Eastbourne Royal Hippodrome Trust</t>
  </si>
  <si>
    <t>A to advance for the public benefit education and the arts and culture particularly but not exclusively by the production of educational plays and the encouragement of the arts of drama, ballet, music, singing, cinema, literature, sculpture and painting in eastbourne and in such other parts of the united kingdom or the world as the trustees from time to time may think fit  B to advance english heritage for the public benefit particularly but not exclusively by the preservation of buildings of historic and architectural interest in eastbourne including the listed building known as the eastbourne royal hippodrome theatre and promoting education and training schemes to this end as the trustees from time to time may think fit  C to promote any charitable purposes for the benefit of the community in the borough of eastbourne and particularly but not exclusively by assisting the work of statutory authorities and voluntary organisations engaged in advancing education and providing facilities in the interests of social welfare for recreation and leisure-time occupation with the object of improving the conditions of life for the inhabitants of eastbourne as the trustees from time to time may think fit and to fulfil such other purposes which reexclusively charitable according to the law of england and wales and are connected with the charitable work of the charity</t>
  </si>
  <si>
    <t>The Weatherbury Singers</t>
  </si>
  <si>
    <t>Wirksworth Music Centre Charitable Trust</t>
  </si>
  <si>
    <t>To advance the music education of children and young people in  wirksworth and its vicinity, in the derbyshire dales, north east  derbyshire and amber valley districts, by:-  (a) providing and/or facilitating the provision of good quality music makingactivities;  (B) providing access to music learning and performance opportunities; and  (C) such other charitable means as the trustees in their discretion shall  decide with a view to developing the musical skills of such children.</t>
  </si>
  <si>
    <t>Kirkby Lonsdale Arts Scene</t>
  </si>
  <si>
    <t>To advance the education of the public in the arts of drama, music, literature, paintings, and all other arts and crafts in particular but not exclusively through an annual programme of musical, theatrical, literary, paintings and craft displays, performances and exhibitions in kirkby lonsdale</t>
  </si>
  <si>
    <t>Friary Guildford Brass Band</t>
  </si>
  <si>
    <t>(1) to promote, improve, develop and maintain public education in, and appreciation of, the art and science of brass band music in all its aspects.</t>
  </si>
  <si>
    <t>Sujata Banerjee Dance Company Limited</t>
  </si>
  <si>
    <t>To advance the education of the public, particularly (but not exclusively) young people, in south asian and other forms of dance and music activities and to encourage and promote greater involvement in and access to the same.</t>
  </si>
  <si>
    <t>Rhythm of Salsa Group</t>
  </si>
  <si>
    <t>1  to provide facilities in the interests of social welfare for recreation, in particular dance workshops and classes, for individuals who have need of such facilities by reason of their youth, age, infirmity or disability, financial hardship or social circumstances, or for the public at large, with the object of improving their conditions of life  2 to advance education and learning, in particular through music workshops and classes, with a view to developing people's capacities so that they mayparticipate more fully in their community</t>
  </si>
  <si>
    <t>Stag Community Arts Centre</t>
  </si>
  <si>
    <t>1 to advance education for the public benefit in the appreciation and practice of the arts, including the arts of drama, film, dance, singing and music, in particular but not exclusively through the provision and production of theatre plays and educational and art based films and associated participation and educational activities; and  2 such charitable purposes for the benefit of the inhabitants of sevenoaks and he surrounding area as are charitable according to the laws of england and wales asthe trustees may from time to time determine</t>
  </si>
  <si>
    <t>Brighton Gay Men's Chorus</t>
  </si>
  <si>
    <t>To promote public education by the study, practice and public performance of choral music; and to assist other charitable causes.    (2) for the public benefit to advance and promote the education of gay and gay-friendly men in brighton and hove in the subject of choral music, its study, practice and performance.    (3) the promotion of equality and diversity for the public benefit by the elimination of discrimination on the grounds of sexual orientation and gender identity, in particular but notexclusively by raising public awareness of discrimination towards and issues affecting the lesbian, gay, bi-sexual and transgender (LGBT) community, and in such other ways as are exclusively charitable as the trustees may from time to time determine.</t>
  </si>
  <si>
    <t>Creative Arts Schools Trust</t>
  </si>
  <si>
    <t>The charity's objects ("objects") are specifically restricted to the promotion, maintenance, improvement and advancement of education, particularly by the production of educational plays and the encouragement of the arts including the arts of drama, ballet, music, singing, literature, sculpture and painting and to formulate, prepare and establish schemes therefor, provided that all the objects of the charity shall be of a charitable nature.</t>
  </si>
  <si>
    <t>E-Quip Community Arts Project</t>
  </si>
  <si>
    <t>3.2.1 to advance the education and training of, in particular but not exclusively people who are disadvantaged or underprivileged, in the art and science of drama ; music and dance;  3.2.2 to advance the christian religion by performing relevant productions in churches schools and at specifically organised events.  3.3 the trustees must use the income and may use any capital of the charity in  promoting the objects.</t>
  </si>
  <si>
    <t>The Great Comp Music Trust</t>
  </si>
  <si>
    <t>To promote, improve, develop and maintain public education in and appreciation of culture and the arts by:  1) producing, organising and managing a music festival to be held annually in the outbuildings and gardens of great comp. Borough green, kent. 4.1.2 providing facilities for the rehearsal and performance of music by music  students. And amateur and professional musicians;-  4.1.3 providing facilities for the rehearsal and performance of plays by  students and amateur and professional actors;  4.1.4 providing facilities for lectures and courses;  4.1.5 any other means which the trustees think fit.  4.2 to promote, improve, develop and maintain public education in and  appreciation of botany, horticulture and gardening by:  4.2.1 providing facilities to the great comp charitable trust (charity  registration no. 286118) for lectures, courses and other activities;  4.2.2 assisting the great comp charitable trust in maintaining the buildings  and garden at great comp by means of publicity, donations and physical  help; and  4.2.3 any other means which the trustees think fit.</t>
  </si>
  <si>
    <t>The Oxford Spezzati Soloists Limited</t>
  </si>
  <si>
    <t>4.1	the charity's objects (objects) are specifically restricted to the following:  (a)	to promote, maintain and advance the education of the public in the arts, and in particular the art of music, through the presentation of concerts and other relatedactivities; and   (B)	by such other ways as the trustees shall determine from time to time.</t>
  </si>
  <si>
    <t>British Association for Music Therapy</t>
  </si>
  <si>
    <t>To promote for the public benefit the art and science of music therapy and the use and development of music therapy for children and adults with a wide range of needs, to advance education in music therapy, and to promote understanding of music therapy for the general public.</t>
  </si>
  <si>
    <t>Making Dance Music and Drama Arts and Sports</t>
  </si>
  <si>
    <t>A)	advance the education and academic achievement of disadvantaged children and young people especially those who are the subject of a court order, in statutory care, being fostered or are involved in; or in danger of becoming involved in; crime, alcohol abuse, or drug abuse regardless of gender, race, religion, or means who reside in the london borough of hackney (the area of benefit) through the provision of music, dance, drama, other creative arts, sports and supplementary schools activities.B)	relieve poverty and improve the health and well being of children from low income households through the provision of amateur football, sporting activities and such other classes and forms of leisure and recreation time activities as shall improveand develop their physical, mental and spiritual capacities so their health and conditions of life maybe improved.  C)	reduce the high levels of unemployment amongst school leavers and young adults through the provision of training and job creation opportunities in the music, arts and sports injury.  D)	provide local people with facilities and opportunities to learn and develop skills in the musical, theatrical, performing arts and cultural industries/activities.</t>
  </si>
  <si>
    <t>The Hanover Band Foundation</t>
  </si>
  <si>
    <t>To promote the study and education of the public in the arts and particularly in the art of music and its history with a special regard to the music of the seventeeth, eighteenth and nineteenth centuries.</t>
  </si>
  <si>
    <t>Ribble Valley Jazz &amp; Blues</t>
  </si>
  <si>
    <t>The charity's objects ("objects") are specifically restricted to the following:   1. To advance, improve, develop and maintain public education in, and appreciation of, the art and science of music in all its aspects by any means the trustees see fit,including through the presentation of public concerts, events, workshops and festivals;   2. To further such charitable purpose or purposes as the trustees in their absolute discretion shall think fit but in particular (a) supporting the participation by children and young people in any form of jazz and blues music and (B) through the making of grants and donations.</t>
  </si>
  <si>
    <t>Vocal Futures</t>
  </si>
  <si>
    <t>To advance education of young people aged 16-22 in the art of classical music</t>
  </si>
  <si>
    <t>The Brass in Concert Championship</t>
  </si>
  <si>
    <t>The object of the charity is to advance the art of brass band music in particular, but not exclusively, by the organising of concerts and opportunities for education and training of young people in playing of brass and percussion instruments</t>
  </si>
  <si>
    <t>Telford Barbershop Harmony Club</t>
  </si>
  <si>
    <t>The objects of the club shall be: (i) to advance, improve, develop and maintain public education in, and appreciation of, the art and science of music in all its aspects by any means the trustees see fit, including through the presentation of public concerts and recitals; and (ii) to further such charitable purpose or purposes as the trustees in their absolute discretion shall think fit but in particular through the making of grants and donations.</t>
  </si>
  <si>
    <t>London Community Baroque Orchestra</t>
  </si>
  <si>
    <t>To advance the education of the public in the greater london area in the music tradition of the baroque and early classical periods through the rehearsal and presentations of public orchestral, choral and chamber concerts (or any combination thereof) and lectures and workshops in historical performance practice.</t>
  </si>
  <si>
    <t>Workington Playgoers Club Limited</t>
  </si>
  <si>
    <t>The charity's objects ('the objects') are to promote, maintain, improve and advance  education, particularly by the production of plays and the encouragement of the arts,  including the arts of drama, mime, dance, singing and music.</t>
  </si>
  <si>
    <t>Starlight Music Academy</t>
  </si>
  <si>
    <t>'The objects for which the charity is established are:  to act as a resource for young people up to the age of 24 living in southwark and lambeth areas  of london by providing advice and assistance and organising programmes of physical.  Educational and other activities as a means of -  (a) advancing in life and helping young people by developing their skills, capacities and  capabilities to enable them to participate in society as independent, mature and responsible  individuals:  (B) advancing education;  (C) relieving unemployment:  (D) providing recreational and leisure time activity in the interests of social welfare for people  living in the area of benefit who have need by reason of their youth, age, infirmity or disability.  Poverty orsocial and economic circumstances with a view to improving the conditions of life of  such persons</t>
  </si>
  <si>
    <t>South West Music School</t>
  </si>
  <si>
    <t>The object of the charity is to provide music education for young people primarily in, but not limited to, the south west of england.</t>
  </si>
  <si>
    <t>Opera Anywhere Limited</t>
  </si>
  <si>
    <t>To advance the education of the public in music, theatre and the performing arts with particular but no exclusive reference to opera</t>
  </si>
  <si>
    <t>Redland Wind Band</t>
  </si>
  <si>
    <t>1 to advance, improve, develop and maintain public education in, and appreciation of, the art and science of music in all its aspects by any means the trustees see fit, including through the presentation of public concerts and recitals  2 to further such charitable purpose or purposes as the trustees in their absolute discretion shall think fit but in particular through the making of grants and donations</t>
  </si>
  <si>
    <t>Lofthouse 2000 Brass Band</t>
  </si>
  <si>
    <t>1) to promote, improve, develop and maintain public education in the appreciation of the art and science of brass band music in all its aspects to people of all ages by the presentation of public concerts and recitals and by such other ways as shall be exclusively charitable.  2) to further such charitable purpose or purposes as the trustees in their absolute discretion shall think fit but in particular through the support of charities by helping them raise funds or by the provision of grants to charitable causes.</t>
  </si>
  <si>
    <t>Oases Trust</t>
  </si>
  <si>
    <t>1) for the public benefit to promote the education (including social and physical training) of people under the age of 25 years in riruta and kawangware (kenya) in such ways as the charity thinks fit, including by: i) awarding to such persons scholarships, maintenance allowances or grants tenable at any university, college or institute of higher or further education ii) providing their education (inc. Study of music or art), to undertake travel in furtherance of that education, or to prepare for entry to any occupation trade or profession on leaving any educational establishment. 2) the prevention or relief of poverty in kenya by providing: grants, items and services to individuals in need and/or charities or other organisations working to prevent or relieve poverty.</t>
  </si>
  <si>
    <t>The Community and Youth Music Library</t>
  </si>
  <si>
    <t>The promotion, improvement, development and maintenance of public education in, and appreciation of, the art and science of music through the provision of a lending library of musical scores</t>
  </si>
  <si>
    <t>Ishirini</t>
  </si>
  <si>
    <t>The objects of the society shall be:   1. To advance, improve, develop and maintain public education in, and appreciation of, the art and science of music in all its aspects by any means the trustees see fit, including through the presentation of public concerts and recitals;   2. To further such charitable purpose or purposes as the trustees in their absolute discretion shall think fit .</t>
  </si>
  <si>
    <t>Viviana Durante Company</t>
  </si>
  <si>
    <t>To promote, maintain, improve and advance education particularly by the encouragement of the arts, especially the arts of ballet and dance in classical, contemporary and other forms, and also drama, music, singing, literature, sculpture and painting.</t>
  </si>
  <si>
    <t>Brighton Goes Gospel</t>
  </si>
  <si>
    <t>To advance the education of the public in the art of gospel singing through a range of activities including training courses and the creation and promotion of performance work</t>
  </si>
  <si>
    <t>1) to advance, improve, develop and maintain public education in, and  appreciation of, the art and science of music in all its aspects by any  means the trustees see fit, including through rehearsals and the  presentation of public performances,  2) to further such charitable purpose or purposes as the trustees in their  absolute discretion shall deem fit.</t>
  </si>
  <si>
    <t>Coventry Alevi Bektasi Cultural Centre and Cemevi</t>
  </si>
  <si>
    <t>. To advance the education of children, in particular turkish and kurdish children living in coventry by the provision of english classes. 2. To advance the education of women, in particular turkish and kurdish women living in coventry by the provision of english classes. 3. To advance alevi culture by the promotion of alevi music, dance and other art forms.  4. The relief of the elderly, in particular elderly people living in coventry by the provision of a day centre. 5. To provide recreational facilities in the interests of social welfare to the inhabitants of coventry in an effort to improve the conditions of life of the said inhabitants.</t>
  </si>
  <si>
    <t>Opera Nova</t>
  </si>
  <si>
    <t>1 to increase appreciation of the art of opera and musical theatre by participating in a wide range of musical activities and encouraging the involvement of young people in its traditions and conventions   2 to advance, improve, develop and maintain public education in and appreciation of the art and science of opera and musical theatre music in all its aspects by the presentation of public performances of such music.</t>
  </si>
  <si>
    <t>Thurrock Marching Brass</t>
  </si>
  <si>
    <t>1.  The organisation shall be known as the thurrock marching brass [herein after called the organisation].  2. The aims of the organisation are to educate the public in the appreciation of performing arts including but not limiting to the british youth band association as well as activities supporting the marching band/drum corps style of performance (also referred to as a performing arts unit) and in particular to advance the education and training of the use of musical instruments and colourguard equipment, dance/interpretation to music and other such skills as will be required in support of the chosen style and activities associated with.</t>
  </si>
  <si>
    <t>King's Junior Voices</t>
  </si>
  <si>
    <t>1. To advance, improve, develop and maintain public education in, and appreciation of, the art and science of music in all its aspects by any means the trustees see fit, including through the presentation of public concerts and recitals. 2. To furtheradvance such charitable purpose or puposes as the trustees in their absolute discretion shall think fit, but in particular through the making of grants and donations.</t>
  </si>
  <si>
    <t>Soundexchange</t>
  </si>
  <si>
    <t>4.1 to promote, maintain, improve and advance education by the encouragement of the arts specifically without limitation the art of music.</t>
  </si>
  <si>
    <t>Burnley Municipal Symphony Orchestra</t>
  </si>
  <si>
    <t>The object of the orchestra shall be to promote, improve, develop and maintain public education in the appreciation of the art and science of music in all its aspects by the presentation of public concerts and recitals and by such other ways as the orchestra through its committee shall determine from time to time</t>
  </si>
  <si>
    <t>Cake Tin Foundation</t>
  </si>
  <si>
    <t>1 to promote and advance beyond london, art for the public benefit, in particular that art which engenders greater public understanding and awareness and understanding of cultural and social histories around gender sexuality, diversity and equality (where performance art includes song, musical comedy, stand-up, theatre, cabaret, commedia delarte,  puppetry, live art, spoken word, circus, variety or music hall act)    2 to promote equality and diversity for the public benefit, with particular attention to reducing discrimination on the grounds of sexuality or gender, in particular but not exclusively by:    a raising awareness of the public in aspects of discrimination in society and issues and difficulties affecting people who are LGBTQ (lesbian, gay, bisexual, transgender (queer├å)  B cultivating a sentiment in favour of equality and diversity in particular through art and public education through art  C providing support for new, emerging or existing performance artists who seek to conceive and/or create new work that promotes the diversity and equality of sexuality and/or gender for greater public good beyond london  D providing public comment on social, economic and regional issues where the work of and/or the artist is discriminated against in any way (actively or passively) on the grounds of sexuality or gender  3 to advance in life and relieve needs of young people through:  a providing small grants up to ├║2000 to support new, emerging or existing performance artists who seekto conceive and/or create new work that promotes the diversity and equality of sexuality and/or gender for greater public good beyond london  B providing supporting and activities which develop their skills, capacities and capabilities to enable themto participate in society as mature and responsible individuals</t>
  </si>
  <si>
    <t>London Arts Orchestra and Foundation</t>
  </si>
  <si>
    <t>To advance the education of the public in the art and science of music by maintaining an orchestra to provide concerts, with a view to: - the training and development of student and recent graduate musicians in london. - Building awareness of, appreciation of and insight into orchestral music amongst children of primary and secondary school ages. - Providing a common effort to bring excellent musical performance to members of the public.</t>
  </si>
  <si>
    <t>Talent Unlimited Limited</t>
  </si>
  <si>
    <t>To advance the musical education of emerging musicians aged 18 plus, in particular but not exclusively, those of turkish origin through the provision of grants</t>
  </si>
  <si>
    <t>The Eileen Rowe Trust Limited</t>
  </si>
  <si>
    <t>The furtherance and advancement of the musical education of young people who, when under the age of 21 years, live or attend any school or college or any other educational establishment in the london borough of ealing and who in the absolute opinion of the directors show an exceptional talent for playing the piano.</t>
  </si>
  <si>
    <t>Bloomsbury Music Group</t>
  </si>
  <si>
    <t>1. To advance, improve, develop and maintain public education in, and appreciation of, the art and science of music in all its aspects by any means the trustees see fit, including through the presentation of public concerts and recitals;   2. To further such charitable purpose or purposes as the trustees in their absolute discretion shall think fit but in particular through the making of grants and donations.</t>
  </si>
  <si>
    <t>Tees Valley Voices</t>
  </si>
  <si>
    <t>Kinetika Bloco</t>
  </si>
  <si>
    <t>To advance in life and help young people though  1 the provision of recreational and leisure time activities provided in the interest of social welfare designed to improve their conditions of life  2 the advancement of education in particular through education in music, dance and design  3 providing support and activities which develop skills, capacities and capabilities ro enable them to participate in society as mature and responsible individuals</t>
  </si>
  <si>
    <t>Skipton Camerata Limited</t>
  </si>
  <si>
    <t>To promote, maintain, improve and advance education particularly by the  production of concerts, operas, recitals, educational plays and the  encouragement of the arts, including the arts of drama, mime, dance,  singing and music, and to formulate, prepare and establish schemes  therefore, provided that all objects of the company shall be of a  charitable nature.</t>
  </si>
  <si>
    <t>Artevents Limited</t>
  </si>
  <si>
    <t>2.1 to promote art for the benefit of the public, in particular but without limitation, in the dramatic, musical, performance, literary and visual arts, and  2 2 to advance the education of the public, in particular but without limitation, in the  dramatic, musical, performance, literary and visual arts.</t>
  </si>
  <si>
    <t>UK Chinese Dance and Culture Association</t>
  </si>
  <si>
    <t>3.1 to advance the education of the public in all aspects of chinese  culture, arts (especially dance, music and drama), tradition, history and  language, in particular but not exclusively, persons resident or working  within greater london ("the areaof benefit")  3.2 to provide or assist in the provision of facilities in the interests of  social welfare for recreation or other leisure time occupation of individuals  who have need of such facilities by reason of their youth, age, infirmity or  disability, financial hardship or social circumstances with the object of  improving their conditions of life.</t>
  </si>
  <si>
    <t>Newcastle Chinese School</t>
  </si>
  <si>
    <t>The purposes of the school are as follows:    to advance the education of the public in the chinese language, art and culture in particular but not exclusively by the running of a school in newcastle upon tyne with the aim to contribute to improved racial harmony, equality and diversity in the north east of england.    In furthering these objects the school will:    (a)  teach the chinese language, chinese arts, the arts of calligraphy, music and dance;  (B)  include and integrate all members of the community with the school;  (C)   promote partnership in the community to all within the school, encouraging all students and volunteers to be confident individuals and responsible citizens;  (D)  ensure that the school is run as a safe and healthyenvironment, for the social and personal well being of students and volunteers, and to ensure that time spent in the school is a worthwhile, enjoyable and rewarding experience.</t>
  </si>
  <si>
    <t>Wells Maltings Trust</t>
  </si>
  <si>
    <t>The objects of the charity are:- 3.1	to pursue any charitable purpose, primarily for the benefit of the community in the area of benefit, and in particular 3.2	to own, manage and maintain community facilities for the public at large and/or those who, by reasons of their youth, age, infirmity or disablement, poverty or social and economic circumstances, have need for such facilities; 3.3	to advance heritage through preserving for public benefit the historical, architectural and constructional heritage that exists in and around the maltings; 3.4	the advancement of the education of the public by the establishment and maintenance of a museum and heritage centre for the exhibition of artefacts of maritime interest and local and natural history andmaterials relating thereto as defined by the museum's acquisition and disposal policy and making the collection available for research; 3.5	to promote visual and performing arts for public benefit, the promotion and advancement of education and the cultivation and improvement of public education in drama, mime, opera, singing, music, dance, painting and sculpture, cinema, literature and the other arts  3.6	to develop and encourage, foster and promote the physical, economic and social development and regeneration of the area by building partnerships with organisations with similar aims.</t>
  </si>
  <si>
    <t>Arcangelo</t>
  </si>
  <si>
    <t>(1) to advance, improve, develop and maintain public education in, and appreciation of, the art and science of music in all its aspects by any means the trustees see fit, including through the presentation of public concerts and recitals in the UK andabroad in which historical performance practice is applied using instruments of the period; and   (2) to further such charitable purpose or purposes as the trustees in their absolute discretion shall think fit but in particular through the making ofgrants and donations.</t>
  </si>
  <si>
    <t>Arts-Insight</t>
  </si>
  <si>
    <t>To promote, maintain, improve, and advance education by the encouragement of the arts of music, singing, drama and movement in all their aspects.</t>
  </si>
  <si>
    <t>Bidna Capoeira</t>
  </si>
  <si>
    <t>To advance in life and relieve needs of young people, in particular but not exclusively through:  (a) the provision of training and education in the afro brazilian sport and art form of  capoeira which combines movement, dance, acrobatics, music, songand play; and  (B) by providing support and activities which develop their skills, capacities and capabilities to enable them to participate in society as mature and responsible individuals."</t>
  </si>
  <si>
    <t>Midland Youth Jazz Orchestra Association Limited</t>
  </si>
  <si>
    <t>The objects for which the association is established are to promote maintain and advance education particularly music education and to encourage the arts including the art of music particularly jazz  drama dancing and singing and (without prejudice tothe generality of the foregoing objects) to advance the same by all or any of the following means provided that all objectives of the association shall be of a charitable nature:</t>
  </si>
  <si>
    <t>The Kilburn Festival</t>
  </si>
  <si>
    <t>To promote, maintain and improve and advance education, leisure and recreation by the encouragement of the arts including without limitation the art of drama, mime, singing and music</t>
  </si>
  <si>
    <t>Grayshott Concerts</t>
  </si>
  <si>
    <t>Ashbourne Singers</t>
  </si>
  <si>
    <t>1 to advance, improve, develop and maintain public education in, and appreciation of, the art and science of music in all its aspects by any means the trustees see fit, including through the presentation of public concerts and recitals;   2 to furthersuch charitable purpose or purposes as the trustees in their absolute discretion shall think fit but in particular through the making of grants and donations.</t>
  </si>
  <si>
    <t>Midlands Fretted Orchestra (Mfo)</t>
  </si>
  <si>
    <t>To promote, improve, develop and maintain public education in, and appreciation of, the art and science of music in all its aspects by the presentation of public concerts and recitals; and for the general purposes of such charitable bodies or for suchother purposes as shall be exclusively charitable as the executive committee may, from time to time, decide.</t>
  </si>
  <si>
    <t>Pelly Concert Orchestra</t>
  </si>
  <si>
    <t>1 to advance, improve, develop and maintain public education in, and appreciation of, the art and science of music in all its aspects by any means the trustees see fit, including through the presentation of public concerts and recitals  2 to further such charitable purpose or purposes as the trustees in their absolute discretion shall think fit but in particular through the making the grants and donations</t>
  </si>
  <si>
    <t>Young Guitarists Fund</t>
  </si>
  <si>
    <t>1) to advance the education of the public in particular but not exclusively among children and young people in the art of classical guitar.  2) such charitable purposes for the public benefit as are exclusively charitable according to the laws of england and wales as the trustees may form time to time determine.</t>
  </si>
  <si>
    <t>Purbeck Art Weeks Festival Limited</t>
  </si>
  <si>
    <t>Promoting maintaining improving and advancing education within the community at large and particularly in the purbeck district council area by the promotion production performance and encouragement of the arts including the arts of debating, drama, dance, cinematography, computer graphics, music, singing, literature, sculpture, painting, photography.</t>
  </si>
  <si>
    <t>Kingston U3A Orchestra</t>
  </si>
  <si>
    <t>The objects of the society shall be to promote, improve, develop and maintain public education in and appreciation of the art and science of music in all its aspects by the presentation of public orchestral concerts; and for the general purposes of such charitable bodies or for such other purposes as shall be exclusively charitable as the committee may from time to time decide</t>
  </si>
  <si>
    <t>L'avventura London</t>
  </si>
  <si>
    <t>To promote, maintain, improve, and advance education and the encouragement of the arts, particularly by the presentation of musical performances focusing on the traditions of renaissance, baroque, and early classical periods.  To organize lectures andworkshops in historical performance practice and undertakes research.</t>
  </si>
  <si>
    <t>English Pocket Opera Company Ltd</t>
  </si>
  <si>
    <t>To advance the education of the general public in the arts in general and the operatic and dramatic arts in particular by:  1 encouraging the understanding and appreciation of dramatic art by providing, presenting and organising, managing and conducting performances of classical and contemporary operas of cultural value to schools and the community in all parts of the british isles and to encourage the creation of opera and dramatic art generally  2 the provision, or assisting in the provision, offacilities for students of promise and ability to extend their knowledge and experience and train them in all branches of operatic production and stage craft  3 formulating and establishing schemes therefore provided that all objects of the charity shall be of a charitable nature</t>
  </si>
  <si>
    <t>Rutland Sinfonia</t>
  </si>
  <si>
    <t>1. To advance, improve, develop and maintain public education in, and appreciation of, the art and science of orchestral music by any means the committee sees fit, including through the presentation of public orchestral concerts and recitals.  2. Toencourage, educate and involve young people, wherever possible, in these activities.   3. To further such charitable purpose or purposes as the committee may from time to time decide including  through the making of grants and donations.</t>
  </si>
  <si>
    <t>Collegium - Warwick</t>
  </si>
  <si>
    <t>To advance, improve, develop and maintain public education in and appreciation of the art and science of choral music by the presentation of public concerts and recitals and by such other ways as the committee shall determine</t>
  </si>
  <si>
    <t>Joined Up Thinking Projects Music</t>
  </si>
  <si>
    <t>1) to promote the education of young string players and associated musicians through participation in public concerts in order to develop and sustain confidence and musician skills;  2) to advance, improve, develop and maintain public education in - and appreciation of - the art and science of music in all its aspects by any means the trustees see fit, including through the presentation of public concerts and recitals;  3) to further such charitable purpose or purposes as the trustees in their absolute discretion shall think fit but in particular through the making of grants and donations</t>
  </si>
  <si>
    <t>Square 1 Cmo Ltd</t>
  </si>
  <si>
    <t>"For the public benefit, in particular for the benefit of young people in oldham and the surrounding area by:-  (a) advancing education  (B) relieving unemployment  (C) providing and assisting in the provision of facilities for their recreation and other leisure-time occupation which may include artistic and creative activities such as music, dance, recording of music, film, video-making, design and technology in the interests of social welfare, so as to assist them in growing to full maturity asindividuals and as members of society and so that their conditions of life may be improved</t>
  </si>
  <si>
    <t>The Chamber Musicians of Cambridge</t>
  </si>
  <si>
    <t>To advance, for the public benefit, the education in, and appreciation and knowledge of the art of chamber music, in particular but not exclusively by the provision of concerts.</t>
  </si>
  <si>
    <t>Dave Sharp Young Musicians Fund</t>
  </si>
  <si>
    <t>The objects of the society shall be: 1. To advance, improve, develop and maintain public education in, and appreciation of, the art and science of music in all its aspects for young people by any means the trustees see fit. 2. To further such charitable purpose or purposes as the trustees in their absolute discretion shall think fit but in particular through the making of grants and donations.</t>
  </si>
  <si>
    <t>Whitley Bay Operatic Society Limited</t>
  </si>
  <si>
    <t>Bristol Music Trust</t>
  </si>
  <si>
    <t>The objects of the charity (the "objects") are: 1.  To promote the arts (and in particular, but not limited to, music) for the benefit of the public (and in particular, but not limited to, the people of bristol and the south west of england). 2.  To advance education in, and the appreciation of, the arts (and in particular, but not limited to, music) among members of the public (and in particular, but not limited to, the people of bristol and the south west of england). 3.  To provide and operatea concert hall at bristol bs1 5ar in furtherance of all or any of the charitable objects or purposes specified above for the benefit of the public (and in particular, but not limited to, the people of bristol and the south west of england). 4.  To advance such other objects or purposes which are exclusively charitable according to the law of england and wales in such manner as the trustees may in their absolute discretion think fit.</t>
  </si>
  <si>
    <t>The Angel Orchestra</t>
  </si>
  <si>
    <t>Southwark Children's Brass Band</t>
  </si>
  <si>
    <t>The objects of the society shall be:   1. To provide musical education for the children of southwark, particularly those from low income families, through the provision of tuition and training in brass instrument playing as part of a brass band and the presentation of public concerts and recitals;   2. To further such charitable purpose or purposes as the committee in their absolute discretion shall think fit but in particular through the making of grants and donations.</t>
  </si>
  <si>
    <t>Unexpected Opera Limited</t>
  </si>
  <si>
    <t>1 to advance the education of the public and the development of public appreciation in music, theatre and the performing arts, with particular but not exclusive reference to opera by the provision of training and facilities for the presentation of public performances  2 such charitable purposes for the public benefit as are exclusively charitable according to the laws of england and wales as the trustees may from time to time determine</t>
  </si>
  <si>
    <t>The Dorothy Croft Trust for Young Musicians</t>
  </si>
  <si>
    <t>For the public benefit to advance the education of young people (up to the age of 26) in particular but not exclusively in the art of music by the provision of bursaries, lessions, masterclasses and by any other charitable means as the trusses see fit.</t>
  </si>
  <si>
    <t>Music'all - a School of Music for All</t>
  </si>
  <si>
    <t>To advance, improve, develop and maintain public education in, and appreciation of, the art of music in all its aspects through the carrying on of a music school and any related activities the trustees see fit.</t>
  </si>
  <si>
    <t>Olney Brass Band</t>
  </si>
  <si>
    <t>The charity's objects ("the objects") are to maintain, improve and advance the education of the public through the promotion of the practise and performance of brass band music.</t>
  </si>
  <si>
    <t>Andover Town Band</t>
  </si>
  <si>
    <t>1.To promote, improve, develop and maintain public education in and appreciation of the art  and science of music, particularly brass band music in all its aspects.  2.To further such other charitable purposes as the trustees may from time to time decide.</t>
  </si>
  <si>
    <t>The Mayor of London's Fund for Young Musicians</t>
  </si>
  <si>
    <t>The charity's objects are:  to benefit the public through the promotion and enhancement of the musical education and development of young people by any means and in any socially inclusive context.</t>
  </si>
  <si>
    <t>Music Beyond Mainstream Ltd</t>
  </si>
  <si>
    <t>To promote, maintain improve and advance education through the encouragement of the arts by producing, promoting and organising concerts and multi-disciplinary performances for the public. Encouraging and enabling artists from varied artistic disciplines and ethnic and cultural backgrounds and traditions to collaborate to produce new work, accessible to the public, particularly developing new audiences.</t>
  </si>
  <si>
    <t>London Gypsy Orchestra</t>
  </si>
  <si>
    <t>1. To advance, improve, develop and maintain public education and appreciation in music, arts  and culture, particularly, but not exclusively, in relation to gypsy and folk music from eastern  europe and the balkans.  2. To advance public education inmusic and musical skills and to inspire participation in and  appreciation of the art of music.  3. To advance public education in the arts and musical traditions of different cultures.  4. To promote equality and diversity for the public benefit, inparticular by:  a) providing or supporting music and creative arts projects which foster integration and skill  sharing between people from diverse backgrounds;  B) educating the public about different peoples and cultures, especially through music and arts,  to increase awareness and understanding.</t>
  </si>
  <si>
    <t>Opera Unlimited Foundation</t>
  </si>
  <si>
    <t>(1) to advance the education of the public in the arts, particularly music and all aspects of opera and opera production; (2) to advance the education of young people in opera and music through educational workshops and opera production; (3) to support and promote such charitable organisations and purposes as the trustees of the charity may from time to time determine.</t>
  </si>
  <si>
    <t>Houghton - Le - Spring and District Piping Society</t>
  </si>
  <si>
    <t>1) to advance, improve, develop and maintain public education in, and appreciation of,  the art and science of scottish pipe band music in all its aspects by any means the trustees  see fit, including through the presentation of public concerts and recitals,  2) to further such charitable purpose or purposes as the trustees in their absolute  discretion shall think fit but in particular through the making of grants and donations</t>
  </si>
  <si>
    <t>Kearsley Youth Brass Band</t>
  </si>
  <si>
    <t>The objects of the society shall be:   1. To advance, improve, develop and maintain public education in, and appreciation of, the art and science of music in all its aspects by any means the trustees see fit, including through the presentation of public concerts and recitals;   2. To further such charitable purpose or purposes as the trustees in their absolute discretion shall think fit but in particular through the making of grants and donations.</t>
  </si>
  <si>
    <t>Holmfirth Art &amp; Music Limited</t>
  </si>
  <si>
    <t>To promote, improve, develop and maintain public education in and appreciation of the arts,  in particular but not exclusively, by:  a) the production of an annual arts festival  B) providing information about artistic activity in holmfirth and the holme valley  C) providing support to local arts organisations in holmfirth and the holme valley  D) acting as an informal conduit between kirklees and the various arts organisations in  the holme valley"</t>
  </si>
  <si>
    <t>Wacidom</t>
  </si>
  <si>
    <t>1 to advance, improve, develop and maintain public education in, and appreciation of, the art and science of music in all its aspects by any means the trustees see fit, including through the presentation of public concerts, recitals and periodic competitions.  2 to further such charitable purpose or purposes as the trustees in their absolute discretion shall think fit but in particular through the making of grants and donations.</t>
  </si>
  <si>
    <t>Flowers Band</t>
  </si>
  <si>
    <t>The charity's objects ('the objects')are to advance the education and appreciation of the  public in the art and science of brass band music in all its aspects by the provision of public  concerts and training of persons in the study and playing of brass band instruments.</t>
  </si>
  <si>
    <t>Dart Music Festival Foundation</t>
  </si>
  <si>
    <t>1. To advance the education of the public in general on the subject of music.  2. Providing financial assistance in the form of grants or loans to individuals and informal groups of individuals and to organisations residing and operating in and arounddartmouth to support the development of musical ability and talent and to further musical education.</t>
  </si>
  <si>
    <t>Keys of Change</t>
  </si>
  <si>
    <t>Keys of change aims to advance the lives of young people in remote communities around the world through education and musical education. It also aims to act as a resource for young people in remote communities around the world by providing access to live performances of classical music.</t>
  </si>
  <si>
    <t>The Dance Touring Partnership Limited</t>
  </si>
  <si>
    <t>To advance the arts and culture, particularly drama, dance, ballet, mime, music, opera, movement and singing (the "performing arts")  to advance education by encouraging the understanding and appreciation of the performing arts</t>
  </si>
  <si>
    <t>The Overfield Trust</t>
  </si>
  <si>
    <t>The trustees shall hold the capital and income of the trust fund upon trust for such purpose or purposes as shall be exclusively charitable according to the law of england and in such shares and proportions as they shall think fit and in particular, but not exclusively to promote, improve, develop and maintain public education in an appreciation of the art and science of music in all aspects by giving support to the presentation of public concerts and recitals and the following provisions of thisdeed shall take effect subject to and only so far as consistent with such purposes</t>
  </si>
  <si>
    <t>The Choral Foundation, the Chapel Royal, Hampton Court Palace</t>
  </si>
  <si>
    <t>The objects of the charity are specifically restricted to the following:  (1) the advancement of the christian religion in accordance with the principles of the church of england by the maintenance and enhancement of a choir through the education and training of choristers and by maintaining the choral traditions of the chapel royal;  (2) to promote the art of choral music for the public benefit;  (3) to advance the education of the choristers of the chapel royal for the public benefit.</t>
  </si>
  <si>
    <t>The Stephen Sondheim Society</t>
  </si>
  <si>
    <t>1. To promote the public knowledge and appreciation of the works of stephen sondheim by such means as are charitable.    2. To advance the public education in music, in particular but not exclusively, young people by holding an annual music competition.</t>
  </si>
  <si>
    <t>Coggeshall Camerata</t>
  </si>
  <si>
    <t>Audley Brass Band</t>
  </si>
  <si>
    <t>The objects of the association are:  a. To advance the education and appreciation of the public in the art and science of brass band music by the presentation of concerts and similar activities.  B. To advance the education of the public (particularlyyoung people) in the playing of brass instruments, by provision of training and public performances in a range of works.</t>
  </si>
  <si>
    <t>The Crosby Orchestral Society</t>
  </si>
  <si>
    <t>South London Alevi Cultural Centre &amp; Cemevi</t>
  </si>
  <si>
    <t>To advance the education of children ,in particular turkish and kurdish children living in south london by the provision of english classes. To advance the education of women,in particular turkish and kurdish women living in south london by the provision of english classes to advance alevi culture by the promotion of alevi music, dance and other art forms to provide recreational facilities in the interests of social welfare to the inhabitants of south london in an effort to improve the conditionsof life of the said inhabitants. The relief of the elderly ,in particular elderly people living in south london by the provision of a day care centre.</t>
  </si>
  <si>
    <t>Heritage Opera Limited</t>
  </si>
  <si>
    <t>To promote the arts in particular but not exclusively the art of opera in order to nurture and promote opera as a positive and inclusive art-form with wide ranging appeal  to promote, maintain, improve and advance the education of the local community by the organising, managing and conducting of performances of opera including school workshops</t>
  </si>
  <si>
    <t>The Northumbrian Pipers' Society</t>
  </si>
  <si>
    <t>The charity's objects (objects) are:  1) to advance art, culture and heritage through encouraging the playing, study, making and development of the northumbrian pipes and their music and raising awareness of the northumbrian pipes and their music; and2) to advance the education of the public in relation to the study, playing, making and development of the northumbrian pipes.</t>
  </si>
  <si>
    <t>Ashover Brass Band</t>
  </si>
  <si>
    <t>The Portsmouth Chorus</t>
  </si>
  <si>
    <t>1) to advance, improve, develop and maintain public education in, and appreciation of, the art and science of choral music in all its aspects by any means the trsutees see fit, including through the presentation of public concerts and recitals.  2) tofurther such charitable purpose or purposes as the trsutees in their absolute discretion shall think fit but in particluar through the making of grants and donations to other charities.</t>
  </si>
  <si>
    <t>Oblique Arts</t>
  </si>
  <si>
    <t>To promote, maintain,improve and advance education by the encouragement of the arts including, without limitation, the arts of drama, mime, dance, singing and music.</t>
  </si>
  <si>
    <t>Antiphon</t>
  </si>
  <si>
    <t>Orchard Park Music Foundation</t>
  </si>
  <si>
    <t>To advance, improve, develop and maintain public education in, and appreciation of, the art of music in all its aspects by any means as the trustees shall see fit, including through the presentation of public concerts and music workshops.</t>
  </si>
  <si>
    <t>Ironbridge Gorge Brass Band Festival</t>
  </si>
  <si>
    <t>The objects of the group shall be:  to promote the education and training of young people in the playing of brass instruments and their appreciation of brass band music.  To encourage public appreciation and understanding of brass band music, and to stimulate interest in the art of the brass band for the benefit of the public generally, and especially in the district of ironbridge gorge by the presentation of concerts, performances, and other activities during the festival period and at such othertimes as the committee shall determine.</t>
  </si>
  <si>
    <t>Wimbledon Music Festival Limited</t>
  </si>
  <si>
    <t>The objects of the society shall be:   1. To advance, improve, develop and maintain public education in, and appreciation of, the art and science of music in all its aspects by any means the trustees see fit, including through the presentation of publi0001c concerts and recitals;   2. To further such charitable purpose or purposes as the trustees in their absolute discretion shall think fit but in particular through the making of grants and donations.</t>
  </si>
  <si>
    <t>Shadwell Opera</t>
  </si>
  <si>
    <t>2. Objects  the charity's objects are specifically restricted to the following:  to promote, foster and maintain for the educational advancement and benefit of the public an appreciation of the arts in general, with emphasis on operatic, orchestral choral and other musical works of every description.</t>
  </si>
  <si>
    <t>Stockport Schools' Brass Bands</t>
  </si>
  <si>
    <t>To advance the education of young people of stockport and greater manchester in the pursuit of music making through its organisation, support, training and the provision of facilities.  To advance the education of the general public in the art of brass band music by public performances of a range of works.</t>
  </si>
  <si>
    <t>Musicplace North-West Limited</t>
  </si>
  <si>
    <t>The charity's objects, for the public benefit, are as follows:   1. The protection and promotion of good health, both physical and mental, by the therapeutic and specific use of music;  2. The relief of sickness, and in particular the alleviation of developmental, emotional and social difficulties, by the therapeutic and specific use of music;  3. The advancement of the education of the public concerning music as a means of therapy and the provision of support for the education and training of music therapists and of other interested professionals and students; and  4. The promotion and publication of research concerning the therapeutic use of music as set out in these objects.</t>
  </si>
  <si>
    <t>Sheffield Music Academy</t>
  </si>
  <si>
    <t>The objects of the charity ('the objects') are to advance the education of young people of exceptional musical ability or potential who are aged between 8 and 18 years, in all aspects of music and musicianship.</t>
  </si>
  <si>
    <t>Creative Futures (UK) Limited</t>
  </si>
  <si>
    <t>The objects of the company are specifically restricted to the following: i.To advance the education and training of children and young people, in particular but not exclusively those with special educational needs, and their teachers through imaginative and progressive arts-based projects which stimulate learning and development; ii. To promote and protect good health by delivering arts projects for those who are socially and economically disadvantaged, in particular but not exclusively older people, the homeless or those living with long term mental or physical health issues, in order to raise self-esteem, improve quality of life and engage them with wider society; iii. To advance the arts generally, in particular but not exclusively to advance musical education for people of all ages; and iv. To conduct or commission research to better understand specific needs in the field of education and to publish the useful results.</t>
  </si>
  <si>
    <t>Children's Concerts</t>
  </si>
  <si>
    <t>To promote the art of live orchestral music and to advance the education and appreciation of live orchestral music among children and young people.</t>
  </si>
  <si>
    <t>Euphonious Faith Music School</t>
  </si>
  <si>
    <t>The advancement of education by providing affordable music tuition to people involved and attending local churches and the wider community in birmingham and the west midlands (which shall be called the "area of benefit")</t>
  </si>
  <si>
    <t>Selected</t>
  </si>
  <si>
    <t>Directory of music education charities</t>
  </si>
  <si>
    <t>code</t>
  </si>
  <si>
    <t>name</t>
  </si>
  <si>
    <t>K04000001</t>
  </si>
  <si>
    <t>England and Wales</t>
  </si>
  <si>
    <t>E09000001</t>
  </si>
  <si>
    <t>E12000007</t>
  </si>
  <si>
    <t>London</t>
  </si>
  <si>
    <t>E10000008</t>
  </si>
  <si>
    <t>Devon</t>
  </si>
  <si>
    <t>E09000008</t>
  </si>
  <si>
    <t>E10000018</t>
  </si>
  <si>
    <t>Leicestershire</t>
  </si>
  <si>
    <t>E06000020</t>
  </si>
  <si>
    <t>E08000025</t>
  </si>
  <si>
    <t>E08000034</t>
  </si>
  <si>
    <t>E10000019</t>
  </si>
  <si>
    <t>Lincolnshire</t>
  </si>
  <si>
    <t>E06000036</t>
  </si>
  <si>
    <t>E06000018</t>
  </si>
  <si>
    <t>E10000034</t>
  </si>
  <si>
    <t>Worcestershire</t>
  </si>
  <si>
    <t>E08000012</t>
  </si>
  <si>
    <t>E09000033</t>
  </si>
  <si>
    <t>E10000016</t>
  </si>
  <si>
    <t>Kent</t>
  </si>
  <si>
    <t>E08000016</t>
  </si>
  <si>
    <t>E09000027</t>
  </si>
  <si>
    <t>E06000009</t>
  </si>
  <si>
    <t>E10000006</t>
  </si>
  <si>
    <t>Cumbria</t>
  </si>
  <si>
    <t>E09000014</t>
  </si>
  <si>
    <t>E10000014</t>
  </si>
  <si>
    <t>Hampshire</t>
  </si>
  <si>
    <t>E10000015</t>
  </si>
  <si>
    <t>Hertfordshire</t>
  </si>
  <si>
    <t>E08000015</t>
  </si>
  <si>
    <t>E10000025</t>
  </si>
  <si>
    <t>Oxfordshire</t>
  </si>
  <si>
    <t>E10000023</t>
  </si>
  <si>
    <t>North Yorkshire</t>
  </si>
  <si>
    <t>E10000024</t>
  </si>
  <si>
    <t>Nottinghamshire</t>
  </si>
  <si>
    <t>E09000006</t>
  </si>
  <si>
    <t>E10000009</t>
  </si>
  <si>
    <t>Dorset</t>
  </si>
  <si>
    <t>E10000011</t>
  </si>
  <si>
    <t>East Sussex</t>
  </si>
  <si>
    <t>E10000029</t>
  </si>
  <si>
    <t>Suffolk</t>
  </si>
  <si>
    <t>E10000020</t>
  </si>
  <si>
    <t>Norfolk</t>
  </si>
  <si>
    <t>E06000056</t>
  </si>
  <si>
    <t>E10000032</t>
  </si>
  <si>
    <t>West Sussex</t>
  </si>
  <si>
    <t>E09000019</t>
  </si>
  <si>
    <t>E10000021</t>
  </si>
  <si>
    <t>Northamptonshire</t>
  </si>
  <si>
    <t>E09000005</t>
  </si>
  <si>
    <t>E10000030</t>
  </si>
  <si>
    <t>Surrey</t>
  </si>
  <si>
    <t>E10000013</t>
  </si>
  <si>
    <t>Gloucestershire</t>
  </si>
  <si>
    <t>E10000012</t>
  </si>
  <si>
    <t>Essex</t>
  </si>
  <si>
    <t>E10000002</t>
  </si>
  <si>
    <t>Buckinghamshire</t>
  </si>
  <si>
    <t>E92000001</t>
  </si>
  <si>
    <t>England</t>
  </si>
  <si>
    <t>E06000054</t>
  </si>
  <si>
    <t>E10000003</t>
  </si>
  <si>
    <t>Cambridgeshire</t>
  </si>
  <si>
    <t>E09000022</t>
  </si>
  <si>
    <t>E10000027</t>
  </si>
  <si>
    <t>Somerset</t>
  </si>
  <si>
    <t>E06000037</t>
  </si>
  <si>
    <t>E06000052</t>
  </si>
  <si>
    <t>E09000018</t>
  </si>
  <si>
    <t>E09000013</t>
  </si>
  <si>
    <t>E09000015</t>
  </si>
  <si>
    <t>E09000032</t>
  </si>
  <si>
    <t>E06000033</t>
  </si>
  <si>
    <t>E09000020</t>
  </si>
  <si>
    <t>E09000007</t>
  </si>
  <si>
    <t>E06000043</t>
  </si>
  <si>
    <t>E08000001</t>
  </si>
  <si>
    <t>E06000022</t>
  </si>
  <si>
    <t>E09000011</t>
  </si>
  <si>
    <t>E09000029</t>
  </si>
  <si>
    <t>E06000040</t>
  </si>
  <si>
    <t>E09000009</t>
  </si>
  <si>
    <t>E09000030</t>
  </si>
  <si>
    <t>E06000023</t>
  </si>
  <si>
    <t>Bristol</t>
  </si>
  <si>
    <t>E09000003</t>
  </si>
  <si>
    <t>E06000042</t>
  </si>
  <si>
    <t>E10000007</t>
  </si>
  <si>
    <t>Derbyshire</t>
  </si>
  <si>
    <t>E06000046</t>
  </si>
  <si>
    <t>E06000024</t>
  </si>
  <si>
    <t>E06000025</t>
  </si>
  <si>
    <t>E09000012</t>
  </si>
  <si>
    <t>E09000016</t>
  </si>
  <si>
    <t>E06000038</t>
  </si>
  <si>
    <t>E09000021</t>
  </si>
  <si>
    <t>E09000024</t>
  </si>
  <si>
    <t>C000000AU</t>
  </si>
  <si>
    <t>Australia</t>
  </si>
  <si>
    <t>E08000003</t>
  </si>
  <si>
    <t>E10000028</t>
  </si>
  <si>
    <t>Staffordshire</t>
  </si>
  <si>
    <t>E08000032</t>
  </si>
  <si>
    <t>E06000049</t>
  </si>
  <si>
    <t>E06000019</t>
  </si>
  <si>
    <t>Herefordshire</t>
  </si>
  <si>
    <t>E08000019</t>
  </si>
  <si>
    <t>E06000008</t>
  </si>
  <si>
    <t>E06000012</t>
  </si>
  <si>
    <t>E08000036</t>
  </si>
  <si>
    <t>E10000017</t>
  </si>
  <si>
    <t>Lancashire</t>
  </si>
  <si>
    <t>E08000017</t>
  </si>
  <si>
    <t>E08000028</t>
  </si>
  <si>
    <t>E10000031</t>
  </si>
  <si>
    <t>Warwickshire</t>
  </si>
  <si>
    <t>E08000026</t>
  </si>
  <si>
    <t>E08000021</t>
  </si>
  <si>
    <t>E08000014</t>
  </si>
  <si>
    <t>E08000013</t>
  </si>
  <si>
    <t>St Helens</t>
  </si>
  <si>
    <t>E08000035</t>
  </si>
  <si>
    <t>E08000020</t>
  </si>
  <si>
    <t>W92000004</t>
  </si>
  <si>
    <t>Wales</t>
  </si>
  <si>
    <t>E06000051</t>
  </si>
  <si>
    <t>E08000033</t>
  </si>
  <si>
    <t>E06000047</t>
  </si>
  <si>
    <t>E06000007</t>
  </si>
  <si>
    <t>E08000005</t>
  </si>
  <si>
    <t>E08000011</t>
  </si>
  <si>
    <t>E08000009</t>
  </si>
  <si>
    <t>E06000001</t>
  </si>
  <si>
    <t>E06000004</t>
  </si>
  <si>
    <t>E08000004</t>
  </si>
  <si>
    <t>E08000022</t>
  </si>
  <si>
    <t>W06000002</t>
  </si>
  <si>
    <t>Gwynedd</t>
  </si>
  <si>
    <t>E08000018</t>
  </si>
  <si>
    <t>E08000024</t>
  </si>
  <si>
    <t>E06000013</t>
  </si>
  <si>
    <t>E06000048</t>
  </si>
  <si>
    <t>E09000026</t>
  </si>
  <si>
    <t>E06000010</t>
  </si>
  <si>
    <t>Kingston upon Hull</t>
  </si>
  <si>
    <t>E08000007</t>
  </si>
  <si>
    <t>E06000011</t>
  </si>
  <si>
    <t>W06000019</t>
  </si>
  <si>
    <t>Blaenau Gwent</t>
  </si>
  <si>
    <t>E06000041</t>
  </si>
  <si>
    <t>E06000039</t>
  </si>
  <si>
    <t>Slough</t>
  </si>
  <si>
    <t>E09000002</t>
  </si>
  <si>
    <t>E09000023</t>
  </si>
  <si>
    <t>E08000027</t>
  </si>
  <si>
    <t>E09000025</t>
  </si>
  <si>
    <t>E08000010</t>
  </si>
  <si>
    <t>W06000023</t>
  </si>
  <si>
    <t>Powys</t>
  </si>
  <si>
    <t>E09000010</t>
  </si>
  <si>
    <t>E06000002</t>
  </si>
  <si>
    <t>E06000027</t>
  </si>
  <si>
    <t>E09000028</t>
  </si>
  <si>
    <t>E08000031</t>
  </si>
  <si>
    <t>E08000029</t>
  </si>
  <si>
    <t>E09000004</t>
  </si>
  <si>
    <t>C000000CU</t>
  </si>
  <si>
    <t>Cuba</t>
  </si>
  <si>
    <t>C000000KE</t>
  </si>
  <si>
    <t>Kenya</t>
  </si>
  <si>
    <t>C000000IN</t>
  </si>
  <si>
    <t>India</t>
  </si>
  <si>
    <t>E08000008</t>
  </si>
  <si>
    <t>E06000003</t>
  </si>
  <si>
    <t>E06000032</t>
  </si>
  <si>
    <t>E08000030</t>
  </si>
  <si>
    <t>E06000034</t>
  </si>
  <si>
    <t>C000000KH</t>
  </si>
  <si>
    <t>Cambodia</t>
  </si>
  <si>
    <t>E06000055</t>
  </si>
  <si>
    <t>C000000LB</t>
  </si>
  <si>
    <t>Lebanon</t>
  </si>
  <si>
    <t>E06000029</t>
  </si>
  <si>
    <t>E07000063</t>
  </si>
  <si>
    <t>E07000040</t>
  </si>
  <si>
    <t>E07000215</t>
  </si>
  <si>
    <t>E06000016</t>
  </si>
  <si>
    <t>E07000137</t>
  </si>
  <si>
    <t>E07000216</t>
  </si>
  <si>
    <t>E07000039</t>
  </si>
  <si>
    <t>E07000234</t>
  </si>
  <si>
    <t>E07000106</t>
  </si>
  <si>
    <t>E07000165</t>
  </si>
  <si>
    <t>E07000044</t>
  </si>
  <si>
    <t>E07000029</t>
  </si>
  <si>
    <t>E07000085</t>
  </si>
  <si>
    <t>E07000099</t>
  </si>
  <si>
    <t>E06000031</t>
  </si>
  <si>
    <t>E06000045</t>
  </si>
  <si>
    <t>E07000042</t>
  </si>
  <si>
    <t>E07000006</t>
  </si>
  <si>
    <t>E07000180</t>
  </si>
  <si>
    <t>E07000179</t>
  </si>
  <si>
    <t>E07000222</t>
  </si>
  <si>
    <t>E07000062</t>
  </si>
  <si>
    <t>E07000205</t>
  </si>
  <si>
    <t>E07000148</t>
  </si>
  <si>
    <t>E07000155</t>
  </si>
  <si>
    <t>E07000229</t>
  </si>
  <si>
    <t>E07000225</t>
  </si>
  <si>
    <t>E07000008</t>
  </si>
  <si>
    <t>E07000111</t>
  </si>
  <si>
    <t>E07000051</t>
  </si>
  <si>
    <t>E07000091</t>
  </si>
  <si>
    <t>E07000084</t>
  </si>
  <si>
    <t>E07000154</t>
  </si>
  <si>
    <t>E07000191</t>
  </si>
  <si>
    <t>E07000007</t>
  </si>
  <si>
    <t>E06000050</t>
  </si>
  <si>
    <t>E07000108</t>
  </si>
  <si>
    <t>E07000189</t>
  </si>
  <si>
    <t>E07000224</t>
  </si>
  <si>
    <t>E07000209</t>
  </si>
  <si>
    <t>E07000083</t>
  </si>
  <si>
    <t>E07000070</t>
  </si>
  <si>
    <t>E07000178</t>
  </si>
  <si>
    <t>E07000077</t>
  </si>
  <si>
    <t>E07000193</t>
  </si>
  <si>
    <t>E07000065</t>
  </si>
  <si>
    <t>E07000167</t>
  </si>
  <si>
    <t>E07000139</t>
  </si>
  <si>
    <t>E07000156</t>
  </si>
  <si>
    <t>E07000221</t>
  </si>
  <si>
    <t>E07000009</t>
  </si>
  <si>
    <t>E07000181</t>
  </si>
  <si>
    <t>E07000143</t>
  </si>
  <si>
    <t>E07000037</t>
  </si>
  <si>
    <t>E07000187</t>
  </si>
  <si>
    <t>E07000110</t>
  </si>
  <si>
    <t>E07000097</t>
  </si>
  <si>
    <t>E07000113</t>
  </si>
  <si>
    <t>E07000190</t>
  </si>
  <si>
    <t>E07000012</t>
  </si>
  <si>
    <t>E07000144</t>
  </si>
  <si>
    <t>E07000071</t>
  </si>
  <si>
    <t>E07000206</t>
  </si>
  <si>
    <t>E07000047</t>
  </si>
  <si>
    <t>E07000141</t>
  </si>
  <si>
    <t>E07000116</t>
  </si>
  <si>
    <t>E06000006</t>
  </si>
  <si>
    <t>E07000092</t>
  </si>
  <si>
    <t>E07000227</t>
  </si>
  <si>
    <t>E07000078</t>
  </si>
  <si>
    <t>E07000082</t>
  </si>
  <si>
    <t>E07000094</t>
  </si>
  <si>
    <t>E07000046</t>
  </si>
  <si>
    <t>E07000150</t>
  </si>
  <si>
    <t>E07000088</t>
  </si>
  <si>
    <t>E07000149</t>
  </si>
  <si>
    <t>E07000228</t>
  </si>
  <si>
    <t>E07000096</t>
  </si>
  <si>
    <t>E07000103</t>
  </si>
  <si>
    <t>E07000086</t>
  </si>
  <si>
    <t>E09000031</t>
  </si>
  <si>
    <t>E07000045</t>
  </si>
  <si>
    <t>E07000115</t>
  </si>
  <si>
    <t>E07000053</t>
  </si>
  <si>
    <t>E07000102</t>
  </si>
  <si>
    <t>E07000049</t>
  </si>
  <si>
    <t>E07000043</t>
  </si>
  <si>
    <t>E07000200</t>
  </si>
  <si>
    <t>E06000028</t>
  </si>
  <si>
    <t>E07000114</t>
  </si>
  <si>
    <t>E07000211</t>
  </si>
  <si>
    <t>E07000147</t>
  </si>
  <si>
    <t>E07000004</t>
  </si>
  <si>
    <t>E07000217</t>
  </si>
  <si>
    <t>Woking (borough)</t>
  </si>
  <si>
    <t>E07000050</t>
  </si>
  <si>
    <t>E07000153</t>
  </si>
  <si>
    <t>E06000035</t>
  </si>
  <si>
    <t>E07000090</t>
  </si>
  <si>
    <t>E07000145</t>
  </si>
  <si>
    <t>E07000210</t>
  </si>
  <si>
    <t>E07000146</t>
  </si>
  <si>
    <t>E07000203</t>
  </si>
  <si>
    <t>E07000064</t>
  </si>
  <si>
    <t>E06000015</t>
  </si>
  <si>
    <t>E07000067</t>
  </si>
  <si>
    <t>E07000079</t>
  </si>
  <si>
    <t>E07000125</t>
  </si>
  <si>
    <t>E07000235</t>
  </si>
  <si>
    <t>E07000081</t>
  </si>
  <si>
    <t>E07000098</t>
  </si>
  <si>
    <t>E09000017</t>
  </si>
  <si>
    <t>E07000072</t>
  </si>
  <si>
    <t>E07000066</t>
  </si>
  <si>
    <t>E07000093</t>
  </si>
  <si>
    <t>E07000005</t>
  </si>
  <si>
    <t>E07000177</t>
  </si>
  <si>
    <t>E07000151</t>
  </si>
  <si>
    <t>E07000121</t>
  </si>
  <si>
    <t>E07000198</t>
  </si>
  <si>
    <t>E07000173</t>
  </si>
  <si>
    <t>E07000134</t>
  </si>
  <si>
    <t>E07000028</t>
  </si>
  <si>
    <t>E07000196</t>
  </si>
  <si>
    <t>E07000132</t>
  </si>
  <si>
    <t>E07000118</t>
  </si>
  <si>
    <t>E07000168</t>
  </si>
  <si>
    <t>E07000176</t>
  </si>
  <si>
    <t>E06000014</t>
  </si>
  <si>
    <t>E07000036</t>
  </si>
  <si>
    <t>E07000031</t>
  </si>
  <si>
    <t>E07000194</t>
  </si>
  <si>
    <t>E07000237</t>
  </si>
  <si>
    <t>E07000130</t>
  </si>
  <si>
    <t>E07000164</t>
  </si>
  <si>
    <t>E07000197</t>
  </si>
  <si>
    <t>E07000119</t>
  </si>
  <si>
    <t>E07000171</t>
  </si>
  <si>
    <t>E07000140</t>
  </si>
  <si>
    <t>E07000123</t>
  </si>
  <si>
    <t>E07000032</t>
  </si>
  <si>
    <t>E07000035</t>
  </si>
  <si>
    <t>E07000172</t>
  </si>
  <si>
    <t>E07000131</t>
  </si>
  <si>
    <t>E06000005</t>
  </si>
  <si>
    <t>E07000138</t>
  </si>
  <si>
    <t>E07000195</t>
  </si>
  <si>
    <t>E07000126</t>
  </si>
  <si>
    <t>E07000239</t>
  </si>
  <si>
    <t>E07000052</t>
  </si>
  <si>
    <t>E07000076</t>
  </si>
  <si>
    <t>E07000207</t>
  </si>
  <si>
    <t>E07000202</t>
  </si>
  <si>
    <t>E08000002</t>
  </si>
  <si>
    <t>E07000061</t>
  </si>
  <si>
    <t>E07000142</t>
  </si>
  <si>
    <t>E07000026</t>
  </si>
  <si>
    <t>E07000220</t>
  </si>
  <si>
    <t>E07000034</t>
  </si>
  <si>
    <t>E07000124</t>
  </si>
  <si>
    <t>E07000166</t>
  </si>
  <si>
    <t>E07000163</t>
  </si>
  <si>
    <t>E07000152</t>
  </si>
  <si>
    <t>E07000204</t>
  </si>
  <si>
    <t>E07000226</t>
  </si>
  <si>
    <t>E07000188</t>
  </si>
  <si>
    <t>E07000041</t>
  </si>
  <si>
    <t>E07000122</t>
  </si>
  <si>
    <t>E06000030</t>
  </si>
  <si>
    <t>E06000021</t>
  </si>
  <si>
    <t>E07000080</t>
  </si>
  <si>
    <t>E07000105</t>
  </si>
  <si>
    <t>E07000030</t>
  </si>
  <si>
    <t>E07000095</t>
  </si>
  <si>
    <t>E07000174</t>
  </si>
  <si>
    <t>E06000017</t>
  </si>
  <si>
    <t>E07000128</t>
  </si>
  <si>
    <t>E07000218</t>
  </si>
  <si>
    <t>E07000223</t>
  </si>
  <si>
    <t>E07000192</t>
  </si>
  <si>
    <t>E07000033</t>
  </si>
  <si>
    <t>E08000006</t>
  </si>
  <si>
    <t>E07000074</t>
  </si>
  <si>
    <t>E07000129</t>
  </si>
  <si>
    <t>E07000127</t>
  </si>
  <si>
    <t>E07000075</t>
  </si>
  <si>
    <t>E07000010</t>
  </si>
  <si>
    <t>E07000048</t>
  </si>
  <si>
    <t>E07000087</t>
  </si>
  <si>
    <t>E07000112</t>
  </si>
  <si>
    <t>E07000073</t>
  </si>
  <si>
    <t>E07000068</t>
  </si>
  <si>
    <t>E07000208</t>
  </si>
  <si>
    <t>E07000169</t>
  </si>
  <si>
    <t>E07000107</t>
  </si>
  <si>
    <t>E07000175</t>
  </si>
  <si>
    <t>E07000238</t>
  </si>
  <si>
    <t>E07000135</t>
  </si>
  <si>
    <t>E07000201</t>
  </si>
  <si>
    <t>E07000199</t>
  </si>
  <si>
    <t>E07000011</t>
  </si>
  <si>
    <t>E07000136</t>
  </si>
  <si>
    <t>E06000026</t>
  </si>
  <si>
    <t>E07000027</t>
  </si>
  <si>
    <t>E07000089</t>
  </si>
  <si>
    <t>E07000038</t>
  </si>
  <si>
    <t>E07000212</t>
  </si>
  <si>
    <t>E07000219</t>
  </si>
  <si>
    <t>E07000214</t>
  </si>
  <si>
    <t>E06000044</t>
  </si>
  <si>
    <t>E07000069</t>
  </si>
  <si>
    <t>E07000213</t>
  </si>
  <si>
    <t>Throughout London</t>
  </si>
  <si>
    <t>Throughout England</t>
  </si>
  <si>
    <t>Throughout England and Wales</t>
  </si>
  <si>
    <t>Throughout Wales</t>
  </si>
  <si>
    <t>selected</t>
  </si>
  <si>
    <t>Music</t>
  </si>
  <si>
    <t>Opera</t>
  </si>
  <si>
    <t>Jazz</t>
  </si>
  <si>
    <t>Singing</t>
  </si>
  <si>
    <t>Choir</t>
  </si>
  <si>
    <t>Orchestra</t>
  </si>
  <si>
    <t>Instrument</t>
  </si>
  <si>
    <t>Symphony</t>
  </si>
  <si>
    <t>Brass</t>
  </si>
  <si>
    <t>Flute</t>
  </si>
  <si>
    <t>Drum</t>
  </si>
  <si>
    <t>Pipe</t>
  </si>
  <si>
    <t>Concert</t>
  </si>
  <si>
    <t>Guitar</t>
  </si>
  <si>
    <t>Violin</t>
  </si>
  <si>
    <t>Organ</t>
  </si>
  <si>
    <t>Sinfonia</t>
  </si>
  <si>
    <t>Band</t>
  </si>
  <si>
    <t>Woodwind</t>
  </si>
  <si>
    <t>Keyword</t>
  </si>
  <si>
    <t>Use</t>
  </si>
  <si>
    <t>Geog</t>
  </si>
  <si>
    <t>Text search:</t>
  </si>
  <si>
    <t>Keyword 1</t>
  </si>
  <si>
    <t>Keyword 2</t>
  </si>
  <si>
    <t>Keyword 3</t>
  </si>
  <si>
    <t>Free text</t>
  </si>
  <si>
    <t>Geog 1</t>
  </si>
  <si>
    <t>Geog 2</t>
  </si>
  <si>
    <t>Geog 3</t>
  </si>
  <si>
    <t>Geog 4</t>
  </si>
  <si>
    <t>Geog 5</t>
  </si>
  <si>
    <t>Keywords:</t>
  </si>
  <si>
    <t>Rank</t>
  </si>
  <si>
    <t>IncomeRank</t>
  </si>
  <si>
    <t>regno2</t>
  </si>
  <si>
    <t>nicename2</t>
  </si>
  <si>
    <t xml:space="preserve"> </t>
  </si>
  <si>
    <t>Local authorities:</t>
  </si>
  <si>
    <t>This directory contains links to music education charities in England.</t>
  </si>
  <si>
    <t>About the directory</t>
  </si>
  <si>
    <t>How to use the directory</t>
  </si>
  <si>
    <t>Directory</t>
  </si>
  <si>
    <t>Find out more about music education hubs</t>
  </si>
  <si>
    <t>Geog options selected</t>
  </si>
  <si>
    <t>Keyword options selected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</si>
</sst>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Arial"/>
      <family val="2"/>
      <scheme val="minor"/>
    </font>
    <font>
      <sz val="11"/>
      <color theme="1"/>
      <name val="Arial"/>
      <family val="2"/>
      <scheme val="minor"/>
    </font>
    <font>
      <sz val="11"/>
      <color rgb="FF3F3F76"/>
      <name val="Arial"/>
      <family val="2"/>
      <scheme val="minor"/>
    </font>
    <font>
      <sz val="11"/>
      <color theme="8" tint="0.59999389629810485"/>
      <name val="Arial"/>
      <family val="2"/>
      <scheme val="minor"/>
    </font>
    <font>
      <b/>
      <sz val="20"/>
      <color rgb="FFC10077"/>
      <name val="Arial"/>
      <family val="2"/>
      <scheme val="minor"/>
    </font>
    <font>
      <sz val="12"/>
      <color theme="1"/>
      <name val="Arial"/>
      <family val="2"/>
      <scheme val="minor"/>
    </font>
    <font>
      <u/>
      <sz val="12"/>
      <color theme="10"/>
      <name val="Arial"/>
      <family val="2"/>
      <scheme val="minor"/>
    </font>
    <font>
      <sz val="12"/>
      <color theme="0"/>
      <name val="Arial"/>
      <family val="2"/>
      <scheme val="minor"/>
    </font>
    <font>
      <sz val="12"/>
      <color rgb="FF3F3F76"/>
      <name val="Arial"/>
      <family val="2"/>
      <scheme val="minor"/>
    </font>
  </fonts>
  <fills count="6">
    <fill>
      <patternFill patternType="none"/>
    </fill>
    <fill>
      <patternFill patternType="gray125"/>
    </fill>
    <fill>
      <patternFill patternType="solid">
        <fgColor rgb="FFFFCC99"/>
      </patternFill>
    </fill>
    <fill>
      <patternFill patternType="solid">
        <fgColor theme="8" tint="0.59999389629810485"/>
        <bgColor indexed="65"/>
      </patternFill>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2" fillId="2" borderId="1" applyNumberFormat="0" applyAlignment="0" applyProtection="0"/>
    <xf numFmtId="0" fontId="1" fillId="3" borderId="0" applyNumberFormat="0" applyBorder="0" applyAlignment="0" applyProtection="0"/>
    <xf numFmtId="0" fontId="6" fillId="0" borderId="0" applyNumberFormat="0" applyFill="0" applyBorder="0" applyAlignment="0" applyProtection="0"/>
  </cellStyleXfs>
  <cellXfs count="17">
    <xf numFmtId="0" fontId="0" fillId="0" borderId="0" xfId="0"/>
    <xf numFmtId="3" fontId="0" fillId="0" borderId="0" xfId="0" applyNumberFormat="1"/>
    <xf numFmtId="0" fontId="3" fillId="4" borderId="0" xfId="2" applyFont="1" applyFill="1"/>
    <xf numFmtId="0" fontId="1" fillId="4" borderId="0" xfId="2" applyFill="1"/>
    <xf numFmtId="0" fontId="3" fillId="4" borderId="0" xfId="2" applyFont="1" applyFill="1" applyBorder="1"/>
    <xf numFmtId="0" fontId="1" fillId="4" borderId="0" xfId="2" applyFill="1" applyBorder="1"/>
    <xf numFmtId="0" fontId="4" fillId="4" borderId="0" xfId="2" applyFont="1" applyFill="1"/>
    <xf numFmtId="0" fontId="0" fillId="4" borderId="0" xfId="0" applyFill="1"/>
    <xf numFmtId="0" fontId="5" fillId="4" borderId="0" xfId="2" applyFont="1" applyFill="1" applyBorder="1"/>
    <xf numFmtId="0" fontId="5" fillId="4" borderId="0" xfId="2" applyFont="1" applyFill="1"/>
    <xf numFmtId="0" fontId="7" fillId="4" borderId="0" xfId="2" applyFont="1" applyFill="1"/>
    <xf numFmtId="0" fontId="7" fillId="4" borderId="0" xfId="2" applyFont="1" applyFill="1" applyBorder="1"/>
    <xf numFmtId="0" fontId="8" fillId="5" borderId="1" xfId="1" applyFont="1" applyFill="1" applyProtection="1">
      <protection locked="0"/>
    </xf>
    <xf numFmtId="0" fontId="7" fillId="4" borderId="0" xfId="2" applyFont="1" applyFill="1" applyAlignment="1">
      <alignment vertical="center"/>
    </xf>
    <xf numFmtId="0" fontId="5" fillId="4" borderId="0" xfId="2" applyFont="1" applyFill="1" applyAlignment="1">
      <alignment vertical="center"/>
    </xf>
    <xf numFmtId="0" fontId="6" fillId="4" borderId="0" xfId="3" applyFill="1" applyBorder="1"/>
    <xf numFmtId="0" fontId="6" fillId="4" borderId="0" xfId="3" applyFill="1"/>
  </cellXfs>
  <cellStyles count="4">
    <cellStyle name="40% - Accent5" xfId="2" builtinId="47"/>
    <cellStyle name="Hyperlink" xfId="3" builtinId="8"/>
    <cellStyle name="Input" xfId="1" builtinId="20"/>
    <cellStyle name="Normal" xfId="0" builtinId="0" customBuiltin="1"/>
  </cellStyles>
  <dxfs count="10">
    <dxf>
      <font>
        <color auto="1"/>
      </font>
      <fill>
        <patternFill patternType="solid">
          <bgColor theme="0"/>
        </patternFill>
      </fill>
      <border>
        <bottom style="thin">
          <color auto="1"/>
        </bottom>
        <vertical/>
        <horizontal/>
      </border>
    </dxf>
    <dxf>
      <numFmt numFmtId="0" formatCode="General"/>
    </dxf>
    <dxf>
      <numFmt numFmtId="0" formatCode="General"/>
    </dxf>
    <dxf>
      <numFmt numFmtId="0" formatCode="General"/>
    </dxf>
    <dxf>
      <numFmt numFmtId="0" formatCode="General"/>
    </dxf>
    <dxf>
      <numFmt numFmtId="0" formatCode="General"/>
    </dxf>
    <dxf>
      <numFmt numFmtId="3" formatCode="#,##0"/>
    </dxf>
    <dxf>
      <numFmt numFmtId="0" formatCode="General"/>
    </dxf>
    <dxf>
      <numFmt numFmtId="0" formatCode="General"/>
    </dxf>
    <dxf>
      <numFmt numFmtId="0" formatCode="General"/>
    </dxf>
  </dxfs>
  <tableStyles count="0" defaultTableStyle="TableStyleMedium2" defaultPivotStyle="PivotStyleLight16"/>
  <colors>
    <mruColors>
      <color rgb="FFC100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1</xdr:row>
      <xdr:rowOff>9524</xdr:rowOff>
    </xdr:from>
    <xdr:to>
      <xdr:col>6</xdr:col>
      <xdr:colOff>134498</xdr:colOff>
      <xdr:row>3</xdr:row>
      <xdr:rowOff>38099</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7908" t="31819"/>
        <a:stretch/>
      </xdr:blipFill>
      <xdr:spPr>
        <a:xfrm>
          <a:off x="6477000" y="123824"/>
          <a:ext cx="2649098" cy="542925"/>
        </a:xfrm>
        <a:prstGeom prst="rect">
          <a:avLst/>
        </a:prstGeom>
      </xdr:spPr>
    </xdr:pic>
    <xdr:clientData/>
  </xdr:twoCellAnchor>
  <xdr:twoCellAnchor editAs="oneCell">
    <xdr:from>
      <xdr:col>5</xdr:col>
      <xdr:colOff>2381250</xdr:colOff>
      <xdr:row>11</xdr:row>
      <xdr:rowOff>38100</xdr:rowOff>
    </xdr:from>
    <xdr:to>
      <xdr:col>5</xdr:col>
      <xdr:colOff>2505125</xdr:colOff>
      <xdr:row>11</xdr:row>
      <xdr:rowOff>161975</xdr:rowOff>
    </xdr:to>
    <xdr:pic>
      <xdr:nvPicPr>
        <xdr:cNvPr id="4" name="Picture 3"/>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848725" y="2409825"/>
          <a:ext cx="123875" cy="1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9523</xdr:rowOff>
    </xdr:from>
    <xdr:to>
      <xdr:col>5</xdr:col>
      <xdr:colOff>390525</xdr:colOff>
      <xdr:row>18</xdr:row>
      <xdr:rowOff>76200</xdr:rowOff>
    </xdr:to>
    <xdr:sp macro="" textlink="">
      <xdr:nvSpPr>
        <xdr:cNvPr id="2" name="TextBox 1"/>
        <xdr:cNvSpPr txBox="1"/>
      </xdr:nvSpPr>
      <xdr:spPr>
        <a:xfrm>
          <a:off x="685800" y="1000123"/>
          <a:ext cx="6000750" cy="2419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lang="en-GB" sz="1200" b="1">
              <a:solidFill>
                <a:srgbClr val="C10077"/>
              </a:solidFill>
              <a:effectLst/>
              <a:latin typeface="+mn-lt"/>
              <a:ea typeface="+mn-ea"/>
              <a:cs typeface="+mn-cs"/>
            </a:rPr>
            <a:t>How to use the directory</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local authority and keywords fields provide dropdown menus for you to select relevant items. You can also enter any search term in the text search field.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Use the filters to select charities that are most relevant to you. Selecting multiple local authority fields will look for organisations operating in any of the local authorities shown.</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Click on an organisation's name to be taken to their Charity Commission record for full details about the organisation, including their website and contact details.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You can clear any of the fields by clicking on them and pressing delete on your keyboard.</a:t>
          </a:r>
        </a:p>
        <a:p>
          <a:r>
            <a:rPr lang="en-GB" sz="1200">
              <a:solidFill>
                <a:schemeClr val="dk1"/>
              </a:solidFill>
              <a:effectLst/>
              <a:latin typeface="+mn-lt"/>
              <a:ea typeface="+mn-ea"/>
              <a:cs typeface="+mn-cs"/>
            </a:rPr>
            <a:t>To view the results for further searches scroll to the top of the results section before typing in your new search terms.</a:t>
          </a:r>
        </a:p>
      </xdr:txBody>
    </xdr:sp>
    <xdr:clientData/>
  </xdr:twoCellAnchor>
  <xdr:twoCellAnchor editAs="oneCell">
    <xdr:from>
      <xdr:col>5</xdr:col>
      <xdr:colOff>9525</xdr:colOff>
      <xdr:row>1</xdr:row>
      <xdr:rowOff>9524</xdr:rowOff>
    </xdr:from>
    <xdr:to>
      <xdr:col>6</xdr:col>
      <xdr:colOff>134498</xdr:colOff>
      <xdr:row>3</xdr:row>
      <xdr:rowOff>38099</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7908" t="31819"/>
        <a:stretch/>
      </xdr:blipFill>
      <xdr:spPr>
        <a:xfrm>
          <a:off x="6477000" y="123824"/>
          <a:ext cx="2649098"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9524</xdr:rowOff>
    </xdr:from>
    <xdr:to>
      <xdr:col>5</xdr:col>
      <xdr:colOff>390525</xdr:colOff>
      <xdr:row>26</xdr:row>
      <xdr:rowOff>114300</xdr:rowOff>
    </xdr:to>
    <xdr:sp macro="" textlink="">
      <xdr:nvSpPr>
        <xdr:cNvPr id="2" name="TextBox 1"/>
        <xdr:cNvSpPr txBox="1"/>
      </xdr:nvSpPr>
      <xdr:spPr>
        <a:xfrm>
          <a:off x="762000" y="1019174"/>
          <a:ext cx="6753225" cy="410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lang="en-GB" sz="1200" b="1">
              <a:solidFill>
                <a:srgbClr val="C10077"/>
              </a:solidFill>
              <a:effectLst/>
              <a:latin typeface="+mn-lt"/>
              <a:ea typeface="+mn-ea"/>
              <a:cs typeface="+mn-cs"/>
            </a:rPr>
            <a:t>About the directory</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This directory shows local, regional and national music education charities working within England. It is intended to support the work of </a:t>
          </a:r>
          <a:r>
            <a:rPr lang="en-GB" sz="1200" u="none">
              <a:solidFill>
                <a:sysClr val="windowText" lastClr="000000"/>
              </a:solidFill>
              <a:effectLst/>
              <a:latin typeface="+mn-lt"/>
              <a:ea typeface="+mn-ea"/>
              <a:cs typeface="+mn-cs"/>
            </a:rPr>
            <a:t>music education hubs</a:t>
          </a:r>
          <a:r>
            <a:rPr lang="en-GB" sz="1200">
              <a:solidFill>
                <a:schemeClr val="dk1"/>
              </a:solidFill>
              <a:effectLst/>
              <a:latin typeface="+mn-lt"/>
              <a:ea typeface="+mn-ea"/>
              <a:cs typeface="+mn-cs"/>
            </a:rPr>
            <a:t>.</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Music education hubs are a collection of organisations working in a local area to create joined up music education provision for children and young people, both in and out of school. Hubs will be expected to form strong partnerships with local authorities, schools, music organisations, practitioners and communities to provide quality music education across the whole country - while delivering good value for money and accountability.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Music education hubs will ensure that every child aged 5-18 has the opportunity to sing and learn a musical instrument, as well as perform as part of an ensemble or choir. It will also allow young people to take their talent further - this might be through local ensembles, partnerships with nationally funded music organisations, including organisations funded as part of the Arts Council’s National portfolio or through involvement in the Department for Education’s Music and Dance Scheme.</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directory is based on music education charities identified within the Charity Commission's register of charities. Music education charities are defined as organisations where one or more core area of work involves either delivering music education directly to children and young people, lobbying or providing and/or delivering continuing professional development or relevant resources and materials. </a:t>
          </a:r>
        </a:p>
        <a:p>
          <a:endParaRPr lang="en-GB" sz="1200">
            <a:solidFill>
              <a:schemeClr val="dk1"/>
            </a:solidFill>
            <a:effectLst/>
            <a:latin typeface="+mn-lt"/>
            <a:ea typeface="+mn-ea"/>
            <a:cs typeface="+mn-cs"/>
          </a:endParaRPr>
        </a:p>
      </xdr:txBody>
    </xdr:sp>
    <xdr:clientData/>
  </xdr:twoCellAnchor>
  <xdr:twoCellAnchor editAs="oneCell">
    <xdr:from>
      <xdr:col>5</xdr:col>
      <xdr:colOff>9525</xdr:colOff>
      <xdr:row>1</xdr:row>
      <xdr:rowOff>9524</xdr:rowOff>
    </xdr:from>
    <xdr:to>
      <xdr:col>6</xdr:col>
      <xdr:colOff>134498</xdr:colOff>
      <xdr:row>3</xdr:row>
      <xdr:rowOff>38099</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7908" t="31819"/>
        <a:stretch/>
      </xdr:blipFill>
      <xdr:spPr>
        <a:xfrm>
          <a:off x="6477000" y="123824"/>
          <a:ext cx="2649098" cy="542925"/>
        </a:xfrm>
        <a:prstGeom prst="rect">
          <a:avLst/>
        </a:prstGeom>
      </xdr:spPr>
    </xdr:pic>
    <xdr:clientData/>
  </xdr:twoCellAnchor>
</xdr:wsDr>
</file>

<file path=xl/tables/table1.xml><?xml version="1.0" encoding="utf-8"?>
<table xmlns="http://schemas.openxmlformats.org/spreadsheetml/2006/main" id="1" name="Table1" displayName="Table1" ref="A1:O2598" totalsRowShown="0">
  <autoFilter ref="A1:O2598"/>
  <tableColumns count="15">
    <tableColumn id="7" name="regno"/>
    <tableColumn id="8" name="nicename"/>
    <tableColumn id="9" name="latest_income"/>
    <tableColumn id="10" name="latest_expend"/>
    <tableColumn id="11" name="latest_assets"/>
    <tableColumn id="12" name="latest_employees"/>
    <tableColumn id="13" name="objects"/>
    <tableColumn id="1" name="Rank" dataDxfId="9">
      <calculatedColumnFormula>IFERROR(RANK(Table1[[#This Row],[IncomeRank]],$K:$K),"")</calculatedColumnFormula>
    </tableColumn>
    <tableColumn id="14" name="regno2" dataDxfId="8">
      <calculatedColumnFormula>Table1[[#This Row],[regno]]</calculatedColumnFormula>
    </tableColumn>
    <tableColumn id="15" name="nicename2" dataDxfId="7">
      <calculatedColumnFormula>Table1[[#This Row],[nicename]]</calculatedColumnFormula>
    </tableColumn>
    <tableColumn id="2" name="IncomeRank" dataDxfId="6">
      <calculatedColumnFormula>IF(Table1[[#This Row],[Selected]],Table1[[#This Row],[latest_income]]+(RAND()*0.01),"")</calculatedColumnFormula>
    </tableColumn>
    <tableColumn id="3" name="Selected" dataDxfId="5">
      <calculatedColumnFormula>IF(Table1[[#This Row],[Use]]="None",FALSE,IF(Table1[[#This Row],[Use]]="Both",AND(Table1[[#This Row],[Keyword]],Table1[[#This Row],[Geog]]),OR(Table1[[#This Row],[Keyword]],Table1[[#This Row],[Geog]])))</calculatedColumnFormula>
    </tableColumn>
    <tableColumn id="4" name="Keyword" dataDxfId="4">
      <calculatedColumnFormula>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calculatedColumnFormula>
    </tableColumn>
    <tableColumn id="5" name="Geog" dataDxfId="3">
      <calculatedColumnFormula>NOT(ISERROR(VLOOKUP(Table1[[#This Row],[regno]],RawGeography!$D:$D,1,FALSE)))</calculatedColumnFormula>
    </tableColumn>
    <tableColumn id="6" name="Use" dataDxfId="2">
      <calculatedColumnFormula>IF(Options!$H$12&gt;0,IF(Options!$H$13&gt;0,"Both","Geog"),IF(Options!$H$13&gt;0,"Keyword","None"))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D4735" totalsRowShown="0">
  <autoFilter ref="A1:D4735"/>
  <tableColumns count="4">
    <tableColumn id="1" name="regno"/>
    <tableColumn id="2" name="code"/>
    <tableColumn id="3" name="name"/>
    <tableColumn id="4" name="selected" dataDxfId="1">
      <calculatedColumnFormula>IF(OR(Table2[[#This Row],[code]]=Options!$H$6,Table2[[#This Row],[code]]=Options!$H$7,Table2[[#This Row],[code]]=Options!$H$8,Table2[[#This Row],[code]]=Options!$H$9,Table2[[#This Row],[code]]=Options!$H$10),Table2[[#This Row],[regno]],"")</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artscouncil.org.uk/funding/apply-for-funding/music-education-hub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98"/>
  <sheetViews>
    <sheetView topLeftCell="D1" workbookViewId="0">
      <selection activeCell="I9" sqref="I9"/>
    </sheetView>
  </sheetViews>
  <sheetFormatPr defaultRowHeight="15" x14ac:dyDescent="0.2"/>
  <cols>
    <col min="1" max="1" width="8.5546875" customWidth="1"/>
    <col min="2" max="2" width="48.88671875" customWidth="1"/>
    <col min="3" max="3" width="16" customWidth="1"/>
    <col min="4" max="4" width="16.109375" customWidth="1"/>
    <col min="5" max="5" width="14.77734375" customWidth="1"/>
    <col min="6" max="6" width="19.44140625" customWidth="1"/>
    <col min="7" max="7" width="30.5546875" customWidth="1"/>
    <col min="8" max="9" width="10.5546875" customWidth="1"/>
    <col min="10" max="10" width="13" customWidth="1"/>
    <col min="11" max="11" width="15.88671875" customWidth="1"/>
    <col min="12" max="15" width="10.5546875" customWidth="1"/>
    <col min="17" max="17" width="14" style="1" customWidth="1"/>
    <col min="18" max="18" width="10.88671875" customWidth="1"/>
    <col min="19" max="19" width="8.5546875" customWidth="1"/>
  </cols>
  <sheetData>
    <row r="1" spans="1:17" x14ac:dyDescent="0.2">
      <c r="A1" t="s">
        <v>0</v>
      </c>
      <c r="B1" t="s">
        <v>1</v>
      </c>
      <c r="C1" t="s">
        <v>2</v>
      </c>
      <c r="D1" t="s">
        <v>3</v>
      </c>
      <c r="E1" t="s">
        <v>4</v>
      </c>
      <c r="F1" t="s">
        <v>5</v>
      </c>
      <c r="G1" t="s">
        <v>6</v>
      </c>
      <c r="H1" t="s">
        <v>5849</v>
      </c>
      <c r="I1" t="s">
        <v>5851</v>
      </c>
      <c r="J1" t="s">
        <v>5852</v>
      </c>
      <c r="K1" s="1" t="s">
        <v>5850</v>
      </c>
      <c r="L1" t="s">
        <v>5406</v>
      </c>
      <c r="M1" t="s">
        <v>5835</v>
      </c>
      <c r="N1" t="s">
        <v>5837</v>
      </c>
      <c r="O1" t="s">
        <v>5836</v>
      </c>
      <c r="Q1"/>
    </row>
    <row r="2" spans="1:17" x14ac:dyDescent="0.2">
      <c r="A2">
        <v>200024</v>
      </c>
      <c r="B2" t="s">
        <v>7</v>
      </c>
      <c r="C2">
        <v>35418</v>
      </c>
      <c r="D2">
        <v>86178</v>
      </c>
      <c r="G2" t="s">
        <v>8</v>
      </c>
      <c r="H2" t="str">
        <f ca="1">IFERROR(RANK(Table1[[#This Row],[IncomeRank]],$K:$K),"")</f>
        <v/>
      </c>
      <c r="I2">
        <f>Table1[[#This Row],[regno]]</f>
        <v>200024</v>
      </c>
      <c r="J2" t="str">
        <f>Table1[[#This Row],[nicename]]</f>
        <v>The D'oyly Carte Opera Trust Limited</v>
      </c>
      <c r="K2" s="1" t="str">
        <f ca="1">IF(Table1[[#This Row],[Selected]],Table1[[#This Row],[latest_income]]+(RAND()*0.01),"")</f>
        <v/>
      </c>
      <c r="L2" t="b">
        <f>IF(Table1[[#This Row],[Use]]="None",FALSE,IF(Table1[[#This Row],[Use]]="Both",AND(Table1[[#This Row],[Keyword]],Table1[[#This Row],[Geog]]),OR(Table1[[#This Row],[Keyword]],Table1[[#This Row],[Geog]])))</f>
        <v>0</v>
      </c>
      <c r="M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 t="b">
        <f>NOT(ISERROR(VLOOKUP(Table1[[#This Row],[regno]],RawGeography!$D:$D,1,FALSE)))</f>
        <v>0</v>
      </c>
      <c r="O2" t="str">
        <f>IF(Options!$H$12&gt;0,IF(Options!$H$13&gt;0,"Both","Geog"),IF(Options!$H$13&gt;0,"Keyword","None"))</f>
        <v>None</v>
      </c>
      <c r="Q2"/>
    </row>
    <row r="3" spans="1:17" x14ac:dyDescent="0.2">
      <c r="A3">
        <v>204828</v>
      </c>
      <c r="B3" t="s">
        <v>10</v>
      </c>
      <c r="C3">
        <v>1198224</v>
      </c>
      <c r="D3">
        <v>1171531</v>
      </c>
      <c r="E3">
        <v>243895</v>
      </c>
      <c r="F3">
        <v>6</v>
      </c>
      <c r="G3" t="s">
        <v>11</v>
      </c>
      <c r="H3" t="str">
        <f ca="1">IFERROR(RANK(Table1[[#This Row],[IncomeRank]],$K:$K),"")</f>
        <v/>
      </c>
      <c r="I3">
        <f>Table1[[#This Row],[regno]]</f>
        <v>204828</v>
      </c>
      <c r="J3" t="str">
        <f>Table1[[#This Row],[nicename]]</f>
        <v>The City Arts Trust Limited</v>
      </c>
      <c r="K3" s="1" t="str">
        <f ca="1">IF(Table1[[#This Row],[Selected]],Table1[[#This Row],[latest_income]]+(RAND()*0.01),"")</f>
        <v/>
      </c>
      <c r="L3" t="b">
        <f>IF(Table1[[#This Row],[Use]]="None",FALSE,IF(Table1[[#This Row],[Use]]="Both",AND(Table1[[#This Row],[Keyword]],Table1[[#This Row],[Geog]]),OR(Table1[[#This Row],[Keyword]],Table1[[#This Row],[Geog]])))</f>
        <v>0</v>
      </c>
      <c r="M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 t="b">
        <f>NOT(ISERROR(VLOOKUP(Table1[[#This Row],[regno]],RawGeography!$D:$D,1,FALSE)))</f>
        <v>0</v>
      </c>
      <c r="O3" t="str">
        <f>IF(Options!$H$12&gt;0,IF(Options!$H$13&gt;0,"Both","Geog"),IF(Options!$H$13&gt;0,"Keyword","None"))</f>
        <v>None</v>
      </c>
      <c r="Q3"/>
    </row>
    <row r="4" spans="1:17" x14ac:dyDescent="0.2">
      <c r="A4">
        <v>207516</v>
      </c>
      <c r="B4" t="s">
        <v>13</v>
      </c>
      <c r="C4">
        <v>617213</v>
      </c>
      <c r="D4">
        <v>658015</v>
      </c>
      <c r="E4">
        <v>432999</v>
      </c>
      <c r="F4">
        <v>9</v>
      </c>
      <c r="G4" t="s">
        <v>14</v>
      </c>
      <c r="H4" t="str">
        <f ca="1">IFERROR(RANK(Table1[[#This Row],[IncomeRank]],$K:$K),"")</f>
        <v/>
      </c>
      <c r="I4">
        <f>Table1[[#This Row],[regno]]</f>
        <v>207516</v>
      </c>
      <c r="J4" t="str">
        <f>Table1[[#This Row],[nicename]]</f>
        <v>The Questors Limited</v>
      </c>
      <c r="K4" s="1" t="str">
        <f ca="1">IF(Table1[[#This Row],[Selected]],Table1[[#This Row],[latest_income]]+(RAND()*0.01),"")</f>
        <v/>
      </c>
      <c r="L4" t="b">
        <f>IF(Table1[[#This Row],[Use]]="None",FALSE,IF(Table1[[#This Row],[Use]]="Both",AND(Table1[[#This Row],[Keyword]],Table1[[#This Row],[Geog]]),OR(Table1[[#This Row],[Keyword]],Table1[[#This Row],[Geog]])))</f>
        <v>0</v>
      </c>
      <c r="M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 t="b">
        <f>NOT(ISERROR(VLOOKUP(Table1[[#This Row],[regno]],RawGeography!$D:$D,1,FALSE)))</f>
        <v>0</v>
      </c>
      <c r="O4" t="str">
        <f>IF(Options!$H$12&gt;0,IF(Options!$H$13&gt;0,"Both","Geog"),IF(Options!$H$13&gt;0,"Keyword","None"))</f>
        <v>None</v>
      </c>
      <c r="Q4"/>
    </row>
    <row r="5" spans="1:17" x14ac:dyDescent="0.2">
      <c r="A5">
        <v>208520</v>
      </c>
      <c r="B5" t="s">
        <v>16</v>
      </c>
      <c r="C5">
        <v>6499422</v>
      </c>
      <c r="D5">
        <v>6367399</v>
      </c>
      <c r="E5">
        <v>1771902</v>
      </c>
      <c r="F5">
        <v>85</v>
      </c>
      <c r="G5" t="s">
        <v>17</v>
      </c>
      <c r="H5" t="str">
        <f ca="1">IFERROR(RANK(Table1[[#This Row],[IncomeRank]],$K:$K),"")</f>
        <v/>
      </c>
      <c r="I5">
        <f>Table1[[#This Row],[regno]]</f>
        <v>208520</v>
      </c>
      <c r="J5" t="str">
        <f>Table1[[#This Row],[nicename]]</f>
        <v>Bournemouth Symphony Orchestra</v>
      </c>
      <c r="K5" s="1" t="str">
        <f ca="1">IF(Table1[[#This Row],[Selected]],Table1[[#This Row],[latest_income]]+(RAND()*0.01),"")</f>
        <v/>
      </c>
      <c r="L5" t="b">
        <f>IF(Table1[[#This Row],[Use]]="None",FALSE,IF(Table1[[#This Row],[Use]]="Both",AND(Table1[[#This Row],[Keyword]],Table1[[#This Row],[Geog]]),OR(Table1[[#This Row],[Keyword]],Table1[[#This Row],[Geog]])))</f>
        <v>0</v>
      </c>
      <c r="M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 t="b">
        <f>NOT(ISERROR(VLOOKUP(Table1[[#This Row],[regno]],RawGeography!$D:$D,1,FALSE)))</f>
        <v>0</v>
      </c>
      <c r="O5" t="str">
        <f>IF(Options!$H$12&gt;0,IF(Options!$H$13&gt;0,"Both","Geog"),IF(Options!$H$13&gt;0,"Keyword","None"))</f>
        <v>None</v>
      </c>
      <c r="Q5"/>
    </row>
    <row r="6" spans="1:17" x14ac:dyDescent="0.2">
      <c r="A6">
        <v>208743</v>
      </c>
      <c r="B6" t="s">
        <v>19</v>
      </c>
      <c r="C6">
        <v>6027036</v>
      </c>
      <c r="D6">
        <v>3270597</v>
      </c>
      <c r="E6">
        <v>11195233</v>
      </c>
      <c r="F6">
        <v>0</v>
      </c>
      <c r="G6" t="s">
        <v>20</v>
      </c>
      <c r="H6" t="str">
        <f ca="1">IFERROR(RANK(Table1[[#This Row],[IncomeRank]],$K:$K),"")</f>
        <v/>
      </c>
      <c r="I6">
        <f>Table1[[#This Row],[regno]]</f>
        <v>208743</v>
      </c>
      <c r="J6" t="str">
        <f>Table1[[#This Row],[nicename]]</f>
        <v>Glyndebourne Arts Trust</v>
      </c>
      <c r="K6" s="1" t="str">
        <f ca="1">IF(Table1[[#This Row],[Selected]],Table1[[#This Row],[latest_income]]+(RAND()*0.01),"")</f>
        <v/>
      </c>
      <c r="L6" t="b">
        <f>IF(Table1[[#This Row],[Use]]="None",FALSE,IF(Table1[[#This Row],[Use]]="Both",AND(Table1[[#This Row],[Keyword]],Table1[[#This Row],[Geog]]),OR(Table1[[#This Row],[Keyword]],Table1[[#This Row],[Geog]])))</f>
        <v>0</v>
      </c>
      <c r="M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 t="b">
        <f>NOT(ISERROR(VLOOKUP(Table1[[#This Row],[regno]],RawGeography!$D:$D,1,FALSE)))</f>
        <v>0</v>
      </c>
      <c r="O6" t="str">
        <f>IF(Options!$H$12&gt;0,IF(Options!$H$13&gt;0,"Both","Geog"),IF(Options!$H$13&gt;0,"Keyword","None"))</f>
        <v>None</v>
      </c>
      <c r="Q6"/>
    </row>
    <row r="7" spans="1:17" x14ac:dyDescent="0.2">
      <c r="A7">
        <v>209536</v>
      </c>
      <c r="B7" t="s">
        <v>22</v>
      </c>
      <c r="C7">
        <v>18361</v>
      </c>
      <c r="D7">
        <v>18950</v>
      </c>
      <c r="G7" t="s">
        <v>23</v>
      </c>
      <c r="H7" t="str">
        <f ca="1">IFERROR(RANK(Table1[[#This Row],[IncomeRank]],$K:$K),"")</f>
        <v/>
      </c>
      <c r="I7">
        <f>Table1[[#This Row],[regno]]</f>
        <v>209536</v>
      </c>
      <c r="J7" t="str">
        <f>Table1[[#This Row],[nicename]]</f>
        <v>Salterton Drama Club</v>
      </c>
      <c r="K7" s="1" t="str">
        <f ca="1">IF(Table1[[#This Row],[Selected]],Table1[[#This Row],[latest_income]]+(RAND()*0.01),"")</f>
        <v/>
      </c>
      <c r="L7" t="b">
        <f>IF(Table1[[#This Row],[Use]]="None",FALSE,IF(Table1[[#This Row],[Use]]="Both",AND(Table1[[#This Row],[Keyword]],Table1[[#This Row],[Geog]]),OR(Table1[[#This Row],[Keyword]],Table1[[#This Row],[Geog]])))</f>
        <v>0</v>
      </c>
      <c r="M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 t="b">
        <f>NOT(ISERROR(VLOOKUP(Table1[[#This Row],[regno]],RawGeography!$D:$D,1,FALSE)))</f>
        <v>0</v>
      </c>
      <c r="O7" t="str">
        <f>IF(Options!$H$12&gt;0,IF(Options!$H$13&gt;0,"Both","Geog"),IF(Options!$H$13&gt;0,"Keyword","None"))</f>
        <v>None</v>
      </c>
      <c r="Q7"/>
    </row>
    <row r="8" spans="1:17" x14ac:dyDescent="0.2">
      <c r="A8">
        <v>211775</v>
      </c>
      <c r="B8" t="s">
        <v>25</v>
      </c>
      <c r="C8">
        <v>112074000</v>
      </c>
      <c r="D8">
        <v>114552000</v>
      </c>
      <c r="E8">
        <v>210298000</v>
      </c>
      <c r="F8">
        <v>966</v>
      </c>
      <c r="G8" t="s">
        <v>26</v>
      </c>
      <c r="H8" t="str">
        <f ca="1">IFERROR(RANK(Table1[[#This Row],[IncomeRank]],$K:$K),"")</f>
        <v/>
      </c>
      <c r="I8">
        <f>Table1[[#This Row],[regno]]</f>
        <v>211775</v>
      </c>
      <c r="J8" t="str">
        <f>Table1[[#This Row],[nicename]]</f>
        <v>Royal Opera House Covent Garden Limited</v>
      </c>
      <c r="K8" s="1" t="str">
        <f ca="1">IF(Table1[[#This Row],[Selected]],Table1[[#This Row],[latest_income]]+(RAND()*0.01),"")</f>
        <v/>
      </c>
      <c r="L8" t="b">
        <f>IF(Table1[[#This Row],[Use]]="None",FALSE,IF(Table1[[#This Row],[Use]]="Both",AND(Table1[[#This Row],[Keyword]],Table1[[#This Row],[Geog]]),OR(Table1[[#This Row],[Keyword]],Table1[[#This Row],[Geog]])))</f>
        <v>0</v>
      </c>
      <c r="M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 t="b">
        <f>NOT(ISERROR(VLOOKUP(Table1[[#This Row],[regno]],RawGeography!$D:$D,1,FALSE)))</f>
        <v>0</v>
      </c>
      <c r="O8" t="str">
        <f>IF(Options!$H$12&gt;0,IF(Options!$H$13&gt;0,"Both","Geog"),IF(Options!$H$13&gt;0,"Keyword","None"))</f>
        <v>None</v>
      </c>
      <c r="Q8"/>
    </row>
    <row r="9" spans="1:17" x14ac:dyDescent="0.2">
      <c r="A9">
        <v>212150</v>
      </c>
      <c r="B9" t="s">
        <v>28</v>
      </c>
      <c r="C9">
        <v>6001</v>
      </c>
      <c r="D9">
        <v>3338</v>
      </c>
      <c r="G9" t="s">
        <v>29</v>
      </c>
      <c r="H9" t="str">
        <f ca="1">IFERROR(RANK(Table1[[#This Row],[IncomeRank]],$K:$K),"")</f>
        <v/>
      </c>
      <c r="I9">
        <f>Table1[[#This Row],[regno]]</f>
        <v>212150</v>
      </c>
      <c r="J9" t="str">
        <f>Table1[[#This Row],[nicename]]</f>
        <v>The Royal Ballet</v>
      </c>
      <c r="K9" s="1" t="str">
        <f ca="1">IF(Table1[[#This Row],[Selected]],Table1[[#This Row],[latest_income]]+(RAND()*0.01),"")</f>
        <v/>
      </c>
      <c r="L9" t="b">
        <f>IF(Table1[[#This Row],[Use]]="None",FALSE,IF(Table1[[#This Row],[Use]]="Both",AND(Table1[[#This Row],[Keyword]],Table1[[#This Row],[Geog]]),OR(Table1[[#This Row],[Keyword]],Table1[[#This Row],[Geog]])))</f>
        <v>0</v>
      </c>
      <c r="M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 t="b">
        <f>NOT(ISERROR(VLOOKUP(Table1[[#This Row],[regno]],RawGeography!$D:$D,1,FALSE)))</f>
        <v>0</v>
      </c>
      <c r="O9" t="str">
        <f>IF(Options!$H$12&gt;0,IF(Options!$H$13&gt;0,"Both","Geog"),IF(Options!$H$13&gt;0,"Keyword","None"))</f>
        <v>None</v>
      </c>
      <c r="Q9"/>
    </row>
    <row r="10" spans="1:17" x14ac:dyDescent="0.2">
      <c r="A10">
        <v>213084</v>
      </c>
      <c r="B10" t="s">
        <v>30</v>
      </c>
      <c r="C10">
        <v>37890</v>
      </c>
      <c r="D10">
        <v>40774</v>
      </c>
      <c r="G10" t="s">
        <v>31</v>
      </c>
      <c r="H10" t="str">
        <f ca="1">IFERROR(RANK(Table1[[#This Row],[IncomeRank]],$K:$K),"")</f>
        <v/>
      </c>
      <c r="I10">
        <f>Table1[[#This Row],[regno]]</f>
        <v>213084</v>
      </c>
      <c r="J10" t="str">
        <f>Table1[[#This Row],[nicename]]</f>
        <v>Croydon Philharmonic Society</v>
      </c>
      <c r="K10" s="1" t="str">
        <f ca="1">IF(Table1[[#This Row],[Selected]],Table1[[#This Row],[latest_income]]+(RAND()*0.01),"")</f>
        <v/>
      </c>
      <c r="L10" t="b">
        <f>IF(Table1[[#This Row],[Use]]="None",FALSE,IF(Table1[[#This Row],[Use]]="Both",AND(Table1[[#This Row],[Keyword]],Table1[[#This Row],[Geog]]),OR(Table1[[#This Row],[Keyword]],Table1[[#This Row],[Geog]])))</f>
        <v>0</v>
      </c>
      <c r="M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 t="b">
        <f>NOT(ISERROR(VLOOKUP(Table1[[#This Row],[regno]],RawGeography!$D:$D,1,FALSE)))</f>
        <v>0</v>
      </c>
      <c r="O10" t="str">
        <f>IF(Options!$H$12&gt;0,IF(Options!$H$13&gt;0,"Both","Geog"),IF(Options!$H$13&gt;0,"Keyword","None"))</f>
        <v>None</v>
      </c>
      <c r="Q10"/>
    </row>
    <row r="11" spans="1:17" x14ac:dyDescent="0.2">
      <c r="A11">
        <v>214005</v>
      </c>
      <c r="B11" t="s">
        <v>33</v>
      </c>
      <c r="C11">
        <v>13799408</v>
      </c>
      <c r="D11">
        <v>12912713</v>
      </c>
      <c r="E11">
        <v>4822080</v>
      </c>
      <c r="F11">
        <v>169</v>
      </c>
      <c r="G11" t="s">
        <v>34</v>
      </c>
      <c r="H11" t="str">
        <f ca="1">IFERROR(RANK(Table1[[#This Row],[IncomeRank]],$K:$K),"")</f>
        <v/>
      </c>
      <c r="I11">
        <f>Table1[[#This Row],[regno]]</f>
        <v>214005</v>
      </c>
      <c r="J11" t="str">
        <f>Table1[[#This Row],[nicename]]</f>
        <v>English National Ballet</v>
      </c>
      <c r="K11" s="1" t="str">
        <f ca="1">IF(Table1[[#This Row],[Selected]],Table1[[#This Row],[latest_income]]+(RAND()*0.01),"")</f>
        <v/>
      </c>
      <c r="L11" t="b">
        <f>IF(Table1[[#This Row],[Use]]="None",FALSE,IF(Table1[[#This Row],[Use]]="Both",AND(Table1[[#This Row],[Keyword]],Table1[[#This Row],[Geog]]),OR(Table1[[#This Row],[Keyword]],Table1[[#This Row],[Geog]])))</f>
        <v>0</v>
      </c>
      <c r="M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 t="b">
        <f>NOT(ISERROR(VLOOKUP(Table1[[#This Row],[regno]],RawGeography!$D:$D,1,FALSE)))</f>
        <v>0</v>
      </c>
      <c r="O11" t="str">
        <f>IF(Options!$H$12&gt;0,IF(Options!$H$13&gt;0,"Both","Geog"),IF(Options!$H$13&gt;0,"Keyword","None"))</f>
        <v>None</v>
      </c>
      <c r="Q11"/>
    </row>
    <row r="12" spans="1:17" x14ac:dyDescent="0.2">
      <c r="A12">
        <v>214249</v>
      </c>
      <c r="B12" t="s">
        <v>35</v>
      </c>
      <c r="C12">
        <v>643313</v>
      </c>
      <c r="D12">
        <v>611064</v>
      </c>
      <c r="E12">
        <v>526126</v>
      </c>
      <c r="F12">
        <v>11</v>
      </c>
      <c r="G12" t="s">
        <v>36</v>
      </c>
      <c r="H12" t="str">
        <f ca="1">IFERROR(RANK(Table1[[#This Row],[IncomeRank]],$K:$K),"")</f>
        <v/>
      </c>
      <c r="I12">
        <f>Table1[[#This Row],[regno]]</f>
        <v>214249</v>
      </c>
      <c r="J12" t="str">
        <f>Table1[[#This Row],[nicename]]</f>
        <v>Leicester Drama Society Limited</v>
      </c>
      <c r="K12" s="1" t="str">
        <f ca="1">IF(Table1[[#This Row],[Selected]],Table1[[#This Row],[latest_income]]+(RAND()*0.01),"")</f>
        <v/>
      </c>
      <c r="L12" t="b">
        <f>IF(Table1[[#This Row],[Use]]="None",FALSE,IF(Table1[[#This Row],[Use]]="Both",AND(Table1[[#This Row],[Keyword]],Table1[[#This Row],[Geog]]),OR(Table1[[#This Row],[Keyword]],Table1[[#This Row],[Geog]])))</f>
        <v>0</v>
      </c>
      <c r="M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 t="b">
        <f>NOT(ISERROR(VLOOKUP(Table1[[#This Row],[regno]],RawGeography!$D:$D,1,FALSE)))</f>
        <v>0</v>
      </c>
      <c r="O12" t="str">
        <f>IF(Options!$H$12&gt;0,IF(Options!$H$13&gt;0,"Both","Geog"),IF(Options!$H$13&gt;0,"Keyword","None"))</f>
        <v>None</v>
      </c>
      <c r="Q12"/>
    </row>
    <row r="13" spans="1:17" x14ac:dyDescent="0.2">
      <c r="A13">
        <v>214836</v>
      </c>
      <c r="B13" t="s">
        <v>38</v>
      </c>
      <c r="C13">
        <v>3918</v>
      </c>
      <c r="D13">
        <v>4711</v>
      </c>
      <c r="G13" t="s">
        <v>39</v>
      </c>
      <c r="H13" t="str">
        <f ca="1">IFERROR(RANK(Table1[[#This Row],[IncomeRank]],$K:$K),"")</f>
        <v/>
      </c>
      <c r="I13">
        <f>Table1[[#This Row],[regno]]</f>
        <v>214836</v>
      </c>
      <c r="J13" t="str">
        <f>Table1[[#This Row],[nicename]]</f>
        <v>Freeman (Methodist) Music Trust</v>
      </c>
      <c r="K13" s="1" t="str">
        <f ca="1">IF(Table1[[#This Row],[Selected]],Table1[[#This Row],[latest_income]]+(RAND()*0.01),"")</f>
        <v/>
      </c>
      <c r="L13" t="b">
        <f>IF(Table1[[#This Row],[Use]]="None",FALSE,IF(Table1[[#This Row],[Use]]="Both",AND(Table1[[#This Row],[Keyword]],Table1[[#This Row],[Geog]]),OR(Table1[[#This Row],[Keyword]],Table1[[#This Row],[Geog]])))</f>
        <v>0</v>
      </c>
      <c r="M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 t="b">
        <f>NOT(ISERROR(VLOOKUP(Table1[[#This Row],[regno]],RawGeography!$D:$D,1,FALSE)))</f>
        <v>0</v>
      </c>
      <c r="O13" t="str">
        <f>IF(Options!$H$12&gt;0,IF(Options!$H$13&gt;0,"Both","Geog"),IF(Options!$H$13&gt;0,"Keyword","None"))</f>
        <v>None</v>
      </c>
      <c r="Q13"/>
    </row>
    <row r="14" spans="1:17" x14ac:dyDescent="0.2">
      <c r="A14">
        <v>217933</v>
      </c>
      <c r="B14" t="s">
        <v>41</v>
      </c>
      <c r="C14">
        <v>624</v>
      </c>
      <c r="D14">
        <v>285</v>
      </c>
      <c r="G14" t="s">
        <v>42</v>
      </c>
      <c r="H14" t="str">
        <f ca="1">IFERROR(RANK(Table1[[#This Row],[IncomeRank]],$K:$K),"")</f>
        <v/>
      </c>
      <c r="I14">
        <f>Table1[[#This Row],[regno]]</f>
        <v>217933</v>
      </c>
      <c r="J14" t="str">
        <f>Table1[[#This Row],[nicename]]</f>
        <v>DR Mcclure Memorial Fund</v>
      </c>
      <c r="K14" s="1" t="str">
        <f ca="1">IF(Table1[[#This Row],[Selected]],Table1[[#This Row],[latest_income]]+(RAND()*0.01),"")</f>
        <v/>
      </c>
      <c r="L14" t="b">
        <f>IF(Table1[[#This Row],[Use]]="None",FALSE,IF(Table1[[#This Row],[Use]]="Both",AND(Table1[[#This Row],[Keyword]],Table1[[#This Row],[Geog]]),OR(Table1[[#This Row],[Keyword]],Table1[[#This Row],[Geog]])))</f>
        <v>0</v>
      </c>
      <c r="M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 t="b">
        <f>NOT(ISERROR(VLOOKUP(Table1[[#This Row],[regno]],RawGeography!$D:$D,1,FALSE)))</f>
        <v>0</v>
      </c>
      <c r="O14" t="str">
        <f>IF(Options!$H$12&gt;0,IF(Options!$H$13&gt;0,"Both","Geog"),IF(Options!$H$13&gt;0,"Keyword","None"))</f>
        <v>None</v>
      </c>
      <c r="Q14"/>
    </row>
    <row r="15" spans="1:17" x14ac:dyDescent="0.2">
      <c r="A15">
        <v>217996</v>
      </c>
      <c r="B15" t="s">
        <v>44</v>
      </c>
      <c r="C15">
        <v>81703</v>
      </c>
      <c r="D15">
        <v>97824</v>
      </c>
      <c r="G15" t="s">
        <v>45</v>
      </c>
      <c r="H15" t="str">
        <f ca="1">IFERROR(RANK(Table1[[#This Row],[IncomeRank]],$K:$K),"")</f>
        <v/>
      </c>
      <c r="I15">
        <f>Table1[[#This Row],[regno]]</f>
        <v>217996</v>
      </c>
      <c r="J15" t="str">
        <f>Table1[[#This Row],[nicename]]</f>
        <v>City of Birmingham Orchestral Endowment Fund</v>
      </c>
      <c r="K15" s="1" t="str">
        <f ca="1">IF(Table1[[#This Row],[Selected]],Table1[[#This Row],[latest_income]]+(RAND()*0.01),"")</f>
        <v/>
      </c>
      <c r="L15" t="b">
        <f>IF(Table1[[#This Row],[Use]]="None",FALSE,IF(Table1[[#This Row],[Use]]="Both",AND(Table1[[#This Row],[Keyword]],Table1[[#This Row],[Geog]]),OR(Table1[[#This Row],[Keyword]],Table1[[#This Row],[Geog]])))</f>
        <v>0</v>
      </c>
      <c r="M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 t="b">
        <f>NOT(ISERROR(VLOOKUP(Table1[[#This Row],[regno]],RawGeography!$D:$D,1,FALSE)))</f>
        <v>0</v>
      </c>
      <c r="O15" t="str">
        <f>IF(Options!$H$12&gt;0,IF(Options!$H$13&gt;0,"Both","Geog"),IF(Options!$H$13&gt;0,"Keyword","None"))</f>
        <v>None</v>
      </c>
      <c r="Q15"/>
    </row>
    <row r="16" spans="1:17" x14ac:dyDescent="0.2">
      <c r="A16">
        <v>224448</v>
      </c>
      <c r="B16" t="s">
        <v>47</v>
      </c>
      <c r="C16">
        <v>417</v>
      </c>
      <c r="D16">
        <v>510</v>
      </c>
      <c r="G16" t="s">
        <v>48</v>
      </c>
      <c r="H16" t="str">
        <f ca="1">IFERROR(RANK(Table1[[#This Row],[IncomeRank]],$K:$K),"")</f>
        <v/>
      </c>
      <c r="I16">
        <f>Table1[[#This Row],[regno]]</f>
        <v>224448</v>
      </c>
      <c r="J16" t="str">
        <f>Table1[[#This Row],[nicename]]</f>
        <v>J W Pearce Music Trust</v>
      </c>
      <c r="K16" s="1" t="str">
        <f ca="1">IF(Table1[[#This Row],[Selected]],Table1[[#This Row],[latest_income]]+(RAND()*0.01),"")</f>
        <v/>
      </c>
      <c r="L16" t="b">
        <f>IF(Table1[[#This Row],[Use]]="None",FALSE,IF(Table1[[#This Row],[Use]]="Both",AND(Table1[[#This Row],[Keyword]],Table1[[#This Row],[Geog]]),OR(Table1[[#This Row],[Keyword]],Table1[[#This Row],[Geog]])))</f>
        <v>0</v>
      </c>
      <c r="M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 t="b">
        <f>NOT(ISERROR(VLOOKUP(Table1[[#This Row],[regno]],RawGeography!$D:$D,1,FALSE)))</f>
        <v>0</v>
      </c>
      <c r="O16" t="str">
        <f>IF(Options!$H$12&gt;0,IF(Options!$H$13&gt;0,"Both","Geog"),IF(Options!$H$13&gt;0,"Keyword","None"))</f>
        <v>None</v>
      </c>
      <c r="Q16"/>
    </row>
    <row r="17" spans="1:17" x14ac:dyDescent="0.2">
      <c r="A17">
        <v>225751</v>
      </c>
      <c r="B17" t="s">
        <v>50</v>
      </c>
      <c r="C17">
        <v>1962484</v>
      </c>
      <c r="D17">
        <v>1864633</v>
      </c>
      <c r="E17">
        <v>97851</v>
      </c>
      <c r="F17">
        <v>42</v>
      </c>
      <c r="G17" t="s">
        <v>51</v>
      </c>
      <c r="H17" t="str">
        <f ca="1">IFERROR(RANK(Table1[[#This Row],[IncomeRank]],$K:$K),"")</f>
        <v/>
      </c>
      <c r="I17">
        <f>Table1[[#This Row],[regno]]</f>
        <v>225751</v>
      </c>
      <c r="J17" t="str">
        <f>Table1[[#This Row],[nicename]]</f>
        <v>Caryl Jenner Productions Limited</v>
      </c>
      <c r="K17" s="1" t="str">
        <f ca="1">IF(Table1[[#This Row],[Selected]],Table1[[#This Row],[latest_income]]+(RAND()*0.01),"")</f>
        <v/>
      </c>
      <c r="L17" t="b">
        <f>IF(Table1[[#This Row],[Use]]="None",FALSE,IF(Table1[[#This Row],[Use]]="Both",AND(Table1[[#This Row],[Keyword]],Table1[[#This Row],[Geog]]),OR(Table1[[#This Row],[Keyword]],Table1[[#This Row],[Geog]])))</f>
        <v>0</v>
      </c>
      <c r="M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 t="b">
        <f>NOT(ISERROR(VLOOKUP(Table1[[#This Row],[regno]],RawGeography!$D:$D,1,FALSE)))</f>
        <v>0</v>
      </c>
      <c r="O17" t="str">
        <f>IF(Options!$H$12&gt;0,IF(Options!$H$13&gt;0,"Both","Geog"),IF(Options!$H$13&gt;0,"Keyword","None"))</f>
        <v>None</v>
      </c>
      <c r="Q17"/>
    </row>
    <row r="18" spans="1:17" x14ac:dyDescent="0.2">
      <c r="A18">
        <v>228089</v>
      </c>
      <c r="B18" t="s">
        <v>53</v>
      </c>
      <c r="C18">
        <v>5290000</v>
      </c>
      <c r="D18">
        <v>3210000</v>
      </c>
      <c r="E18">
        <v>47942000</v>
      </c>
      <c r="F18">
        <v>21</v>
      </c>
      <c r="G18" t="s">
        <v>54</v>
      </c>
      <c r="H18" t="str">
        <f ca="1">IFERROR(RANK(Table1[[#This Row],[IncomeRank]],$K:$K),"")</f>
        <v/>
      </c>
      <c r="I18">
        <f>Table1[[#This Row],[regno]]</f>
        <v>228089</v>
      </c>
      <c r="J18" t="str">
        <f>Table1[[#This Row],[nicename]]</f>
        <v>Musicians Benevolent Fund</v>
      </c>
      <c r="K18" s="1" t="str">
        <f ca="1">IF(Table1[[#This Row],[Selected]],Table1[[#This Row],[latest_income]]+(RAND()*0.01),"")</f>
        <v/>
      </c>
      <c r="L18" t="b">
        <f>IF(Table1[[#This Row],[Use]]="None",FALSE,IF(Table1[[#This Row],[Use]]="Both",AND(Table1[[#This Row],[Keyword]],Table1[[#This Row],[Geog]]),OR(Table1[[#This Row],[Keyword]],Table1[[#This Row],[Geog]])))</f>
        <v>0</v>
      </c>
      <c r="M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 t="b">
        <f>NOT(ISERROR(VLOOKUP(Table1[[#This Row],[regno]],RawGeography!$D:$D,1,FALSE)))</f>
        <v>0</v>
      </c>
      <c r="O18" t="str">
        <f>IF(Options!$H$12&gt;0,IF(Options!$H$13&gt;0,"Both","Geog"),IF(Options!$H$13&gt;0,"Keyword","None"))</f>
        <v>None</v>
      </c>
      <c r="Q18"/>
    </row>
    <row r="19" spans="1:17" x14ac:dyDescent="0.2">
      <c r="A19">
        <v>228391</v>
      </c>
      <c r="B19" t="s">
        <v>56</v>
      </c>
      <c r="C19">
        <v>213968</v>
      </c>
      <c r="D19">
        <v>199983</v>
      </c>
      <c r="G19" t="s">
        <v>57</v>
      </c>
      <c r="H19" t="str">
        <f ca="1">IFERROR(RANK(Table1[[#This Row],[IncomeRank]],$K:$K),"")</f>
        <v/>
      </c>
      <c r="I19">
        <f>Table1[[#This Row],[regno]]</f>
        <v>228391</v>
      </c>
      <c r="J19" t="str">
        <f>Table1[[#This Row],[nicename]]</f>
        <v>Blackfriars Arts Centre Limited</v>
      </c>
      <c r="K19" s="1" t="str">
        <f ca="1">IF(Table1[[#This Row],[Selected]],Table1[[#This Row],[latest_income]]+(RAND()*0.01),"")</f>
        <v/>
      </c>
      <c r="L19" t="b">
        <f>IF(Table1[[#This Row],[Use]]="None",FALSE,IF(Table1[[#This Row],[Use]]="Both",AND(Table1[[#This Row],[Keyword]],Table1[[#This Row],[Geog]]),OR(Table1[[#This Row],[Keyword]],Table1[[#This Row],[Geog]])))</f>
        <v>0</v>
      </c>
      <c r="M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 t="b">
        <f>NOT(ISERROR(VLOOKUP(Table1[[#This Row],[regno]],RawGeography!$D:$D,1,FALSE)))</f>
        <v>0</v>
      </c>
      <c r="O19" t="str">
        <f>IF(Options!$H$12&gt;0,IF(Options!$H$13&gt;0,"Both","Geog"),IF(Options!$H$13&gt;0,"Keyword","None"))</f>
        <v>None</v>
      </c>
      <c r="Q19"/>
    </row>
    <row r="20" spans="1:17" x14ac:dyDescent="0.2">
      <c r="A20">
        <v>230538</v>
      </c>
      <c r="B20" t="s">
        <v>59</v>
      </c>
      <c r="C20">
        <v>11412000</v>
      </c>
      <c r="D20">
        <v>11596000</v>
      </c>
      <c r="E20">
        <v>8326000</v>
      </c>
      <c r="F20">
        <v>245</v>
      </c>
      <c r="G20" t="s">
        <v>60</v>
      </c>
      <c r="H20" t="str">
        <f ca="1">IFERROR(RANK(Table1[[#This Row],[IncomeRank]],$K:$K),"")</f>
        <v/>
      </c>
      <c r="I20">
        <f>Table1[[#This Row],[regno]]</f>
        <v>230538</v>
      </c>
      <c r="J20" t="str">
        <f>Table1[[#This Row],[nicename]]</f>
        <v>The Royal Liverpool Philharmonic Society</v>
      </c>
      <c r="K20" s="1" t="str">
        <f ca="1">IF(Table1[[#This Row],[Selected]],Table1[[#This Row],[latest_income]]+(RAND()*0.01),"")</f>
        <v/>
      </c>
      <c r="L20" t="b">
        <f>IF(Table1[[#This Row],[Use]]="None",FALSE,IF(Table1[[#This Row],[Use]]="Both",AND(Table1[[#This Row],[Keyword]],Table1[[#This Row],[Geog]]),OR(Table1[[#This Row],[Keyword]],Table1[[#This Row],[Geog]])))</f>
        <v>0</v>
      </c>
      <c r="M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 t="b">
        <f>NOT(ISERROR(VLOOKUP(Table1[[#This Row],[regno]],RawGeography!$D:$D,1,FALSE)))</f>
        <v>0</v>
      </c>
      <c r="O20" t="str">
        <f>IF(Options!$H$12&gt;0,IF(Options!$H$13&gt;0,"Both","Geog"),IF(Options!$H$13&gt;0,"Keyword","None"))</f>
        <v>None</v>
      </c>
      <c r="Q20"/>
    </row>
    <row r="21" spans="1:17" x14ac:dyDescent="0.2">
      <c r="A21">
        <v>230601</v>
      </c>
      <c r="B21" t="s">
        <v>62</v>
      </c>
      <c r="C21">
        <v>25000</v>
      </c>
      <c r="D21">
        <v>23000</v>
      </c>
      <c r="G21" t="s">
        <v>63</v>
      </c>
      <c r="H21" t="str">
        <f ca="1">IFERROR(RANK(Table1[[#This Row],[IncomeRank]],$K:$K),"")</f>
        <v/>
      </c>
      <c r="I21">
        <f>Table1[[#This Row],[regno]]</f>
        <v>230601</v>
      </c>
      <c r="J21" t="str">
        <f>Table1[[#This Row],[nicename]]</f>
        <v>Tilford Bach Society</v>
      </c>
      <c r="K21" s="1" t="str">
        <f ca="1">IF(Table1[[#This Row],[Selected]],Table1[[#This Row],[latest_income]]+(RAND()*0.01),"")</f>
        <v/>
      </c>
      <c r="L21" t="b">
        <f>IF(Table1[[#This Row],[Use]]="None",FALSE,IF(Table1[[#This Row],[Use]]="Both",AND(Table1[[#This Row],[Keyword]],Table1[[#This Row],[Geog]]),OR(Table1[[#This Row],[Keyword]],Table1[[#This Row],[Geog]])))</f>
        <v>0</v>
      </c>
      <c r="M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 t="b">
        <f>NOT(ISERROR(VLOOKUP(Table1[[#This Row],[regno]],RawGeography!$D:$D,1,FALSE)))</f>
        <v>0</v>
      </c>
      <c r="O21" t="str">
        <f>IF(Options!$H$12&gt;0,IF(Options!$H$13&gt;0,"Both","Geog"),IF(Options!$H$13&gt;0,"Keyword","None"))</f>
        <v>None</v>
      </c>
      <c r="Q21"/>
    </row>
    <row r="22" spans="1:17" x14ac:dyDescent="0.2">
      <c r="A22">
        <v>231548</v>
      </c>
      <c r="B22" t="s">
        <v>65</v>
      </c>
      <c r="C22">
        <v>84001</v>
      </c>
      <c r="D22">
        <v>82250</v>
      </c>
      <c r="G22" t="s">
        <v>66</v>
      </c>
      <c r="H22" t="str">
        <f ca="1">IFERROR(RANK(Table1[[#This Row],[IncomeRank]],$K:$K),"")</f>
        <v/>
      </c>
      <c r="I22">
        <f>Table1[[#This Row],[regno]]</f>
        <v>231548</v>
      </c>
      <c r="J22" t="str">
        <f>Table1[[#This Row],[nicename]]</f>
        <v>The Nottingham Harmonic Society</v>
      </c>
      <c r="K22" s="1" t="str">
        <f ca="1">IF(Table1[[#This Row],[Selected]],Table1[[#This Row],[latest_income]]+(RAND()*0.01),"")</f>
        <v/>
      </c>
      <c r="L22" t="b">
        <f>IF(Table1[[#This Row],[Use]]="None",FALSE,IF(Table1[[#This Row],[Use]]="Both",AND(Table1[[#This Row],[Keyword]],Table1[[#This Row],[Geog]]),OR(Table1[[#This Row],[Keyword]],Table1[[#This Row],[Geog]])))</f>
        <v>0</v>
      </c>
      <c r="M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 t="b">
        <f>NOT(ISERROR(VLOOKUP(Table1[[#This Row],[regno]],RawGeography!$D:$D,1,FALSE)))</f>
        <v>0</v>
      </c>
      <c r="O22" t="str">
        <f>IF(Options!$H$12&gt;0,IF(Options!$H$13&gt;0,"Both","Geog"),IF(Options!$H$13&gt;0,"Keyword","None"))</f>
        <v>None</v>
      </c>
      <c r="Q22"/>
    </row>
    <row r="23" spans="1:17" x14ac:dyDescent="0.2">
      <c r="A23">
        <v>232370</v>
      </c>
      <c r="B23" t="s">
        <v>68</v>
      </c>
      <c r="C23">
        <v>0</v>
      </c>
      <c r="D23">
        <v>0</v>
      </c>
      <c r="G23" t="s">
        <v>69</v>
      </c>
      <c r="H23" t="str">
        <f ca="1">IFERROR(RANK(Table1[[#This Row],[IncomeRank]],$K:$K),"")</f>
        <v/>
      </c>
      <c r="I23">
        <f>Table1[[#This Row],[regno]]</f>
        <v>232370</v>
      </c>
      <c r="J23" t="str">
        <f>Table1[[#This Row],[nicename]]</f>
        <v>The Royal Philharmonic Orchestra Trust</v>
      </c>
      <c r="K23" s="1" t="str">
        <f ca="1">IF(Table1[[#This Row],[Selected]],Table1[[#This Row],[latest_income]]+(RAND()*0.01),"")</f>
        <v/>
      </c>
      <c r="L23" t="b">
        <f>IF(Table1[[#This Row],[Use]]="None",FALSE,IF(Table1[[#This Row],[Use]]="Both",AND(Table1[[#This Row],[Keyword]],Table1[[#This Row],[Geog]]),OR(Table1[[#This Row],[Keyword]],Table1[[#This Row],[Geog]])))</f>
        <v>0</v>
      </c>
      <c r="M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 t="b">
        <f>NOT(ISERROR(VLOOKUP(Table1[[#This Row],[regno]],RawGeography!$D:$D,1,FALSE)))</f>
        <v>0</v>
      </c>
      <c r="O23" t="str">
        <f>IF(Options!$H$12&gt;0,IF(Options!$H$13&gt;0,"Both","Geog"),IF(Options!$H$13&gt;0,"Keyword","None"))</f>
        <v>None</v>
      </c>
      <c r="Q23"/>
    </row>
    <row r="24" spans="1:17" x14ac:dyDescent="0.2">
      <c r="A24">
        <v>232391</v>
      </c>
      <c r="B24" t="s">
        <v>70</v>
      </c>
      <c r="C24">
        <v>17681705</v>
      </c>
      <c r="D24">
        <v>16477001</v>
      </c>
      <c r="E24">
        <v>3516214</v>
      </c>
      <c r="F24">
        <v>75</v>
      </c>
      <c r="G24" t="s">
        <v>71</v>
      </c>
      <c r="H24" t="str">
        <f ca="1">IFERROR(RANK(Table1[[#This Row],[IncomeRank]],$K:$K),"")</f>
        <v/>
      </c>
      <c r="I24">
        <f>Table1[[#This Row],[regno]]</f>
        <v>232391</v>
      </c>
      <c r="J24" t="str">
        <f>Table1[[#This Row],[nicename]]</f>
        <v>The London Symphony Orchestra Limited</v>
      </c>
      <c r="K24" s="1" t="str">
        <f ca="1">IF(Table1[[#This Row],[Selected]],Table1[[#This Row],[latest_income]]+(RAND()*0.01),"")</f>
        <v/>
      </c>
      <c r="L24" t="b">
        <f>IF(Table1[[#This Row],[Use]]="None",FALSE,IF(Table1[[#This Row],[Use]]="Both",AND(Table1[[#This Row],[Keyword]],Table1[[#This Row],[Geog]]),OR(Table1[[#This Row],[Keyword]],Table1[[#This Row],[Geog]])))</f>
        <v>0</v>
      </c>
      <c r="M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 t="b">
        <f>NOT(ISERROR(VLOOKUP(Table1[[#This Row],[regno]],RawGeography!$D:$D,1,FALSE)))</f>
        <v>0</v>
      </c>
      <c r="O24" t="str">
        <f>IF(Options!$H$12&gt;0,IF(Options!$H$13&gt;0,"Both","Geog"),IF(Options!$H$13&gt;0,"Keyword","None"))</f>
        <v>None</v>
      </c>
      <c r="Q24"/>
    </row>
    <row r="25" spans="1:17" x14ac:dyDescent="0.2">
      <c r="A25">
        <v>233700</v>
      </c>
      <c r="B25" t="s">
        <v>72</v>
      </c>
      <c r="C25">
        <v>1101181</v>
      </c>
      <c r="D25">
        <v>276196</v>
      </c>
      <c r="E25">
        <v>6208381</v>
      </c>
      <c r="F25">
        <v>0</v>
      </c>
      <c r="G25" t="s">
        <v>73</v>
      </c>
      <c r="H25" t="str">
        <f ca="1">IFERROR(RANK(Table1[[#This Row],[IncomeRank]],$K:$K),"")</f>
        <v/>
      </c>
      <c r="I25">
        <f>Table1[[#This Row],[regno]]</f>
        <v>233700</v>
      </c>
      <c r="J25" t="str">
        <f>Table1[[#This Row],[nicename]]</f>
        <v>The London Symphony Orchestra Endowment Trust</v>
      </c>
      <c r="K25" s="1" t="str">
        <f ca="1">IF(Table1[[#This Row],[Selected]],Table1[[#This Row],[latest_income]]+(RAND()*0.01),"")</f>
        <v/>
      </c>
      <c r="L25" t="b">
        <f>IF(Table1[[#This Row],[Use]]="None",FALSE,IF(Table1[[#This Row],[Use]]="Both",AND(Table1[[#This Row],[Keyword]],Table1[[#This Row],[Geog]]),OR(Table1[[#This Row],[Keyword]],Table1[[#This Row],[Geog]])))</f>
        <v>0</v>
      </c>
      <c r="M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 t="b">
        <f>NOT(ISERROR(VLOOKUP(Table1[[#This Row],[regno]],RawGeography!$D:$D,1,FALSE)))</f>
        <v>0</v>
      </c>
      <c r="O25" t="str">
        <f>IF(Options!$H$12&gt;0,IF(Options!$H$13&gt;0,"Both","Geog"),IF(Options!$H$13&gt;0,"Keyword","None"))</f>
        <v>None</v>
      </c>
      <c r="Q25"/>
    </row>
    <row r="26" spans="1:17" x14ac:dyDescent="0.2">
      <c r="A26">
        <v>234280</v>
      </c>
      <c r="B26" t="s">
        <v>74</v>
      </c>
      <c r="C26">
        <v>18886</v>
      </c>
      <c r="D26">
        <v>20029</v>
      </c>
      <c r="G26" t="s">
        <v>75</v>
      </c>
      <c r="H26" t="str">
        <f ca="1">IFERROR(RANK(Table1[[#This Row],[IncomeRank]],$K:$K),"")</f>
        <v/>
      </c>
      <c r="I26">
        <f>Table1[[#This Row],[regno]]</f>
        <v>234280</v>
      </c>
      <c r="J26" t="str">
        <f>Table1[[#This Row],[nicename]]</f>
        <v>New London Singers</v>
      </c>
      <c r="K26" s="1" t="str">
        <f ca="1">IF(Table1[[#This Row],[Selected]],Table1[[#This Row],[latest_income]]+(RAND()*0.01),"")</f>
        <v/>
      </c>
      <c r="L26" t="b">
        <f>IF(Table1[[#This Row],[Use]]="None",FALSE,IF(Table1[[#This Row],[Use]]="Both",AND(Table1[[#This Row],[Keyword]],Table1[[#This Row],[Geog]]),OR(Table1[[#This Row],[Keyword]],Table1[[#This Row],[Geog]])))</f>
        <v>0</v>
      </c>
      <c r="M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6" t="b">
        <f>NOT(ISERROR(VLOOKUP(Table1[[#This Row],[regno]],RawGeography!$D:$D,1,FALSE)))</f>
        <v>0</v>
      </c>
      <c r="O26" t="str">
        <f>IF(Options!$H$12&gt;0,IF(Options!$H$13&gt;0,"Both","Geog"),IF(Options!$H$13&gt;0,"Keyword","None"))</f>
        <v>None</v>
      </c>
      <c r="Q26"/>
    </row>
    <row r="27" spans="1:17" x14ac:dyDescent="0.2">
      <c r="A27">
        <v>235231</v>
      </c>
      <c r="B27" t="s">
        <v>76</v>
      </c>
      <c r="C27">
        <v>52981</v>
      </c>
      <c r="D27">
        <v>153901</v>
      </c>
      <c r="G27" t="s">
        <v>77</v>
      </c>
      <c r="H27" t="str">
        <f ca="1">IFERROR(RANK(Table1[[#This Row],[IncomeRank]],$K:$K),"")</f>
        <v/>
      </c>
      <c r="I27">
        <f>Table1[[#This Row],[regno]]</f>
        <v>235231</v>
      </c>
      <c r="J27" t="str">
        <f>Table1[[#This Row],[nicename]]</f>
        <v>Avoncroft Arts Society</v>
      </c>
      <c r="K27" s="1" t="str">
        <f ca="1">IF(Table1[[#This Row],[Selected]],Table1[[#This Row],[latest_income]]+(RAND()*0.01),"")</f>
        <v/>
      </c>
      <c r="L27" t="b">
        <f>IF(Table1[[#This Row],[Use]]="None",FALSE,IF(Table1[[#This Row],[Use]]="Both",AND(Table1[[#This Row],[Keyword]],Table1[[#This Row],[Geog]]),OR(Table1[[#This Row],[Keyword]],Table1[[#This Row],[Geog]])))</f>
        <v>0</v>
      </c>
      <c r="M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7" t="b">
        <f>NOT(ISERROR(VLOOKUP(Table1[[#This Row],[regno]],RawGeography!$D:$D,1,FALSE)))</f>
        <v>0</v>
      </c>
      <c r="O27" t="str">
        <f>IF(Options!$H$12&gt;0,IF(Options!$H$13&gt;0,"Both","Geog"),IF(Options!$H$13&gt;0,"Keyword","None"))</f>
        <v>None</v>
      </c>
      <c r="Q27"/>
    </row>
    <row r="28" spans="1:17" x14ac:dyDescent="0.2">
      <c r="A28">
        <v>236406</v>
      </c>
      <c r="B28" t="s">
        <v>79</v>
      </c>
      <c r="C28">
        <v>7895</v>
      </c>
      <c r="D28">
        <v>5837</v>
      </c>
      <c r="G28" t="s">
        <v>80</v>
      </c>
      <c r="H28" t="str">
        <f ca="1">IFERROR(RANK(Table1[[#This Row],[IncomeRank]],$K:$K),"")</f>
        <v/>
      </c>
      <c r="I28">
        <f>Table1[[#This Row],[regno]]</f>
        <v>236406</v>
      </c>
      <c r="J28" t="str">
        <f>Table1[[#This Row],[nicename]]</f>
        <v>The Rodewald Concert Society</v>
      </c>
      <c r="K28" s="1" t="str">
        <f ca="1">IF(Table1[[#This Row],[Selected]],Table1[[#This Row],[latest_income]]+(RAND()*0.01),"")</f>
        <v/>
      </c>
      <c r="L28" t="b">
        <f>IF(Table1[[#This Row],[Use]]="None",FALSE,IF(Table1[[#This Row],[Use]]="Both",AND(Table1[[#This Row],[Keyword]],Table1[[#This Row],[Geog]]),OR(Table1[[#This Row],[Keyword]],Table1[[#This Row],[Geog]])))</f>
        <v>0</v>
      </c>
      <c r="M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8" t="b">
        <f>NOT(ISERROR(VLOOKUP(Table1[[#This Row],[regno]],RawGeography!$D:$D,1,FALSE)))</f>
        <v>0</v>
      </c>
      <c r="O28" t="str">
        <f>IF(Options!$H$12&gt;0,IF(Options!$H$13&gt;0,"Both","Geog"),IF(Options!$H$13&gt;0,"Keyword","None"))</f>
        <v>None</v>
      </c>
      <c r="Q28"/>
    </row>
    <row r="29" spans="1:17" x14ac:dyDescent="0.2">
      <c r="A29">
        <v>236848</v>
      </c>
      <c r="B29" t="s">
        <v>82</v>
      </c>
      <c r="C29">
        <v>3902124</v>
      </c>
      <c r="D29">
        <v>3119232</v>
      </c>
      <c r="E29">
        <v>561260</v>
      </c>
      <c r="F29">
        <v>108</v>
      </c>
      <c r="G29" t="s">
        <v>83</v>
      </c>
      <c r="H29" t="str">
        <f ca="1">IFERROR(RANK(Table1[[#This Row],[IncomeRank]],$K:$K),"")</f>
        <v/>
      </c>
      <c r="I29">
        <f>Table1[[#This Row],[regno]]</f>
        <v>236848</v>
      </c>
      <c r="J29" t="str">
        <f>Table1[[#This Row],[nicename]]</f>
        <v>Institute of Contemporary Arts Limited</v>
      </c>
      <c r="K29" s="1" t="str">
        <f ca="1">IF(Table1[[#This Row],[Selected]],Table1[[#This Row],[latest_income]]+(RAND()*0.01),"")</f>
        <v/>
      </c>
      <c r="L29" t="b">
        <f>IF(Table1[[#This Row],[Use]]="None",FALSE,IF(Table1[[#This Row],[Use]]="Both",AND(Table1[[#This Row],[Keyword]],Table1[[#This Row],[Geog]]),OR(Table1[[#This Row],[Keyword]],Table1[[#This Row],[Geog]])))</f>
        <v>0</v>
      </c>
      <c r="M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9" t="b">
        <f>NOT(ISERROR(VLOOKUP(Table1[[#This Row],[regno]],RawGeography!$D:$D,1,FALSE)))</f>
        <v>0</v>
      </c>
      <c r="O29" t="str">
        <f>IF(Options!$H$12&gt;0,IF(Options!$H$13&gt;0,"Both","Geog"),IF(Options!$H$13&gt;0,"Keyword","None"))</f>
        <v>None</v>
      </c>
      <c r="Q29"/>
    </row>
    <row r="30" spans="1:17" x14ac:dyDescent="0.2">
      <c r="A30">
        <v>237816</v>
      </c>
      <c r="B30" t="s">
        <v>84</v>
      </c>
      <c r="C30">
        <v>56339</v>
      </c>
      <c r="D30">
        <v>67491</v>
      </c>
      <c r="G30" t="s">
        <v>85</v>
      </c>
      <c r="H30" t="str">
        <f ca="1">IFERROR(RANK(Table1[[#This Row],[IncomeRank]],$K:$K),"")</f>
        <v/>
      </c>
      <c r="I30">
        <f>Table1[[#This Row],[regno]]</f>
        <v>237816</v>
      </c>
      <c r="J30" t="str">
        <f>Table1[[#This Row],[nicename]]</f>
        <v>Rehearsal Orchestra</v>
      </c>
      <c r="K30" s="1" t="str">
        <f ca="1">IF(Table1[[#This Row],[Selected]],Table1[[#This Row],[latest_income]]+(RAND()*0.01),"")</f>
        <v/>
      </c>
      <c r="L30" t="b">
        <f>IF(Table1[[#This Row],[Use]]="None",FALSE,IF(Table1[[#This Row],[Use]]="Both",AND(Table1[[#This Row],[Keyword]],Table1[[#This Row],[Geog]]),OR(Table1[[#This Row],[Keyword]],Table1[[#This Row],[Geog]])))</f>
        <v>0</v>
      </c>
      <c r="M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0" t="b">
        <f>NOT(ISERROR(VLOOKUP(Table1[[#This Row],[regno]],RawGeography!$D:$D,1,FALSE)))</f>
        <v>0</v>
      </c>
      <c r="O30" t="str">
        <f>IF(Options!$H$12&gt;0,IF(Options!$H$13&gt;0,"Both","Geog"),IF(Options!$H$13&gt;0,"Keyword","None"))</f>
        <v>None</v>
      </c>
      <c r="Q30"/>
    </row>
    <row r="31" spans="1:17" x14ac:dyDescent="0.2">
      <c r="A31">
        <v>238045</v>
      </c>
      <c r="B31" t="s">
        <v>86</v>
      </c>
      <c r="C31">
        <v>9045646</v>
      </c>
      <c r="D31">
        <v>8772241</v>
      </c>
      <c r="E31">
        <v>1356255</v>
      </c>
      <c r="F31">
        <v>28</v>
      </c>
      <c r="G31" t="s">
        <v>87</v>
      </c>
      <c r="H31" t="str">
        <f ca="1">IFERROR(RANK(Table1[[#This Row],[IncomeRank]],$K:$K),"")</f>
        <v/>
      </c>
      <c r="I31">
        <f>Table1[[#This Row],[regno]]</f>
        <v>238045</v>
      </c>
      <c r="J31" t="str">
        <f>Table1[[#This Row],[nicename]]</f>
        <v>London Philharmonic Orchestra Limited</v>
      </c>
      <c r="K31" s="1" t="str">
        <f ca="1">IF(Table1[[#This Row],[Selected]],Table1[[#This Row],[latest_income]]+(RAND()*0.01),"")</f>
        <v/>
      </c>
      <c r="L31" t="b">
        <f>IF(Table1[[#This Row],[Use]]="None",FALSE,IF(Table1[[#This Row],[Use]]="Both",AND(Table1[[#This Row],[Keyword]],Table1[[#This Row],[Geog]]),OR(Table1[[#This Row],[Keyword]],Table1[[#This Row],[Geog]])))</f>
        <v>0</v>
      </c>
      <c r="M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1" t="b">
        <f>NOT(ISERROR(VLOOKUP(Table1[[#This Row],[regno]],RawGeography!$D:$D,1,FALSE)))</f>
        <v>0</v>
      </c>
      <c r="O31" t="str">
        <f>IF(Options!$H$12&gt;0,IF(Options!$H$13&gt;0,"Both","Geog"),IF(Options!$H$13&gt;0,"Keyword","None"))</f>
        <v>None</v>
      </c>
      <c r="Q31"/>
    </row>
    <row r="32" spans="1:17" x14ac:dyDescent="0.2">
      <c r="A32">
        <v>238476</v>
      </c>
      <c r="B32" t="s">
        <v>88</v>
      </c>
      <c r="C32">
        <v>126099</v>
      </c>
      <c r="D32">
        <v>130782</v>
      </c>
      <c r="G32" t="s">
        <v>89</v>
      </c>
      <c r="H32" t="str">
        <f ca="1">IFERROR(RANK(Table1[[#This Row],[IncomeRank]],$K:$K),"")</f>
        <v/>
      </c>
      <c r="I32">
        <f>Table1[[#This Row],[regno]]</f>
        <v>238476</v>
      </c>
      <c r="J32" t="str">
        <f>Table1[[#This Row],[nicename]]</f>
        <v>The Stour Festival Company Limited</v>
      </c>
      <c r="K32" s="1" t="str">
        <f ca="1">IF(Table1[[#This Row],[Selected]],Table1[[#This Row],[latest_income]]+(RAND()*0.01),"")</f>
        <v/>
      </c>
      <c r="L32" t="b">
        <f>IF(Table1[[#This Row],[Use]]="None",FALSE,IF(Table1[[#This Row],[Use]]="Both",AND(Table1[[#This Row],[Keyword]],Table1[[#This Row],[Geog]]),OR(Table1[[#This Row],[Keyword]],Table1[[#This Row],[Geog]])))</f>
        <v>0</v>
      </c>
      <c r="M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2" t="b">
        <f>NOT(ISERROR(VLOOKUP(Table1[[#This Row],[regno]],RawGeography!$D:$D,1,FALSE)))</f>
        <v>0</v>
      </c>
      <c r="O32" t="str">
        <f>IF(Options!$H$12&gt;0,IF(Options!$H$13&gt;0,"Both","Geog"),IF(Options!$H$13&gt;0,"Keyword","None"))</f>
        <v>None</v>
      </c>
      <c r="Q32"/>
    </row>
    <row r="33" spans="1:17" x14ac:dyDescent="0.2">
      <c r="A33">
        <v>243877</v>
      </c>
      <c r="B33" t="s">
        <v>91</v>
      </c>
      <c r="C33">
        <v>22612343</v>
      </c>
      <c r="D33">
        <v>21251704</v>
      </c>
      <c r="E33">
        <v>35320190</v>
      </c>
      <c r="F33">
        <v>287</v>
      </c>
      <c r="G33" t="s">
        <v>92</v>
      </c>
      <c r="H33" t="str">
        <f ca="1">IFERROR(RANK(Table1[[#This Row],[IncomeRank]],$K:$K),"")</f>
        <v/>
      </c>
      <c r="I33">
        <f>Table1[[#This Row],[regno]]</f>
        <v>243877</v>
      </c>
      <c r="J33" t="str">
        <f>Table1[[#This Row],[nicename]]</f>
        <v>Glyndebourne Productions Limited</v>
      </c>
      <c r="K33" s="1" t="str">
        <f ca="1">IF(Table1[[#This Row],[Selected]],Table1[[#This Row],[latest_income]]+(RAND()*0.01),"")</f>
        <v/>
      </c>
      <c r="L33" t="b">
        <f>IF(Table1[[#This Row],[Use]]="None",FALSE,IF(Table1[[#This Row],[Use]]="Both",AND(Table1[[#This Row],[Keyword]],Table1[[#This Row],[Geog]]),OR(Table1[[#This Row],[Keyword]],Table1[[#This Row],[Geog]])))</f>
        <v>0</v>
      </c>
      <c r="M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3" t="b">
        <f>NOT(ISERROR(VLOOKUP(Table1[[#This Row],[regno]],RawGeography!$D:$D,1,FALSE)))</f>
        <v>0</v>
      </c>
      <c r="O33" t="str">
        <f>IF(Options!$H$12&gt;0,IF(Options!$H$13&gt;0,"Both","Geog"),IF(Options!$H$13&gt;0,"Keyword","None"))</f>
        <v>None</v>
      </c>
      <c r="Q33"/>
    </row>
    <row r="34" spans="1:17" x14ac:dyDescent="0.2">
      <c r="A34">
        <v>244533</v>
      </c>
      <c r="B34" t="s">
        <v>93</v>
      </c>
      <c r="C34">
        <v>10049327</v>
      </c>
      <c r="D34">
        <v>8895826</v>
      </c>
      <c r="E34">
        <v>3033013</v>
      </c>
      <c r="F34">
        <v>21</v>
      </c>
      <c r="G34" t="s">
        <v>94</v>
      </c>
      <c r="H34" t="str">
        <f ca="1">IFERROR(RANK(Table1[[#This Row],[IncomeRank]],$K:$K),"")</f>
        <v/>
      </c>
      <c r="I34">
        <f>Table1[[#This Row],[regno]]</f>
        <v>244533</v>
      </c>
      <c r="J34" t="str">
        <f>Table1[[#This Row],[nicename]]</f>
        <v>Royal Philharmonic Orchestra Limited</v>
      </c>
      <c r="K34" s="1" t="str">
        <f ca="1">IF(Table1[[#This Row],[Selected]],Table1[[#This Row],[latest_income]]+(RAND()*0.01),"")</f>
        <v/>
      </c>
      <c r="L34" t="b">
        <f>IF(Table1[[#This Row],[Use]]="None",FALSE,IF(Table1[[#This Row],[Use]]="Both",AND(Table1[[#This Row],[Keyword]],Table1[[#This Row],[Geog]]),OR(Table1[[#This Row],[Keyword]],Table1[[#This Row],[Geog]])))</f>
        <v>0</v>
      </c>
      <c r="M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4" t="b">
        <f>NOT(ISERROR(VLOOKUP(Table1[[#This Row],[regno]],RawGeography!$D:$D,1,FALSE)))</f>
        <v>0</v>
      </c>
      <c r="O34" t="str">
        <f>IF(Options!$H$12&gt;0,IF(Options!$H$13&gt;0,"Both","Geog"),IF(Options!$H$13&gt;0,"Keyword","None"))</f>
        <v>None</v>
      </c>
      <c r="Q34"/>
    </row>
    <row r="35" spans="1:17" x14ac:dyDescent="0.2">
      <c r="A35">
        <v>244861</v>
      </c>
      <c r="B35" t="s">
        <v>95</v>
      </c>
      <c r="C35">
        <v>741524</v>
      </c>
      <c r="D35">
        <v>758938</v>
      </c>
      <c r="E35">
        <v>206381</v>
      </c>
      <c r="F35">
        <v>7</v>
      </c>
      <c r="G35" t="s">
        <v>96</v>
      </c>
      <c r="H35" t="str">
        <f ca="1">IFERROR(RANK(Table1[[#This Row],[IncomeRank]],$K:$K),"")</f>
        <v/>
      </c>
      <c r="I35">
        <f>Table1[[#This Row],[regno]]</f>
        <v>244861</v>
      </c>
      <c r="J35" t="str">
        <f>Table1[[#This Row],[nicename]]</f>
        <v>Harrogate International Festival Limited</v>
      </c>
      <c r="K35" s="1" t="str">
        <f ca="1">IF(Table1[[#This Row],[Selected]],Table1[[#This Row],[latest_income]]+(RAND()*0.01),"")</f>
        <v/>
      </c>
      <c r="L35" t="b">
        <f>IF(Table1[[#This Row],[Use]]="None",FALSE,IF(Table1[[#This Row],[Use]]="Both",AND(Table1[[#This Row],[Keyword]],Table1[[#This Row],[Geog]]),OR(Table1[[#This Row],[Keyword]],Table1[[#This Row],[Geog]])))</f>
        <v>0</v>
      </c>
      <c r="M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5" t="b">
        <f>NOT(ISERROR(VLOOKUP(Table1[[#This Row],[regno]],RawGeography!$D:$D,1,FALSE)))</f>
        <v>0</v>
      </c>
      <c r="O35" t="str">
        <f>IF(Options!$H$12&gt;0,IF(Options!$H$13&gt;0,"Both","Geog"),IF(Options!$H$13&gt;0,"Keyword","None"))</f>
        <v>None</v>
      </c>
      <c r="Q35"/>
    </row>
    <row r="36" spans="1:17" x14ac:dyDescent="0.2">
      <c r="A36">
        <v>247230</v>
      </c>
      <c r="B36" t="s">
        <v>98</v>
      </c>
      <c r="C36">
        <v>625435</v>
      </c>
      <c r="D36">
        <v>579201</v>
      </c>
      <c r="E36">
        <v>513136</v>
      </c>
      <c r="F36">
        <v>12</v>
      </c>
      <c r="G36" t="s">
        <v>99</v>
      </c>
      <c r="H36" t="str">
        <f ca="1">IFERROR(RANK(Table1[[#This Row],[IncomeRank]],$K:$K),"")</f>
        <v/>
      </c>
      <c r="I36">
        <f>Table1[[#This Row],[regno]]</f>
        <v>247230</v>
      </c>
      <c r="J36" t="str">
        <f>Table1[[#This Row],[nicename]]</f>
        <v>Halsway Manor Society Limited</v>
      </c>
      <c r="K36" s="1" t="str">
        <f ca="1">IF(Table1[[#This Row],[Selected]],Table1[[#This Row],[latest_income]]+(RAND()*0.01),"")</f>
        <v/>
      </c>
      <c r="L36" t="b">
        <f>IF(Table1[[#This Row],[Use]]="None",FALSE,IF(Table1[[#This Row],[Use]]="Both",AND(Table1[[#This Row],[Keyword]],Table1[[#This Row],[Geog]]),OR(Table1[[#This Row],[Keyword]],Table1[[#This Row],[Geog]])))</f>
        <v>0</v>
      </c>
      <c r="M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6" t="b">
        <f>NOT(ISERROR(VLOOKUP(Table1[[#This Row],[regno]],RawGeography!$D:$D,1,FALSE)))</f>
        <v>0</v>
      </c>
      <c r="O36" t="str">
        <f>IF(Options!$H$12&gt;0,IF(Options!$H$13&gt;0,"Both","Geog"),IF(Options!$H$13&gt;0,"Keyword","None"))</f>
        <v>None</v>
      </c>
      <c r="Q36"/>
    </row>
    <row r="37" spans="1:17" x14ac:dyDescent="0.2">
      <c r="A37">
        <v>247438</v>
      </c>
      <c r="B37" t="s">
        <v>101</v>
      </c>
      <c r="C37">
        <v>93078</v>
      </c>
      <c r="D37">
        <v>93739</v>
      </c>
      <c r="G37" t="s">
        <v>102</v>
      </c>
      <c r="H37" t="str">
        <f ca="1">IFERROR(RANK(Table1[[#This Row],[IncomeRank]],$K:$K),"")</f>
        <v/>
      </c>
      <c r="I37">
        <f>Table1[[#This Row],[regno]]</f>
        <v>247438</v>
      </c>
      <c r="J37" t="str">
        <f>Table1[[#This Row],[nicename]]</f>
        <v>Chelsea Opera Group Trust</v>
      </c>
      <c r="K37" s="1" t="str">
        <f ca="1">IF(Table1[[#This Row],[Selected]],Table1[[#This Row],[latest_income]]+(RAND()*0.01),"")</f>
        <v/>
      </c>
      <c r="L37" t="b">
        <f>IF(Table1[[#This Row],[Use]]="None",FALSE,IF(Table1[[#This Row],[Use]]="Both",AND(Table1[[#This Row],[Keyword]],Table1[[#This Row],[Geog]]),OR(Table1[[#This Row],[Keyword]],Table1[[#This Row],[Geog]])))</f>
        <v>0</v>
      </c>
      <c r="M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7" t="b">
        <f>NOT(ISERROR(VLOOKUP(Table1[[#This Row],[regno]],RawGeography!$D:$D,1,FALSE)))</f>
        <v>0</v>
      </c>
      <c r="O37" t="str">
        <f>IF(Options!$H$12&gt;0,IF(Options!$H$13&gt;0,"Both","Geog"),IF(Options!$H$13&gt;0,"Keyword","None"))</f>
        <v>None</v>
      </c>
      <c r="Q37"/>
    </row>
    <row r="38" spans="1:17" x14ac:dyDescent="0.2">
      <c r="A38">
        <v>248878</v>
      </c>
      <c r="B38" t="s">
        <v>103</v>
      </c>
      <c r="C38">
        <v>7422</v>
      </c>
      <c r="D38">
        <v>8003</v>
      </c>
      <c r="G38" t="s">
        <v>104</v>
      </c>
      <c r="H38" t="str">
        <f ca="1">IFERROR(RANK(Table1[[#This Row],[IncomeRank]],$K:$K),"")</f>
        <v/>
      </c>
      <c r="I38">
        <f>Table1[[#This Row],[regno]]</f>
        <v>248878</v>
      </c>
      <c r="J38" t="str">
        <f>Table1[[#This Row],[nicename]]</f>
        <v>Barnes Music Society</v>
      </c>
      <c r="K38" s="1" t="str">
        <f ca="1">IF(Table1[[#This Row],[Selected]],Table1[[#This Row],[latest_income]]+(RAND()*0.01),"")</f>
        <v/>
      </c>
      <c r="L38" t="b">
        <f>IF(Table1[[#This Row],[Use]]="None",FALSE,IF(Table1[[#This Row],[Use]]="Both",AND(Table1[[#This Row],[Keyword]],Table1[[#This Row],[Geog]]),OR(Table1[[#This Row],[Keyword]],Table1[[#This Row],[Geog]])))</f>
        <v>0</v>
      </c>
      <c r="M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8" t="b">
        <f>NOT(ISERROR(VLOOKUP(Table1[[#This Row],[regno]],RawGeography!$D:$D,1,FALSE)))</f>
        <v>0</v>
      </c>
      <c r="O38" t="str">
        <f>IF(Options!$H$12&gt;0,IF(Options!$H$13&gt;0,"Both","Geog"),IF(Options!$H$13&gt;0,"Keyword","None"))</f>
        <v>None</v>
      </c>
      <c r="Q38"/>
    </row>
    <row r="39" spans="1:17" x14ac:dyDescent="0.2">
      <c r="A39">
        <v>249178</v>
      </c>
      <c r="B39" t="s">
        <v>106</v>
      </c>
      <c r="C39">
        <v>6654</v>
      </c>
      <c r="D39">
        <v>3875</v>
      </c>
      <c r="G39" t="s">
        <v>107</v>
      </c>
      <c r="H39" t="str">
        <f ca="1">IFERROR(RANK(Table1[[#This Row],[IncomeRank]],$K:$K),"")</f>
        <v/>
      </c>
      <c r="I39">
        <f>Table1[[#This Row],[regno]]</f>
        <v>249178</v>
      </c>
      <c r="J39" t="str">
        <f>Table1[[#This Row],[nicename]]</f>
        <v>The National Music Council of the United Kingdom</v>
      </c>
      <c r="K39" s="1" t="str">
        <f ca="1">IF(Table1[[#This Row],[Selected]],Table1[[#This Row],[latest_income]]+(RAND()*0.01),"")</f>
        <v/>
      </c>
      <c r="L39" t="b">
        <f>IF(Table1[[#This Row],[Use]]="None",FALSE,IF(Table1[[#This Row],[Use]]="Both",AND(Table1[[#This Row],[Keyword]],Table1[[#This Row],[Geog]]),OR(Table1[[#This Row],[Keyword]],Table1[[#This Row],[Geog]])))</f>
        <v>0</v>
      </c>
      <c r="M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9" t="b">
        <f>NOT(ISERROR(VLOOKUP(Table1[[#This Row],[regno]],RawGeography!$D:$D,1,FALSE)))</f>
        <v>0</v>
      </c>
      <c r="O39" t="str">
        <f>IF(Options!$H$12&gt;0,IF(Options!$H$13&gt;0,"Both","Geog"),IF(Options!$H$13&gt;0,"Keyword","None"))</f>
        <v>None</v>
      </c>
      <c r="Q39"/>
    </row>
    <row r="40" spans="1:17" x14ac:dyDescent="0.2">
      <c r="A40">
        <v>249219</v>
      </c>
      <c r="B40" t="s">
        <v>108</v>
      </c>
      <c r="C40">
        <v>839256</v>
      </c>
      <c r="D40">
        <v>837138</v>
      </c>
      <c r="E40">
        <v>857045</v>
      </c>
      <c r="F40">
        <v>16</v>
      </c>
      <c r="G40" t="s">
        <v>109</v>
      </c>
      <c r="H40" t="str">
        <f ca="1">IFERROR(RANK(Table1[[#This Row],[IncomeRank]],$K:$K),"")</f>
        <v/>
      </c>
      <c r="I40">
        <f>Table1[[#This Row],[regno]]</f>
        <v>249219</v>
      </c>
      <c r="J40" t="str">
        <f>Table1[[#This Row],[nicename]]</f>
        <v>The National Federation of Music Societies</v>
      </c>
      <c r="K40" s="1" t="str">
        <f ca="1">IF(Table1[[#This Row],[Selected]],Table1[[#This Row],[latest_income]]+(RAND()*0.01),"")</f>
        <v/>
      </c>
      <c r="L40" t="b">
        <f>IF(Table1[[#This Row],[Use]]="None",FALSE,IF(Table1[[#This Row],[Use]]="Both",AND(Table1[[#This Row],[Keyword]],Table1[[#This Row],[Geog]]),OR(Table1[[#This Row],[Keyword]],Table1[[#This Row],[Geog]])))</f>
        <v>0</v>
      </c>
      <c r="M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0" t="b">
        <f>NOT(ISERROR(VLOOKUP(Table1[[#This Row],[regno]],RawGeography!$D:$D,1,FALSE)))</f>
        <v>0</v>
      </c>
      <c r="O40" t="str">
        <f>IF(Options!$H$12&gt;0,IF(Options!$H$13&gt;0,"Both","Geog"),IF(Options!$H$13&gt;0,"Keyword","None"))</f>
        <v>None</v>
      </c>
      <c r="Q40"/>
    </row>
    <row r="41" spans="1:17" x14ac:dyDescent="0.2">
      <c r="A41">
        <v>250143</v>
      </c>
      <c r="B41" t="s">
        <v>111</v>
      </c>
      <c r="C41">
        <v>1931098</v>
      </c>
      <c r="D41">
        <v>425616</v>
      </c>
      <c r="E41">
        <v>3015146</v>
      </c>
      <c r="F41">
        <v>3</v>
      </c>
      <c r="G41" t="s">
        <v>112</v>
      </c>
      <c r="H41" t="str">
        <f ca="1">IFERROR(RANK(Table1[[#This Row],[IncomeRank]],$K:$K),"")</f>
        <v/>
      </c>
      <c r="I41">
        <f>Table1[[#This Row],[regno]]</f>
        <v>250143</v>
      </c>
      <c r="J41" t="str">
        <f>Table1[[#This Row],[nicename]]</f>
        <v>Rambert Trust Limited</v>
      </c>
      <c r="K41" s="1" t="str">
        <f ca="1">IF(Table1[[#This Row],[Selected]],Table1[[#This Row],[latest_income]]+(RAND()*0.01),"")</f>
        <v/>
      </c>
      <c r="L41" t="b">
        <f>IF(Table1[[#This Row],[Use]]="None",FALSE,IF(Table1[[#This Row],[Use]]="Both",AND(Table1[[#This Row],[Keyword]],Table1[[#This Row],[Geog]]),OR(Table1[[#This Row],[Keyword]],Table1[[#This Row],[Geog]])))</f>
        <v>0</v>
      </c>
      <c r="M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1" t="b">
        <f>NOT(ISERROR(VLOOKUP(Table1[[#This Row],[regno]],RawGeography!$D:$D,1,FALSE)))</f>
        <v>0</v>
      </c>
      <c r="O41" t="str">
        <f>IF(Options!$H$12&gt;0,IF(Options!$H$13&gt;0,"Both","Geog"),IF(Options!$H$13&gt;0,"Keyword","None"))</f>
        <v>None</v>
      </c>
      <c r="Q41"/>
    </row>
    <row r="42" spans="1:17" x14ac:dyDescent="0.2">
      <c r="A42">
        <v>250277</v>
      </c>
      <c r="B42" t="s">
        <v>114</v>
      </c>
      <c r="C42">
        <v>9760974</v>
      </c>
      <c r="D42">
        <v>9882473</v>
      </c>
      <c r="E42">
        <v>1490955</v>
      </c>
      <c r="F42">
        <v>34</v>
      </c>
      <c r="G42" t="s">
        <v>115</v>
      </c>
      <c r="H42" t="str">
        <f ca="1">IFERROR(RANK(Table1[[#This Row],[IncomeRank]],$K:$K),"")</f>
        <v/>
      </c>
      <c r="I42">
        <f>Table1[[#This Row],[regno]]</f>
        <v>250277</v>
      </c>
      <c r="J42" t="str">
        <f>Table1[[#This Row],[nicename]]</f>
        <v>Philharmonia Ltd</v>
      </c>
      <c r="K42" s="1" t="str">
        <f ca="1">IF(Table1[[#This Row],[Selected]],Table1[[#This Row],[latest_income]]+(RAND()*0.01),"")</f>
        <v/>
      </c>
      <c r="L42" t="b">
        <f>IF(Table1[[#This Row],[Use]]="None",FALSE,IF(Table1[[#This Row],[Use]]="Both",AND(Table1[[#This Row],[Keyword]],Table1[[#This Row],[Geog]]),OR(Table1[[#This Row],[Keyword]],Table1[[#This Row],[Geog]])))</f>
        <v>0</v>
      </c>
      <c r="M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2" t="b">
        <f>NOT(ISERROR(VLOOKUP(Table1[[#This Row],[regno]],RawGeography!$D:$D,1,FALSE)))</f>
        <v>0</v>
      </c>
      <c r="O42" t="str">
        <f>IF(Options!$H$12&gt;0,IF(Options!$H$13&gt;0,"Both","Geog"),IF(Options!$H$13&gt;0,"Keyword","None"))</f>
        <v>None</v>
      </c>
      <c r="Q42"/>
    </row>
    <row r="43" spans="1:17" x14ac:dyDescent="0.2">
      <c r="A43">
        <v>250388</v>
      </c>
      <c r="B43" t="s">
        <v>116</v>
      </c>
      <c r="C43">
        <v>0</v>
      </c>
      <c r="D43">
        <v>0</v>
      </c>
      <c r="G43" t="s">
        <v>117</v>
      </c>
      <c r="H43" t="str">
        <f ca="1">IFERROR(RANK(Table1[[#This Row],[IncomeRank]],$K:$K),"")</f>
        <v/>
      </c>
      <c r="I43">
        <f>Table1[[#This Row],[regno]]</f>
        <v>250388</v>
      </c>
      <c r="J43" t="str">
        <f>Table1[[#This Row],[nicename]]</f>
        <v>British Institute of Jazz Studies</v>
      </c>
      <c r="K43" s="1" t="str">
        <f ca="1">IF(Table1[[#This Row],[Selected]],Table1[[#This Row],[latest_income]]+(RAND()*0.01),"")</f>
        <v/>
      </c>
      <c r="L43" t="b">
        <f>IF(Table1[[#This Row],[Use]]="None",FALSE,IF(Table1[[#This Row],[Use]]="Both",AND(Table1[[#This Row],[Keyword]],Table1[[#This Row],[Geog]]),OR(Table1[[#This Row],[Keyword]],Table1[[#This Row],[Geog]])))</f>
        <v>0</v>
      </c>
      <c r="M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3" t="b">
        <f>NOT(ISERROR(VLOOKUP(Table1[[#This Row],[regno]],RawGeography!$D:$D,1,FALSE)))</f>
        <v>0</v>
      </c>
      <c r="O43" t="str">
        <f>IF(Options!$H$12&gt;0,IF(Options!$H$13&gt;0,"Both","Geog"),IF(Options!$H$13&gt;0,"Keyword","None"))</f>
        <v>None</v>
      </c>
      <c r="Q43"/>
    </row>
    <row r="44" spans="1:17" x14ac:dyDescent="0.2">
      <c r="A44">
        <v>250495</v>
      </c>
      <c r="B44" t="s">
        <v>119</v>
      </c>
      <c r="C44">
        <v>120192</v>
      </c>
      <c r="D44">
        <v>116875</v>
      </c>
      <c r="G44" t="s">
        <v>120</v>
      </c>
      <c r="H44" t="str">
        <f ca="1">IFERROR(RANK(Table1[[#This Row],[IncomeRank]],$K:$K),"")</f>
        <v/>
      </c>
      <c r="I44">
        <f>Table1[[#This Row],[regno]]</f>
        <v>250495</v>
      </c>
      <c r="J44" t="str">
        <f>Table1[[#This Row],[nicename]]</f>
        <v>Philharmonia Chorus Limited</v>
      </c>
      <c r="K44" s="1" t="str">
        <f ca="1">IF(Table1[[#This Row],[Selected]],Table1[[#This Row],[latest_income]]+(RAND()*0.01),"")</f>
        <v/>
      </c>
      <c r="L44" t="b">
        <f>IF(Table1[[#This Row],[Use]]="None",FALSE,IF(Table1[[#This Row],[Use]]="Both",AND(Table1[[#This Row],[Keyword]],Table1[[#This Row],[Geog]]),OR(Table1[[#This Row],[Keyword]],Table1[[#This Row],[Geog]])))</f>
        <v>0</v>
      </c>
      <c r="M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4" t="b">
        <f>NOT(ISERROR(VLOOKUP(Table1[[#This Row],[regno]],RawGeography!$D:$D,1,FALSE)))</f>
        <v>0</v>
      </c>
      <c r="O44" t="str">
        <f>IF(Options!$H$12&gt;0,IF(Options!$H$13&gt;0,"Both","Geog"),IF(Options!$H$13&gt;0,"Keyword","None"))</f>
        <v>None</v>
      </c>
      <c r="Q44"/>
    </row>
    <row r="45" spans="1:17" x14ac:dyDescent="0.2">
      <c r="A45">
        <v>250643</v>
      </c>
      <c r="B45" t="s">
        <v>122</v>
      </c>
      <c r="C45">
        <v>14247</v>
      </c>
      <c r="D45">
        <v>9889</v>
      </c>
      <c r="G45" t="s">
        <v>123</v>
      </c>
      <c r="H45" t="str">
        <f ca="1">IFERROR(RANK(Table1[[#This Row],[IncomeRank]],$K:$K),"")</f>
        <v/>
      </c>
      <c r="I45">
        <f>Table1[[#This Row],[regno]]</f>
        <v>250643</v>
      </c>
      <c r="J45" t="str">
        <f>Table1[[#This Row],[nicename]]</f>
        <v>Blackpool Musical Festival</v>
      </c>
      <c r="K45" s="1" t="str">
        <f ca="1">IF(Table1[[#This Row],[Selected]],Table1[[#This Row],[latest_income]]+(RAND()*0.01),"")</f>
        <v/>
      </c>
      <c r="L45" t="b">
        <f>IF(Table1[[#This Row],[Use]]="None",FALSE,IF(Table1[[#This Row],[Use]]="Both",AND(Table1[[#This Row],[Keyword]],Table1[[#This Row],[Geog]]),OR(Table1[[#This Row],[Keyword]],Table1[[#This Row],[Geog]])))</f>
        <v>0</v>
      </c>
      <c r="M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5" t="b">
        <f>NOT(ISERROR(VLOOKUP(Table1[[#This Row],[regno]],RawGeography!$D:$D,1,FALSE)))</f>
        <v>0</v>
      </c>
      <c r="O45" t="str">
        <f>IF(Options!$H$12&gt;0,IF(Options!$H$13&gt;0,"Both","Geog"),IF(Options!$H$13&gt;0,"Keyword","None"))</f>
        <v>None</v>
      </c>
      <c r="Q45"/>
    </row>
    <row r="46" spans="1:17" x14ac:dyDescent="0.2">
      <c r="A46">
        <v>250846</v>
      </c>
      <c r="B46" t="s">
        <v>125</v>
      </c>
      <c r="C46">
        <v>271941</v>
      </c>
      <c r="D46">
        <v>314497</v>
      </c>
      <c r="G46" t="s">
        <v>126</v>
      </c>
      <c r="H46" t="str">
        <f ca="1">IFERROR(RANK(Table1[[#This Row],[IncomeRank]],$K:$K),"")</f>
        <v/>
      </c>
      <c r="I46">
        <f>Table1[[#This Row],[regno]]</f>
        <v>250846</v>
      </c>
      <c r="J46" t="str">
        <f>Table1[[#This Row],[nicename]]</f>
        <v>Rosehill Arts Trust Limited</v>
      </c>
      <c r="K46" s="1" t="str">
        <f ca="1">IF(Table1[[#This Row],[Selected]],Table1[[#This Row],[latest_income]]+(RAND()*0.01),"")</f>
        <v/>
      </c>
      <c r="L46" t="b">
        <f>IF(Table1[[#This Row],[Use]]="None",FALSE,IF(Table1[[#This Row],[Use]]="Both",AND(Table1[[#This Row],[Keyword]],Table1[[#This Row],[Geog]]),OR(Table1[[#This Row],[Keyword]],Table1[[#This Row],[Geog]])))</f>
        <v>0</v>
      </c>
      <c r="M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6" t="b">
        <f>NOT(ISERROR(VLOOKUP(Table1[[#This Row],[regno]],RawGeography!$D:$D,1,FALSE)))</f>
        <v>0</v>
      </c>
      <c r="O46" t="str">
        <f>IF(Options!$H$12&gt;0,IF(Options!$H$13&gt;0,"Both","Geog"),IF(Options!$H$13&gt;0,"Keyword","None"))</f>
        <v>None</v>
      </c>
      <c r="Q46"/>
    </row>
    <row r="47" spans="1:17" x14ac:dyDescent="0.2">
      <c r="A47">
        <v>251118</v>
      </c>
      <c r="B47" t="s">
        <v>128</v>
      </c>
      <c r="C47">
        <v>4750</v>
      </c>
      <c r="D47">
        <v>3904</v>
      </c>
      <c r="G47" t="s">
        <v>129</v>
      </c>
      <c r="H47" t="str">
        <f ca="1">IFERROR(RANK(Table1[[#This Row],[IncomeRank]],$K:$K),"")</f>
        <v/>
      </c>
      <c r="I47">
        <f>Table1[[#This Row],[regno]]</f>
        <v>251118</v>
      </c>
      <c r="J47" t="str">
        <f>Table1[[#This Row],[nicename]]</f>
        <v>Mountview Arts Centre Limited</v>
      </c>
      <c r="K47" s="1" t="str">
        <f ca="1">IF(Table1[[#This Row],[Selected]],Table1[[#This Row],[latest_income]]+(RAND()*0.01),"")</f>
        <v/>
      </c>
      <c r="L47" t="b">
        <f>IF(Table1[[#This Row],[Use]]="None",FALSE,IF(Table1[[#This Row],[Use]]="Both",AND(Table1[[#This Row],[Keyword]],Table1[[#This Row],[Geog]]),OR(Table1[[#This Row],[Keyword]],Table1[[#This Row],[Geog]])))</f>
        <v>0</v>
      </c>
      <c r="M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7" t="b">
        <f>NOT(ISERROR(VLOOKUP(Table1[[#This Row],[regno]],RawGeography!$D:$D,1,FALSE)))</f>
        <v>0</v>
      </c>
      <c r="O47" t="str">
        <f>IF(Options!$H$12&gt;0,IF(Options!$H$13&gt;0,"Both","Geog"),IF(Options!$H$13&gt;0,"Keyword","None"))</f>
        <v>None</v>
      </c>
      <c r="Q47"/>
    </row>
    <row r="48" spans="1:17" x14ac:dyDescent="0.2">
      <c r="A48">
        <v>251475</v>
      </c>
      <c r="B48" t="s">
        <v>131</v>
      </c>
      <c r="C48">
        <v>45847</v>
      </c>
      <c r="D48">
        <v>44214</v>
      </c>
      <c r="G48" t="s">
        <v>132</v>
      </c>
      <c r="H48" t="str">
        <f ca="1">IFERROR(RANK(Table1[[#This Row],[IncomeRank]],$K:$K),"")</f>
        <v/>
      </c>
      <c r="I48">
        <f>Table1[[#This Row],[regno]]</f>
        <v>251475</v>
      </c>
      <c r="J48" t="str">
        <f>Table1[[#This Row],[nicename]]</f>
        <v>Southern Orchestral Concert Society</v>
      </c>
      <c r="K48" s="1" t="str">
        <f ca="1">IF(Table1[[#This Row],[Selected]],Table1[[#This Row],[latest_income]]+(RAND()*0.01),"")</f>
        <v/>
      </c>
      <c r="L48" t="b">
        <f>IF(Table1[[#This Row],[Use]]="None",FALSE,IF(Table1[[#This Row],[Use]]="Both",AND(Table1[[#This Row],[Keyword]],Table1[[#This Row],[Geog]]),OR(Table1[[#This Row],[Keyword]],Table1[[#This Row],[Geog]])))</f>
        <v>0</v>
      </c>
      <c r="M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8" t="b">
        <f>NOT(ISERROR(VLOOKUP(Table1[[#This Row],[regno]],RawGeography!$D:$D,1,FALSE)))</f>
        <v>0</v>
      </c>
      <c r="O48" t="str">
        <f>IF(Options!$H$12&gt;0,IF(Options!$H$13&gt;0,"Both","Geog"),IF(Options!$H$13&gt;0,"Keyword","None"))</f>
        <v>None</v>
      </c>
      <c r="Q48"/>
    </row>
    <row r="49" spans="1:17" x14ac:dyDescent="0.2">
      <c r="A49">
        <v>252205</v>
      </c>
      <c r="B49" t="s">
        <v>134</v>
      </c>
      <c r="C49">
        <v>47160</v>
      </c>
      <c r="D49">
        <v>32348</v>
      </c>
      <c r="G49" t="s">
        <v>135</v>
      </c>
      <c r="H49" t="str">
        <f ca="1">IFERROR(RANK(Table1[[#This Row],[IncomeRank]],$K:$K),"")</f>
        <v/>
      </c>
      <c r="I49">
        <f>Table1[[#This Row],[regno]]</f>
        <v>252205</v>
      </c>
      <c r="J49" t="str">
        <f>Table1[[#This Row],[nicename]]</f>
        <v>The Park Lane Group Limited</v>
      </c>
      <c r="K49" s="1" t="str">
        <f ca="1">IF(Table1[[#This Row],[Selected]],Table1[[#This Row],[latest_income]]+(RAND()*0.01),"")</f>
        <v/>
      </c>
      <c r="L49" t="b">
        <f>IF(Table1[[#This Row],[Use]]="None",FALSE,IF(Table1[[#This Row],[Use]]="Both",AND(Table1[[#This Row],[Keyword]],Table1[[#This Row],[Geog]]),OR(Table1[[#This Row],[Keyword]],Table1[[#This Row],[Geog]])))</f>
        <v>0</v>
      </c>
      <c r="M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9" t="b">
        <f>NOT(ISERROR(VLOOKUP(Table1[[#This Row],[regno]],RawGeography!$D:$D,1,FALSE)))</f>
        <v>0</v>
      </c>
      <c r="O49" t="str">
        <f>IF(Options!$H$12&gt;0,IF(Options!$H$13&gt;0,"Both","Geog"),IF(Options!$H$13&gt;0,"Keyword","None"))</f>
        <v>None</v>
      </c>
      <c r="Q49"/>
    </row>
    <row r="50" spans="1:17" x14ac:dyDescent="0.2">
      <c r="A50">
        <v>252729</v>
      </c>
      <c r="B50" t="s">
        <v>136</v>
      </c>
      <c r="C50">
        <v>14748</v>
      </c>
      <c r="D50">
        <v>15663</v>
      </c>
      <c r="G50" t="s">
        <v>137</v>
      </c>
      <c r="H50" t="str">
        <f ca="1">IFERROR(RANK(Table1[[#This Row],[IncomeRank]],$K:$K),"")</f>
        <v/>
      </c>
      <c r="I50">
        <f>Table1[[#This Row],[regno]]</f>
        <v>252729</v>
      </c>
      <c r="J50" t="str">
        <f>Table1[[#This Row],[nicename]]</f>
        <v>Arts Council for North Hertfordshire</v>
      </c>
      <c r="K50" s="1" t="str">
        <f ca="1">IF(Table1[[#This Row],[Selected]],Table1[[#This Row],[latest_income]]+(RAND()*0.01),"")</f>
        <v/>
      </c>
      <c r="L50" t="b">
        <f>IF(Table1[[#This Row],[Use]]="None",FALSE,IF(Table1[[#This Row],[Use]]="Both",AND(Table1[[#This Row],[Keyword]],Table1[[#This Row],[Geog]]),OR(Table1[[#This Row],[Keyword]],Table1[[#This Row],[Geog]])))</f>
        <v>0</v>
      </c>
      <c r="M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0" t="b">
        <f>NOT(ISERROR(VLOOKUP(Table1[[#This Row],[regno]],RawGeography!$D:$D,1,FALSE)))</f>
        <v>0</v>
      </c>
      <c r="O50" t="str">
        <f>IF(Options!$H$12&gt;0,IF(Options!$H$13&gt;0,"Both","Geog"),IF(Options!$H$13&gt;0,"Keyword","None"))</f>
        <v>None</v>
      </c>
      <c r="Q50"/>
    </row>
    <row r="51" spans="1:17" x14ac:dyDescent="0.2">
      <c r="A51">
        <v>254191</v>
      </c>
      <c r="B51" t="s">
        <v>139</v>
      </c>
      <c r="C51">
        <v>842754</v>
      </c>
      <c r="D51">
        <v>180731</v>
      </c>
      <c r="E51">
        <v>4305180</v>
      </c>
      <c r="F51">
        <v>0</v>
      </c>
      <c r="G51" t="s">
        <v>140</v>
      </c>
      <c r="H51" t="str">
        <f ca="1">IFERROR(RANK(Table1[[#This Row],[IncomeRank]],$K:$K),"")</f>
        <v/>
      </c>
      <c r="I51">
        <f>Table1[[#This Row],[regno]]</f>
        <v>254191</v>
      </c>
      <c r="J51" t="str">
        <f>Table1[[#This Row],[nicename]]</f>
        <v>Philharmonia Trust Limited</v>
      </c>
      <c r="K51" s="1" t="str">
        <f ca="1">IF(Table1[[#This Row],[Selected]],Table1[[#This Row],[latest_income]]+(RAND()*0.01),"")</f>
        <v/>
      </c>
      <c r="L51" t="b">
        <f>IF(Table1[[#This Row],[Use]]="None",FALSE,IF(Table1[[#This Row],[Use]]="Both",AND(Table1[[#This Row],[Keyword]],Table1[[#This Row],[Geog]]),OR(Table1[[#This Row],[Keyword]],Table1[[#This Row],[Geog]])))</f>
        <v>0</v>
      </c>
      <c r="M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1" t="b">
        <f>NOT(ISERROR(VLOOKUP(Table1[[#This Row],[regno]],RawGeography!$D:$D,1,FALSE)))</f>
        <v>0</v>
      </c>
      <c r="O51" t="str">
        <f>IF(Options!$H$12&gt;0,IF(Options!$H$13&gt;0,"Both","Geog"),IF(Options!$H$13&gt;0,"Keyword","None"))</f>
        <v>None</v>
      </c>
      <c r="Q51"/>
    </row>
    <row r="52" spans="1:17" x14ac:dyDescent="0.2">
      <c r="A52">
        <v>254640</v>
      </c>
      <c r="B52" t="s">
        <v>141</v>
      </c>
      <c r="C52">
        <v>522713</v>
      </c>
      <c r="D52">
        <v>610673</v>
      </c>
      <c r="E52">
        <v>932528</v>
      </c>
      <c r="F52">
        <v>9</v>
      </c>
      <c r="G52" t="s">
        <v>142</v>
      </c>
      <c r="H52" t="str">
        <f ca="1">IFERROR(RANK(Table1[[#This Row],[IncomeRank]],$K:$K),"")</f>
        <v/>
      </c>
      <c r="I52">
        <f>Table1[[#This Row],[regno]]</f>
        <v>254640</v>
      </c>
      <c r="J52" t="str">
        <f>Table1[[#This Row],[nicename]]</f>
        <v>National Operatic and Dramatic Association</v>
      </c>
      <c r="K52" s="1" t="str">
        <f ca="1">IF(Table1[[#This Row],[Selected]],Table1[[#This Row],[latest_income]]+(RAND()*0.01),"")</f>
        <v/>
      </c>
      <c r="L52" t="b">
        <f>IF(Table1[[#This Row],[Use]]="None",FALSE,IF(Table1[[#This Row],[Use]]="Both",AND(Table1[[#This Row],[Keyword]],Table1[[#This Row],[Geog]]),OR(Table1[[#This Row],[Keyword]],Table1[[#This Row],[Geog]])))</f>
        <v>0</v>
      </c>
      <c r="M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2" t="b">
        <f>NOT(ISERROR(VLOOKUP(Table1[[#This Row],[regno]],RawGeography!$D:$D,1,FALSE)))</f>
        <v>0</v>
      </c>
      <c r="O52" t="str">
        <f>IF(Options!$H$12&gt;0,IF(Options!$H$13&gt;0,"Both","Geog"),IF(Options!$H$13&gt;0,"Keyword","None"))</f>
        <v>None</v>
      </c>
      <c r="Q52"/>
    </row>
    <row r="53" spans="1:17" x14ac:dyDescent="0.2">
      <c r="A53">
        <v>255004</v>
      </c>
      <c r="B53" t="s">
        <v>144</v>
      </c>
      <c r="C53">
        <v>44114</v>
      </c>
      <c r="D53">
        <v>69328</v>
      </c>
      <c r="G53" t="s">
        <v>145</v>
      </c>
      <c r="H53" t="str">
        <f ca="1">IFERROR(RANK(Table1[[#This Row],[IncomeRank]],$K:$K),"")</f>
        <v/>
      </c>
      <c r="I53">
        <f>Table1[[#This Row],[regno]]</f>
        <v>255004</v>
      </c>
      <c r="J53" t="str">
        <f>Table1[[#This Row],[nicename]]</f>
        <v>The John Ireland Charitable Trust</v>
      </c>
      <c r="K53" s="1" t="str">
        <f ca="1">IF(Table1[[#This Row],[Selected]],Table1[[#This Row],[latest_income]]+(RAND()*0.01),"")</f>
        <v/>
      </c>
      <c r="L53" t="b">
        <f>IF(Table1[[#This Row],[Use]]="None",FALSE,IF(Table1[[#This Row],[Use]]="Both",AND(Table1[[#This Row],[Keyword]],Table1[[#This Row],[Geog]]),OR(Table1[[#This Row],[Keyword]],Table1[[#This Row],[Geog]])))</f>
        <v>0</v>
      </c>
      <c r="M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3" t="b">
        <f>NOT(ISERROR(VLOOKUP(Table1[[#This Row],[regno]],RawGeography!$D:$D,1,FALSE)))</f>
        <v>0</v>
      </c>
      <c r="O53" t="str">
        <f>IF(Options!$H$12&gt;0,IF(Options!$H$13&gt;0,"Both","Geog"),IF(Options!$H$13&gt;0,"Keyword","None"))</f>
        <v>None</v>
      </c>
      <c r="Q53"/>
    </row>
    <row r="54" spans="1:17" x14ac:dyDescent="0.2">
      <c r="A54">
        <v>255017</v>
      </c>
      <c r="B54" t="s">
        <v>147</v>
      </c>
      <c r="C54">
        <v>240431</v>
      </c>
      <c r="D54">
        <v>247640</v>
      </c>
      <c r="G54" t="s">
        <v>148</v>
      </c>
      <c r="H54" t="str">
        <f ca="1">IFERROR(RANK(Table1[[#This Row],[IncomeRank]],$K:$K),"")</f>
        <v/>
      </c>
      <c r="I54">
        <f>Table1[[#This Row],[regno]]</f>
        <v>255017</v>
      </c>
      <c r="J54" t="str">
        <f>Table1[[#This Row],[nicename]]</f>
        <v>Nash Concert Society Trust</v>
      </c>
      <c r="K54" s="1" t="str">
        <f ca="1">IF(Table1[[#This Row],[Selected]],Table1[[#This Row],[latest_income]]+(RAND()*0.01),"")</f>
        <v/>
      </c>
      <c r="L54" t="b">
        <f>IF(Table1[[#This Row],[Use]]="None",FALSE,IF(Table1[[#This Row],[Use]]="Both",AND(Table1[[#This Row],[Keyword]],Table1[[#This Row],[Geog]]),OR(Table1[[#This Row],[Keyword]],Table1[[#This Row],[Geog]])))</f>
        <v>0</v>
      </c>
      <c r="M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4" t="b">
        <f>NOT(ISERROR(VLOOKUP(Table1[[#This Row],[regno]],RawGeography!$D:$D,1,FALSE)))</f>
        <v>0</v>
      </c>
      <c r="O54" t="str">
        <f>IF(Options!$H$12&gt;0,IF(Options!$H$13&gt;0,"Both","Geog"),IF(Options!$H$13&gt;0,"Keyword","None"))</f>
        <v>None</v>
      </c>
      <c r="Q54"/>
    </row>
    <row r="55" spans="1:17" x14ac:dyDescent="0.2">
      <c r="A55">
        <v>255095</v>
      </c>
      <c r="B55" t="s">
        <v>150</v>
      </c>
      <c r="C55">
        <v>1827649</v>
      </c>
      <c r="D55">
        <v>1867348</v>
      </c>
      <c r="E55">
        <v>186854</v>
      </c>
      <c r="F55">
        <v>10</v>
      </c>
      <c r="G55" t="s">
        <v>151</v>
      </c>
      <c r="H55" t="str">
        <f ca="1">IFERROR(RANK(Table1[[#This Row],[IncomeRank]],$K:$K),"")</f>
        <v/>
      </c>
      <c r="I55">
        <f>Table1[[#This Row],[regno]]</f>
        <v>255095</v>
      </c>
      <c r="J55" t="str">
        <f>Table1[[#This Row],[nicename]]</f>
        <v>Sinfonietta Productions Limited</v>
      </c>
      <c r="K55" s="1" t="str">
        <f ca="1">IF(Table1[[#This Row],[Selected]],Table1[[#This Row],[latest_income]]+(RAND()*0.01),"")</f>
        <v/>
      </c>
      <c r="L55" t="b">
        <f>IF(Table1[[#This Row],[Use]]="None",FALSE,IF(Table1[[#This Row],[Use]]="Both",AND(Table1[[#This Row],[Keyword]],Table1[[#This Row],[Geog]]),OR(Table1[[#This Row],[Keyword]],Table1[[#This Row],[Geog]])))</f>
        <v>0</v>
      </c>
      <c r="M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5" t="b">
        <f>NOT(ISERROR(VLOOKUP(Table1[[#This Row],[regno]],RawGeography!$D:$D,1,FALSE)))</f>
        <v>0</v>
      </c>
      <c r="O55" t="str">
        <f>IF(Options!$H$12&gt;0,IF(Options!$H$13&gt;0,"Both","Geog"),IF(Options!$H$13&gt;0,"Keyword","None"))</f>
        <v>None</v>
      </c>
      <c r="Q55"/>
    </row>
    <row r="56" spans="1:17" x14ac:dyDescent="0.2">
      <c r="A56">
        <v>257329</v>
      </c>
      <c r="B56" t="s">
        <v>152</v>
      </c>
      <c r="C56">
        <v>26144</v>
      </c>
      <c r="D56">
        <v>46303</v>
      </c>
      <c r="G56" t="s">
        <v>153</v>
      </c>
      <c r="H56" t="str">
        <f ca="1">IFERROR(RANK(Table1[[#This Row],[IncomeRank]],$K:$K),"")</f>
        <v/>
      </c>
      <c r="I56">
        <f>Table1[[#This Row],[regno]]</f>
        <v>257329</v>
      </c>
      <c r="J56" t="str">
        <f>Table1[[#This Row],[nicename]]</f>
        <v>The Tillett Trust</v>
      </c>
      <c r="K56" s="1" t="str">
        <f ca="1">IF(Table1[[#This Row],[Selected]],Table1[[#This Row],[latest_income]]+(RAND()*0.01),"")</f>
        <v/>
      </c>
      <c r="L56" t="b">
        <f>IF(Table1[[#This Row],[Use]]="None",FALSE,IF(Table1[[#This Row],[Use]]="Both",AND(Table1[[#This Row],[Keyword]],Table1[[#This Row],[Geog]]),OR(Table1[[#This Row],[Keyword]],Table1[[#This Row],[Geog]])))</f>
        <v>0</v>
      </c>
      <c r="M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6" t="b">
        <f>NOT(ISERROR(VLOOKUP(Table1[[#This Row],[regno]],RawGeography!$D:$D,1,FALSE)))</f>
        <v>0</v>
      </c>
      <c r="O56" t="str">
        <f>IF(Options!$H$12&gt;0,IF(Options!$H$13&gt;0,"Both","Geog"),IF(Options!$H$13&gt;0,"Keyword","None"))</f>
        <v>None</v>
      </c>
      <c r="Q56"/>
    </row>
    <row r="57" spans="1:17" x14ac:dyDescent="0.2">
      <c r="A57">
        <v>257694</v>
      </c>
      <c r="B57" t="s">
        <v>155</v>
      </c>
      <c r="C57">
        <v>15788</v>
      </c>
      <c r="D57">
        <v>17730</v>
      </c>
      <c r="G57" t="s">
        <v>156</v>
      </c>
      <c r="H57" t="str">
        <f ca="1">IFERROR(RANK(Table1[[#This Row],[IncomeRank]],$K:$K),"")</f>
        <v/>
      </c>
      <c r="I57">
        <f>Table1[[#This Row],[regno]]</f>
        <v>257694</v>
      </c>
      <c r="J57" t="str">
        <f>Table1[[#This Row],[nicename]]</f>
        <v>Midland Music Makers</v>
      </c>
      <c r="K57" s="1" t="str">
        <f ca="1">IF(Table1[[#This Row],[Selected]],Table1[[#This Row],[latest_income]]+(RAND()*0.01),"")</f>
        <v/>
      </c>
      <c r="L57" t="b">
        <f>IF(Table1[[#This Row],[Use]]="None",FALSE,IF(Table1[[#This Row],[Use]]="Both",AND(Table1[[#This Row],[Keyword]],Table1[[#This Row],[Geog]]),OR(Table1[[#This Row],[Keyword]],Table1[[#This Row],[Geog]])))</f>
        <v>0</v>
      </c>
      <c r="M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7" t="b">
        <f>NOT(ISERROR(VLOOKUP(Table1[[#This Row],[regno]],RawGeography!$D:$D,1,FALSE)))</f>
        <v>0</v>
      </c>
      <c r="O57" t="str">
        <f>IF(Options!$H$12&gt;0,IF(Options!$H$13&gt;0,"Both","Geog"),IF(Options!$H$13&gt;0,"Keyword","None"))</f>
        <v>None</v>
      </c>
      <c r="Q57"/>
    </row>
    <row r="58" spans="1:17" x14ac:dyDescent="0.2">
      <c r="A58">
        <v>258044</v>
      </c>
      <c r="B58" t="s">
        <v>157</v>
      </c>
      <c r="C58">
        <v>511460</v>
      </c>
      <c r="D58">
        <v>532810</v>
      </c>
      <c r="E58">
        <v>77581</v>
      </c>
      <c r="F58">
        <v>3</v>
      </c>
      <c r="G58" t="s">
        <v>158</v>
      </c>
      <c r="H58" t="str">
        <f ca="1">IFERROR(RANK(Table1[[#This Row],[IncomeRank]],$K:$K),"")</f>
        <v/>
      </c>
      <c r="I58">
        <f>Table1[[#This Row],[regno]]</f>
        <v>258044</v>
      </c>
      <c r="J58" t="str">
        <f>Table1[[#This Row],[nicename]]</f>
        <v>Jazz Services Limited</v>
      </c>
      <c r="K58" s="1" t="str">
        <f ca="1">IF(Table1[[#This Row],[Selected]],Table1[[#This Row],[latest_income]]+(RAND()*0.01),"")</f>
        <v/>
      </c>
      <c r="L58" t="b">
        <f>IF(Table1[[#This Row],[Use]]="None",FALSE,IF(Table1[[#This Row],[Use]]="Both",AND(Table1[[#This Row],[Keyword]],Table1[[#This Row],[Geog]]),OR(Table1[[#This Row],[Keyword]],Table1[[#This Row],[Geog]])))</f>
        <v>0</v>
      </c>
      <c r="M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8" t="b">
        <f>NOT(ISERROR(VLOOKUP(Table1[[#This Row],[regno]],RawGeography!$D:$D,1,FALSE)))</f>
        <v>0</v>
      </c>
      <c r="O58" t="str">
        <f>IF(Options!$H$12&gt;0,IF(Options!$H$13&gt;0,"Both","Geog"),IF(Options!$H$13&gt;0,"Keyword","None"))</f>
        <v>None</v>
      </c>
      <c r="Q58"/>
    </row>
    <row r="59" spans="1:17" x14ac:dyDescent="0.2">
      <c r="A59">
        <v>258888</v>
      </c>
      <c r="B59" t="s">
        <v>159</v>
      </c>
      <c r="C59">
        <v>376915</v>
      </c>
      <c r="D59">
        <v>410819</v>
      </c>
      <c r="G59" t="s">
        <v>160</v>
      </c>
      <c r="H59" t="str">
        <f ca="1">IFERROR(RANK(Table1[[#This Row],[IncomeRank]],$K:$K),"")</f>
        <v/>
      </c>
      <c r="I59">
        <f>Table1[[#This Row],[regno]]</f>
        <v>258888</v>
      </c>
      <c r="J59" t="str">
        <f>Table1[[#This Row],[nicename]]</f>
        <v>The Windsor Festival Society Limited</v>
      </c>
      <c r="K59" s="1" t="str">
        <f ca="1">IF(Table1[[#This Row],[Selected]],Table1[[#This Row],[latest_income]]+(RAND()*0.01),"")</f>
        <v/>
      </c>
      <c r="L59" t="b">
        <f>IF(Table1[[#This Row],[Use]]="None",FALSE,IF(Table1[[#This Row],[Use]]="Both",AND(Table1[[#This Row],[Keyword]],Table1[[#This Row],[Geog]]),OR(Table1[[#This Row],[Keyword]],Table1[[#This Row],[Geog]])))</f>
        <v>0</v>
      </c>
      <c r="M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9" t="b">
        <f>NOT(ISERROR(VLOOKUP(Table1[[#This Row],[regno]],RawGeography!$D:$D,1,FALSE)))</f>
        <v>0</v>
      </c>
      <c r="O59" t="str">
        <f>IF(Options!$H$12&gt;0,IF(Options!$H$13&gt;0,"Both","Geog"),IF(Options!$H$13&gt;0,"Keyword","None"))</f>
        <v>None</v>
      </c>
      <c r="Q59"/>
    </row>
    <row r="60" spans="1:17" x14ac:dyDescent="0.2">
      <c r="A60">
        <v>259127</v>
      </c>
      <c r="B60" t="s">
        <v>162</v>
      </c>
      <c r="C60">
        <v>1130</v>
      </c>
      <c r="D60">
        <v>300</v>
      </c>
      <c r="G60" t="s">
        <v>163</v>
      </c>
      <c r="H60" t="str">
        <f ca="1">IFERROR(RANK(Table1[[#This Row],[IncomeRank]],$K:$K),"")</f>
        <v/>
      </c>
      <c r="I60">
        <f>Table1[[#This Row],[regno]]</f>
        <v>259127</v>
      </c>
      <c r="J60" t="str">
        <f>Table1[[#This Row],[nicename]]</f>
        <v>The Frances Kitching Trust for Young Musicians</v>
      </c>
      <c r="K60" s="1" t="str">
        <f ca="1">IF(Table1[[#This Row],[Selected]],Table1[[#This Row],[latest_income]]+(RAND()*0.01),"")</f>
        <v/>
      </c>
      <c r="L60" t="b">
        <f>IF(Table1[[#This Row],[Use]]="None",FALSE,IF(Table1[[#This Row],[Use]]="Both",AND(Table1[[#This Row],[Keyword]],Table1[[#This Row],[Geog]]),OR(Table1[[#This Row],[Keyword]],Table1[[#This Row],[Geog]])))</f>
        <v>0</v>
      </c>
      <c r="M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0" t="b">
        <f>NOT(ISERROR(VLOOKUP(Table1[[#This Row],[regno]],RawGeography!$D:$D,1,FALSE)))</f>
        <v>0</v>
      </c>
      <c r="O60" t="str">
        <f>IF(Options!$H$12&gt;0,IF(Options!$H$13&gt;0,"Both","Geog"),IF(Options!$H$13&gt;0,"Keyword","None"))</f>
        <v>None</v>
      </c>
      <c r="Q60"/>
    </row>
    <row r="61" spans="1:17" x14ac:dyDescent="0.2">
      <c r="A61">
        <v>259306</v>
      </c>
      <c r="B61" t="s">
        <v>165</v>
      </c>
      <c r="C61">
        <v>213643</v>
      </c>
      <c r="D61">
        <v>194925</v>
      </c>
      <c r="G61" t="s">
        <v>166</v>
      </c>
      <c r="H61" t="str">
        <f ca="1">IFERROR(RANK(Table1[[#This Row],[IncomeRank]],$K:$K),"")</f>
        <v/>
      </c>
      <c r="I61">
        <f>Table1[[#This Row],[regno]]</f>
        <v>259306</v>
      </c>
      <c r="J61" t="str">
        <f>Table1[[#This Row],[nicename]]</f>
        <v>The Birkenhead Operatic Society Trust</v>
      </c>
      <c r="K61" s="1" t="str">
        <f ca="1">IF(Table1[[#This Row],[Selected]],Table1[[#This Row],[latest_income]]+(RAND()*0.01),"")</f>
        <v/>
      </c>
      <c r="L61" t="b">
        <f>IF(Table1[[#This Row],[Use]]="None",FALSE,IF(Table1[[#This Row],[Use]]="Both",AND(Table1[[#This Row],[Keyword]],Table1[[#This Row],[Geog]]),OR(Table1[[#This Row],[Keyword]],Table1[[#This Row],[Geog]])))</f>
        <v>0</v>
      </c>
      <c r="M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1" t="b">
        <f>NOT(ISERROR(VLOOKUP(Table1[[#This Row],[regno]],RawGeography!$D:$D,1,FALSE)))</f>
        <v>0</v>
      </c>
      <c r="O61" t="str">
        <f>IF(Options!$H$12&gt;0,IF(Options!$H$13&gt;0,"Both","Geog"),IF(Options!$H$13&gt;0,"Keyword","None"))</f>
        <v>None</v>
      </c>
      <c r="Q61"/>
    </row>
    <row r="62" spans="1:17" x14ac:dyDescent="0.2">
      <c r="A62">
        <v>259404</v>
      </c>
      <c r="B62" t="s">
        <v>168</v>
      </c>
      <c r="C62">
        <v>64737</v>
      </c>
      <c r="D62">
        <v>68185</v>
      </c>
      <c r="G62" t="s">
        <v>169</v>
      </c>
      <c r="H62" t="str">
        <f ca="1">IFERROR(RANK(Table1[[#This Row],[IncomeRank]],$K:$K),"")</f>
        <v/>
      </c>
      <c r="I62">
        <f>Table1[[#This Row],[regno]]</f>
        <v>259404</v>
      </c>
      <c r="J62" t="str">
        <f>Table1[[#This Row],[nicename]]</f>
        <v>Henley-on-Thames Amateur Operatic and Dramatic Society</v>
      </c>
      <c r="K62" s="1" t="str">
        <f ca="1">IF(Table1[[#This Row],[Selected]],Table1[[#This Row],[latest_income]]+(RAND()*0.01),"")</f>
        <v/>
      </c>
      <c r="L62" t="b">
        <f>IF(Table1[[#This Row],[Use]]="None",FALSE,IF(Table1[[#This Row],[Use]]="Both",AND(Table1[[#This Row],[Keyword]],Table1[[#This Row],[Geog]]),OR(Table1[[#This Row],[Keyword]],Table1[[#This Row],[Geog]])))</f>
        <v>0</v>
      </c>
      <c r="M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2" t="b">
        <f>NOT(ISERROR(VLOOKUP(Table1[[#This Row],[regno]],RawGeography!$D:$D,1,FALSE)))</f>
        <v>0</v>
      </c>
      <c r="O62" t="str">
        <f>IF(Options!$H$12&gt;0,IF(Options!$H$13&gt;0,"Both","Geog"),IF(Options!$H$13&gt;0,"Keyword","None"))</f>
        <v>None</v>
      </c>
      <c r="Q62"/>
    </row>
    <row r="63" spans="1:17" x14ac:dyDescent="0.2">
      <c r="A63">
        <v>259605</v>
      </c>
      <c r="B63" t="s">
        <v>171</v>
      </c>
      <c r="C63">
        <v>7993</v>
      </c>
      <c r="D63">
        <v>2917</v>
      </c>
      <c r="G63" t="s">
        <v>172</v>
      </c>
      <c r="H63" t="str">
        <f ca="1">IFERROR(RANK(Table1[[#This Row],[IncomeRank]],$K:$K),"")</f>
        <v/>
      </c>
      <c r="I63">
        <f>Table1[[#This Row],[regno]]</f>
        <v>259605</v>
      </c>
      <c r="J63" t="str">
        <f>Table1[[#This Row],[nicename]]</f>
        <v>The Sylvia Crathorne Memorial Trust</v>
      </c>
      <c r="K63" s="1" t="str">
        <f ca="1">IF(Table1[[#This Row],[Selected]],Table1[[#This Row],[latest_income]]+(RAND()*0.01),"")</f>
        <v/>
      </c>
      <c r="L63" t="b">
        <f>IF(Table1[[#This Row],[Use]]="None",FALSE,IF(Table1[[#This Row],[Use]]="Both",AND(Table1[[#This Row],[Keyword]],Table1[[#This Row],[Geog]]),OR(Table1[[#This Row],[Keyword]],Table1[[#This Row],[Geog]])))</f>
        <v>0</v>
      </c>
      <c r="M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3" t="b">
        <f>NOT(ISERROR(VLOOKUP(Table1[[#This Row],[regno]],RawGeography!$D:$D,1,FALSE)))</f>
        <v>0</v>
      </c>
      <c r="O63" t="str">
        <f>IF(Options!$H$12&gt;0,IF(Options!$H$13&gt;0,"Both","Geog"),IF(Options!$H$13&gt;0,"Keyword","None"))</f>
        <v>None</v>
      </c>
      <c r="Q63"/>
    </row>
    <row r="64" spans="1:17" x14ac:dyDescent="0.2">
      <c r="A64">
        <v>260584</v>
      </c>
      <c r="B64" t="s">
        <v>174</v>
      </c>
      <c r="C64">
        <v>36669</v>
      </c>
      <c r="D64">
        <v>46634</v>
      </c>
      <c r="G64" t="s">
        <v>175</v>
      </c>
      <c r="H64" t="str">
        <f ca="1">IFERROR(RANK(Table1[[#This Row],[IncomeRank]],$K:$K),"")</f>
        <v/>
      </c>
      <c r="I64">
        <f>Table1[[#This Row],[regno]]</f>
        <v>260584</v>
      </c>
      <c r="J64" t="str">
        <f>Table1[[#This Row],[nicename]]</f>
        <v>Orchestra Da Camera Limited</v>
      </c>
      <c r="K64" s="1" t="str">
        <f ca="1">IF(Table1[[#This Row],[Selected]],Table1[[#This Row],[latest_income]]+(RAND()*0.01),"")</f>
        <v/>
      </c>
      <c r="L64" t="b">
        <f>IF(Table1[[#This Row],[Use]]="None",FALSE,IF(Table1[[#This Row],[Use]]="Both",AND(Table1[[#This Row],[Keyword]],Table1[[#This Row],[Geog]]),OR(Table1[[#This Row],[Keyword]],Table1[[#This Row],[Geog]])))</f>
        <v>0</v>
      </c>
      <c r="M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4" t="b">
        <f>NOT(ISERROR(VLOOKUP(Table1[[#This Row],[regno]],RawGeography!$D:$D,1,FALSE)))</f>
        <v>0</v>
      </c>
      <c r="O64" t="str">
        <f>IF(Options!$H$12&gt;0,IF(Options!$H$13&gt;0,"Both","Geog"),IF(Options!$H$13&gt;0,"Keyword","None"))</f>
        <v>None</v>
      </c>
      <c r="Q64"/>
    </row>
    <row r="65" spans="1:17" x14ac:dyDescent="0.2">
      <c r="A65">
        <v>260876</v>
      </c>
      <c r="B65" t="s">
        <v>177</v>
      </c>
      <c r="C65">
        <v>60852</v>
      </c>
      <c r="D65">
        <v>54789</v>
      </c>
      <c r="G65" t="s">
        <v>178</v>
      </c>
      <c r="H65" t="str">
        <f ca="1">IFERROR(RANK(Table1[[#This Row],[IncomeRank]],$K:$K),"")</f>
        <v/>
      </c>
      <c r="I65">
        <f>Table1[[#This Row],[regno]]</f>
        <v>260876</v>
      </c>
      <c r="J65" t="str">
        <f>Table1[[#This Row],[nicename]]</f>
        <v>The Petts Wood and District Operatic Society</v>
      </c>
      <c r="K65" s="1" t="str">
        <f ca="1">IF(Table1[[#This Row],[Selected]],Table1[[#This Row],[latest_income]]+(RAND()*0.01),"")</f>
        <v/>
      </c>
      <c r="L65" t="b">
        <f>IF(Table1[[#This Row],[Use]]="None",FALSE,IF(Table1[[#This Row],[Use]]="Both",AND(Table1[[#This Row],[Keyword]],Table1[[#This Row],[Geog]]),OR(Table1[[#This Row],[Keyword]],Table1[[#This Row],[Geog]])))</f>
        <v>0</v>
      </c>
      <c r="M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5" t="b">
        <f>NOT(ISERROR(VLOOKUP(Table1[[#This Row],[regno]],RawGeography!$D:$D,1,FALSE)))</f>
        <v>0</v>
      </c>
      <c r="O65" t="str">
        <f>IF(Options!$H$12&gt;0,IF(Options!$H$13&gt;0,"Both","Geog"),IF(Options!$H$13&gt;0,"Keyword","None"))</f>
        <v>None</v>
      </c>
      <c r="Q65"/>
    </row>
    <row r="66" spans="1:17" x14ac:dyDescent="0.2">
      <c r="A66">
        <v>261010</v>
      </c>
      <c r="B66" t="s">
        <v>180</v>
      </c>
      <c r="C66">
        <v>10</v>
      </c>
      <c r="D66">
        <v>551</v>
      </c>
      <c r="G66" t="s">
        <v>181</v>
      </c>
      <c r="H66" t="str">
        <f ca="1">IFERROR(RANK(Table1[[#This Row],[IncomeRank]],$K:$K),"")</f>
        <v/>
      </c>
      <c r="I66">
        <f>Table1[[#This Row],[regno]]</f>
        <v>261010</v>
      </c>
      <c r="J66" t="str">
        <f>Table1[[#This Row],[nicename]]</f>
        <v>Sanskritik Centre of Indian Arts Limited</v>
      </c>
      <c r="K66" s="1" t="str">
        <f ca="1">IF(Table1[[#This Row],[Selected]],Table1[[#This Row],[latest_income]]+(RAND()*0.01),"")</f>
        <v/>
      </c>
      <c r="L66" t="b">
        <f>IF(Table1[[#This Row],[Use]]="None",FALSE,IF(Table1[[#This Row],[Use]]="Both",AND(Table1[[#This Row],[Keyword]],Table1[[#This Row],[Geog]]),OR(Table1[[#This Row],[Keyword]],Table1[[#This Row],[Geog]])))</f>
        <v>0</v>
      </c>
      <c r="M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6" t="b">
        <f>NOT(ISERROR(VLOOKUP(Table1[[#This Row],[regno]],RawGeography!$D:$D,1,FALSE)))</f>
        <v>0</v>
      </c>
      <c r="O66" t="str">
        <f>IF(Options!$H$12&gt;0,IF(Options!$H$13&gt;0,"Both","Geog"),IF(Options!$H$13&gt;0,"Keyword","None"))</f>
        <v>None</v>
      </c>
      <c r="Q66"/>
    </row>
    <row r="67" spans="1:17" x14ac:dyDescent="0.2">
      <c r="A67">
        <v>261099</v>
      </c>
      <c r="B67" t="s">
        <v>182</v>
      </c>
      <c r="C67">
        <v>38680</v>
      </c>
      <c r="D67">
        <v>34863</v>
      </c>
      <c r="G67" t="s">
        <v>183</v>
      </c>
      <c r="H67" t="str">
        <f ca="1">IFERROR(RANK(Table1[[#This Row],[IncomeRank]],$K:$K),"")</f>
        <v/>
      </c>
      <c r="I67">
        <f>Table1[[#This Row],[regno]]</f>
        <v>261099</v>
      </c>
      <c r="J67" t="str">
        <f>Table1[[#This Row],[nicename]]</f>
        <v>The Thames Chamber Orchestra Limited</v>
      </c>
      <c r="K67" s="1" t="str">
        <f ca="1">IF(Table1[[#This Row],[Selected]],Table1[[#This Row],[latest_income]]+(RAND()*0.01),"")</f>
        <v/>
      </c>
      <c r="L67" t="b">
        <f>IF(Table1[[#This Row],[Use]]="None",FALSE,IF(Table1[[#This Row],[Use]]="Both",AND(Table1[[#This Row],[Keyword]],Table1[[#This Row],[Geog]]),OR(Table1[[#This Row],[Keyword]],Table1[[#This Row],[Geog]])))</f>
        <v>0</v>
      </c>
      <c r="M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7" t="b">
        <f>NOT(ISERROR(VLOOKUP(Table1[[#This Row],[regno]],RawGeography!$D:$D,1,FALSE)))</f>
        <v>0</v>
      </c>
      <c r="O67" t="str">
        <f>IF(Options!$H$12&gt;0,IF(Options!$H$13&gt;0,"Both","Geog"),IF(Options!$H$13&gt;0,"Keyword","None"))</f>
        <v>None</v>
      </c>
      <c r="Q67"/>
    </row>
    <row r="68" spans="1:17" x14ac:dyDescent="0.2">
      <c r="A68">
        <v>261164</v>
      </c>
      <c r="B68" t="s">
        <v>184</v>
      </c>
      <c r="C68">
        <v>5940</v>
      </c>
      <c r="D68">
        <v>6584</v>
      </c>
      <c r="G68" t="s">
        <v>185</v>
      </c>
      <c r="H68" t="str">
        <f ca="1">IFERROR(RANK(Table1[[#This Row],[IncomeRank]],$K:$K),"")</f>
        <v/>
      </c>
      <c r="I68">
        <f>Table1[[#This Row],[regno]]</f>
        <v>261164</v>
      </c>
      <c r="J68" t="str">
        <f>Table1[[#This Row],[nicename]]</f>
        <v>The Liszt Society Limited</v>
      </c>
      <c r="K68" s="1" t="str">
        <f ca="1">IF(Table1[[#This Row],[Selected]],Table1[[#This Row],[latest_income]]+(RAND()*0.01),"")</f>
        <v/>
      </c>
      <c r="L68" t="b">
        <f>IF(Table1[[#This Row],[Use]]="None",FALSE,IF(Table1[[#This Row],[Use]]="Both",AND(Table1[[#This Row],[Keyword]],Table1[[#This Row],[Geog]]),OR(Table1[[#This Row],[Keyword]],Table1[[#This Row],[Geog]])))</f>
        <v>0</v>
      </c>
      <c r="M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8" t="b">
        <f>NOT(ISERROR(VLOOKUP(Table1[[#This Row],[regno]],RawGeography!$D:$D,1,FALSE)))</f>
        <v>0</v>
      </c>
      <c r="O68" t="str">
        <f>IF(Options!$H$12&gt;0,IF(Options!$H$13&gt;0,"Both","Geog"),IF(Options!$H$13&gt;0,"Keyword","None"))</f>
        <v>None</v>
      </c>
      <c r="Q68"/>
    </row>
    <row r="69" spans="1:17" x14ac:dyDescent="0.2">
      <c r="A69">
        <v>261201</v>
      </c>
      <c r="B69" t="s">
        <v>186</v>
      </c>
      <c r="C69">
        <v>80445</v>
      </c>
      <c r="D69">
        <v>80804</v>
      </c>
      <c r="G69" t="s">
        <v>187</v>
      </c>
      <c r="H69" t="str">
        <f ca="1">IFERROR(RANK(Table1[[#This Row],[IncomeRank]],$K:$K),"")</f>
        <v/>
      </c>
      <c r="I69">
        <f>Table1[[#This Row],[regno]]</f>
        <v>261201</v>
      </c>
      <c r="J69" t="str">
        <f>Table1[[#This Row],[nicename]]</f>
        <v>The Summer Music Society of Dorset</v>
      </c>
      <c r="K69" s="1" t="str">
        <f ca="1">IF(Table1[[#This Row],[Selected]],Table1[[#This Row],[latest_income]]+(RAND()*0.01),"")</f>
        <v/>
      </c>
      <c r="L69" t="b">
        <f>IF(Table1[[#This Row],[Use]]="None",FALSE,IF(Table1[[#This Row],[Use]]="Both",AND(Table1[[#This Row],[Keyword]],Table1[[#This Row],[Geog]]),OR(Table1[[#This Row],[Keyword]],Table1[[#This Row],[Geog]])))</f>
        <v>0</v>
      </c>
      <c r="M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9" t="b">
        <f>NOT(ISERROR(VLOOKUP(Table1[[#This Row],[regno]],RawGeography!$D:$D,1,FALSE)))</f>
        <v>0</v>
      </c>
      <c r="O69" t="str">
        <f>IF(Options!$H$12&gt;0,IF(Options!$H$13&gt;0,"Both","Geog"),IF(Options!$H$13&gt;0,"Keyword","None"))</f>
        <v>None</v>
      </c>
      <c r="Q69"/>
    </row>
    <row r="70" spans="1:17" x14ac:dyDescent="0.2">
      <c r="A70">
        <v>261351</v>
      </c>
      <c r="B70" t="s">
        <v>189</v>
      </c>
      <c r="C70">
        <v>64106</v>
      </c>
      <c r="D70">
        <v>63676</v>
      </c>
      <c r="G70" t="s">
        <v>190</v>
      </c>
      <c r="H70" t="str">
        <f ca="1">IFERROR(RANK(Table1[[#This Row],[IncomeRank]],$K:$K),"")</f>
        <v/>
      </c>
      <c r="I70">
        <f>Table1[[#This Row],[regno]]</f>
        <v>261351</v>
      </c>
      <c r="J70" t="str">
        <f>Table1[[#This Row],[nicename]]</f>
        <v>Hastings Musical Festival Limited</v>
      </c>
      <c r="K70" s="1" t="str">
        <f ca="1">IF(Table1[[#This Row],[Selected]],Table1[[#This Row],[latest_income]]+(RAND()*0.01),"")</f>
        <v/>
      </c>
      <c r="L70" t="b">
        <f>IF(Table1[[#This Row],[Use]]="None",FALSE,IF(Table1[[#This Row],[Use]]="Both",AND(Table1[[#This Row],[Keyword]],Table1[[#This Row],[Geog]]),OR(Table1[[#This Row],[Keyword]],Table1[[#This Row],[Geog]])))</f>
        <v>0</v>
      </c>
      <c r="M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0" t="b">
        <f>NOT(ISERROR(VLOOKUP(Table1[[#This Row],[regno]],RawGeography!$D:$D,1,FALSE)))</f>
        <v>0</v>
      </c>
      <c r="O70" t="str">
        <f>IF(Options!$H$12&gt;0,IF(Options!$H$13&gt;0,"Both","Geog"),IF(Options!$H$13&gt;0,"Keyword","None"))</f>
        <v>None</v>
      </c>
      <c r="Q70"/>
    </row>
    <row r="71" spans="1:17" x14ac:dyDescent="0.2">
      <c r="A71">
        <v>261383</v>
      </c>
      <c r="B71" t="s">
        <v>192</v>
      </c>
      <c r="C71">
        <v>5203929</v>
      </c>
      <c r="D71">
        <v>4360226</v>
      </c>
      <c r="E71">
        <v>24111923</v>
      </c>
      <c r="F71">
        <v>49</v>
      </c>
      <c r="G71" t="s">
        <v>193</v>
      </c>
      <c r="H71" t="str">
        <f ca="1">IFERROR(RANK(Table1[[#This Row],[IncomeRank]],$K:$K),"")</f>
        <v/>
      </c>
      <c r="I71">
        <f>Table1[[#This Row],[regno]]</f>
        <v>261383</v>
      </c>
      <c r="J71" t="str">
        <f>Table1[[#This Row],[nicename]]</f>
        <v>Aldeburgh Music</v>
      </c>
      <c r="K71" s="1" t="str">
        <f ca="1">IF(Table1[[#This Row],[Selected]],Table1[[#This Row],[latest_income]]+(RAND()*0.01),"")</f>
        <v/>
      </c>
      <c r="L71" t="b">
        <f>IF(Table1[[#This Row],[Use]]="None",FALSE,IF(Table1[[#This Row],[Use]]="Both",AND(Table1[[#This Row],[Keyword]],Table1[[#This Row],[Geog]]),OR(Table1[[#This Row],[Keyword]],Table1[[#This Row],[Geog]])))</f>
        <v>0</v>
      </c>
      <c r="M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1" t="b">
        <f>NOT(ISERROR(VLOOKUP(Table1[[#This Row],[regno]],RawGeography!$D:$D,1,FALSE)))</f>
        <v>0</v>
      </c>
      <c r="O71" t="str">
        <f>IF(Options!$H$12&gt;0,IF(Options!$H$13&gt;0,"Both","Geog"),IF(Options!$H$13&gt;0,"Keyword","None"))</f>
        <v>None</v>
      </c>
      <c r="Q71"/>
    </row>
    <row r="72" spans="1:17" x14ac:dyDescent="0.2">
      <c r="A72">
        <v>261403</v>
      </c>
      <c r="B72" t="s">
        <v>195</v>
      </c>
      <c r="C72">
        <v>800309</v>
      </c>
      <c r="D72">
        <v>751787</v>
      </c>
      <c r="E72">
        <v>1138058</v>
      </c>
      <c r="F72">
        <v>3</v>
      </c>
      <c r="G72" t="s">
        <v>196</v>
      </c>
      <c r="H72" t="str">
        <f ca="1">IFERROR(RANK(Table1[[#This Row],[IncomeRank]],$K:$K),"")</f>
        <v/>
      </c>
      <c r="I72">
        <f>Table1[[#This Row],[regno]]</f>
        <v>261403</v>
      </c>
      <c r="J72" t="str">
        <f>Table1[[#This Row],[nicename]]</f>
        <v>Opera Rara</v>
      </c>
      <c r="K72" s="1" t="str">
        <f ca="1">IF(Table1[[#This Row],[Selected]],Table1[[#This Row],[latest_income]]+(RAND()*0.01),"")</f>
        <v/>
      </c>
      <c r="L72" t="b">
        <f>IF(Table1[[#This Row],[Use]]="None",FALSE,IF(Table1[[#This Row],[Use]]="Both",AND(Table1[[#This Row],[Keyword]],Table1[[#This Row],[Geog]]),OR(Table1[[#This Row],[Keyword]],Table1[[#This Row],[Geog]])))</f>
        <v>0</v>
      </c>
      <c r="M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2" t="b">
        <f>NOT(ISERROR(VLOOKUP(Table1[[#This Row],[regno]],RawGeography!$D:$D,1,FALSE)))</f>
        <v>0</v>
      </c>
      <c r="O72" t="str">
        <f>IF(Options!$H$12&gt;0,IF(Options!$H$13&gt;0,"Both","Geog"),IF(Options!$H$13&gt;0,"Keyword","None"))</f>
        <v>None</v>
      </c>
      <c r="Q72"/>
    </row>
    <row r="73" spans="1:17" x14ac:dyDescent="0.2">
      <c r="A73">
        <v>261534</v>
      </c>
      <c r="B73" t="s">
        <v>197</v>
      </c>
      <c r="C73">
        <v>82967</v>
      </c>
      <c r="D73">
        <v>93190</v>
      </c>
      <c r="G73" t="s">
        <v>198</v>
      </c>
      <c r="H73" t="str">
        <f ca="1">IFERROR(RANK(Table1[[#This Row],[IncomeRank]],$K:$K),"")</f>
        <v/>
      </c>
      <c r="I73">
        <f>Table1[[#This Row],[regno]]</f>
        <v>261534</v>
      </c>
      <c r="J73" t="str">
        <f>Table1[[#This Row],[nicename]]</f>
        <v>Bso Endowment Trust</v>
      </c>
      <c r="K73" s="1" t="str">
        <f ca="1">IF(Table1[[#This Row],[Selected]],Table1[[#This Row],[latest_income]]+(RAND()*0.01),"")</f>
        <v/>
      </c>
      <c r="L73" t="b">
        <f>IF(Table1[[#This Row],[Use]]="None",FALSE,IF(Table1[[#This Row],[Use]]="Both",AND(Table1[[#This Row],[Keyword]],Table1[[#This Row],[Geog]]),OR(Table1[[#This Row],[Keyword]],Table1[[#This Row],[Geog]])))</f>
        <v>0</v>
      </c>
      <c r="M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3" t="b">
        <f>NOT(ISERROR(VLOOKUP(Table1[[#This Row],[regno]],RawGeography!$D:$D,1,FALSE)))</f>
        <v>0</v>
      </c>
      <c r="O73" t="str">
        <f>IF(Options!$H$12&gt;0,IF(Options!$H$13&gt;0,"Both","Geog"),IF(Options!$H$13&gt;0,"Keyword","None"))</f>
        <v>None</v>
      </c>
      <c r="Q73"/>
    </row>
    <row r="74" spans="1:17" x14ac:dyDescent="0.2">
      <c r="A74">
        <v>261560</v>
      </c>
      <c r="B74" t="s">
        <v>199</v>
      </c>
      <c r="C74">
        <v>7848</v>
      </c>
      <c r="D74">
        <v>9993</v>
      </c>
      <c r="G74" t="s">
        <v>200</v>
      </c>
      <c r="H74" t="str">
        <f ca="1">IFERROR(RANK(Table1[[#This Row],[IncomeRank]],$K:$K),"")</f>
        <v/>
      </c>
      <c r="I74">
        <f>Table1[[#This Row],[regno]]</f>
        <v>261560</v>
      </c>
      <c r="J74" t="str">
        <f>Table1[[#This Row],[nicename]]</f>
        <v>Hertfordshire Chamber Orchestra</v>
      </c>
      <c r="K74" s="1" t="str">
        <f ca="1">IF(Table1[[#This Row],[Selected]],Table1[[#This Row],[latest_income]]+(RAND()*0.01),"")</f>
        <v/>
      </c>
      <c r="L74" t="b">
        <f>IF(Table1[[#This Row],[Use]]="None",FALSE,IF(Table1[[#This Row],[Use]]="Both",AND(Table1[[#This Row],[Keyword]],Table1[[#This Row],[Geog]]),OR(Table1[[#This Row],[Keyword]],Table1[[#This Row],[Geog]])))</f>
        <v>0</v>
      </c>
      <c r="M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4" t="b">
        <f>NOT(ISERROR(VLOOKUP(Table1[[#This Row],[regno]],RawGeography!$D:$D,1,FALSE)))</f>
        <v>0</v>
      </c>
      <c r="O74" t="str">
        <f>IF(Options!$H$12&gt;0,IF(Options!$H$13&gt;0,"Both","Geog"),IF(Options!$H$13&gt;0,"Keyword","None"))</f>
        <v>None</v>
      </c>
      <c r="Q74"/>
    </row>
    <row r="75" spans="1:17" x14ac:dyDescent="0.2">
      <c r="A75">
        <v>261564</v>
      </c>
      <c r="B75" t="s">
        <v>201</v>
      </c>
      <c r="C75">
        <v>3116</v>
      </c>
      <c r="D75">
        <v>5200</v>
      </c>
      <c r="G75" t="s">
        <v>202</v>
      </c>
      <c r="H75" t="str">
        <f ca="1">IFERROR(RANK(Table1[[#This Row],[IncomeRank]],$K:$K),"")</f>
        <v/>
      </c>
      <c r="I75">
        <f>Table1[[#This Row],[regno]]</f>
        <v>261564</v>
      </c>
      <c r="J75" t="str">
        <f>Table1[[#This Row],[nicename]]</f>
        <v>The Norfolk and Norwich Operatic Fund</v>
      </c>
      <c r="K75" s="1" t="str">
        <f ca="1">IF(Table1[[#This Row],[Selected]],Table1[[#This Row],[latest_income]]+(RAND()*0.01),"")</f>
        <v/>
      </c>
      <c r="L75" t="b">
        <f>IF(Table1[[#This Row],[Use]]="None",FALSE,IF(Table1[[#This Row],[Use]]="Both",AND(Table1[[#This Row],[Keyword]],Table1[[#This Row],[Geog]]),OR(Table1[[#This Row],[Keyword]],Table1[[#This Row],[Geog]])))</f>
        <v>0</v>
      </c>
      <c r="M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5" t="b">
        <f>NOT(ISERROR(VLOOKUP(Table1[[#This Row],[regno]],RawGeography!$D:$D,1,FALSE)))</f>
        <v>0</v>
      </c>
      <c r="O75" t="str">
        <f>IF(Options!$H$12&gt;0,IF(Options!$H$13&gt;0,"Both","Geog"),IF(Options!$H$13&gt;0,"Keyword","None"))</f>
        <v>None</v>
      </c>
      <c r="Q75"/>
    </row>
    <row r="76" spans="1:17" x14ac:dyDescent="0.2">
      <c r="A76">
        <v>261645</v>
      </c>
      <c r="B76" t="s">
        <v>204</v>
      </c>
      <c r="C76">
        <v>3222856</v>
      </c>
      <c r="D76">
        <v>3020850</v>
      </c>
      <c r="E76">
        <v>2811078</v>
      </c>
      <c r="F76">
        <v>47</v>
      </c>
      <c r="G76" t="s">
        <v>205</v>
      </c>
      <c r="H76" t="str">
        <f ca="1">IFERROR(RANK(Table1[[#This Row],[IncomeRank]],$K:$K),"")</f>
        <v/>
      </c>
      <c r="I76">
        <f>Table1[[#This Row],[regno]]</f>
        <v>261645</v>
      </c>
      <c r="J76" t="str">
        <f>Table1[[#This Row],[nicename]]</f>
        <v>Wavendon All Music Plan Limited</v>
      </c>
      <c r="K76" s="1" t="str">
        <f ca="1">IF(Table1[[#This Row],[Selected]],Table1[[#This Row],[latest_income]]+(RAND()*0.01),"")</f>
        <v/>
      </c>
      <c r="L76" t="b">
        <f>IF(Table1[[#This Row],[Use]]="None",FALSE,IF(Table1[[#This Row],[Use]]="Both",AND(Table1[[#This Row],[Keyword]],Table1[[#This Row],[Geog]]),OR(Table1[[#This Row],[Keyword]],Table1[[#This Row],[Geog]])))</f>
        <v>0</v>
      </c>
      <c r="M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6" t="b">
        <f>NOT(ISERROR(VLOOKUP(Table1[[#This Row],[regno]],RawGeography!$D:$D,1,FALSE)))</f>
        <v>0</v>
      </c>
      <c r="O76" t="str">
        <f>IF(Options!$H$12&gt;0,IF(Options!$H$13&gt;0,"Both","Geog"),IF(Options!$H$13&gt;0,"Keyword","None"))</f>
        <v>None</v>
      </c>
      <c r="Q76"/>
    </row>
    <row r="77" spans="1:17" x14ac:dyDescent="0.2">
      <c r="A77">
        <v>262506</v>
      </c>
      <c r="B77" t="s">
        <v>207</v>
      </c>
      <c r="C77">
        <v>22780</v>
      </c>
      <c r="D77">
        <v>23076</v>
      </c>
      <c r="G77" t="s">
        <v>208</v>
      </c>
      <c r="H77" t="str">
        <f ca="1">IFERROR(RANK(Table1[[#This Row],[IncomeRank]],$K:$K),"")</f>
        <v/>
      </c>
      <c r="I77">
        <f>Table1[[#This Row],[regno]]</f>
        <v>262506</v>
      </c>
      <c r="J77" t="str">
        <f>Table1[[#This Row],[nicename]]</f>
        <v>Music and Letters Trust</v>
      </c>
      <c r="K77" s="1" t="str">
        <f ca="1">IF(Table1[[#This Row],[Selected]],Table1[[#This Row],[latest_income]]+(RAND()*0.01),"")</f>
        <v/>
      </c>
      <c r="L77" t="b">
        <f>IF(Table1[[#This Row],[Use]]="None",FALSE,IF(Table1[[#This Row],[Use]]="Both",AND(Table1[[#This Row],[Keyword]],Table1[[#This Row],[Geog]]),OR(Table1[[#This Row],[Keyword]],Table1[[#This Row],[Geog]])))</f>
        <v>0</v>
      </c>
      <c r="M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7" t="b">
        <f>NOT(ISERROR(VLOOKUP(Table1[[#This Row],[regno]],RawGeography!$D:$D,1,FALSE)))</f>
        <v>0</v>
      </c>
      <c r="O77" t="str">
        <f>IF(Options!$H$12&gt;0,IF(Options!$H$13&gt;0,"Both","Geog"),IF(Options!$H$13&gt;0,"Keyword","None"))</f>
        <v>None</v>
      </c>
      <c r="Q77"/>
    </row>
    <row r="78" spans="1:17" x14ac:dyDescent="0.2">
      <c r="A78">
        <v>262813</v>
      </c>
      <c r="B78" t="s">
        <v>210</v>
      </c>
      <c r="C78">
        <v>32617</v>
      </c>
      <c r="D78">
        <v>32689</v>
      </c>
      <c r="G78" t="s">
        <v>211</v>
      </c>
      <c r="H78" t="str">
        <f ca="1">IFERROR(RANK(Table1[[#This Row],[IncomeRank]],$K:$K),"")</f>
        <v/>
      </c>
      <c r="I78">
        <f>Table1[[#This Row],[regno]]</f>
        <v>262813</v>
      </c>
      <c r="J78" t="str">
        <f>Table1[[#This Row],[nicename]]</f>
        <v>Bedfordshire Orchestral Society</v>
      </c>
      <c r="K78" s="1" t="str">
        <f ca="1">IF(Table1[[#This Row],[Selected]],Table1[[#This Row],[latest_income]]+(RAND()*0.01),"")</f>
        <v/>
      </c>
      <c r="L78" t="b">
        <f>IF(Table1[[#This Row],[Use]]="None",FALSE,IF(Table1[[#This Row],[Use]]="Both",AND(Table1[[#This Row],[Keyword]],Table1[[#This Row],[Geog]]),OR(Table1[[#This Row],[Keyword]],Table1[[#This Row],[Geog]])))</f>
        <v>0</v>
      </c>
      <c r="M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8" t="b">
        <f>NOT(ISERROR(VLOOKUP(Table1[[#This Row],[regno]],RawGeography!$D:$D,1,FALSE)))</f>
        <v>0</v>
      </c>
      <c r="O78" t="str">
        <f>IF(Options!$H$12&gt;0,IF(Options!$H$13&gt;0,"Both","Geog"),IF(Options!$H$13&gt;0,"Keyword","None"))</f>
        <v>None</v>
      </c>
      <c r="Q78"/>
    </row>
    <row r="79" spans="1:17" x14ac:dyDescent="0.2">
      <c r="A79">
        <v>263165</v>
      </c>
      <c r="B79" t="s">
        <v>213</v>
      </c>
      <c r="C79">
        <v>7691</v>
      </c>
      <c r="D79">
        <v>4505</v>
      </c>
      <c r="G79" t="s">
        <v>214</v>
      </c>
      <c r="H79" t="str">
        <f ca="1">IFERROR(RANK(Table1[[#This Row],[IncomeRank]],$K:$K),"")</f>
        <v/>
      </c>
      <c r="I79">
        <f>Table1[[#This Row],[regno]]</f>
        <v>263165</v>
      </c>
      <c r="J79" t="str">
        <f>Table1[[#This Row],[nicename]]</f>
        <v>The R K Charitable Trust Limited</v>
      </c>
      <c r="K79" s="1" t="str">
        <f ca="1">IF(Table1[[#This Row],[Selected]],Table1[[#This Row],[latest_income]]+(RAND()*0.01),"")</f>
        <v/>
      </c>
      <c r="L79" t="b">
        <f>IF(Table1[[#This Row],[Use]]="None",FALSE,IF(Table1[[#This Row],[Use]]="Both",AND(Table1[[#This Row],[Keyword]],Table1[[#This Row],[Geog]]),OR(Table1[[#This Row],[Keyword]],Table1[[#This Row],[Geog]])))</f>
        <v>0</v>
      </c>
      <c r="M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9" t="b">
        <f>NOT(ISERROR(VLOOKUP(Table1[[#This Row],[regno]],RawGeography!$D:$D,1,FALSE)))</f>
        <v>0</v>
      </c>
      <c r="O79" t="str">
        <f>IF(Options!$H$12&gt;0,IF(Options!$H$13&gt;0,"Both","Geog"),IF(Options!$H$13&gt;0,"Keyword","None"))</f>
        <v>None</v>
      </c>
      <c r="Q79"/>
    </row>
    <row r="80" spans="1:17" x14ac:dyDescent="0.2">
      <c r="A80">
        <v>263312</v>
      </c>
      <c r="B80" t="s">
        <v>215</v>
      </c>
      <c r="C80">
        <v>21302</v>
      </c>
      <c r="D80">
        <v>20606</v>
      </c>
      <c r="G80" t="s">
        <v>216</v>
      </c>
      <c r="H80" t="str">
        <f ca="1">IFERROR(RANK(Table1[[#This Row],[IncomeRank]],$K:$K),"")</f>
        <v/>
      </c>
      <c r="I80">
        <f>Table1[[#This Row],[regno]]</f>
        <v>263312</v>
      </c>
      <c r="J80" t="str">
        <f>Table1[[#This Row],[nicename]]</f>
        <v>Southwick Opera</v>
      </c>
      <c r="K80" s="1" t="str">
        <f ca="1">IF(Table1[[#This Row],[Selected]],Table1[[#This Row],[latest_income]]+(RAND()*0.01),"")</f>
        <v/>
      </c>
      <c r="L80" t="b">
        <f>IF(Table1[[#This Row],[Use]]="None",FALSE,IF(Table1[[#This Row],[Use]]="Both",AND(Table1[[#This Row],[Keyword]],Table1[[#This Row],[Geog]]),OR(Table1[[#This Row],[Keyword]],Table1[[#This Row],[Geog]])))</f>
        <v>0</v>
      </c>
      <c r="M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0" t="b">
        <f>NOT(ISERROR(VLOOKUP(Table1[[#This Row],[regno]],RawGeography!$D:$D,1,FALSE)))</f>
        <v>0</v>
      </c>
      <c r="O80" t="str">
        <f>IF(Options!$H$12&gt;0,IF(Options!$H$13&gt;0,"Both","Geog"),IF(Options!$H$13&gt;0,"Keyword","None"))</f>
        <v>None</v>
      </c>
      <c r="Q80"/>
    </row>
    <row r="81" spans="1:17" x14ac:dyDescent="0.2">
      <c r="A81">
        <v>263367</v>
      </c>
      <c r="B81" t="s">
        <v>218</v>
      </c>
      <c r="C81">
        <v>52763</v>
      </c>
      <c r="D81">
        <v>55046</v>
      </c>
      <c r="G81" t="s">
        <v>219</v>
      </c>
      <c r="H81" t="str">
        <f ca="1">IFERROR(RANK(Table1[[#This Row],[IncomeRank]],$K:$K),"")</f>
        <v/>
      </c>
      <c r="I81">
        <f>Table1[[#This Row],[regno]]</f>
        <v>263367</v>
      </c>
      <c r="J81" t="str">
        <f>Table1[[#This Row],[nicename]]</f>
        <v>Oxmarket Centre of Arts Limited</v>
      </c>
      <c r="K81" s="1" t="str">
        <f ca="1">IF(Table1[[#This Row],[Selected]],Table1[[#This Row],[latest_income]]+(RAND()*0.01),"")</f>
        <v/>
      </c>
      <c r="L81" t="b">
        <f>IF(Table1[[#This Row],[Use]]="None",FALSE,IF(Table1[[#This Row],[Use]]="Both",AND(Table1[[#This Row],[Keyword]],Table1[[#This Row],[Geog]]),OR(Table1[[#This Row],[Keyword]],Table1[[#This Row],[Geog]])))</f>
        <v>0</v>
      </c>
      <c r="M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1" t="b">
        <f>NOT(ISERROR(VLOOKUP(Table1[[#This Row],[regno]],RawGeography!$D:$D,1,FALSE)))</f>
        <v>0</v>
      </c>
      <c r="O81" t="str">
        <f>IF(Options!$H$12&gt;0,IF(Options!$H$13&gt;0,"Both","Geog"),IF(Options!$H$13&gt;0,"Keyword","None"))</f>
        <v>None</v>
      </c>
      <c r="Q81"/>
    </row>
    <row r="82" spans="1:17" x14ac:dyDescent="0.2">
      <c r="A82">
        <v>263492</v>
      </c>
      <c r="B82" t="s">
        <v>221</v>
      </c>
      <c r="C82">
        <v>0</v>
      </c>
      <c r="D82">
        <v>0</v>
      </c>
      <c r="G82" t="s">
        <v>222</v>
      </c>
      <c r="H82" t="str">
        <f ca="1">IFERROR(RANK(Table1[[#This Row],[IncomeRank]],$K:$K),"")</f>
        <v/>
      </c>
      <c r="I82">
        <f>Table1[[#This Row],[regno]]</f>
        <v>263492</v>
      </c>
      <c r="J82" t="str">
        <f>Table1[[#This Row],[nicename]]</f>
        <v>Salterton Music Centre for Young People</v>
      </c>
      <c r="K82" s="1" t="str">
        <f ca="1">IF(Table1[[#This Row],[Selected]],Table1[[#This Row],[latest_income]]+(RAND()*0.01),"")</f>
        <v/>
      </c>
      <c r="L82" t="b">
        <f>IF(Table1[[#This Row],[Use]]="None",FALSE,IF(Table1[[#This Row],[Use]]="Both",AND(Table1[[#This Row],[Keyword]],Table1[[#This Row],[Geog]]),OR(Table1[[#This Row],[Keyword]],Table1[[#This Row],[Geog]])))</f>
        <v>0</v>
      </c>
      <c r="M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2" t="b">
        <f>NOT(ISERROR(VLOOKUP(Table1[[#This Row],[regno]],RawGeography!$D:$D,1,FALSE)))</f>
        <v>0</v>
      </c>
      <c r="O82" t="str">
        <f>IF(Options!$H$12&gt;0,IF(Options!$H$13&gt;0,"Both","Geog"),IF(Options!$H$13&gt;0,"Keyword","None"))</f>
        <v>None</v>
      </c>
      <c r="Q82"/>
    </row>
    <row r="83" spans="1:17" x14ac:dyDescent="0.2">
      <c r="A83">
        <v>263524</v>
      </c>
      <c r="B83" t="s">
        <v>223</v>
      </c>
      <c r="C83">
        <v>6153</v>
      </c>
      <c r="D83">
        <v>5525</v>
      </c>
      <c r="G83" t="s">
        <v>224</v>
      </c>
      <c r="H83" t="str">
        <f ca="1">IFERROR(RANK(Table1[[#This Row],[IncomeRank]],$K:$K),"")</f>
        <v/>
      </c>
      <c r="I83">
        <f>Table1[[#This Row],[regno]]</f>
        <v>263524</v>
      </c>
      <c r="J83" t="str">
        <f>Table1[[#This Row],[nicename]]</f>
        <v>Cambridge Concert Orchestra</v>
      </c>
      <c r="K83" s="1" t="str">
        <f ca="1">IF(Table1[[#This Row],[Selected]],Table1[[#This Row],[latest_income]]+(RAND()*0.01),"")</f>
        <v/>
      </c>
      <c r="L83" t="b">
        <f>IF(Table1[[#This Row],[Use]]="None",FALSE,IF(Table1[[#This Row],[Use]]="Both",AND(Table1[[#This Row],[Keyword]],Table1[[#This Row],[Geog]]),OR(Table1[[#This Row],[Keyword]],Table1[[#This Row],[Geog]])))</f>
        <v>0</v>
      </c>
      <c r="M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3" t="b">
        <f>NOT(ISERROR(VLOOKUP(Table1[[#This Row],[regno]],RawGeography!$D:$D,1,FALSE)))</f>
        <v>0</v>
      </c>
      <c r="O83" t="str">
        <f>IF(Options!$H$12&gt;0,IF(Options!$H$13&gt;0,"Both","Geog"),IF(Options!$H$13&gt;0,"Keyword","None"))</f>
        <v>None</v>
      </c>
      <c r="Q83"/>
    </row>
    <row r="84" spans="1:17" x14ac:dyDescent="0.2">
      <c r="A84">
        <v>263930</v>
      </c>
      <c r="B84" t="s">
        <v>226</v>
      </c>
      <c r="C84">
        <v>20978</v>
      </c>
      <c r="D84">
        <v>20277</v>
      </c>
      <c r="G84" t="s">
        <v>227</v>
      </c>
      <c r="H84" t="str">
        <f ca="1">IFERROR(RANK(Table1[[#This Row],[IncomeRank]],$K:$K),"")</f>
        <v/>
      </c>
      <c r="I84">
        <f>Table1[[#This Row],[regno]]</f>
        <v>263930</v>
      </c>
      <c r="J84" t="str">
        <f>Table1[[#This Row],[nicename]]</f>
        <v>Sevenoaks Philharmonic Society</v>
      </c>
      <c r="K84" s="1" t="str">
        <f ca="1">IF(Table1[[#This Row],[Selected]],Table1[[#This Row],[latest_income]]+(RAND()*0.01),"")</f>
        <v/>
      </c>
      <c r="L84" t="b">
        <f>IF(Table1[[#This Row],[Use]]="None",FALSE,IF(Table1[[#This Row],[Use]]="Both",AND(Table1[[#This Row],[Keyword]],Table1[[#This Row],[Geog]]),OR(Table1[[#This Row],[Keyword]],Table1[[#This Row],[Geog]])))</f>
        <v>0</v>
      </c>
      <c r="M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4" t="b">
        <f>NOT(ISERROR(VLOOKUP(Table1[[#This Row],[regno]],RawGeography!$D:$D,1,FALSE)))</f>
        <v>0</v>
      </c>
      <c r="O84" t="str">
        <f>IF(Options!$H$12&gt;0,IF(Options!$H$13&gt;0,"Both","Geog"),IF(Options!$H$13&gt;0,"Keyword","None"))</f>
        <v>None</v>
      </c>
      <c r="Q84"/>
    </row>
    <row r="85" spans="1:17" x14ac:dyDescent="0.2">
      <c r="A85">
        <v>264168</v>
      </c>
      <c r="B85" t="s">
        <v>229</v>
      </c>
      <c r="C85">
        <v>3259</v>
      </c>
      <c r="D85">
        <v>1692</v>
      </c>
      <c r="G85" t="s">
        <v>230</v>
      </c>
      <c r="H85" t="str">
        <f ca="1">IFERROR(RANK(Table1[[#This Row],[IncomeRank]],$K:$K),"")</f>
        <v/>
      </c>
      <c r="I85">
        <f>Table1[[#This Row],[regno]]</f>
        <v>264168</v>
      </c>
      <c r="J85" t="str">
        <f>Table1[[#This Row],[nicename]]</f>
        <v>Dorset Guild of Singers</v>
      </c>
      <c r="K85" s="1" t="str">
        <f ca="1">IF(Table1[[#This Row],[Selected]],Table1[[#This Row],[latest_income]]+(RAND()*0.01),"")</f>
        <v/>
      </c>
      <c r="L85" t="b">
        <f>IF(Table1[[#This Row],[Use]]="None",FALSE,IF(Table1[[#This Row],[Use]]="Both",AND(Table1[[#This Row],[Keyword]],Table1[[#This Row],[Geog]]),OR(Table1[[#This Row],[Keyword]],Table1[[#This Row],[Geog]])))</f>
        <v>0</v>
      </c>
      <c r="M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5" t="b">
        <f>NOT(ISERROR(VLOOKUP(Table1[[#This Row],[regno]],RawGeography!$D:$D,1,FALSE)))</f>
        <v>0</v>
      </c>
      <c r="O85" t="str">
        <f>IF(Options!$H$12&gt;0,IF(Options!$H$13&gt;0,"Both","Geog"),IF(Options!$H$13&gt;0,"Keyword","None"))</f>
        <v>None</v>
      </c>
      <c r="Q85"/>
    </row>
    <row r="86" spans="1:17" x14ac:dyDescent="0.2">
      <c r="A86">
        <v>264274</v>
      </c>
      <c r="B86" t="s">
        <v>232</v>
      </c>
      <c r="C86">
        <v>161602</v>
      </c>
      <c r="D86">
        <v>160204</v>
      </c>
      <c r="G86" t="s">
        <v>233</v>
      </c>
      <c r="H86" t="str">
        <f ca="1">IFERROR(RANK(Table1[[#This Row],[IncomeRank]],$K:$K),"")</f>
        <v/>
      </c>
      <c r="I86">
        <f>Table1[[#This Row],[regno]]</f>
        <v>264274</v>
      </c>
      <c r="J86" t="str">
        <f>Table1[[#This Row],[nicename]]</f>
        <v>Diapason Limited</v>
      </c>
      <c r="K86" s="1" t="str">
        <f ca="1">IF(Table1[[#This Row],[Selected]],Table1[[#This Row],[latest_income]]+(RAND()*0.01),"")</f>
        <v/>
      </c>
      <c r="L86" t="b">
        <f>IF(Table1[[#This Row],[Use]]="None",FALSE,IF(Table1[[#This Row],[Use]]="Both",AND(Table1[[#This Row],[Keyword]],Table1[[#This Row],[Geog]]),OR(Table1[[#This Row],[Keyword]],Table1[[#This Row],[Geog]])))</f>
        <v>0</v>
      </c>
      <c r="M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6" t="b">
        <f>NOT(ISERROR(VLOOKUP(Table1[[#This Row],[regno]],RawGeography!$D:$D,1,FALSE)))</f>
        <v>0</v>
      </c>
      <c r="O86" t="str">
        <f>IF(Options!$H$12&gt;0,IF(Options!$H$13&gt;0,"Both","Geog"),IF(Options!$H$13&gt;0,"Keyword","None"))</f>
        <v>None</v>
      </c>
      <c r="Q86"/>
    </row>
    <row r="87" spans="1:17" x14ac:dyDescent="0.2">
      <c r="A87">
        <v>264544</v>
      </c>
      <c r="B87" t="s">
        <v>234</v>
      </c>
      <c r="C87">
        <v>72791</v>
      </c>
      <c r="D87">
        <v>79993</v>
      </c>
      <c r="G87" t="s">
        <v>235</v>
      </c>
      <c r="H87" t="str">
        <f ca="1">IFERROR(RANK(Table1[[#This Row],[IncomeRank]],$K:$K),"")</f>
        <v/>
      </c>
      <c r="I87">
        <f>Table1[[#This Row],[regno]]</f>
        <v>264544</v>
      </c>
      <c r="J87" t="str">
        <f>Table1[[#This Row],[nicename]]</f>
        <v>The Ringwood Musical and Dramatic Society</v>
      </c>
      <c r="K87" s="1" t="str">
        <f ca="1">IF(Table1[[#This Row],[Selected]],Table1[[#This Row],[latest_income]]+(RAND()*0.01),"")</f>
        <v/>
      </c>
      <c r="L87" t="b">
        <f>IF(Table1[[#This Row],[Use]]="None",FALSE,IF(Table1[[#This Row],[Use]]="Both",AND(Table1[[#This Row],[Keyword]],Table1[[#This Row],[Geog]]),OR(Table1[[#This Row],[Keyword]],Table1[[#This Row],[Geog]])))</f>
        <v>0</v>
      </c>
      <c r="M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7" t="b">
        <f>NOT(ISERROR(VLOOKUP(Table1[[#This Row],[regno]],RawGeography!$D:$D,1,FALSE)))</f>
        <v>0</v>
      </c>
      <c r="O87" t="str">
        <f>IF(Options!$H$12&gt;0,IF(Options!$H$13&gt;0,"Both","Geog"),IF(Options!$H$13&gt;0,"Keyword","None"))</f>
        <v>None</v>
      </c>
      <c r="Q87"/>
    </row>
    <row r="88" spans="1:17" x14ac:dyDescent="0.2">
      <c r="A88">
        <v>264659</v>
      </c>
      <c r="B88" t="s">
        <v>237</v>
      </c>
      <c r="C88">
        <v>29754</v>
      </c>
      <c r="D88">
        <v>30806</v>
      </c>
      <c r="G88" t="s">
        <v>238</v>
      </c>
      <c r="H88" t="str">
        <f ca="1">IFERROR(RANK(Table1[[#This Row],[IncomeRank]],$K:$K),"")</f>
        <v/>
      </c>
      <c r="I88">
        <f>Table1[[#This Row],[regno]]</f>
        <v>264659</v>
      </c>
      <c r="J88" t="str">
        <f>Table1[[#This Row],[nicename]]</f>
        <v>Luton Music Club</v>
      </c>
      <c r="K88" s="1" t="str">
        <f ca="1">IF(Table1[[#This Row],[Selected]],Table1[[#This Row],[latest_income]]+(RAND()*0.01),"")</f>
        <v/>
      </c>
      <c r="L88" t="b">
        <f>IF(Table1[[#This Row],[Use]]="None",FALSE,IF(Table1[[#This Row],[Use]]="Both",AND(Table1[[#This Row],[Keyword]],Table1[[#This Row],[Geog]]),OR(Table1[[#This Row],[Keyword]],Table1[[#This Row],[Geog]])))</f>
        <v>0</v>
      </c>
      <c r="M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8" t="b">
        <f>NOT(ISERROR(VLOOKUP(Table1[[#This Row],[regno]],RawGeography!$D:$D,1,FALSE)))</f>
        <v>0</v>
      </c>
      <c r="O88" t="str">
        <f>IF(Options!$H$12&gt;0,IF(Options!$H$13&gt;0,"Both","Geog"),IF(Options!$H$13&gt;0,"Keyword","None"))</f>
        <v>None</v>
      </c>
      <c r="Q88"/>
    </row>
    <row r="89" spans="1:17" x14ac:dyDescent="0.2">
      <c r="A89">
        <v>264670</v>
      </c>
      <c r="B89" t="s">
        <v>239</v>
      </c>
      <c r="C89">
        <v>33001</v>
      </c>
      <c r="D89">
        <v>29171</v>
      </c>
      <c r="G89" t="s">
        <v>240</v>
      </c>
      <c r="H89" t="str">
        <f ca="1">IFERROR(RANK(Table1[[#This Row],[IncomeRank]],$K:$K),"")</f>
        <v/>
      </c>
      <c r="I89">
        <f>Table1[[#This Row],[regno]]</f>
        <v>264670</v>
      </c>
      <c r="J89" t="str">
        <f>Table1[[#This Row],[nicename]]</f>
        <v>Basingstoke Symphony Orchestra</v>
      </c>
      <c r="K89" s="1" t="str">
        <f ca="1">IF(Table1[[#This Row],[Selected]],Table1[[#This Row],[latest_income]]+(RAND()*0.01),"")</f>
        <v/>
      </c>
      <c r="L89" t="b">
        <f>IF(Table1[[#This Row],[Use]]="None",FALSE,IF(Table1[[#This Row],[Use]]="Both",AND(Table1[[#This Row],[Keyword]],Table1[[#This Row],[Geog]]),OR(Table1[[#This Row],[Keyword]],Table1[[#This Row],[Geog]])))</f>
        <v>0</v>
      </c>
      <c r="M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9" t="b">
        <f>NOT(ISERROR(VLOOKUP(Table1[[#This Row],[regno]],RawGeography!$D:$D,1,FALSE)))</f>
        <v>0</v>
      </c>
      <c r="O89" t="str">
        <f>IF(Options!$H$12&gt;0,IF(Options!$H$13&gt;0,"Both","Geog"),IF(Options!$H$13&gt;0,"Keyword","None"))</f>
        <v>None</v>
      </c>
      <c r="Q89"/>
    </row>
    <row r="90" spans="1:17" x14ac:dyDescent="0.2">
      <c r="A90">
        <v>265052</v>
      </c>
      <c r="B90" t="s">
        <v>242</v>
      </c>
      <c r="C90">
        <v>25431</v>
      </c>
      <c r="D90">
        <v>22468</v>
      </c>
      <c r="G90" t="s">
        <v>243</v>
      </c>
      <c r="H90" t="str">
        <f ca="1">IFERROR(RANK(Table1[[#This Row],[IncomeRank]],$K:$K),"")</f>
        <v/>
      </c>
      <c r="I90">
        <f>Table1[[#This Row],[regno]]</f>
        <v>265052</v>
      </c>
      <c r="J90" t="str">
        <f>Table1[[#This Row],[nicename]]</f>
        <v>Northampton Symphony Orchestra</v>
      </c>
      <c r="K90" s="1" t="str">
        <f ca="1">IF(Table1[[#This Row],[Selected]],Table1[[#This Row],[latest_income]]+(RAND()*0.01),"")</f>
        <v/>
      </c>
      <c r="L90" t="b">
        <f>IF(Table1[[#This Row],[Use]]="None",FALSE,IF(Table1[[#This Row],[Use]]="Both",AND(Table1[[#This Row],[Keyword]],Table1[[#This Row],[Geog]]),OR(Table1[[#This Row],[Keyword]],Table1[[#This Row],[Geog]])))</f>
        <v>0</v>
      </c>
      <c r="M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0" t="b">
        <f>NOT(ISERROR(VLOOKUP(Table1[[#This Row],[regno]],RawGeography!$D:$D,1,FALSE)))</f>
        <v>0</v>
      </c>
      <c r="O90" t="str">
        <f>IF(Options!$H$12&gt;0,IF(Options!$H$13&gt;0,"Both","Geog"),IF(Options!$H$13&gt;0,"Keyword","None"))</f>
        <v>None</v>
      </c>
      <c r="Q90"/>
    </row>
    <row r="91" spans="1:17" x14ac:dyDescent="0.2">
      <c r="A91">
        <v>265488</v>
      </c>
      <c r="B91" t="s">
        <v>245</v>
      </c>
      <c r="C91">
        <v>0</v>
      </c>
      <c r="D91">
        <v>0</v>
      </c>
      <c r="G91" t="s">
        <v>246</v>
      </c>
      <c r="H91" t="str">
        <f ca="1">IFERROR(RANK(Table1[[#This Row],[IncomeRank]],$K:$K),"")</f>
        <v/>
      </c>
      <c r="I91">
        <f>Table1[[#This Row],[regno]]</f>
        <v>265488</v>
      </c>
      <c r="J91" t="str">
        <f>Table1[[#This Row],[nicename]]</f>
        <v>The Southwark Rehearsal Hall Trust</v>
      </c>
      <c r="K91" s="1" t="str">
        <f ca="1">IF(Table1[[#This Row],[Selected]],Table1[[#This Row],[latest_income]]+(RAND()*0.01),"")</f>
        <v/>
      </c>
      <c r="L91" t="b">
        <f>IF(Table1[[#This Row],[Use]]="None",FALSE,IF(Table1[[#This Row],[Use]]="Both",AND(Table1[[#This Row],[Keyword]],Table1[[#This Row],[Geog]]),OR(Table1[[#This Row],[Keyword]],Table1[[#This Row],[Geog]])))</f>
        <v>0</v>
      </c>
      <c r="M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1" t="b">
        <f>NOT(ISERROR(VLOOKUP(Table1[[#This Row],[regno]],RawGeography!$D:$D,1,FALSE)))</f>
        <v>0</v>
      </c>
      <c r="O91" t="str">
        <f>IF(Options!$H$12&gt;0,IF(Options!$H$13&gt;0,"Both","Geog"),IF(Options!$H$13&gt;0,"Keyword","None"))</f>
        <v>None</v>
      </c>
      <c r="Q91"/>
    </row>
    <row r="92" spans="1:17" x14ac:dyDescent="0.2">
      <c r="A92">
        <v>266038</v>
      </c>
      <c r="B92" t="s">
        <v>247</v>
      </c>
      <c r="C92">
        <v>499210</v>
      </c>
      <c r="D92">
        <v>425224</v>
      </c>
      <c r="G92" t="s">
        <v>248</v>
      </c>
      <c r="H92" t="str">
        <f ca="1">IFERROR(RANK(Table1[[#This Row],[IncomeRank]],$K:$K),"")</f>
        <v/>
      </c>
      <c r="I92">
        <f>Table1[[#This Row],[regno]]</f>
        <v>266038</v>
      </c>
      <c r="J92" t="str">
        <f>Table1[[#This Row],[nicename]]</f>
        <v>Bath Arts Workshop Limited</v>
      </c>
      <c r="K92" s="1" t="str">
        <f ca="1">IF(Table1[[#This Row],[Selected]],Table1[[#This Row],[latest_income]]+(RAND()*0.01),"")</f>
        <v/>
      </c>
      <c r="L92" t="b">
        <f>IF(Table1[[#This Row],[Use]]="None",FALSE,IF(Table1[[#This Row],[Use]]="Both",AND(Table1[[#This Row],[Keyword]],Table1[[#This Row],[Geog]]),OR(Table1[[#This Row],[Keyword]],Table1[[#This Row],[Geog]])))</f>
        <v>0</v>
      </c>
      <c r="M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2" t="b">
        <f>NOT(ISERROR(VLOOKUP(Table1[[#This Row],[regno]],RawGeography!$D:$D,1,FALSE)))</f>
        <v>0</v>
      </c>
      <c r="O92" t="str">
        <f>IF(Options!$H$12&gt;0,IF(Options!$H$13&gt;0,"Both","Geog"),IF(Options!$H$13&gt;0,"Keyword","None"))</f>
        <v>None</v>
      </c>
      <c r="Q92"/>
    </row>
    <row r="93" spans="1:17" x14ac:dyDescent="0.2">
      <c r="A93">
        <v>266290</v>
      </c>
      <c r="B93" t="s">
        <v>250</v>
      </c>
      <c r="C93">
        <v>1460</v>
      </c>
      <c r="D93">
        <v>807</v>
      </c>
      <c r="G93" t="s">
        <v>251</v>
      </c>
      <c r="H93" t="str">
        <f ca="1">IFERROR(RANK(Table1[[#This Row],[IncomeRank]],$K:$K),"")</f>
        <v/>
      </c>
      <c r="I93">
        <f>Table1[[#This Row],[regno]]</f>
        <v>266290</v>
      </c>
      <c r="J93" t="str">
        <f>Table1[[#This Row],[nicename]]</f>
        <v>Lord St Audries' Memorial Fund</v>
      </c>
      <c r="K93" s="1" t="str">
        <f ca="1">IF(Table1[[#This Row],[Selected]],Table1[[#This Row],[latest_income]]+(RAND()*0.01),"")</f>
        <v/>
      </c>
      <c r="L93" t="b">
        <f>IF(Table1[[#This Row],[Use]]="None",FALSE,IF(Table1[[#This Row],[Use]]="Both",AND(Table1[[#This Row],[Keyword]],Table1[[#This Row],[Geog]]),OR(Table1[[#This Row],[Keyword]],Table1[[#This Row],[Geog]])))</f>
        <v>0</v>
      </c>
      <c r="M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3" t="b">
        <f>NOT(ISERROR(VLOOKUP(Table1[[#This Row],[regno]],RawGeography!$D:$D,1,FALSE)))</f>
        <v>0</v>
      </c>
      <c r="O93" t="str">
        <f>IF(Options!$H$12&gt;0,IF(Options!$H$13&gt;0,"Both","Geog"),IF(Options!$H$13&gt;0,"Keyword","None"))</f>
        <v>None</v>
      </c>
      <c r="Q93"/>
    </row>
    <row r="94" spans="1:17" x14ac:dyDescent="0.2">
      <c r="A94">
        <v>266383</v>
      </c>
      <c r="B94" t="s">
        <v>253</v>
      </c>
      <c r="C94">
        <v>45327</v>
      </c>
      <c r="D94">
        <v>38700</v>
      </c>
      <c r="G94" t="s">
        <v>254</v>
      </c>
      <c r="H94" t="str">
        <f ca="1">IFERROR(RANK(Table1[[#This Row],[IncomeRank]],$K:$K),"")</f>
        <v/>
      </c>
      <c r="I94">
        <f>Table1[[#This Row],[regno]]</f>
        <v>266383</v>
      </c>
      <c r="J94" t="str">
        <f>Table1[[#This Row],[nicename]]</f>
        <v>Wagner Society</v>
      </c>
      <c r="K94" s="1" t="str">
        <f ca="1">IF(Table1[[#This Row],[Selected]],Table1[[#This Row],[latest_income]]+(RAND()*0.01),"")</f>
        <v/>
      </c>
      <c r="L94" t="b">
        <f>IF(Table1[[#This Row],[Use]]="None",FALSE,IF(Table1[[#This Row],[Use]]="Both",AND(Table1[[#This Row],[Keyword]],Table1[[#This Row],[Geog]]),OR(Table1[[#This Row],[Keyword]],Table1[[#This Row],[Geog]])))</f>
        <v>0</v>
      </c>
      <c r="M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4" t="b">
        <f>NOT(ISERROR(VLOOKUP(Table1[[#This Row],[regno]],RawGeography!$D:$D,1,FALSE)))</f>
        <v>0</v>
      </c>
      <c r="O94" t="str">
        <f>IF(Options!$H$12&gt;0,IF(Options!$H$13&gt;0,"Both","Geog"),IF(Options!$H$13&gt;0,"Keyword","None"))</f>
        <v>None</v>
      </c>
      <c r="Q94"/>
    </row>
    <row r="95" spans="1:17" x14ac:dyDescent="0.2">
      <c r="A95">
        <v>266461</v>
      </c>
      <c r="B95" t="s">
        <v>256</v>
      </c>
      <c r="C95">
        <v>50675</v>
      </c>
      <c r="D95">
        <v>45700</v>
      </c>
      <c r="G95" t="s">
        <v>257</v>
      </c>
      <c r="H95" t="str">
        <f ca="1">IFERROR(RANK(Table1[[#This Row],[IncomeRank]],$K:$K),"")</f>
        <v/>
      </c>
      <c r="I95">
        <f>Table1[[#This Row],[regno]]</f>
        <v>266461</v>
      </c>
      <c r="J95" t="str">
        <f>Table1[[#This Row],[nicename]]</f>
        <v>Salisbury Musical Society</v>
      </c>
      <c r="K95" s="1" t="str">
        <f ca="1">IF(Table1[[#This Row],[Selected]],Table1[[#This Row],[latest_income]]+(RAND()*0.01),"")</f>
        <v/>
      </c>
      <c r="L95" t="b">
        <f>IF(Table1[[#This Row],[Use]]="None",FALSE,IF(Table1[[#This Row],[Use]]="Both",AND(Table1[[#This Row],[Keyword]],Table1[[#This Row],[Geog]]),OR(Table1[[#This Row],[Keyword]],Table1[[#This Row],[Geog]])))</f>
        <v>0</v>
      </c>
      <c r="M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5" t="b">
        <f>NOT(ISERROR(VLOOKUP(Table1[[#This Row],[regno]],RawGeography!$D:$D,1,FALSE)))</f>
        <v>0</v>
      </c>
      <c r="O95" t="str">
        <f>IF(Options!$H$12&gt;0,IF(Options!$H$13&gt;0,"Both","Geog"),IF(Options!$H$13&gt;0,"Keyword","None"))</f>
        <v>None</v>
      </c>
      <c r="Q95"/>
    </row>
    <row r="96" spans="1:17" x14ac:dyDescent="0.2">
      <c r="A96">
        <v>266570</v>
      </c>
      <c r="B96" t="s">
        <v>258</v>
      </c>
      <c r="C96">
        <v>27970</v>
      </c>
      <c r="D96">
        <v>30232</v>
      </c>
      <c r="G96" t="s">
        <v>259</v>
      </c>
      <c r="H96" t="str">
        <f ca="1">IFERROR(RANK(Table1[[#This Row],[IncomeRank]],$K:$K),"")</f>
        <v/>
      </c>
      <c r="I96">
        <f>Table1[[#This Row],[regno]]</f>
        <v>266570</v>
      </c>
      <c r="J96" t="str">
        <f>Table1[[#This Row],[nicename]]</f>
        <v>Saint Anne's Music Society in St Anne's Lutheran Church</v>
      </c>
      <c r="K96" s="1" t="str">
        <f ca="1">IF(Table1[[#This Row],[Selected]],Table1[[#This Row],[latest_income]]+(RAND()*0.01),"")</f>
        <v/>
      </c>
      <c r="L96" t="b">
        <f>IF(Table1[[#This Row],[Use]]="None",FALSE,IF(Table1[[#This Row],[Use]]="Both",AND(Table1[[#This Row],[Keyword]],Table1[[#This Row],[Geog]]),OR(Table1[[#This Row],[Keyword]],Table1[[#This Row],[Geog]])))</f>
        <v>0</v>
      </c>
      <c r="M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6" t="b">
        <f>NOT(ISERROR(VLOOKUP(Table1[[#This Row],[regno]],RawGeography!$D:$D,1,FALSE)))</f>
        <v>0</v>
      </c>
      <c r="O96" t="str">
        <f>IF(Options!$H$12&gt;0,IF(Options!$H$13&gt;0,"Both","Geog"),IF(Options!$H$13&gt;0,"Keyword","None"))</f>
        <v>None</v>
      </c>
      <c r="Q96"/>
    </row>
    <row r="97" spans="1:17" x14ac:dyDescent="0.2">
      <c r="A97">
        <v>267426</v>
      </c>
      <c r="B97" t="s">
        <v>260</v>
      </c>
      <c r="C97">
        <v>1273063</v>
      </c>
      <c r="D97">
        <v>1255973</v>
      </c>
      <c r="E97">
        <v>571857</v>
      </c>
      <c r="F97">
        <v>30</v>
      </c>
      <c r="G97" t="s">
        <v>261</v>
      </c>
      <c r="H97" t="str">
        <f ca="1">IFERROR(RANK(Table1[[#This Row],[IncomeRank]],$K:$K),"")</f>
        <v/>
      </c>
      <c r="I97">
        <f>Table1[[#This Row],[regno]]</f>
        <v>267426</v>
      </c>
      <c r="J97" t="str">
        <f>Table1[[#This Row],[nicename]]</f>
        <v>The Hounslow Arts Trust Ltd</v>
      </c>
      <c r="K97" s="1" t="str">
        <f ca="1">IF(Table1[[#This Row],[Selected]],Table1[[#This Row],[latest_income]]+(RAND()*0.01),"")</f>
        <v/>
      </c>
      <c r="L97" t="b">
        <f>IF(Table1[[#This Row],[Use]]="None",FALSE,IF(Table1[[#This Row],[Use]]="Both",AND(Table1[[#This Row],[Keyword]],Table1[[#This Row],[Geog]]),OR(Table1[[#This Row],[Keyword]],Table1[[#This Row],[Geog]])))</f>
        <v>0</v>
      </c>
      <c r="M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7" t="b">
        <f>NOT(ISERROR(VLOOKUP(Table1[[#This Row],[regno]],RawGeography!$D:$D,1,FALSE)))</f>
        <v>0</v>
      </c>
      <c r="O97" t="str">
        <f>IF(Options!$H$12&gt;0,IF(Options!$H$13&gt;0,"Both","Geog"),IF(Options!$H$13&gt;0,"Keyword","None"))</f>
        <v>None</v>
      </c>
      <c r="Q97"/>
    </row>
    <row r="98" spans="1:17" x14ac:dyDescent="0.2">
      <c r="A98">
        <v>267517</v>
      </c>
      <c r="B98" t="s">
        <v>262</v>
      </c>
      <c r="C98">
        <v>4285</v>
      </c>
      <c r="D98">
        <v>4563</v>
      </c>
      <c r="G98" t="s">
        <v>263</v>
      </c>
      <c r="H98" t="str">
        <f ca="1">IFERROR(RANK(Table1[[#This Row],[IncomeRank]],$K:$K),"")</f>
        <v/>
      </c>
      <c r="I98">
        <f>Table1[[#This Row],[regno]]</f>
        <v>267517</v>
      </c>
      <c r="J98" t="str">
        <f>Table1[[#This Row],[nicename]]</f>
        <v>British College of Accordionists Limited</v>
      </c>
      <c r="K98" s="1" t="str">
        <f ca="1">IF(Table1[[#This Row],[Selected]],Table1[[#This Row],[latest_income]]+(RAND()*0.01),"")</f>
        <v/>
      </c>
      <c r="L98" t="b">
        <f>IF(Table1[[#This Row],[Use]]="None",FALSE,IF(Table1[[#This Row],[Use]]="Both",AND(Table1[[#This Row],[Keyword]],Table1[[#This Row],[Geog]]),OR(Table1[[#This Row],[Keyword]],Table1[[#This Row],[Geog]])))</f>
        <v>0</v>
      </c>
      <c r="M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8" t="b">
        <f>NOT(ISERROR(VLOOKUP(Table1[[#This Row],[regno]],RawGeography!$D:$D,1,FALSE)))</f>
        <v>0</v>
      </c>
      <c r="O98" t="str">
        <f>IF(Options!$H$12&gt;0,IF(Options!$H$13&gt;0,"Both","Geog"),IF(Options!$H$13&gt;0,"Keyword","None"))</f>
        <v>None</v>
      </c>
      <c r="Q98"/>
    </row>
    <row r="99" spans="1:17" x14ac:dyDescent="0.2">
      <c r="A99">
        <v>267823</v>
      </c>
      <c r="B99" t="s">
        <v>265</v>
      </c>
      <c r="C99">
        <v>388</v>
      </c>
      <c r="D99">
        <v>0</v>
      </c>
      <c r="G99" t="s">
        <v>266</v>
      </c>
      <c r="H99" t="str">
        <f ca="1">IFERROR(RANK(Table1[[#This Row],[IncomeRank]],$K:$K),"")</f>
        <v/>
      </c>
      <c r="I99">
        <f>Table1[[#This Row],[regno]]</f>
        <v>267823</v>
      </c>
      <c r="J99" t="str">
        <f>Table1[[#This Row],[nicename]]</f>
        <v>Oliver Berthoud Memorial Trust</v>
      </c>
      <c r="K99" s="1" t="str">
        <f ca="1">IF(Table1[[#This Row],[Selected]],Table1[[#This Row],[latest_income]]+(RAND()*0.01),"")</f>
        <v/>
      </c>
      <c r="L99" t="b">
        <f>IF(Table1[[#This Row],[Use]]="None",FALSE,IF(Table1[[#This Row],[Use]]="Both",AND(Table1[[#This Row],[Keyword]],Table1[[#This Row],[Geog]]),OR(Table1[[#This Row],[Keyword]],Table1[[#This Row],[Geog]])))</f>
        <v>0</v>
      </c>
      <c r="M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9" t="b">
        <f>NOT(ISERROR(VLOOKUP(Table1[[#This Row],[regno]],RawGeography!$D:$D,1,FALSE)))</f>
        <v>0</v>
      </c>
      <c r="O99" t="str">
        <f>IF(Options!$H$12&gt;0,IF(Options!$H$13&gt;0,"Both","Geog"),IF(Options!$H$13&gt;0,"Keyword","None"))</f>
        <v>None</v>
      </c>
      <c r="Q99"/>
    </row>
    <row r="100" spans="1:17" x14ac:dyDescent="0.2">
      <c r="A100">
        <v>268291</v>
      </c>
      <c r="B100" t="s">
        <v>268</v>
      </c>
      <c r="C100">
        <v>6269</v>
      </c>
      <c r="D100">
        <v>6729</v>
      </c>
      <c r="G100" t="s">
        <v>269</v>
      </c>
      <c r="H100" t="str">
        <f ca="1">IFERROR(RANK(Table1[[#This Row],[IncomeRank]],$K:$K),"")</f>
        <v/>
      </c>
      <c r="I100">
        <f>Table1[[#This Row],[regno]]</f>
        <v>268291</v>
      </c>
      <c r="J100" t="str">
        <f>Table1[[#This Row],[nicename]]</f>
        <v>The Margate Silver Band Trading as Cantium Brass</v>
      </c>
      <c r="K100" s="1" t="str">
        <f ca="1">IF(Table1[[#This Row],[Selected]],Table1[[#This Row],[latest_income]]+(RAND()*0.01),"")</f>
        <v/>
      </c>
      <c r="L100" t="b">
        <f>IF(Table1[[#This Row],[Use]]="None",FALSE,IF(Table1[[#This Row],[Use]]="Both",AND(Table1[[#This Row],[Keyword]],Table1[[#This Row],[Geog]]),OR(Table1[[#This Row],[Keyword]],Table1[[#This Row],[Geog]])))</f>
        <v>0</v>
      </c>
      <c r="M1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0" t="b">
        <f>NOT(ISERROR(VLOOKUP(Table1[[#This Row],[regno]],RawGeography!$D:$D,1,FALSE)))</f>
        <v>0</v>
      </c>
      <c r="O100" t="str">
        <f>IF(Options!$H$12&gt;0,IF(Options!$H$13&gt;0,"Both","Geog"),IF(Options!$H$13&gt;0,"Keyword","None"))</f>
        <v>None</v>
      </c>
      <c r="Q100"/>
    </row>
    <row r="101" spans="1:17" x14ac:dyDescent="0.2">
      <c r="A101">
        <v>268512</v>
      </c>
      <c r="B101" t="s">
        <v>271</v>
      </c>
      <c r="C101">
        <v>3471</v>
      </c>
      <c r="D101">
        <v>4116</v>
      </c>
      <c r="G101" t="s">
        <v>272</v>
      </c>
      <c r="H101" t="str">
        <f ca="1">IFERROR(RANK(Table1[[#This Row],[IncomeRank]],$K:$K),"")</f>
        <v/>
      </c>
      <c r="I101">
        <f>Table1[[#This Row],[regno]]</f>
        <v>268512</v>
      </c>
      <c r="J101" t="str">
        <f>Table1[[#This Row],[nicename]]</f>
        <v>Aldeburgh Primary School Music Room Trust</v>
      </c>
      <c r="K101" s="1" t="str">
        <f ca="1">IF(Table1[[#This Row],[Selected]],Table1[[#This Row],[latest_income]]+(RAND()*0.01),"")</f>
        <v/>
      </c>
      <c r="L101" t="b">
        <f>IF(Table1[[#This Row],[Use]]="None",FALSE,IF(Table1[[#This Row],[Use]]="Both",AND(Table1[[#This Row],[Keyword]],Table1[[#This Row],[Geog]]),OR(Table1[[#This Row],[Keyword]],Table1[[#This Row],[Geog]])))</f>
        <v>0</v>
      </c>
      <c r="M1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1" t="b">
        <f>NOT(ISERROR(VLOOKUP(Table1[[#This Row],[regno]],RawGeography!$D:$D,1,FALSE)))</f>
        <v>0</v>
      </c>
      <c r="O101" t="str">
        <f>IF(Options!$H$12&gt;0,IF(Options!$H$13&gt;0,"Both","Geog"),IF(Options!$H$13&gt;0,"Keyword","None"))</f>
        <v>None</v>
      </c>
      <c r="Q101"/>
    </row>
    <row r="102" spans="1:17" x14ac:dyDescent="0.2">
      <c r="A102">
        <v>269184</v>
      </c>
      <c r="B102" t="s">
        <v>273</v>
      </c>
      <c r="C102">
        <v>390896</v>
      </c>
      <c r="D102">
        <v>382183</v>
      </c>
      <c r="G102" t="s">
        <v>274</v>
      </c>
      <c r="H102" t="str">
        <f ca="1">IFERROR(RANK(Table1[[#This Row],[IncomeRank]],$K:$K),"")</f>
        <v/>
      </c>
      <c r="I102">
        <f>Table1[[#This Row],[regno]]</f>
        <v>269184</v>
      </c>
      <c r="J102" t="str">
        <f>Table1[[#This Row],[nicename]]</f>
        <v>London Handel Society Limited</v>
      </c>
      <c r="K102" s="1" t="str">
        <f ca="1">IF(Table1[[#This Row],[Selected]],Table1[[#This Row],[latest_income]]+(RAND()*0.01),"")</f>
        <v/>
      </c>
      <c r="L102" t="b">
        <f>IF(Table1[[#This Row],[Use]]="None",FALSE,IF(Table1[[#This Row],[Use]]="Both",AND(Table1[[#This Row],[Keyword]],Table1[[#This Row],[Geog]]),OR(Table1[[#This Row],[Keyword]],Table1[[#This Row],[Geog]])))</f>
        <v>0</v>
      </c>
      <c r="M1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2" t="b">
        <f>NOT(ISERROR(VLOOKUP(Table1[[#This Row],[regno]],RawGeography!$D:$D,1,FALSE)))</f>
        <v>0</v>
      </c>
      <c r="O102" t="str">
        <f>IF(Options!$H$12&gt;0,IF(Options!$H$13&gt;0,"Both","Geog"),IF(Options!$H$13&gt;0,"Keyword","None"))</f>
        <v>None</v>
      </c>
      <c r="Q102"/>
    </row>
    <row r="103" spans="1:17" x14ac:dyDescent="0.2">
      <c r="A103">
        <v>269763</v>
      </c>
      <c r="B103" t="s">
        <v>276</v>
      </c>
      <c r="C103">
        <v>1150</v>
      </c>
      <c r="D103">
        <v>740</v>
      </c>
      <c r="G103" t="s">
        <v>277</v>
      </c>
      <c r="H103" t="str">
        <f ca="1">IFERROR(RANK(Table1[[#This Row],[IncomeRank]],$K:$K),"")</f>
        <v/>
      </c>
      <c r="I103">
        <f>Table1[[#This Row],[regno]]</f>
        <v>269763</v>
      </c>
      <c r="J103" t="str">
        <f>Table1[[#This Row],[nicename]]</f>
        <v>Douglas Dawn Memorial Fund</v>
      </c>
      <c r="K103" s="1" t="str">
        <f ca="1">IF(Table1[[#This Row],[Selected]],Table1[[#This Row],[latest_income]]+(RAND()*0.01),"")</f>
        <v/>
      </c>
      <c r="L103" t="b">
        <f>IF(Table1[[#This Row],[Use]]="None",FALSE,IF(Table1[[#This Row],[Use]]="Both",AND(Table1[[#This Row],[Keyword]],Table1[[#This Row],[Geog]]),OR(Table1[[#This Row],[Keyword]],Table1[[#This Row],[Geog]])))</f>
        <v>0</v>
      </c>
      <c r="M1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3" t="b">
        <f>NOT(ISERROR(VLOOKUP(Table1[[#This Row],[regno]],RawGeography!$D:$D,1,FALSE)))</f>
        <v>0</v>
      </c>
      <c r="O103" t="str">
        <f>IF(Options!$H$12&gt;0,IF(Options!$H$13&gt;0,"Both","Geog"),IF(Options!$H$13&gt;0,"Keyword","None"))</f>
        <v>None</v>
      </c>
      <c r="Q103"/>
    </row>
    <row r="104" spans="1:17" x14ac:dyDescent="0.2">
      <c r="A104">
        <v>269986</v>
      </c>
      <c r="B104" t="s">
        <v>279</v>
      </c>
      <c r="C104">
        <v>21744</v>
      </c>
      <c r="D104">
        <v>25388</v>
      </c>
      <c r="G104" t="s">
        <v>280</v>
      </c>
      <c r="H104" t="str">
        <f ca="1">IFERROR(RANK(Table1[[#This Row],[IncomeRank]],$K:$K),"")</f>
        <v/>
      </c>
      <c r="I104">
        <f>Table1[[#This Row],[regno]]</f>
        <v>269986</v>
      </c>
      <c r="J104" t="str">
        <f>Table1[[#This Row],[nicename]]</f>
        <v>The Incorporated Association of Organists</v>
      </c>
      <c r="K104" s="1" t="str">
        <f ca="1">IF(Table1[[#This Row],[Selected]],Table1[[#This Row],[latest_income]]+(RAND()*0.01),"")</f>
        <v/>
      </c>
      <c r="L104" t="b">
        <f>IF(Table1[[#This Row],[Use]]="None",FALSE,IF(Table1[[#This Row],[Use]]="Both",AND(Table1[[#This Row],[Keyword]],Table1[[#This Row],[Geog]]),OR(Table1[[#This Row],[Keyword]],Table1[[#This Row],[Geog]])))</f>
        <v>0</v>
      </c>
      <c r="M1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4" t="b">
        <f>NOT(ISERROR(VLOOKUP(Table1[[#This Row],[regno]],RawGeography!$D:$D,1,FALSE)))</f>
        <v>0</v>
      </c>
      <c r="O104" t="str">
        <f>IF(Options!$H$12&gt;0,IF(Options!$H$13&gt;0,"Both","Geog"),IF(Options!$H$13&gt;0,"Keyword","None"))</f>
        <v>None</v>
      </c>
      <c r="Q104"/>
    </row>
    <row r="105" spans="1:17" x14ac:dyDescent="0.2">
      <c r="A105">
        <v>270004</v>
      </c>
      <c r="B105" t="s">
        <v>282</v>
      </c>
      <c r="C105">
        <v>45650</v>
      </c>
      <c r="D105">
        <v>54396</v>
      </c>
      <c r="G105" t="s">
        <v>283</v>
      </c>
      <c r="H105" t="str">
        <f ca="1">IFERROR(RANK(Table1[[#This Row],[IncomeRank]],$K:$K),"")</f>
        <v/>
      </c>
      <c r="I105">
        <f>Table1[[#This Row],[regno]]</f>
        <v>270004</v>
      </c>
      <c r="J105" t="str">
        <f>Table1[[#This Row],[nicename]]</f>
        <v>Music Education Council</v>
      </c>
      <c r="K105" s="1" t="str">
        <f ca="1">IF(Table1[[#This Row],[Selected]],Table1[[#This Row],[latest_income]]+(RAND()*0.01),"")</f>
        <v/>
      </c>
      <c r="L105" t="b">
        <f>IF(Table1[[#This Row],[Use]]="None",FALSE,IF(Table1[[#This Row],[Use]]="Both",AND(Table1[[#This Row],[Keyword]],Table1[[#This Row],[Geog]]),OR(Table1[[#This Row],[Keyword]],Table1[[#This Row],[Geog]])))</f>
        <v>0</v>
      </c>
      <c r="M1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5" t="b">
        <f>NOT(ISERROR(VLOOKUP(Table1[[#This Row],[regno]],RawGeography!$D:$D,1,FALSE)))</f>
        <v>0</v>
      </c>
      <c r="O105" t="str">
        <f>IF(Options!$H$12&gt;0,IF(Options!$H$13&gt;0,"Both","Geog"),IF(Options!$H$13&gt;0,"Keyword","None"))</f>
        <v>None</v>
      </c>
      <c r="Q105"/>
    </row>
    <row r="106" spans="1:17" x14ac:dyDescent="0.2">
      <c r="A106">
        <v>270384</v>
      </c>
      <c r="B106" t="s">
        <v>284</v>
      </c>
      <c r="C106">
        <v>117652</v>
      </c>
      <c r="D106">
        <v>108836</v>
      </c>
      <c r="G106" t="s">
        <v>285</v>
      </c>
      <c r="H106" t="str">
        <f ca="1">IFERROR(RANK(Table1[[#This Row],[IncomeRank]],$K:$K),"")</f>
        <v/>
      </c>
      <c r="I106">
        <f>Table1[[#This Row],[regno]]</f>
        <v>270384</v>
      </c>
      <c r="J106" t="str">
        <f>Table1[[#This Row],[nicename]]</f>
        <v>The Trust for Sing for Pleasure</v>
      </c>
      <c r="K106" s="1" t="str">
        <f ca="1">IF(Table1[[#This Row],[Selected]],Table1[[#This Row],[latest_income]]+(RAND()*0.01),"")</f>
        <v/>
      </c>
      <c r="L106" t="b">
        <f>IF(Table1[[#This Row],[Use]]="None",FALSE,IF(Table1[[#This Row],[Use]]="Both",AND(Table1[[#This Row],[Keyword]],Table1[[#This Row],[Geog]]),OR(Table1[[#This Row],[Keyword]],Table1[[#This Row],[Geog]])))</f>
        <v>0</v>
      </c>
      <c r="M1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6" t="b">
        <f>NOT(ISERROR(VLOOKUP(Table1[[#This Row],[regno]],RawGeography!$D:$D,1,FALSE)))</f>
        <v>0</v>
      </c>
      <c r="O106" t="str">
        <f>IF(Options!$H$12&gt;0,IF(Options!$H$13&gt;0,"Both","Geog"),IF(Options!$H$13&gt;0,"Keyword","None"))</f>
        <v>None</v>
      </c>
      <c r="Q106"/>
    </row>
    <row r="107" spans="1:17" x14ac:dyDescent="0.2">
      <c r="A107">
        <v>270666</v>
      </c>
      <c r="B107" t="s">
        <v>287</v>
      </c>
      <c r="C107">
        <v>1652</v>
      </c>
      <c r="D107">
        <v>2008</v>
      </c>
      <c r="G107" t="s">
        <v>288</v>
      </c>
      <c r="H107" t="str">
        <f ca="1">IFERROR(RANK(Table1[[#This Row],[IncomeRank]],$K:$K),"")</f>
        <v/>
      </c>
      <c r="I107">
        <f>Table1[[#This Row],[regno]]</f>
        <v>270666</v>
      </c>
      <c r="J107" t="str">
        <f>Table1[[#This Row],[nicename]]</f>
        <v>Surrey Organists' Association</v>
      </c>
      <c r="K107" s="1" t="str">
        <f ca="1">IF(Table1[[#This Row],[Selected]],Table1[[#This Row],[latest_income]]+(RAND()*0.01),"")</f>
        <v/>
      </c>
      <c r="L107" t="b">
        <f>IF(Table1[[#This Row],[Use]]="None",FALSE,IF(Table1[[#This Row],[Use]]="Both",AND(Table1[[#This Row],[Keyword]],Table1[[#This Row],[Geog]]),OR(Table1[[#This Row],[Keyword]],Table1[[#This Row],[Geog]])))</f>
        <v>0</v>
      </c>
      <c r="M1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7" t="b">
        <f>NOT(ISERROR(VLOOKUP(Table1[[#This Row],[regno]],RawGeography!$D:$D,1,FALSE)))</f>
        <v>0</v>
      </c>
      <c r="O107" t="str">
        <f>IF(Options!$H$12&gt;0,IF(Options!$H$13&gt;0,"Both","Geog"),IF(Options!$H$13&gt;0,"Keyword","None"))</f>
        <v>None</v>
      </c>
      <c r="Q107"/>
    </row>
    <row r="108" spans="1:17" x14ac:dyDescent="0.2">
      <c r="A108">
        <v>270751</v>
      </c>
      <c r="B108" t="s">
        <v>290</v>
      </c>
      <c r="C108">
        <v>42315</v>
      </c>
      <c r="D108">
        <v>51554</v>
      </c>
      <c r="G108" t="s">
        <v>291</v>
      </c>
      <c r="H108" t="str">
        <f ca="1">IFERROR(RANK(Table1[[#This Row],[IncomeRank]],$K:$K),"")</f>
        <v/>
      </c>
      <c r="I108">
        <f>Table1[[#This Row],[regno]]</f>
        <v>270751</v>
      </c>
      <c r="J108" t="str">
        <f>Table1[[#This Row],[nicename]]</f>
        <v>The Tewkesbury Abbey Schola Cantorum Choral Scholarship Fund</v>
      </c>
      <c r="K108" s="1" t="str">
        <f ca="1">IF(Table1[[#This Row],[Selected]],Table1[[#This Row],[latest_income]]+(RAND()*0.01),"")</f>
        <v/>
      </c>
      <c r="L108" t="b">
        <f>IF(Table1[[#This Row],[Use]]="None",FALSE,IF(Table1[[#This Row],[Use]]="Both",AND(Table1[[#This Row],[Keyword]],Table1[[#This Row],[Geog]]),OR(Table1[[#This Row],[Keyword]],Table1[[#This Row],[Geog]])))</f>
        <v>0</v>
      </c>
      <c r="M1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8" t="b">
        <f>NOT(ISERROR(VLOOKUP(Table1[[#This Row],[regno]],RawGeography!$D:$D,1,FALSE)))</f>
        <v>0</v>
      </c>
      <c r="O108" t="str">
        <f>IF(Options!$H$12&gt;0,IF(Options!$H$13&gt;0,"Both","Geog"),IF(Options!$H$13&gt;0,"Keyword","None"))</f>
        <v>None</v>
      </c>
      <c r="Q108"/>
    </row>
    <row r="109" spans="1:17" x14ac:dyDescent="0.2">
      <c r="A109">
        <v>270896</v>
      </c>
      <c r="B109" t="s">
        <v>293</v>
      </c>
      <c r="C109">
        <v>28818</v>
      </c>
      <c r="D109">
        <v>30809</v>
      </c>
      <c r="G109" t="s">
        <v>294</v>
      </c>
      <c r="H109" t="str">
        <f ca="1">IFERROR(RANK(Table1[[#This Row],[IncomeRank]],$K:$K),"")</f>
        <v/>
      </c>
      <c r="I109">
        <f>Table1[[#This Row],[regno]]</f>
        <v>270896</v>
      </c>
      <c r="J109" t="str">
        <f>Table1[[#This Row],[nicename]]</f>
        <v>The Dolmetsch Historical Dance Society</v>
      </c>
      <c r="K109" s="1" t="str">
        <f ca="1">IF(Table1[[#This Row],[Selected]],Table1[[#This Row],[latest_income]]+(RAND()*0.01),"")</f>
        <v/>
      </c>
      <c r="L109" t="b">
        <f>IF(Table1[[#This Row],[Use]]="None",FALSE,IF(Table1[[#This Row],[Use]]="Both",AND(Table1[[#This Row],[Keyword]],Table1[[#This Row],[Geog]]),OR(Table1[[#This Row],[Keyword]],Table1[[#This Row],[Geog]])))</f>
        <v>0</v>
      </c>
      <c r="M1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9" t="b">
        <f>NOT(ISERROR(VLOOKUP(Table1[[#This Row],[regno]],RawGeography!$D:$D,1,FALSE)))</f>
        <v>0</v>
      </c>
      <c r="O109" t="str">
        <f>IF(Options!$H$12&gt;0,IF(Options!$H$13&gt;0,"Both","Geog"),IF(Options!$H$13&gt;0,"Keyword","None"))</f>
        <v>None</v>
      </c>
      <c r="Q109"/>
    </row>
    <row r="110" spans="1:17" x14ac:dyDescent="0.2">
      <c r="A110">
        <v>271108</v>
      </c>
      <c r="B110" t="s">
        <v>296</v>
      </c>
      <c r="C110">
        <v>340963</v>
      </c>
      <c r="D110">
        <v>340963</v>
      </c>
      <c r="G110" t="s">
        <v>297</v>
      </c>
      <c r="H110" t="str">
        <f ca="1">IFERROR(RANK(Table1[[#This Row],[IncomeRank]],$K:$K),"")</f>
        <v/>
      </c>
      <c r="I110">
        <f>Table1[[#This Row],[regno]]</f>
        <v>271108</v>
      </c>
      <c r="J110" t="str">
        <f>Table1[[#This Row],[nicename]]</f>
        <v>Mkco Limited (Milton Keynes City Orchestra)</v>
      </c>
      <c r="K110" s="1" t="str">
        <f ca="1">IF(Table1[[#This Row],[Selected]],Table1[[#This Row],[latest_income]]+(RAND()*0.01),"")</f>
        <v/>
      </c>
      <c r="L110" t="b">
        <f>IF(Table1[[#This Row],[Use]]="None",FALSE,IF(Table1[[#This Row],[Use]]="Both",AND(Table1[[#This Row],[Keyword]],Table1[[#This Row],[Geog]]),OR(Table1[[#This Row],[Keyword]],Table1[[#This Row],[Geog]])))</f>
        <v>0</v>
      </c>
      <c r="M1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0" t="b">
        <f>NOT(ISERROR(VLOOKUP(Table1[[#This Row],[regno]],RawGeography!$D:$D,1,FALSE)))</f>
        <v>0</v>
      </c>
      <c r="O110" t="str">
        <f>IF(Options!$H$12&gt;0,IF(Options!$H$13&gt;0,"Both","Geog"),IF(Options!$H$13&gt;0,"Keyword","None"))</f>
        <v>None</v>
      </c>
      <c r="Q110"/>
    </row>
    <row r="111" spans="1:17" x14ac:dyDescent="0.2">
      <c r="A111">
        <v>271332</v>
      </c>
      <c r="B111" t="s">
        <v>299</v>
      </c>
      <c r="C111">
        <v>72898</v>
      </c>
      <c r="D111">
        <v>61317</v>
      </c>
      <c r="G111" t="s">
        <v>300</v>
      </c>
      <c r="H111" t="str">
        <f ca="1">IFERROR(RANK(Table1[[#This Row],[IncomeRank]],$K:$K),"")</f>
        <v/>
      </c>
      <c r="I111">
        <f>Table1[[#This Row],[regno]]</f>
        <v>271332</v>
      </c>
      <c r="J111" t="str">
        <f>Table1[[#This Row],[nicename]]</f>
        <v>The Musica Britannica Trust</v>
      </c>
      <c r="K111" s="1" t="str">
        <f ca="1">IF(Table1[[#This Row],[Selected]],Table1[[#This Row],[latest_income]]+(RAND()*0.01),"")</f>
        <v/>
      </c>
      <c r="L111" t="b">
        <f>IF(Table1[[#This Row],[Use]]="None",FALSE,IF(Table1[[#This Row],[Use]]="Both",AND(Table1[[#This Row],[Keyword]],Table1[[#This Row],[Geog]]),OR(Table1[[#This Row],[Keyword]],Table1[[#This Row],[Geog]])))</f>
        <v>0</v>
      </c>
      <c r="M1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1" t="b">
        <f>NOT(ISERROR(VLOOKUP(Table1[[#This Row],[regno]],RawGeography!$D:$D,1,FALSE)))</f>
        <v>0</v>
      </c>
      <c r="O111" t="str">
        <f>IF(Options!$H$12&gt;0,IF(Options!$H$13&gt;0,"Both","Geog"),IF(Options!$H$13&gt;0,"Keyword","None"))</f>
        <v>None</v>
      </c>
      <c r="Q111"/>
    </row>
    <row r="112" spans="1:17" x14ac:dyDescent="0.2">
      <c r="A112">
        <v>271365</v>
      </c>
      <c r="B112" t="s">
        <v>302</v>
      </c>
      <c r="C112">
        <v>18314</v>
      </c>
      <c r="D112">
        <v>20246</v>
      </c>
      <c r="G112" t="s">
        <v>303</v>
      </c>
      <c r="H112" t="str">
        <f ca="1">IFERROR(RANK(Table1[[#This Row],[IncomeRank]],$K:$K),"")</f>
        <v/>
      </c>
      <c r="I112">
        <f>Table1[[#This Row],[regno]]</f>
        <v>271365</v>
      </c>
      <c r="J112" t="str">
        <f>Table1[[#This Row],[nicename]]</f>
        <v>Saffron Walden Arts Trust</v>
      </c>
      <c r="K112" s="1" t="str">
        <f ca="1">IF(Table1[[#This Row],[Selected]],Table1[[#This Row],[latest_income]]+(RAND()*0.01),"")</f>
        <v/>
      </c>
      <c r="L112" t="b">
        <f>IF(Table1[[#This Row],[Use]]="None",FALSE,IF(Table1[[#This Row],[Use]]="Both",AND(Table1[[#This Row],[Keyword]],Table1[[#This Row],[Geog]]),OR(Table1[[#This Row],[Keyword]],Table1[[#This Row],[Geog]])))</f>
        <v>0</v>
      </c>
      <c r="M1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2" t="b">
        <f>NOT(ISERROR(VLOOKUP(Table1[[#This Row],[regno]],RawGeography!$D:$D,1,FALSE)))</f>
        <v>0</v>
      </c>
      <c r="O112" t="str">
        <f>IF(Options!$H$12&gt;0,IF(Options!$H$13&gt;0,"Both","Geog"),IF(Options!$H$13&gt;0,"Keyword","None"))</f>
        <v>None</v>
      </c>
      <c r="Q112"/>
    </row>
    <row r="113" spans="1:17" x14ac:dyDescent="0.2">
      <c r="A113">
        <v>271378</v>
      </c>
      <c r="B113" t="s">
        <v>305</v>
      </c>
      <c r="C113">
        <v>17087</v>
      </c>
      <c r="D113">
        <v>11221</v>
      </c>
      <c r="G113" t="s">
        <v>306</v>
      </c>
      <c r="H113" t="str">
        <f ca="1">IFERROR(RANK(Table1[[#This Row],[IncomeRank]],$K:$K),"")</f>
        <v/>
      </c>
      <c r="I113">
        <f>Table1[[#This Row],[regno]]</f>
        <v>271378</v>
      </c>
      <c r="J113" t="str">
        <f>Table1[[#This Row],[nicename]]</f>
        <v>Canterbury Music Club</v>
      </c>
      <c r="K113" s="1" t="str">
        <f ca="1">IF(Table1[[#This Row],[Selected]],Table1[[#This Row],[latest_income]]+(RAND()*0.01),"")</f>
        <v/>
      </c>
      <c r="L113" t="b">
        <f>IF(Table1[[#This Row],[Use]]="None",FALSE,IF(Table1[[#This Row],[Use]]="Both",AND(Table1[[#This Row],[Keyword]],Table1[[#This Row],[Geog]]),OR(Table1[[#This Row],[Keyword]],Table1[[#This Row],[Geog]])))</f>
        <v>0</v>
      </c>
      <c r="M1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3" t="b">
        <f>NOT(ISERROR(VLOOKUP(Table1[[#This Row],[regno]],RawGeography!$D:$D,1,FALSE)))</f>
        <v>0</v>
      </c>
      <c r="O113" t="str">
        <f>IF(Options!$H$12&gt;0,IF(Options!$H$13&gt;0,"Both","Geog"),IF(Options!$H$13&gt;0,"Keyword","None"))</f>
        <v>None</v>
      </c>
      <c r="Q113"/>
    </row>
    <row r="114" spans="1:17" x14ac:dyDescent="0.2">
      <c r="A114">
        <v>271414</v>
      </c>
      <c r="B114" t="s">
        <v>307</v>
      </c>
      <c r="C114">
        <v>549126</v>
      </c>
      <c r="D114">
        <v>481347</v>
      </c>
      <c r="E114">
        <v>67077</v>
      </c>
      <c r="F114">
        <v>4</v>
      </c>
      <c r="G114" t="s">
        <v>308</v>
      </c>
      <c r="H114" t="str">
        <f ca="1">IFERROR(RANK(Table1[[#This Row],[IncomeRank]],$K:$K),"")</f>
        <v/>
      </c>
      <c r="I114">
        <f>Table1[[#This Row],[regno]]</f>
        <v>271414</v>
      </c>
      <c r="J114" t="str">
        <f>Table1[[#This Row],[nicename]]</f>
        <v>Shared Experience Limited</v>
      </c>
      <c r="K114" s="1" t="str">
        <f ca="1">IF(Table1[[#This Row],[Selected]],Table1[[#This Row],[latest_income]]+(RAND()*0.01),"")</f>
        <v/>
      </c>
      <c r="L114" t="b">
        <f>IF(Table1[[#This Row],[Use]]="None",FALSE,IF(Table1[[#This Row],[Use]]="Both",AND(Table1[[#This Row],[Keyword]],Table1[[#This Row],[Geog]]),OR(Table1[[#This Row],[Keyword]],Table1[[#This Row],[Geog]])))</f>
        <v>0</v>
      </c>
      <c r="M1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4" t="b">
        <f>NOT(ISERROR(VLOOKUP(Table1[[#This Row],[regno]],RawGeography!$D:$D,1,FALSE)))</f>
        <v>0</v>
      </c>
      <c r="O114" t="str">
        <f>IF(Options!$H$12&gt;0,IF(Options!$H$13&gt;0,"Both","Geog"),IF(Options!$H$13&gt;0,"Keyword","None"))</f>
        <v>None</v>
      </c>
      <c r="Q114"/>
    </row>
    <row r="115" spans="1:17" x14ac:dyDescent="0.2">
      <c r="A115">
        <v>271489</v>
      </c>
      <c r="B115" t="s">
        <v>309</v>
      </c>
      <c r="C115">
        <v>19482</v>
      </c>
      <c r="D115">
        <v>17194</v>
      </c>
      <c r="G115" t="s">
        <v>310</v>
      </c>
      <c r="H115" t="str">
        <f ca="1">IFERROR(RANK(Table1[[#This Row],[IncomeRank]],$K:$K),"")</f>
        <v/>
      </c>
      <c r="I115">
        <f>Table1[[#This Row],[regno]]</f>
        <v>271489</v>
      </c>
      <c r="J115" t="str">
        <f>Table1[[#This Row],[nicename]]</f>
        <v>The Barbirolli Society</v>
      </c>
      <c r="K115" s="1" t="str">
        <f ca="1">IF(Table1[[#This Row],[Selected]],Table1[[#This Row],[latest_income]]+(RAND()*0.01),"")</f>
        <v/>
      </c>
      <c r="L115" t="b">
        <f>IF(Table1[[#This Row],[Use]]="None",FALSE,IF(Table1[[#This Row],[Use]]="Both",AND(Table1[[#This Row],[Keyword]],Table1[[#This Row],[Geog]]),OR(Table1[[#This Row],[Keyword]],Table1[[#This Row],[Geog]])))</f>
        <v>0</v>
      </c>
      <c r="M1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5" t="b">
        <f>NOT(ISERROR(VLOOKUP(Table1[[#This Row],[regno]],RawGeography!$D:$D,1,FALSE)))</f>
        <v>0</v>
      </c>
      <c r="O115" t="str">
        <f>IF(Options!$H$12&gt;0,IF(Options!$H$13&gt;0,"Both","Geog"),IF(Options!$H$13&gt;0,"Keyword","None"))</f>
        <v>None</v>
      </c>
      <c r="Q115"/>
    </row>
    <row r="116" spans="1:17" x14ac:dyDescent="0.2">
      <c r="A116">
        <v>271765</v>
      </c>
      <c r="B116" t="s">
        <v>312</v>
      </c>
      <c r="C116">
        <v>911679</v>
      </c>
      <c r="D116">
        <v>826997</v>
      </c>
      <c r="E116">
        <v>225947</v>
      </c>
      <c r="F116">
        <v>3</v>
      </c>
      <c r="G116" t="s">
        <v>313</v>
      </c>
      <c r="H116" t="str">
        <f ca="1">IFERROR(RANK(Table1[[#This Row],[IncomeRank]],$K:$K),"")</f>
        <v/>
      </c>
      <c r="I116">
        <f>Table1[[#This Row],[regno]]</f>
        <v>271765</v>
      </c>
      <c r="J116" t="str">
        <f>Table1[[#This Row],[nicename]]</f>
        <v>The English Concert</v>
      </c>
      <c r="K116" s="1" t="str">
        <f ca="1">IF(Table1[[#This Row],[Selected]],Table1[[#This Row],[latest_income]]+(RAND()*0.01),"")</f>
        <v/>
      </c>
      <c r="L116" t="b">
        <f>IF(Table1[[#This Row],[Use]]="None",FALSE,IF(Table1[[#This Row],[Use]]="Both",AND(Table1[[#This Row],[Keyword]],Table1[[#This Row],[Geog]]),OR(Table1[[#This Row],[Keyword]],Table1[[#This Row],[Geog]])))</f>
        <v>0</v>
      </c>
      <c r="M1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6" t="b">
        <f>NOT(ISERROR(VLOOKUP(Table1[[#This Row],[regno]],RawGeography!$D:$D,1,FALSE)))</f>
        <v>0</v>
      </c>
      <c r="O116" t="str">
        <f>IF(Options!$H$12&gt;0,IF(Options!$H$13&gt;0,"Both","Geog"),IF(Options!$H$13&gt;0,"Keyword","None"))</f>
        <v>None</v>
      </c>
      <c r="Q116"/>
    </row>
    <row r="117" spans="1:17" x14ac:dyDescent="0.2">
      <c r="A117">
        <v>272217</v>
      </c>
      <c r="B117" t="s">
        <v>314</v>
      </c>
      <c r="C117">
        <v>3576</v>
      </c>
      <c r="D117">
        <v>3709</v>
      </c>
      <c r="G117" t="s">
        <v>315</v>
      </c>
      <c r="H117" t="str">
        <f ca="1">IFERROR(RANK(Table1[[#This Row],[IncomeRank]],$K:$K),"")</f>
        <v/>
      </c>
      <c r="I117">
        <f>Table1[[#This Row],[regno]]</f>
        <v>272217</v>
      </c>
      <c r="J117" t="str">
        <f>Table1[[#This Row],[nicename]]</f>
        <v>The Mario Lanza Educational Foundation</v>
      </c>
      <c r="K117" s="1" t="str">
        <f ca="1">IF(Table1[[#This Row],[Selected]],Table1[[#This Row],[latest_income]]+(RAND()*0.01),"")</f>
        <v/>
      </c>
      <c r="L117" t="b">
        <f>IF(Table1[[#This Row],[Use]]="None",FALSE,IF(Table1[[#This Row],[Use]]="Both",AND(Table1[[#This Row],[Keyword]],Table1[[#This Row],[Geog]]),OR(Table1[[#This Row],[Keyword]],Table1[[#This Row],[Geog]])))</f>
        <v>0</v>
      </c>
      <c r="M1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7" t="b">
        <f>NOT(ISERROR(VLOOKUP(Table1[[#This Row],[regno]],RawGeography!$D:$D,1,FALSE)))</f>
        <v>0</v>
      </c>
      <c r="O117" t="str">
        <f>IF(Options!$H$12&gt;0,IF(Options!$H$13&gt;0,"Both","Geog"),IF(Options!$H$13&gt;0,"Keyword","None"))</f>
        <v>None</v>
      </c>
      <c r="Q117"/>
    </row>
    <row r="118" spans="1:17" x14ac:dyDescent="0.2">
      <c r="A118">
        <v>272382</v>
      </c>
      <c r="B118" t="s">
        <v>317</v>
      </c>
      <c r="C118">
        <v>64864</v>
      </c>
      <c r="D118">
        <v>56284</v>
      </c>
      <c r="G118" t="s">
        <v>318</v>
      </c>
      <c r="H118" t="str">
        <f ca="1">IFERROR(RANK(Table1[[#This Row],[IncomeRank]],$K:$K),"")</f>
        <v/>
      </c>
      <c r="I118">
        <f>Table1[[#This Row],[regno]]</f>
        <v>272382</v>
      </c>
      <c r="J118" t="str">
        <f>Table1[[#This Row],[nicename]]</f>
        <v>The Schola Cantorum of Oxford Charitable Trust</v>
      </c>
      <c r="K118" s="1" t="str">
        <f ca="1">IF(Table1[[#This Row],[Selected]],Table1[[#This Row],[latest_income]]+(RAND()*0.01),"")</f>
        <v/>
      </c>
      <c r="L118" t="b">
        <f>IF(Table1[[#This Row],[Use]]="None",FALSE,IF(Table1[[#This Row],[Use]]="Both",AND(Table1[[#This Row],[Keyword]],Table1[[#This Row],[Geog]]),OR(Table1[[#This Row],[Keyword]],Table1[[#This Row],[Geog]])))</f>
        <v>0</v>
      </c>
      <c r="M1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8" t="b">
        <f>NOT(ISERROR(VLOOKUP(Table1[[#This Row],[regno]],RawGeography!$D:$D,1,FALSE)))</f>
        <v>0</v>
      </c>
      <c r="O118" t="str">
        <f>IF(Options!$H$12&gt;0,IF(Options!$H$13&gt;0,"Both","Geog"),IF(Options!$H$13&gt;0,"Keyword","None"))</f>
        <v>None</v>
      </c>
      <c r="Q118"/>
    </row>
    <row r="119" spans="1:17" x14ac:dyDescent="0.2">
      <c r="A119">
        <v>272513</v>
      </c>
      <c r="B119" t="s">
        <v>319</v>
      </c>
      <c r="C119">
        <v>11106</v>
      </c>
      <c r="D119">
        <v>12261</v>
      </c>
      <c r="G119" t="s">
        <v>320</v>
      </c>
      <c r="H119" t="str">
        <f ca="1">IFERROR(RANK(Table1[[#This Row],[IncomeRank]],$K:$K),"")</f>
        <v/>
      </c>
      <c r="I119">
        <f>Table1[[#This Row],[regno]]</f>
        <v>272513</v>
      </c>
      <c r="J119" t="str">
        <f>Table1[[#This Row],[nicename]]</f>
        <v>Nonsuch History and Dance</v>
      </c>
      <c r="K119" s="1" t="str">
        <f ca="1">IF(Table1[[#This Row],[Selected]],Table1[[#This Row],[latest_income]]+(RAND()*0.01),"")</f>
        <v/>
      </c>
      <c r="L119" t="b">
        <f>IF(Table1[[#This Row],[Use]]="None",FALSE,IF(Table1[[#This Row],[Use]]="Both",AND(Table1[[#This Row],[Keyword]],Table1[[#This Row],[Geog]]),OR(Table1[[#This Row],[Keyword]],Table1[[#This Row],[Geog]])))</f>
        <v>0</v>
      </c>
      <c r="M1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9" t="b">
        <f>NOT(ISERROR(VLOOKUP(Table1[[#This Row],[regno]],RawGeography!$D:$D,1,FALSE)))</f>
        <v>0</v>
      </c>
      <c r="O119" t="str">
        <f>IF(Options!$H$12&gt;0,IF(Options!$H$13&gt;0,"Both","Geog"),IF(Options!$H$13&gt;0,"Keyword","None"))</f>
        <v>None</v>
      </c>
      <c r="Q119"/>
    </row>
    <row r="120" spans="1:17" x14ac:dyDescent="0.2">
      <c r="A120">
        <v>272764</v>
      </c>
      <c r="B120" t="s">
        <v>322</v>
      </c>
      <c r="C120">
        <v>3710</v>
      </c>
      <c r="D120">
        <v>4578</v>
      </c>
      <c r="G120" t="s">
        <v>323</v>
      </c>
      <c r="H120" t="str">
        <f ca="1">IFERROR(RANK(Table1[[#This Row],[IncomeRank]],$K:$K),"")</f>
        <v/>
      </c>
      <c r="I120">
        <f>Table1[[#This Row],[regno]]</f>
        <v>272764</v>
      </c>
      <c r="J120" t="str">
        <f>Table1[[#This Row],[nicename]]</f>
        <v>The Dorothy Grinstead Memorial Fund</v>
      </c>
      <c r="K120" s="1" t="str">
        <f ca="1">IF(Table1[[#This Row],[Selected]],Table1[[#This Row],[latest_income]]+(RAND()*0.01),"")</f>
        <v/>
      </c>
      <c r="L120" t="b">
        <f>IF(Table1[[#This Row],[Use]]="None",FALSE,IF(Table1[[#This Row],[Use]]="Both",AND(Table1[[#This Row],[Keyword]],Table1[[#This Row],[Geog]]),OR(Table1[[#This Row],[Keyword]],Table1[[#This Row],[Geog]])))</f>
        <v>0</v>
      </c>
      <c r="M1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0" t="b">
        <f>NOT(ISERROR(VLOOKUP(Table1[[#This Row],[regno]],RawGeography!$D:$D,1,FALSE)))</f>
        <v>0</v>
      </c>
      <c r="O120" t="str">
        <f>IF(Options!$H$12&gt;0,IF(Options!$H$13&gt;0,"Both","Geog"),IF(Options!$H$13&gt;0,"Keyword","None"))</f>
        <v>None</v>
      </c>
      <c r="Q120"/>
    </row>
    <row r="121" spans="1:17" x14ac:dyDescent="0.2">
      <c r="A121">
        <v>272795</v>
      </c>
      <c r="B121" t="s">
        <v>324</v>
      </c>
      <c r="C121">
        <v>14725</v>
      </c>
      <c r="D121">
        <v>16905</v>
      </c>
      <c r="G121" t="s">
        <v>325</v>
      </c>
      <c r="H121" t="str">
        <f ca="1">IFERROR(RANK(Table1[[#This Row],[IncomeRank]],$K:$K),"")</f>
        <v/>
      </c>
      <c r="I121">
        <f>Table1[[#This Row],[regno]]</f>
        <v>272795</v>
      </c>
      <c r="J121" t="str">
        <f>Table1[[#This Row],[nicename]]</f>
        <v>The Princes Risborough Music Society</v>
      </c>
      <c r="K121" s="1" t="str">
        <f ca="1">IF(Table1[[#This Row],[Selected]],Table1[[#This Row],[latest_income]]+(RAND()*0.01),"")</f>
        <v/>
      </c>
      <c r="L121" t="b">
        <f>IF(Table1[[#This Row],[Use]]="None",FALSE,IF(Table1[[#This Row],[Use]]="Both",AND(Table1[[#This Row],[Keyword]],Table1[[#This Row],[Geog]]),OR(Table1[[#This Row],[Keyword]],Table1[[#This Row],[Geog]])))</f>
        <v>0</v>
      </c>
      <c r="M1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1" t="b">
        <f>NOT(ISERROR(VLOOKUP(Table1[[#This Row],[regno]],RawGeography!$D:$D,1,FALSE)))</f>
        <v>0</v>
      </c>
      <c r="O121" t="str">
        <f>IF(Options!$H$12&gt;0,IF(Options!$H$13&gt;0,"Both","Geog"),IF(Options!$H$13&gt;0,"Keyword","None"))</f>
        <v>None</v>
      </c>
      <c r="Q121"/>
    </row>
    <row r="122" spans="1:17" x14ac:dyDescent="0.2">
      <c r="A122">
        <v>273038</v>
      </c>
      <c r="B122" t="s">
        <v>326</v>
      </c>
      <c r="C122">
        <v>13136</v>
      </c>
      <c r="D122">
        <v>13204</v>
      </c>
      <c r="G122" t="s">
        <v>327</v>
      </c>
      <c r="H122" t="str">
        <f ca="1">IFERROR(RANK(Table1[[#This Row],[IncomeRank]],$K:$K),"")</f>
        <v/>
      </c>
      <c r="I122">
        <f>Table1[[#This Row],[regno]]</f>
        <v>273038</v>
      </c>
      <c r="J122" t="str">
        <f>Table1[[#This Row],[nicename]]</f>
        <v>The South Island Trust</v>
      </c>
      <c r="K122" s="1" t="str">
        <f ca="1">IF(Table1[[#This Row],[Selected]],Table1[[#This Row],[latest_income]]+(RAND()*0.01),"")</f>
        <v/>
      </c>
      <c r="L122" t="b">
        <f>IF(Table1[[#This Row],[Use]]="None",FALSE,IF(Table1[[#This Row],[Use]]="Both",AND(Table1[[#This Row],[Keyword]],Table1[[#This Row],[Geog]]),OR(Table1[[#This Row],[Keyword]],Table1[[#This Row],[Geog]])))</f>
        <v>0</v>
      </c>
      <c r="M1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2" t="b">
        <f>NOT(ISERROR(VLOOKUP(Table1[[#This Row],[regno]],RawGeography!$D:$D,1,FALSE)))</f>
        <v>0</v>
      </c>
      <c r="O122" t="str">
        <f>IF(Options!$H$12&gt;0,IF(Options!$H$13&gt;0,"Both","Geog"),IF(Options!$H$13&gt;0,"Keyword","None"))</f>
        <v>None</v>
      </c>
      <c r="Q122"/>
    </row>
    <row r="123" spans="1:17" x14ac:dyDescent="0.2">
      <c r="A123">
        <v>273108</v>
      </c>
      <c r="B123" t="s">
        <v>328</v>
      </c>
      <c r="C123">
        <v>49500</v>
      </c>
      <c r="D123">
        <v>31121</v>
      </c>
      <c r="G123" t="s">
        <v>329</v>
      </c>
      <c r="H123" t="str">
        <f ca="1">IFERROR(RANK(Table1[[#This Row],[IncomeRank]],$K:$K),"")</f>
        <v/>
      </c>
      <c r="I123">
        <f>Table1[[#This Row],[regno]]</f>
        <v>273108</v>
      </c>
      <c r="J123" t="str">
        <f>Table1[[#This Row],[nicename]]</f>
        <v>Colt Clavier Collection Trust</v>
      </c>
      <c r="K123" s="1" t="str">
        <f ca="1">IF(Table1[[#This Row],[Selected]],Table1[[#This Row],[latest_income]]+(RAND()*0.01),"")</f>
        <v/>
      </c>
      <c r="L123" t="b">
        <f>IF(Table1[[#This Row],[Use]]="None",FALSE,IF(Table1[[#This Row],[Use]]="Both",AND(Table1[[#This Row],[Keyword]],Table1[[#This Row],[Geog]]),OR(Table1[[#This Row],[Keyword]],Table1[[#This Row],[Geog]])))</f>
        <v>0</v>
      </c>
      <c r="M1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3" t="b">
        <f>NOT(ISERROR(VLOOKUP(Table1[[#This Row],[regno]],RawGeography!$D:$D,1,FALSE)))</f>
        <v>0</v>
      </c>
      <c r="O123" t="str">
        <f>IF(Options!$H$12&gt;0,IF(Options!$H$13&gt;0,"Both","Geog"),IF(Options!$H$13&gt;0,"Keyword","None"))</f>
        <v>None</v>
      </c>
      <c r="Q123"/>
    </row>
    <row r="124" spans="1:17" x14ac:dyDescent="0.2">
      <c r="A124">
        <v>273254</v>
      </c>
      <c r="B124" t="s">
        <v>330</v>
      </c>
      <c r="C124">
        <v>53474</v>
      </c>
      <c r="D124">
        <v>64064</v>
      </c>
      <c r="G124" t="s">
        <v>331</v>
      </c>
      <c r="H124" t="str">
        <f ca="1">IFERROR(RANK(Table1[[#This Row],[IncomeRank]],$K:$K),"")</f>
        <v/>
      </c>
      <c r="I124">
        <f>Table1[[#This Row],[regno]]</f>
        <v>273254</v>
      </c>
      <c r="J124" t="str">
        <f>Table1[[#This Row],[nicename]]</f>
        <v>Hastleon Amateur Operatic and Dramatic Society</v>
      </c>
      <c r="K124" s="1" t="str">
        <f ca="1">IF(Table1[[#This Row],[Selected]],Table1[[#This Row],[latest_income]]+(RAND()*0.01),"")</f>
        <v/>
      </c>
      <c r="L124" t="b">
        <f>IF(Table1[[#This Row],[Use]]="None",FALSE,IF(Table1[[#This Row],[Use]]="Both",AND(Table1[[#This Row],[Keyword]],Table1[[#This Row],[Geog]]),OR(Table1[[#This Row],[Keyword]],Table1[[#This Row],[Geog]])))</f>
        <v>0</v>
      </c>
      <c r="M1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4" t="b">
        <f>NOT(ISERROR(VLOOKUP(Table1[[#This Row],[regno]],RawGeography!$D:$D,1,FALSE)))</f>
        <v>0</v>
      </c>
      <c r="O124" t="str">
        <f>IF(Options!$H$12&gt;0,IF(Options!$H$13&gt;0,"Both","Geog"),IF(Options!$H$13&gt;0,"Keyword","None"))</f>
        <v>None</v>
      </c>
      <c r="Q124"/>
    </row>
    <row r="125" spans="1:17" x14ac:dyDescent="0.2">
      <c r="A125">
        <v>273378</v>
      </c>
      <c r="B125" t="s">
        <v>332</v>
      </c>
      <c r="C125">
        <v>4592</v>
      </c>
      <c r="D125">
        <v>1333</v>
      </c>
      <c r="G125" t="s">
        <v>333</v>
      </c>
      <c r="H125" t="str">
        <f ca="1">IFERROR(RANK(Table1[[#This Row],[IncomeRank]],$K:$K),"")</f>
        <v/>
      </c>
      <c r="I125">
        <f>Table1[[#This Row],[regno]]</f>
        <v>273378</v>
      </c>
      <c r="J125" t="str">
        <f>Table1[[#This Row],[nicename]]</f>
        <v>The Chantry Trust</v>
      </c>
      <c r="K125" s="1" t="str">
        <f ca="1">IF(Table1[[#This Row],[Selected]],Table1[[#This Row],[latest_income]]+(RAND()*0.01),"")</f>
        <v/>
      </c>
      <c r="L125" t="b">
        <f>IF(Table1[[#This Row],[Use]]="None",FALSE,IF(Table1[[#This Row],[Use]]="Both",AND(Table1[[#This Row],[Keyword]],Table1[[#This Row],[Geog]]),OR(Table1[[#This Row],[Keyword]],Table1[[#This Row],[Geog]])))</f>
        <v>0</v>
      </c>
      <c r="M1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5" t="b">
        <f>NOT(ISERROR(VLOOKUP(Table1[[#This Row],[regno]],RawGeography!$D:$D,1,FALSE)))</f>
        <v>0</v>
      </c>
      <c r="O125" t="str">
        <f>IF(Options!$H$12&gt;0,IF(Options!$H$13&gt;0,"Both","Geog"),IF(Options!$H$13&gt;0,"Keyword","None"))</f>
        <v>None</v>
      </c>
      <c r="Q125"/>
    </row>
    <row r="126" spans="1:17" x14ac:dyDescent="0.2">
      <c r="A126">
        <v>273388</v>
      </c>
      <c r="B126" t="s">
        <v>334</v>
      </c>
      <c r="C126">
        <v>18</v>
      </c>
      <c r="D126">
        <v>8253</v>
      </c>
      <c r="G126" t="s">
        <v>335</v>
      </c>
      <c r="H126" t="str">
        <f ca="1">IFERROR(RANK(Table1[[#This Row],[IncomeRank]],$K:$K),"")</f>
        <v/>
      </c>
      <c r="I126">
        <f>Table1[[#This Row],[regno]]</f>
        <v>273388</v>
      </c>
      <c r="J126" t="str">
        <f>Table1[[#This Row],[nicename]]</f>
        <v>St Bartholomew the Great Music Trust</v>
      </c>
      <c r="K126" s="1" t="str">
        <f ca="1">IF(Table1[[#This Row],[Selected]],Table1[[#This Row],[latest_income]]+(RAND()*0.01),"")</f>
        <v/>
      </c>
      <c r="L126" t="b">
        <f>IF(Table1[[#This Row],[Use]]="None",FALSE,IF(Table1[[#This Row],[Use]]="Both",AND(Table1[[#This Row],[Keyword]],Table1[[#This Row],[Geog]]),OR(Table1[[#This Row],[Keyword]],Table1[[#This Row],[Geog]])))</f>
        <v>0</v>
      </c>
      <c r="M1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6" t="b">
        <f>NOT(ISERROR(VLOOKUP(Table1[[#This Row],[regno]],RawGeography!$D:$D,1,FALSE)))</f>
        <v>0</v>
      </c>
      <c r="O126" t="str">
        <f>IF(Options!$H$12&gt;0,IF(Options!$H$13&gt;0,"Both","Geog"),IF(Options!$H$13&gt;0,"Keyword","None"))</f>
        <v>None</v>
      </c>
      <c r="Q126"/>
    </row>
    <row r="127" spans="1:17" x14ac:dyDescent="0.2">
      <c r="A127">
        <v>273527</v>
      </c>
      <c r="B127" t="s">
        <v>336</v>
      </c>
      <c r="C127">
        <v>311607</v>
      </c>
      <c r="D127">
        <v>292457</v>
      </c>
      <c r="G127" t="s">
        <v>337</v>
      </c>
      <c r="H127" t="str">
        <f ca="1">IFERROR(RANK(Table1[[#This Row],[IncomeRank]],$K:$K),"")</f>
        <v/>
      </c>
      <c r="I127">
        <f>Table1[[#This Row],[regno]]</f>
        <v>273527</v>
      </c>
      <c r="J127" t="str">
        <f>Table1[[#This Row],[nicename]]</f>
        <v>I O U Limited</v>
      </c>
      <c r="K127" s="1" t="str">
        <f ca="1">IF(Table1[[#This Row],[Selected]],Table1[[#This Row],[latest_income]]+(RAND()*0.01),"")</f>
        <v/>
      </c>
      <c r="L127" t="b">
        <f>IF(Table1[[#This Row],[Use]]="None",FALSE,IF(Table1[[#This Row],[Use]]="Both",AND(Table1[[#This Row],[Keyword]],Table1[[#This Row],[Geog]]),OR(Table1[[#This Row],[Keyword]],Table1[[#This Row],[Geog]])))</f>
        <v>0</v>
      </c>
      <c r="M1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7" t="b">
        <f>NOT(ISERROR(VLOOKUP(Table1[[#This Row],[regno]],RawGeography!$D:$D,1,FALSE)))</f>
        <v>0</v>
      </c>
      <c r="O127" t="str">
        <f>IF(Options!$H$12&gt;0,IF(Options!$H$13&gt;0,"Both","Geog"),IF(Options!$H$13&gt;0,"Keyword","None"))</f>
        <v>None</v>
      </c>
      <c r="Q127"/>
    </row>
    <row r="128" spans="1:17" x14ac:dyDescent="0.2">
      <c r="A128">
        <v>273596</v>
      </c>
      <c r="B128" t="s">
        <v>339</v>
      </c>
      <c r="C128">
        <v>1443753</v>
      </c>
      <c r="D128">
        <v>1392256</v>
      </c>
      <c r="E128">
        <v>413955</v>
      </c>
      <c r="F128">
        <v>4</v>
      </c>
      <c r="G128" t="s">
        <v>340</v>
      </c>
      <c r="H128" t="str">
        <f ca="1">IFERROR(RANK(Table1[[#This Row],[IncomeRank]],$K:$K),"")</f>
        <v/>
      </c>
      <c r="I128">
        <f>Table1[[#This Row],[regno]]</f>
        <v>273596</v>
      </c>
      <c r="J128" t="str">
        <f>Table1[[#This Row],[nicename]]</f>
        <v>Live Music Now Limited</v>
      </c>
      <c r="K128" s="1" t="str">
        <f ca="1">IF(Table1[[#This Row],[Selected]],Table1[[#This Row],[latest_income]]+(RAND()*0.01),"")</f>
        <v/>
      </c>
      <c r="L128" t="b">
        <f>IF(Table1[[#This Row],[Use]]="None",FALSE,IF(Table1[[#This Row],[Use]]="Both",AND(Table1[[#This Row],[Keyword]],Table1[[#This Row],[Geog]]),OR(Table1[[#This Row],[Keyword]],Table1[[#This Row],[Geog]])))</f>
        <v>0</v>
      </c>
      <c r="M1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8" t="b">
        <f>NOT(ISERROR(VLOOKUP(Table1[[#This Row],[regno]],RawGeography!$D:$D,1,FALSE)))</f>
        <v>0</v>
      </c>
      <c r="O128" t="str">
        <f>IF(Options!$H$12&gt;0,IF(Options!$H$13&gt;0,"Both","Geog"),IF(Options!$H$13&gt;0,"Keyword","None"))</f>
        <v>None</v>
      </c>
      <c r="Q128"/>
    </row>
    <row r="129" spans="1:17" x14ac:dyDescent="0.2">
      <c r="A129">
        <v>273671</v>
      </c>
      <c r="B129" t="s">
        <v>342</v>
      </c>
      <c r="C129">
        <v>300</v>
      </c>
      <c r="D129">
        <v>250</v>
      </c>
      <c r="G129" t="s">
        <v>343</v>
      </c>
      <c r="H129" t="str">
        <f ca="1">IFERROR(RANK(Table1[[#This Row],[IncomeRank]],$K:$K),"")</f>
        <v/>
      </c>
      <c r="I129">
        <f>Table1[[#This Row],[regno]]</f>
        <v>273671</v>
      </c>
      <c r="J129" t="str">
        <f>Table1[[#This Row],[nicename]]</f>
        <v>Association for British Music</v>
      </c>
      <c r="K129" s="1" t="str">
        <f ca="1">IF(Table1[[#This Row],[Selected]],Table1[[#This Row],[latest_income]]+(RAND()*0.01),"")</f>
        <v/>
      </c>
      <c r="L129" t="b">
        <f>IF(Table1[[#This Row],[Use]]="None",FALSE,IF(Table1[[#This Row],[Use]]="Both",AND(Table1[[#This Row],[Keyword]],Table1[[#This Row],[Geog]]),OR(Table1[[#This Row],[Keyword]],Table1[[#This Row],[Geog]])))</f>
        <v>0</v>
      </c>
      <c r="M1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9" t="b">
        <f>NOT(ISERROR(VLOOKUP(Table1[[#This Row],[regno]],RawGeography!$D:$D,1,FALSE)))</f>
        <v>0</v>
      </c>
      <c r="O129" t="str">
        <f>IF(Options!$H$12&gt;0,IF(Options!$H$13&gt;0,"Both","Geog"),IF(Options!$H$13&gt;0,"Keyword","None"))</f>
        <v>None</v>
      </c>
      <c r="Q129"/>
    </row>
    <row r="130" spans="1:17" x14ac:dyDescent="0.2">
      <c r="A130">
        <v>273815</v>
      </c>
      <c r="B130" t="s">
        <v>345</v>
      </c>
      <c r="C130">
        <v>347</v>
      </c>
      <c r="D130">
        <v>0</v>
      </c>
      <c r="G130" t="s">
        <v>346</v>
      </c>
      <c r="H130" t="str">
        <f ca="1">IFERROR(RANK(Table1[[#This Row],[IncomeRank]],$K:$K),"")</f>
        <v/>
      </c>
      <c r="I130">
        <f>Table1[[#This Row],[regno]]</f>
        <v>273815</v>
      </c>
      <c r="J130" t="str">
        <f>Table1[[#This Row],[nicename]]</f>
        <v>Thomas Igloi Trust</v>
      </c>
      <c r="K130" s="1" t="str">
        <f ca="1">IF(Table1[[#This Row],[Selected]],Table1[[#This Row],[latest_income]]+(RAND()*0.01),"")</f>
        <v/>
      </c>
      <c r="L130" t="b">
        <f>IF(Table1[[#This Row],[Use]]="None",FALSE,IF(Table1[[#This Row],[Use]]="Both",AND(Table1[[#This Row],[Keyword]],Table1[[#This Row],[Geog]]),OR(Table1[[#This Row],[Keyword]],Table1[[#This Row],[Geog]])))</f>
        <v>0</v>
      </c>
      <c r="M1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0" t="b">
        <f>NOT(ISERROR(VLOOKUP(Table1[[#This Row],[regno]],RawGeography!$D:$D,1,FALSE)))</f>
        <v>0</v>
      </c>
      <c r="O130" t="str">
        <f>IF(Options!$H$12&gt;0,IF(Options!$H$13&gt;0,"Both","Geog"),IF(Options!$H$13&gt;0,"Keyword","None"))</f>
        <v>None</v>
      </c>
      <c r="Q130"/>
    </row>
    <row r="131" spans="1:17" x14ac:dyDescent="0.2">
      <c r="A131">
        <v>274280</v>
      </c>
      <c r="B131" t="s">
        <v>347</v>
      </c>
      <c r="C131">
        <v>2245</v>
      </c>
      <c r="D131">
        <v>1948</v>
      </c>
      <c r="G131" t="s">
        <v>348</v>
      </c>
      <c r="H131" t="str">
        <f ca="1">IFERROR(RANK(Table1[[#This Row],[IncomeRank]],$K:$K),"")</f>
        <v/>
      </c>
      <c r="I131">
        <f>Table1[[#This Row],[regno]]</f>
        <v>274280</v>
      </c>
      <c r="J131" t="str">
        <f>Table1[[#This Row],[nicename]]</f>
        <v>The Wiltshire and Bath Organists Association</v>
      </c>
      <c r="K131" s="1" t="str">
        <f ca="1">IF(Table1[[#This Row],[Selected]],Table1[[#This Row],[latest_income]]+(RAND()*0.01),"")</f>
        <v/>
      </c>
      <c r="L131" t="b">
        <f>IF(Table1[[#This Row],[Use]]="None",FALSE,IF(Table1[[#This Row],[Use]]="Both",AND(Table1[[#This Row],[Keyword]],Table1[[#This Row],[Geog]]),OR(Table1[[#This Row],[Keyword]],Table1[[#This Row],[Geog]])))</f>
        <v>0</v>
      </c>
      <c r="M1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1" t="b">
        <f>NOT(ISERROR(VLOOKUP(Table1[[#This Row],[regno]],RawGeography!$D:$D,1,FALSE)))</f>
        <v>0</v>
      </c>
      <c r="O131" t="str">
        <f>IF(Options!$H$12&gt;0,IF(Options!$H$13&gt;0,"Both","Geog"),IF(Options!$H$13&gt;0,"Keyword","None"))</f>
        <v>None</v>
      </c>
      <c r="Q131"/>
    </row>
    <row r="132" spans="1:17" x14ac:dyDescent="0.2">
      <c r="A132">
        <v>274578</v>
      </c>
      <c r="B132" t="s">
        <v>349</v>
      </c>
      <c r="C132">
        <v>206314</v>
      </c>
      <c r="D132">
        <v>206650</v>
      </c>
      <c r="G132" t="s">
        <v>350</v>
      </c>
      <c r="H132" t="str">
        <f ca="1">IFERROR(RANK(Table1[[#This Row],[IncomeRank]],$K:$K),"")</f>
        <v/>
      </c>
      <c r="I132">
        <f>Table1[[#This Row],[regno]]</f>
        <v>274578</v>
      </c>
      <c r="J132" t="str">
        <f>Table1[[#This Row],[nicename]]</f>
        <v>The National Youth Jazz Orchestra Ltd</v>
      </c>
      <c r="K132" s="1" t="str">
        <f ca="1">IF(Table1[[#This Row],[Selected]],Table1[[#This Row],[latest_income]]+(RAND()*0.01),"")</f>
        <v/>
      </c>
      <c r="L132" t="b">
        <f>IF(Table1[[#This Row],[Use]]="None",FALSE,IF(Table1[[#This Row],[Use]]="Both",AND(Table1[[#This Row],[Keyword]],Table1[[#This Row],[Geog]]),OR(Table1[[#This Row],[Keyword]],Table1[[#This Row],[Geog]])))</f>
        <v>0</v>
      </c>
      <c r="M1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2" t="b">
        <f>NOT(ISERROR(VLOOKUP(Table1[[#This Row],[regno]],RawGeography!$D:$D,1,FALSE)))</f>
        <v>0</v>
      </c>
      <c r="O132" t="str">
        <f>IF(Options!$H$12&gt;0,IF(Options!$H$13&gt;0,"Both","Geog"),IF(Options!$H$13&gt;0,"Keyword","None"))</f>
        <v>None</v>
      </c>
      <c r="Q132"/>
    </row>
    <row r="133" spans="1:17" x14ac:dyDescent="0.2">
      <c r="A133">
        <v>274679</v>
      </c>
      <c r="B133" t="s">
        <v>351</v>
      </c>
      <c r="C133">
        <v>2669</v>
      </c>
      <c r="D133">
        <v>2587</v>
      </c>
      <c r="G133" t="s">
        <v>348</v>
      </c>
      <c r="H133" t="str">
        <f ca="1">IFERROR(RANK(Table1[[#This Row],[IncomeRank]],$K:$K),"")</f>
        <v/>
      </c>
      <c r="I133">
        <f>Table1[[#This Row],[regno]]</f>
        <v>274679</v>
      </c>
      <c r="J133" t="str">
        <f>Table1[[#This Row],[nicename]]</f>
        <v>Northampton and District Organists Association</v>
      </c>
      <c r="K133" s="1" t="str">
        <f ca="1">IF(Table1[[#This Row],[Selected]],Table1[[#This Row],[latest_income]]+(RAND()*0.01),"")</f>
        <v/>
      </c>
      <c r="L133" t="b">
        <f>IF(Table1[[#This Row],[Use]]="None",FALSE,IF(Table1[[#This Row],[Use]]="Both",AND(Table1[[#This Row],[Keyword]],Table1[[#This Row],[Geog]]),OR(Table1[[#This Row],[Keyword]],Table1[[#This Row],[Geog]])))</f>
        <v>0</v>
      </c>
      <c r="M1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3" t="b">
        <f>NOT(ISERROR(VLOOKUP(Table1[[#This Row],[regno]],RawGeography!$D:$D,1,FALSE)))</f>
        <v>0</v>
      </c>
      <c r="O133" t="str">
        <f>IF(Options!$H$12&gt;0,IF(Options!$H$13&gt;0,"Both","Geog"),IF(Options!$H$13&gt;0,"Keyword","None"))</f>
        <v>None</v>
      </c>
      <c r="Q133"/>
    </row>
    <row r="134" spans="1:17" x14ac:dyDescent="0.2">
      <c r="A134">
        <v>274755</v>
      </c>
      <c r="B134" t="s">
        <v>353</v>
      </c>
      <c r="C134">
        <v>473578</v>
      </c>
      <c r="D134">
        <v>605760</v>
      </c>
      <c r="G134" t="s">
        <v>354</v>
      </c>
      <c r="H134" t="str">
        <f ca="1">IFERROR(RANK(Table1[[#This Row],[IncomeRank]],$K:$K),"")</f>
        <v/>
      </c>
      <c r="I134">
        <f>Table1[[#This Row],[regno]]</f>
        <v>274755</v>
      </c>
      <c r="J134" t="str">
        <f>Table1[[#This Row],[nicename]]</f>
        <v>National Opera Studio</v>
      </c>
      <c r="K134" s="1" t="str">
        <f ca="1">IF(Table1[[#This Row],[Selected]],Table1[[#This Row],[latest_income]]+(RAND()*0.01),"")</f>
        <v/>
      </c>
      <c r="L134" t="b">
        <f>IF(Table1[[#This Row],[Use]]="None",FALSE,IF(Table1[[#This Row],[Use]]="Both",AND(Table1[[#This Row],[Keyword]],Table1[[#This Row],[Geog]]),OR(Table1[[#This Row],[Keyword]],Table1[[#This Row],[Geog]])))</f>
        <v>0</v>
      </c>
      <c r="M1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4" t="b">
        <f>NOT(ISERROR(VLOOKUP(Table1[[#This Row],[regno]],RawGeography!$D:$D,1,FALSE)))</f>
        <v>0</v>
      </c>
      <c r="O134" t="str">
        <f>IF(Options!$H$12&gt;0,IF(Options!$H$13&gt;0,"Both","Geog"),IF(Options!$H$13&gt;0,"Keyword","None"))</f>
        <v>None</v>
      </c>
      <c r="Q134"/>
    </row>
    <row r="135" spans="1:17" x14ac:dyDescent="0.2">
      <c r="A135">
        <v>274776</v>
      </c>
      <c r="B135" t="s">
        <v>356</v>
      </c>
      <c r="C135">
        <v>145506</v>
      </c>
      <c r="D135">
        <v>147536</v>
      </c>
      <c r="G135" t="s">
        <v>357</v>
      </c>
      <c r="H135" t="str">
        <f ca="1">IFERROR(RANK(Table1[[#This Row],[IncomeRank]],$K:$K),"")</f>
        <v/>
      </c>
      <c r="I135">
        <f>Table1[[#This Row],[regno]]</f>
        <v>274776</v>
      </c>
      <c r="J135" t="str">
        <f>Table1[[#This Row],[nicename]]</f>
        <v>The Stained Glass Museum Trust</v>
      </c>
      <c r="K135" s="1" t="str">
        <f ca="1">IF(Table1[[#This Row],[Selected]],Table1[[#This Row],[latest_income]]+(RAND()*0.01),"")</f>
        <v/>
      </c>
      <c r="L135" t="b">
        <f>IF(Table1[[#This Row],[Use]]="None",FALSE,IF(Table1[[#This Row],[Use]]="Both",AND(Table1[[#This Row],[Keyword]],Table1[[#This Row],[Geog]]),OR(Table1[[#This Row],[Keyword]],Table1[[#This Row],[Geog]])))</f>
        <v>0</v>
      </c>
      <c r="M1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5" t="b">
        <f>NOT(ISERROR(VLOOKUP(Table1[[#This Row],[regno]],RawGeography!$D:$D,1,FALSE)))</f>
        <v>0</v>
      </c>
      <c r="O135" t="str">
        <f>IF(Options!$H$12&gt;0,IF(Options!$H$13&gt;0,"Both","Geog"),IF(Options!$H$13&gt;0,"Keyword","None"))</f>
        <v>None</v>
      </c>
      <c r="Q135"/>
    </row>
    <row r="136" spans="1:17" x14ac:dyDescent="0.2">
      <c r="A136">
        <v>274823</v>
      </c>
      <c r="B136" t="s">
        <v>359</v>
      </c>
      <c r="C136">
        <v>6545</v>
      </c>
      <c r="D136">
        <v>5443</v>
      </c>
      <c r="G136" t="s">
        <v>360</v>
      </c>
      <c r="H136" t="str">
        <f ca="1">IFERROR(RANK(Table1[[#This Row],[IncomeRank]],$K:$K),"")</f>
        <v/>
      </c>
      <c r="I136">
        <f>Table1[[#This Row],[regno]]</f>
        <v>274823</v>
      </c>
      <c r="J136" t="str">
        <f>Table1[[#This Row],[nicename]]</f>
        <v>The Uckfield Band</v>
      </c>
      <c r="K136" s="1" t="str">
        <f ca="1">IF(Table1[[#This Row],[Selected]],Table1[[#This Row],[latest_income]]+(RAND()*0.01),"")</f>
        <v/>
      </c>
      <c r="L136" t="b">
        <f>IF(Table1[[#This Row],[Use]]="None",FALSE,IF(Table1[[#This Row],[Use]]="Both",AND(Table1[[#This Row],[Keyword]],Table1[[#This Row],[Geog]]),OR(Table1[[#This Row],[Keyword]],Table1[[#This Row],[Geog]])))</f>
        <v>0</v>
      </c>
      <c r="M1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6" t="b">
        <f>NOT(ISERROR(VLOOKUP(Table1[[#This Row],[regno]],RawGeography!$D:$D,1,FALSE)))</f>
        <v>0</v>
      </c>
      <c r="O136" t="str">
        <f>IF(Options!$H$12&gt;0,IF(Options!$H$13&gt;0,"Both","Geog"),IF(Options!$H$13&gt;0,"Keyword","None"))</f>
        <v>None</v>
      </c>
      <c r="Q136"/>
    </row>
    <row r="137" spans="1:17" x14ac:dyDescent="0.2">
      <c r="A137">
        <v>274829</v>
      </c>
      <c r="B137" t="s">
        <v>362</v>
      </c>
      <c r="C137">
        <v>11723</v>
      </c>
      <c r="D137">
        <v>14142</v>
      </c>
      <c r="G137" t="s">
        <v>348</v>
      </c>
      <c r="H137" t="str">
        <f ca="1">IFERROR(RANK(Table1[[#This Row],[IncomeRank]],$K:$K),"")</f>
        <v/>
      </c>
      <c r="I137">
        <f>Table1[[#This Row],[regno]]</f>
        <v>274829</v>
      </c>
      <c r="J137" t="str">
        <f>Table1[[#This Row],[nicename]]</f>
        <v>The Bristol and District Organists' Association</v>
      </c>
      <c r="K137" s="1" t="str">
        <f ca="1">IF(Table1[[#This Row],[Selected]],Table1[[#This Row],[latest_income]]+(RAND()*0.01),"")</f>
        <v/>
      </c>
      <c r="L137" t="b">
        <f>IF(Table1[[#This Row],[Use]]="None",FALSE,IF(Table1[[#This Row],[Use]]="Both",AND(Table1[[#This Row],[Keyword]],Table1[[#This Row],[Geog]]),OR(Table1[[#This Row],[Keyword]],Table1[[#This Row],[Geog]])))</f>
        <v>0</v>
      </c>
      <c r="M1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7" t="b">
        <f>NOT(ISERROR(VLOOKUP(Table1[[#This Row],[regno]],RawGeography!$D:$D,1,FALSE)))</f>
        <v>0</v>
      </c>
      <c r="O137" t="str">
        <f>IF(Options!$H$12&gt;0,IF(Options!$H$13&gt;0,"Both","Geog"),IF(Options!$H$13&gt;0,"Keyword","None"))</f>
        <v>None</v>
      </c>
      <c r="Q137"/>
    </row>
    <row r="138" spans="1:17" x14ac:dyDescent="0.2">
      <c r="A138">
        <v>274831</v>
      </c>
      <c r="B138" t="s">
        <v>364</v>
      </c>
      <c r="C138">
        <v>28157</v>
      </c>
      <c r="D138">
        <v>27346</v>
      </c>
      <c r="G138" t="s">
        <v>365</v>
      </c>
      <c r="H138" t="str">
        <f ca="1">IFERROR(RANK(Table1[[#This Row],[IncomeRank]],$K:$K),"")</f>
        <v/>
      </c>
      <c r="I138">
        <f>Table1[[#This Row],[regno]]</f>
        <v>274831</v>
      </c>
      <c r="J138" t="str">
        <f>Table1[[#This Row],[nicename]]</f>
        <v>Lambeth Orchestra Fund</v>
      </c>
      <c r="K138" s="1" t="str">
        <f ca="1">IF(Table1[[#This Row],[Selected]],Table1[[#This Row],[latest_income]]+(RAND()*0.01),"")</f>
        <v/>
      </c>
      <c r="L138" t="b">
        <f>IF(Table1[[#This Row],[Use]]="None",FALSE,IF(Table1[[#This Row],[Use]]="Both",AND(Table1[[#This Row],[Keyword]],Table1[[#This Row],[Geog]]),OR(Table1[[#This Row],[Keyword]],Table1[[#This Row],[Geog]])))</f>
        <v>0</v>
      </c>
      <c r="M1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8" t="b">
        <f>NOT(ISERROR(VLOOKUP(Table1[[#This Row],[regno]],RawGeography!$D:$D,1,FALSE)))</f>
        <v>0</v>
      </c>
      <c r="O138" t="str">
        <f>IF(Options!$H$12&gt;0,IF(Options!$H$13&gt;0,"Both","Geog"),IF(Options!$H$13&gt;0,"Keyword","None"))</f>
        <v>None</v>
      </c>
      <c r="Q138"/>
    </row>
    <row r="139" spans="1:17" x14ac:dyDescent="0.2">
      <c r="A139">
        <v>274878</v>
      </c>
      <c r="B139" t="s">
        <v>366</v>
      </c>
      <c r="C139">
        <v>0</v>
      </c>
      <c r="D139">
        <v>0</v>
      </c>
      <c r="G139" t="s">
        <v>367</v>
      </c>
      <c r="H139" t="str">
        <f ca="1">IFERROR(RANK(Table1[[#This Row],[IncomeRank]],$K:$K),"")</f>
        <v/>
      </c>
      <c r="I139">
        <f>Table1[[#This Row],[regno]]</f>
        <v>274878</v>
      </c>
      <c r="J139" t="str">
        <f>Table1[[#This Row],[nicename]]</f>
        <v>The Maestro Foundation</v>
      </c>
      <c r="K139" s="1" t="str">
        <f ca="1">IF(Table1[[#This Row],[Selected]],Table1[[#This Row],[latest_income]]+(RAND()*0.01),"")</f>
        <v/>
      </c>
      <c r="L139" t="b">
        <f>IF(Table1[[#This Row],[Use]]="None",FALSE,IF(Table1[[#This Row],[Use]]="Both",AND(Table1[[#This Row],[Keyword]],Table1[[#This Row],[Geog]]),OR(Table1[[#This Row],[Keyword]],Table1[[#This Row],[Geog]])))</f>
        <v>0</v>
      </c>
      <c r="M1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9" t="b">
        <f>NOT(ISERROR(VLOOKUP(Table1[[#This Row],[regno]],RawGeography!$D:$D,1,FALSE)))</f>
        <v>0</v>
      </c>
      <c r="O139" t="str">
        <f>IF(Options!$H$12&gt;0,IF(Options!$H$13&gt;0,"Both","Geog"),IF(Options!$H$13&gt;0,"Keyword","None"))</f>
        <v>None</v>
      </c>
      <c r="Q139"/>
    </row>
    <row r="140" spans="1:17" x14ac:dyDescent="0.2">
      <c r="A140">
        <v>275207</v>
      </c>
      <c r="B140" t="s">
        <v>368</v>
      </c>
      <c r="C140">
        <v>1029</v>
      </c>
      <c r="D140">
        <v>1184</v>
      </c>
      <c r="G140" t="s">
        <v>369</v>
      </c>
      <c r="H140" t="str">
        <f ca="1">IFERROR(RANK(Table1[[#This Row],[IncomeRank]],$K:$K),"")</f>
        <v/>
      </c>
      <c r="I140">
        <f>Table1[[#This Row],[regno]]</f>
        <v>275207</v>
      </c>
      <c r="J140" t="str">
        <f>Table1[[#This Row],[nicename]]</f>
        <v>North Hampshire Organists' Association</v>
      </c>
      <c r="K140" s="1" t="str">
        <f ca="1">IF(Table1[[#This Row],[Selected]],Table1[[#This Row],[latest_income]]+(RAND()*0.01),"")</f>
        <v/>
      </c>
      <c r="L140" t="b">
        <f>IF(Table1[[#This Row],[Use]]="None",FALSE,IF(Table1[[#This Row],[Use]]="Both",AND(Table1[[#This Row],[Keyword]],Table1[[#This Row],[Geog]]),OR(Table1[[#This Row],[Keyword]],Table1[[#This Row],[Geog]])))</f>
        <v>0</v>
      </c>
      <c r="M1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0" t="b">
        <f>NOT(ISERROR(VLOOKUP(Table1[[#This Row],[regno]],RawGeography!$D:$D,1,FALSE)))</f>
        <v>0</v>
      </c>
      <c r="O140" t="str">
        <f>IF(Options!$H$12&gt;0,IF(Options!$H$13&gt;0,"Both","Geog"),IF(Options!$H$13&gt;0,"Keyword","None"))</f>
        <v>None</v>
      </c>
      <c r="Q140"/>
    </row>
    <row r="141" spans="1:17" x14ac:dyDescent="0.2">
      <c r="A141">
        <v>275421</v>
      </c>
      <c r="B141" t="s">
        <v>370</v>
      </c>
      <c r="C141">
        <v>500</v>
      </c>
      <c r="D141">
        <v>1340</v>
      </c>
      <c r="G141" t="s">
        <v>371</v>
      </c>
      <c r="H141" t="str">
        <f ca="1">IFERROR(RANK(Table1[[#This Row],[IncomeRank]],$K:$K),"")</f>
        <v/>
      </c>
      <c r="I141">
        <f>Table1[[#This Row],[regno]]</f>
        <v>275421</v>
      </c>
      <c r="J141" t="str">
        <f>Table1[[#This Row],[nicename]]</f>
        <v>Singcircle Limited</v>
      </c>
      <c r="K141" s="1" t="str">
        <f ca="1">IF(Table1[[#This Row],[Selected]],Table1[[#This Row],[latest_income]]+(RAND()*0.01),"")</f>
        <v/>
      </c>
      <c r="L141" t="b">
        <f>IF(Table1[[#This Row],[Use]]="None",FALSE,IF(Table1[[#This Row],[Use]]="Both",AND(Table1[[#This Row],[Keyword]],Table1[[#This Row],[Geog]]),OR(Table1[[#This Row],[Keyword]],Table1[[#This Row],[Geog]])))</f>
        <v>0</v>
      </c>
      <c r="M1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1" t="b">
        <f>NOT(ISERROR(VLOOKUP(Table1[[#This Row],[regno]],RawGeography!$D:$D,1,FALSE)))</f>
        <v>0</v>
      </c>
      <c r="O141" t="str">
        <f>IF(Options!$H$12&gt;0,IF(Options!$H$13&gt;0,"Both","Geog"),IF(Options!$H$13&gt;0,"Keyword","None"))</f>
        <v>None</v>
      </c>
      <c r="Q141"/>
    </row>
    <row r="142" spans="1:17" x14ac:dyDescent="0.2">
      <c r="A142">
        <v>275533</v>
      </c>
      <c r="B142" t="s">
        <v>373</v>
      </c>
      <c r="C142">
        <v>5630</v>
      </c>
      <c r="D142">
        <v>5428</v>
      </c>
      <c r="G142" t="s">
        <v>374</v>
      </c>
      <c r="H142" t="str">
        <f ca="1">IFERROR(RANK(Table1[[#This Row],[IncomeRank]],$K:$K),"")</f>
        <v/>
      </c>
      <c r="I142">
        <f>Table1[[#This Row],[regno]]</f>
        <v>275533</v>
      </c>
      <c r="J142" t="str">
        <f>Table1[[#This Row],[nicename]]</f>
        <v>Oxford Caledonian Pipes and Drums</v>
      </c>
      <c r="K142" s="1" t="str">
        <f ca="1">IF(Table1[[#This Row],[Selected]],Table1[[#This Row],[latest_income]]+(RAND()*0.01),"")</f>
        <v/>
      </c>
      <c r="L142" t="b">
        <f>IF(Table1[[#This Row],[Use]]="None",FALSE,IF(Table1[[#This Row],[Use]]="Both",AND(Table1[[#This Row],[Keyword]],Table1[[#This Row],[Geog]]),OR(Table1[[#This Row],[Keyword]],Table1[[#This Row],[Geog]])))</f>
        <v>0</v>
      </c>
      <c r="M1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2" t="b">
        <f>NOT(ISERROR(VLOOKUP(Table1[[#This Row],[regno]],RawGeography!$D:$D,1,FALSE)))</f>
        <v>0</v>
      </c>
      <c r="O142" t="str">
        <f>IF(Options!$H$12&gt;0,IF(Options!$H$13&gt;0,"Both","Geog"),IF(Options!$H$13&gt;0,"Keyword","None"))</f>
        <v>None</v>
      </c>
      <c r="Q142"/>
    </row>
    <row r="143" spans="1:17" x14ac:dyDescent="0.2">
      <c r="A143">
        <v>275983</v>
      </c>
      <c r="B143" t="s">
        <v>376</v>
      </c>
      <c r="C143">
        <v>388</v>
      </c>
      <c r="D143">
        <v>1796</v>
      </c>
      <c r="G143" t="s">
        <v>377</v>
      </c>
      <c r="H143" t="str">
        <f ca="1">IFERROR(RANK(Table1[[#This Row],[IncomeRank]],$K:$K),"")</f>
        <v/>
      </c>
      <c r="I143">
        <f>Table1[[#This Row],[regno]]</f>
        <v>275983</v>
      </c>
      <c r="J143" t="str">
        <f>Table1[[#This Row],[nicename]]</f>
        <v>Harriet Cohen Memorial Music Awards</v>
      </c>
      <c r="K143" s="1" t="str">
        <f ca="1">IF(Table1[[#This Row],[Selected]],Table1[[#This Row],[latest_income]]+(RAND()*0.01),"")</f>
        <v/>
      </c>
      <c r="L143" t="b">
        <f>IF(Table1[[#This Row],[Use]]="None",FALSE,IF(Table1[[#This Row],[Use]]="Both",AND(Table1[[#This Row],[Keyword]],Table1[[#This Row],[Geog]]),OR(Table1[[#This Row],[Keyword]],Table1[[#This Row],[Geog]])))</f>
        <v>0</v>
      </c>
      <c r="M1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3" t="b">
        <f>NOT(ISERROR(VLOOKUP(Table1[[#This Row],[regno]],RawGeography!$D:$D,1,FALSE)))</f>
        <v>0</v>
      </c>
      <c r="O143" t="str">
        <f>IF(Options!$H$12&gt;0,IF(Options!$H$13&gt;0,"Both","Geog"),IF(Options!$H$13&gt;0,"Keyword","None"))</f>
        <v>None</v>
      </c>
      <c r="Q143"/>
    </row>
    <row r="144" spans="1:17" x14ac:dyDescent="0.2">
      <c r="A144">
        <v>276012</v>
      </c>
      <c r="B144" t="s">
        <v>378</v>
      </c>
      <c r="C144">
        <v>2746</v>
      </c>
      <c r="D144">
        <v>45898</v>
      </c>
      <c r="G144" t="s">
        <v>379</v>
      </c>
      <c r="H144" t="str">
        <f ca="1">IFERROR(RANK(Table1[[#This Row],[IncomeRank]],$K:$K),"")</f>
        <v/>
      </c>
      <c r="I144">
        <f>Table1[[#This Row],[regno]]</f>
        <v>276012</v>
      </c>
      <c r="J144" t="str">
        <f>Table1[[#This Row],[nicename]]</f>
        <v>The Rutland Boughton Music Trust</v>
      </c>
      <c r="K144" s="1" t="str">
        <f ca="1">IF(Table1[[#This Row],[Selected]],Table1[[#This Row],[latest_income]]+(RAND()*0.01),"")</f>
        <v/>
      </c>
      <c r="L144" t="b">
        <f>IF(Table1[[#This Row],[Use]]="None",FALSE,IF(Table1[[#This Row],[Use]]="Both",AND(Table1[[#This Row],[Keyword]],Table1[[#This Row],[Geog]]),OR(Table1[[#This Row],[Keyword]],Table1[[#This Row],[Geog]])))</f>
        <v>0</v>
      </c>
      <c r="M1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4" t="b">
        <f>NOT(ISERROR(VLOOKUP(Table1[[#This Row],[regno]],RawGeography!$D:$D,1,FALSE)))</f>
        <v>0</v>
      </c>
      <c r="O144" t="str">
        <f>IF(Options!$H$12&gt;0,IF(Options!$H$13&gt;0,"Both","Geog"),IF(Options!$H$13&gt;0,"Keyword","None"))</f>
        <v>None</v>
      </c>
      <c r="Q144"/>
    </row>
    <row r="145" spans="1:17" x14ac:dyDescent="0.2">
      <c r="A145">
        <v>276023</v>
      </c>
      <c r="B145" t="s">
        <v>380</v>
      </c>
      <c r="C145">
        <v>7752</v>
      </c>
      <c r="D145">
        <v>8516</v>
      </c>
      <c r="G145" t="s">
        <v>381</v>
      </c>
      <c r="H145" t="str">
        <f ca="1">IFERROR(RANK(Table1[[#This Row],[IncomeRank]],$K:$K),"")</f>
        <v/>
      </c>
      <c r="I145">
        <f>Table1[[#This Row],[regno]]</f>
        <v>276023</v>
      </c>
      <c r="J145" t="str">
        <f>Table1[[#This Row],[nicename]]</f>
        <v>The Attleborough Player's (Drama and Music) Society</v>
      </c>
      <c r="K145" s="1" t="str">
        <f ca="1">IF(Table1[[#This Row],[Selected]],Table1[[#This Row],[latest_income]]+(RAND()*0.01),"")</f>
        <v/>
      </c>
      <c r="L145" t="b">
        <f>IF(Table1[[#This Row],[Use]]="None",FALSE,IF(Table1[[#This Row],[Use]]="Both",AND(Table1[[#This Row],[Keyword]],Table1[[#This Row],[Geog]]),OR(Table1[[#This Row],[Keyword]],Table1[[#This Row],[Geog]])))</f>
        <v>0</v>
      </c>
      <c r="M1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5" t="b">
        <f>NOT(ISERROR(VLOOKUP(Table1[[#This Row],[regno]],RawGeography!$D:$D,1,FALSE)))</f>
        <v>0</v>
      </c>
      <c r="O145" t="str">
        <f>IF(Options!$H$12&gt;0,IF(Options!$H$13&gt;0,"Both","Geog"),IF(Options!$H$13&gt;0,"Keyword","None"))</f>
        <v>None</v>
      </c>
      <c r="Q145"/>
    </row>
    <row r="146" spans="1:17" x14ac:dyDescent="0.2">
      <c r="A146">
        <v>276053</v>
      </c>
      <c r="B146" t="s">
        <v>383</v>
      </c>
      <c r="C146">
        <v>0</v>
      </c>
      <c r="D146">
        <v>1600</v>
      </c>
      <c r="G146" t="s">
        <v>384</v>
      </c>
      <c r="H146" t="str">
        <f ca="1">IFERROR(RANK(Table1[[#This Row],[IncomeRank]],$K:$K),"")</f>
        <v/>
      </c>
      <c r="I146">
        <f>Table1[[#This Row],[regno]]</f>
        <v>276053</v>
      </c>
      <c r="J146" t="str">
        <f>Table1[[#This Row],[nicename]]</f>
        <v>The Apollo Trust</v>
      </c>
      <c r="K146" s="1" t="str">
        <f ca="1">IF(Table1[[#This Row],[Selected]],Table1[[#This Row],[latest_income]]+(RAND()*0.01),"")</f>
        <v/>
      </c>
      <c r="L146" t="b">
        <f>IF(Table1[[#This Row],[Use]]="None",FALSE,IF(Table1[[#This Row],[Use]]="Both",AND(Table1[[#This Row],[Keyword]],Table1[[#This Row],[Geog]]),OR(Table1[[#This Row],[Keyword]],Table1[[#This Row],[Geog]])))</f>
        <v>0</v>
      </c>
      <c r="M1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6" t="b">
        <f>NOT(ISERROR(VLOOKUP(Table1[[#This Row],[regno]],RawGeography!$D:$D,1,FALSE)))</f>
        <v>0</v>
      </c>
      <c r="O146" t="str">
        <f>IF(Options!$H$12&gt;0,IF(Options!$H$13&gt;0,"Both","Geog"),IF(Options!$H$13&gt;0,"Keyword","None"))</f>
        <v>None</v>
      </c>
      <c r="Q146"/>
    </row>
    <row r="147" spans="1:17" x14ac:dyDescent="0.2">
      <c r="A147">
        <v>276210</v>
      </c>
      <c r="B147" t="s">
        <v>386</v>
      </c>
      <c r="C147">
        <v>2939</v>
      </c>
      <c r="D147">
        <v>17948</v>
      </c>
      <c r="G147" t="s">
        <v>387</v>
      </c>
      <c r="H147" t="str">
        <f ca="1">IFERROR(RANK(Table1[[#This Row],[IncomeRank]],$K:$K),"")</f>
        <v/>
      </c>
      <c r="I147">
        <f>Table1[[#This Row],[regno]]</f>
        <v>276210</v>
      </c>
      <c r="J147" t="str">
        <f>Table1[[#This Row],[nicename]]</f>
        <v>The Warwick Arts Trust</v>
      </c>
      <c r="K147" s="1" t="str">
        <f ca="1">IF(Table1[[#This Row],[Selected]],Table1[[#This Row],[latest_income]]+(RAND()*0.01),"")</f>
        <v/>
      </c>
      <c r="L147" t="b">
        <f>IF(Table1[[#This Row],[Use]]="None",FALSE,IF(Table1[[#This Row],[Use]]="Both",AND(Table1[[#This Row],[Keyword]],Table1[[#This Row],[Geog]]),OR(Table1[[#This Row],[Keyword]],Table1[[#This Row],[Geog]])))</f>
        <v>0</v>
      </c>
      <c r="M1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7" t="b">
        <f>NOT(ISERROR(VLOOKUP(Table1[[#This Row],[regno]],RawGeography!$D:$D,1,FALSE)))</f>
        <v>0</v>
      </c>
      <c r="O147" t="str">
        <f>IF(Options!$H$12&gt;0,IF(Options!$H$13&gt;0,"Both","Geog"),IF(Options!$H$13&gt;0,"Keyword","None"))</f>
        <v>None</v>
      </c>
      <c r="Q147"/>
    </row>
    <row r="148" spans="1:17" x14ac:dyDescent="0.2">
      <c r="A148">
        <v>276270</v>
      </c>
      <c r="B148" t="s">
        <v>388</v>
      </c>
      <c r="C148">
        <v>11630</v>
      </c>
      <c r="D148">
        <v>13567</v>
      </c>
      <c r="G148" t="s">
        <v>389</v>
      </c>
      <c r="H148" t="str">
        <f ca="1">IFERROR(RANK(Table1[[#This Row],[IncomeRank]],$K:$K),"")</f>
        <v/>
      </c>
      <c r="I148">
        <f>Table1[[#This Row],[regno]]</f>
        <v>276270</v>
      </c>
      <c r="J148" t="str">
        <f>Table1[[#This Row],[nicename]]</f>
        <v>Music Camp Limited</v>
      </c>
      <c r="K148" s="1" t="str">
        <f ca="1">IF(Table1[[#This Row],[Selected]],Table1[[#This Row],[latest_income]]+(RAND()*0.01),"")</f>
        <v/>
      </c>
      <c r="L148" t="b">
        <f>IF(Table1[[#This Row],[Use]]="None",FALSE,IF(Table1[[#This Row],[Use]]="Both",AND(Table1[[#This Row],[Keyword]],Table1[[#This Row],[Geog]]),OR(Table1[[#This Row],[Keyword]],Table1[[#This Row],[Geog]])))</f>
        <v>0</v>
      </c>
      <c r="M1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8" t="b">
        <f>NOT(ISERROR(VLOOKUP(Table1[[#This Row],[regno]],RawGeography!$D:$D,1,FALSE)))</f>
        <v>0</v>
      </c>
      <c r="O148" t="str">
        <f>IF(Options!$H$12&gt;0,IF(Options!$H$13&gt;0,"Both","Geog"),IF(Options!$H$13&gt;0,"Keyword","None"))</f>
        <v>None</v>
      </c>
      <c r="Q148"/>
    </row>
    <row r="149" spans="1:17" x14ac:dyDescent="0.2">
      <c r="A149">
        <v>276308</v>
      </c>
      <c r="B149" t="s">
        <v>390</v>
      </c>
      <c r="C149">
        <v>53216</v>
      </c>
      <c r="D149">
        <v>51502</v>
      </c>
      <c r="G149" t="s">
        <v>391</v>
      </c>
      <c r="H149" t="str">
        <f ca="1">IFERROR(RANK(Table1[[#This Row],[IncomeRank]],$K:$K),"")</f>
        <v/>
      </c>
      <c r="I149">
        <f>Table1[[#This Row],[regno]]</f>
        <v>276308</v>
      </c>
      <c r="J149" t="str">
        <f>Table1[[#This Row],[nicename]]</f>
        <v>Wells Operatic Society Ltd</v>
      </c>
      <c r="K149" s="1" t="str">
        <f ca="1">IF(Table1[[#This Row],[Selected]],Table1[[#This Row],[latest_income]]+(RAND()*0.01),"")</f>
        <v/>
      </c>
      <c r="L149" t="b">
        <f>IF(Table1[[#This Row],[Use]]="None",FALSE,IF(Table1[[#This Row],[Use]]="Both",AND(Table1[[#This Row],[Keyword]],Table1[[#This Row],[Geog]]),OR(Table1[[#This Row],[Keyword]],Table1[[#This Row],[Geog]])))</f>
        <v>0</v>
      </c>
      <c r="M1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9" t="b">
        <f>NOT(ISERROR(VLOOKUP(Table1[[#This Row],[regno]],RawGeography!$D:$D,1,FALSE)))</f>
        <v>0</v>
      </c>
      <c r="O149" t="str">
        <f>IF(Options!$H$12&gt;0,IF(Options!$H$13&gt;0,"Both","Geog"),IF(Options!$H$13&gt;0,"Keyword","None"))</f>
        <v>None</v>
      </c>
      <c r="Q149"/>
    </row>
    <row r="150" spans="1:17" x14ac:dyDescent="0.2">
      <c r="A150">
        <v>276399</v>
      </c>
      <c r="B150" t="s">
        <v>393</v>
      </c>
      <c r="C150">
        <v>4</v>
      </c>
      <c r="D150">
        <v>0</v>
      </c>
      <c r="G150" t="s">
        <v>394</v>
      </c>
      <c r="H150" t="str">
        <f ca="1">IFERROR(RANK(Table1[[#This Row],[IncomeRank]],$K:$K),"")</f>
        <v/>
      </c>
      <c r="I150">
        <f>Table1[[#This Row],[regno]]</f>
        <v>276399</v>
      </c>
      <c r="J150" t="str">
        <f>Table1[[#This Row],[nicename]]</f>
        <v>The Kent Schools Glyndebourne Trust</v>
      </c>
      <c r="K150" s="1" t="str">
        <f ca="1">IF(Table1[[#This Row],[Selected]],Table1[[#This Row],[latest_income]]+(RAND()*0.01),"")</f>
        <v/>
      </c>
      <c r="L150" t="b">
        <f>IF(Table1[[#This Row],[Use]]="None",FALSE,IF(Table1[[#This Row],[Use]]="Both",AND(Table1[[#This Row],[Keyword]],Table1[[#This Row],[Geog]]),OR(Table1[[#This Row],[Keyword]],Table1[[#This Row],[Geog]])))</f>
        <v>0</v>
      </c>
      <c r="M1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0" t="b">
        <f>NOT(ISERROR(VLOOKUP(Table1[[#This Row],[regno]],RawGeography!$D:$D,1,FALSE)))</f>
        <v>0</v>
      </c>
      <c r="O150" t="str">
        <f>IF(Options!$H$12&gt;0,IF(Options!$H$13&gt;0,"Both","Geog"),IF(Options!$H$13&gt;0,"Keyword","None"))</f>
        <v>None</v>
      </c>
      <c r="Q150"/>
    </row>
    <row r="151" spans="1:17" x14ac:dyDescent="0.2">
      <c r="A151">
        <v>276715</v>
      </c>
      <c r="B151" t="s">
        <v>396</v>
      </c>
      <c r="C151">
        <v>24342</v>
      </c>
      <c r="D151">
        <v>21326</v>
      </c>
      <c r="G151" t="s">
        <v>397</v>
      </c>
      <c r="H151" t="str">
        <f ca="1">IFERROR(RANK(Table1[[#This Row],[IncomeRank]],$K:$K),"")</f>
        <v/>
      </c>
      <c r="I151">
        <f>Table1[[#This Row],[regno]]</f>
        <v>276715</v>
      </c>
      <c r="J151" t="str">
        <f>Table1[[#This Row],[nicename]]</f>
        <v>Trianon Music Group</v>
      </c>
      <c r="K151" s="1" t="str">
        <f ca="1">IF(Table1[[#This Row],[Selected]],Table1[[#This Row],[latest_income]]+(RAND()*0.01),"")</f>
        <v/>
      </c>
      <c r="L151" t="b">
        <f>IF(Table1[[#This Row],[Use]]="None",FALSE,IF(Table1[[#This Row],[Use]]="Both",AND(Table1[[#This Row],[Keyword]],Table1[[#This Row],[Geog]]),OR(Table1[[#This Row],[Keyword]],Table1[[#This Row],[Geog]])))</f>
        <v>0</v>
      </c>
      <c r="M1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1" t="b">
        <f>NOT(ISERROR(VLOOKUP(Table1[[#This Row],[regno]],RawGeography!$D:$D,1,FALSE)))</f>
        <v>0</v>
      </c>
      <c r="O151" t="str">
        <f>IF(Options!$H$12&gt;0,IF(Options!$H$13&gt;0,"Both","Geog"),IF(Options!$H$13&gt;0,"Keyword","None"))</f>
        <v>None</v>
      </c>
      <c r="Q151"/>
    </row>
    <row r="152" spans="1:17" x14ac:dyDescent="0.2">
      <c r="A152">
        <v>276724</v>
      </c>
      <c r="B152" t="s">
        <v>398</v>
      </c>
      <c r="C152">
        <v>18718</v>
      </c>
      <c r="D152">
        <v>16236</v>
      </c>
      <c r="G152" t="s">
        <v>399</v>
      </c>
      <c r="H152" t="str">
        <f ca="1">IFERROR(RANK(Table1[[#This Row],[IncomeRank]],$K:$K),"")</f>
        <v/>
      </c>
      <c r="I152">
        <f>Table1[[#This Row],[regno]]</f>
        <v>276724</v>
      </c>
      <c r="J152" t="str">
        <f>Table1[[#This Row],[nicename]]</f>
        <v>Ipswich Orchestral Society</v>
      </c>
      <c r="K152" s="1" t="str">
        <f ca="1">IF(Table1[[#This Row],[Selected]],Table1[[#This Row],[latest_income]]+(RAND()*0.01),"")</f>
        <v/>
      </c>
      <c r="L152" t="b">
        <f>IF(Table1[[#This Row],[Use]]="None",FALSE,IF(Table1[[#This Row],[Use]]="Both",AND(Table1[[#This Row],[Keyword]],Table1[[#This Row],[Geog]]),OR(Table1[[#This Row],[Keyword]],Table1[[#This Row],[Geog]])))</f>
        <v>0</v>
      </c>
      <c r="M1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2" t="b">
        <f>NOT(ISERROR(VLOOKUP(Table1[[#This Row],[regno]],RawGeography!$D:$D,1,FALSE)))</f>
        <v>0</v>
      </c>
      <c r="O152" t="str">
        <f>IF(Options!$H$12&gt;0,IF(Options!$H$13&gt;0,"Both","Geog"),IF(Options!$H$13&gt;0,"Keyword","None"))</f>
        <v>None</v>
      </c>
      <c r="Q152"/>
    </row>
    <row r="153" spans="1:17" x14ac:dyDescent="0.2">
      <c r="A153">
        <v>276781</v>
      </c>
      <c r="B153" t="s">
        <v>400</v>
      </c>
      <c r="C153">
        <v>26445</v>
      </c>
      <c r="D153">
        <v>24583</v>
      </c>
      <c r="G153" t="s">
        <v>401</v>
      </c>
      <c r="H153" t="str">
        <f ca="1">IFERROR(RANK(Table1[[#This Row],[IncomeRank]],$K:$K),"")</f>
        <v/>
      </c>
      <c r="I153">
        <f>Table1[[#This Row],[regno]]</f>
        <v>276781</v>
      </c>
      <c r="J153" t="str">
        <f>Table1[[#This Row],[nicename]]</f>
        <v>East Kent Holiday Music Trust</v>
      </c>
      <c r="K153" s="1" t="str">
        <f ca="1">IF(Table1[[#This Row],[Selected]],Table1[[#This Row],[latest_income]]+(RAND()*0.01),"")</f>
        <v/>
      </c>
      <c r="L153" t="b">
        <f>IF(Table1[[#This Row],[Use]]="None",FALSE,IF(Table1[[#This Row],[Use]]="Both",AND(Table1[[#This Row],[Keyword]],Table1[[#This Row],[Geog]]),OR(Table1[[#This Row],[Keyword]],Table1[[#This Row],[Geog]])))</f>
        <v>0</v>
      </c>
      <c r="M1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3" t="b">
        <f>NOT(ISERROR(VLOOKUP(Table1[[#This Row],[regno]],RawGeography!$D:$D,1,FALSE)))</f>
        <v>0</v>
      </c>
      <c r="O153" t="str">
        <f>IF(Options!$H$12&gt;0,IF(Options!$H$13&gt;0,"Both","Geog"),IF(Options!$H$13&gt;0,"Keyword","None"))</f>
        <v>None</v>
      </c>
      <c r="Q153"/>
    </row>
    <row r="154" spans="1:17" x14ac:dyDescent="0.2">
      <c r="A154">
        <v>276904</v>
      </c>
      <c r="B154" t="s">
        <v>402</v>
      </c>
      <c r="C154">
        <v>4938</v>
      </c>
      <c r="D154">
        <v>4081</v>
      </c>
      <c r="G154" t="s">
        <v>403</v>
      </c>
      <c r="H154" t="str">
        <f ca="1">IFERROR(RANK(Table1[[#This Row],[IncomeRank]],$K:$K),"")</f>
        <v/>
      </c>
      <c r="I154">
        <f>Table1[[#This Row],[regno]]</f>
        <v>276904</v>
      </c>
      <c r="J154" t="str">
        <f>Table1[[#This Row],[nicename]]</f>
        <v>Toddington Music Society</v>
      </c>
      <c r="K154" s="1" t="str">
        <f ca="1">IF(Table1[[#This Row],[Selected]],Table1[[#This Row],[latest_income]]+(RAND()*0.01),"")</f>
        <v/>
      </c>
      <c r="L154" t="b">
        <f>IF(Table1[[#This Row],[Use]]="None",FALSE,IF(Table1[[#This Row],[Use]]="Both",AND(Table1[[#This Row],[Keyword]],Table1[[#This Row],[Geog]]),OR(Table1[[#This Row],[Keyword]],Table1[[#This Row],[Geog]])))</f>
        <v>0</v>
      </c>
      <c r="M1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4" t="b">
        <f>NOT(ISERROR(VLOOKUP(Table1[[#This Row],[regno]],RawGeography!$D:$D,1,FALSE)))</f>
        <v>0</v>
      </c>
      <c r="O154" t="str">
        <f>IF(Options!$H$12&gt;0,IF(Options!$H$13&gt;0,"Both","Geog"),IF(Options!$H$13&gt;0,"Keyword","None"))</f>
        <v>None</v>
      </c>
      <c r="Q154"/>
    </row>
    <row r="155" spans="1:17" x14ac:dyDescent="0.2">
      <c r="A155">
        <v>276912</v>
      </c>
      <c r="B155" t="s">
        <v>404</v>
      </c>
      <c r="C155">
        <v>4285</v>
      </c>
      <c r="D155">
        <v>2700</v>
      </c>
      <c r="G155" t="s">
        <v>405</v>
      </c>
      <c r="H155" t="str">
        <f ca="1">IFERROR(RANK(Table1[[#This Row],[IncomeRank]],$K:$K),"")</f>
        <v/>
      </c>
      <c r="I155">
        <f>Table1[[#This Row],[regno]]</f>
        <v>276912</v>
      </c>
      <c r="J155" t="str">
        <f>Table1[[#This Row],[nicename]]</f>
        <v>The Viola Tunnard Fund</v>
      </c>
      <c r="K155" s="1" t="str">
        <f ca="1">IF(Table1[[#This Row],[Selected]],Table1[[#This Row],[latest_income]]+(RAND()*0.01),"")</f>
        <v/>
      </c>
      <c r="L155" t="b">
        <f>IF(Table1[[#This Row],[Use]]="None",FALSE,IF(Table1[[#This Row],[Use]]="Both",AND(Table1[[#This Row],[Keyword]],Table1[[#This Row],[Geog]]),OR(Table1[[#This Row],[Keyword]],Table1[[#This Row],[Geog]])))</f>
        <v>0</v>
      </c>
      <c r="M1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5" t="b">
        <f>NOT(ISERROR(VLOOKUP(Table1[[#This Row],[regno]],RawGeography!$D:$D,1,FALSE)))</f>
        <v>0</v>
      </c>
      <c r="O155" t="str">
        <f>IF(Options!$H$12&gt;0,IF(Options!$H$13&gt;0,"Both","Geog"),IF(Options!$H$13&gt;0,"Keyword","None"))</f>
        <v>None</v>
      </c>
      <c r="Q155"/>
    </row>
    <row r="156" spans="1:17" x14ac:dyDescent="0.2">
      <c r="A156">
        <v>276922</v>
      </c>
      <c r="B156" t="s">
        <v>406</v>
      </c>
      <c r="C156">
        <v>1854</v>
      </c>
      <c r="D156">
        <v>2080</v>
      </c>
      <c r="G156" t="s">
        <v>407</v>
      </c>
      <c r="H156" t="str">
        <f ca="1">IFERROR(RANK(Table1[[#This Row],[IncomeRank]],$K:$K),"")</f>
        <v/>
      </c>
      <c r="I156">
        <f>Table1[[#This Row],[regno]]</f>
        <v>276922</v>
      </c>
      <c r="J156" t="str">
        <f>Table1[[#This Row],[nicename]]</f>
        <v>The Larry Slattery Memorial Fund</v>
      </c>
      <c r="K156" s="1" t="str">
        <f ca="1">IF(Table1[[#This Row],[Selected]],Table1[[#This Row],[latest_income]]+(RAND()*0.01),"")</f>
        <v/>
      </c>
      <c r="L156" t="b">
        <f>IF(Table1[[#This Row],[Use]]="None",FALSE,IF(Table1[[#This Row],[Use]]="Both",AND(Table1[[#This Row],[Keyword]],Table1[[#This Row],[Geog]]),OR(Table1[[#This Row],[Keyword]],Table1[[#This Row],[Geog]])))</f>
        <v>0</v>
      </c>
      <c r="M1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6" t="b">
        <f>NOT(ISERROR(VLOOKUP(Table1[[#This Row],[regno]],RawGeography!$D:$D,1,FALSE)))</f>
        <v>0</v>
      </c>
      <c r="O156" t="str">
        <f>IF(Options!$H$12&gt;0,IF(Options!$H$13&gt;0,"Both","Geog"),IF(Options!$H$13&gt;0,"Keyword","None"))</f>
        <v>None</v>
      </c>
      <c r="Q156"/>
    </row>
    <row r="157" spans="1:17" x14ac:dyDescent="0.2">
      <c r="A157">
        <v>276940</v>
      </c>
      <c r="B157" t="s">
        <v>408</v>
      </c>
      <c r="C157">
        <v>1099138</v>
      </c>
      <c r="D157">
        <v>1079847</v>
      </c>
      <c r="E157">
        <v>294078</v>
      </c>
      <c r="F157">
        <v>7</v>
      </c>
      <c r="G157" t="s">
        <v>409</v>
      </c>
      <c r="H157" t="str">
        <f ca="1">IFERROR(RANK(Table1[[#This Row],[IncomeRank]],$K:$K),"")</f>
        <v/>
      </c>
      <c r="I157">
        <f>Table1[[#This Row],[regno]]</f>
        <v>276940</v>
      </c>
      <c r="J157" t="str">
        <f>Table1[[#This Row],[nicename]]</f>
        <v>Salisbury Festival Limited</v>
      </c>
      <c r="K157" s="1" t="str">
        <f ca="1">IF(Table1[[#This Row],[Selected]],Table1[[#This Row],[latest_income]]+(RAND()*0.01),"")</f>
        <v/>
      </c>
      <c r="L157" t="b">
        <f>IF(Table1[[#This Row],[Use]]="None",FALSE,IF(Table1[[#This Row],[Use]]="Both",AND(Table1[[#This Row],[Keyword]],Table1[[#This Row],[Geog]]),OR(Table1[[#This Row],[Keyword]],Table1[[#This Row],[Geog]])))</f>
        <v>0</v>
      </c>
      <c r="M1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7" t="b">
        <f>NOT(ISERROR(VLOOKUP(Table1[[#This Row],[regno]],RawGeography!$D:$D,1,FALSE)))</f>
        <v>0</v>
      </c>
      <c r="O157" t="str">
        <f>IF(Options!$H$12&gt;0,IF(Options!$H$13&gt;0,"Both","Geog"),IF(Options!$H$13&gt;0,"Keyword","None"))</f>
        <v>None</v>
      </c>
      <c r="Q157"/>
    </row>
    <row r="158" spans="1:17" x14ac:dyDescent="0.2">
      <c r="A158">
        <v>276957</v>
      </c>
      <c r="B158" t="s">
        <v>410</v>
      </c>
      <c r="C158">
        <v>1327676</v>
      </c>
      <c r="D158">
        <v>1375847</v>
      </c>
      <c r="E158">
        <v>190007</v>
      </c>
      <c r="F158">
        <v>5</v>
      </c>
      <c r="G158" t="s">
        <v>411</v>
      </c>
      <c r="H158" t="str">
        <f ca="1">IFERROR(RANK(Table1[[#This Row],[IncomeRank]],$K:$K),"")</f>
        <v/>
      </c>
      <c r="I158">
        <f>Table1[[#This Row],[regno]]</f>
        <v>276957</v>
      </c>
      <c r="J158" t="str">
        <f>Table1[[#This Row],[nicename]]</f>
        <v>Buxton Arts Festival Limited</v>
      </c>
      <c r="K158" s="1" t="str">
        <f ca="1">IF(Table1[[#This Row],[Selected]],Table1[[#This Row],[latest_income]]+(RAND()*0.01),"")</f>
        <v/>
      </c>
      <c r="L158" t="b">
        <f>IF(Table1[[#This Row],[Use]]="None",FALSE,IF(Table1[[#This Row],[Use]]="Both",AND(Table1[[#This Row],[Keyword]],Table1[[#This Row],[Geog]]),OR(Table1[[#This Row],[Keyword]],Table1[[#This Row],[Geog]])))</f>
        <v>0</v>
      </c>
      <c r="M1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8" t="b">
        <f>NOT(ISERROR(VLOOKUP(Table1[[#This Row],[regno]],RawGeography!$D:$D,1,FALSE)))</f>
        <v>0</v>
      </c>
      <c r="O158" t="str">
        <f>IF(Options!$H$12&gt;0,IF(Options!$H$13&gt;0,"Both","Geog"),IF(Options!$H$13&gt;0,"Keyword","None"))</f>
        <v>None</v>
      </c>
      <c r="Q158"/>
    </row>
    <row r="159" spans="1:17" x14ac:dyDescent="0.2">
      <c r="A159">
        <v>276998</v>
      </c>
      <c r="B159" t="s">
        <v>412</v>
      </c>
      <c r="C159">
        <v>16832</v>
      </c>
      <c r="D159">
        <v>16632</v>
      </c>
      <c r="G159" t="s">
        <v>413</v>
      </c>
      <c r="H159" t="str">
        <f ca="1">IFERROR(RANK(Table1[[#This Row],[IncomeRank]],$K:$K),"")</f>
        <v/>
      </c>
      <c r="I159">
        <f>Table1[[#This Row],[regno]]</f>
        <v>276998</v>
      </c>
      <c r="J159" t="str">
        <f>Table1[[#This Row],[nicename]]</f>
        <v>Ware Arts Centre Limited</v>
      </c>
      <c r="K159" s="1" t="str">
        <f ca="1">IF(Table1[[#This Row],[Selected]],Table1[[#This Row],[latest_income]]+(RAND()*0.01),"")</f>
        <v/>
      </c>
      <c r="L159" t="b">
        <f>IF(Table1[[#This Row],[Use]]="None",FALSE,IF(Table1[[#This Row],[Use]]="Both",AND(Table1[[#This Row],[Keyword]],Table1[[#This Row],[Geog]]),OR(Table1[[#This Row],[Keyword]],Table1[[#This Row],[Geog]])))</f>
        <v>0</v>
      </c>
      <c r="M1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9" t="b">
        <f>NOT(ISERROR(VLOOKUP(Table1[[#This Row],[regno]],RawGeography!$D:$D,1,FALSE)))</f>
        <v>0</v>
      </c>
      <c r="O159" t="str">
        <f>IF(Options!$H$12&gt;0,IF(Options!$H$13&gt;0,"Both","Geog"),IF(Options!$H$13&gt;0,"Keyword","None"))</f>
        <v>None</v>
      </c>
      <c r="Q159"/>
    </row>
    <row r="160" spans="1:17" x14ac:dyDescent="0.2">
      <c r="A160">
        <v>277021</v>
      </c>
      <c r="B160" t="s">
        <v>415</v>
      </c>
      <c r="C160">
        <v>202407</v>
      </c>
      <c r="D160">
        <v>204513</v>
      </c>
      <c r="G160" t="s">
        <v>416</v>
      </c>
      <c r="H160" t="str">
        <f ca="1">IFERROR(RANK(Table1[[#This Row],[IncomeRank]],$K:$K),"")</f>
        <v/>
      </c>
      <c r="I160">
        <f>Table1[[#This Row],[regno]]</f>
        <v>277021</v>
      </c>
      <c r="J160" t="str">
        <f>Table1[[#This Row],[nicename]]</f>
        <v>Islington Arts Factory Limited</v>
      </c>
      <c r="K160" s="1" t="str">
        <f ca="1">IF(Table1[[#This Row],[Selected]],Table1[[#This Row],[latest_income]]+(RAND()*0.01),"")</f>
        <v/>
      </c>
      <c r="L160" t="b">
        <f>IF(Table1[[#This Row],[Use]]="None",FALSE,IF(Table1[[#This Row],[Use]]="Both",AND(Table1[[#This Row],[Keyword]],Table1[[#This Row],[Geog]]),OR(Table1[[#This Row],[Keyword]],Table1[[#This Row],[Geog]])))</f>
        <v>0</v>
      </c>
      <c r="M1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0" t="b">
        <f>NOT(ISERROR(VLOOKUP(Table1[[#This Row],[regno]],RawGeography!$D:$D,1,FALSE)))</f>
        <v>0</v>
      </c>
      <c r="O160" t="str">
        <f>IF(Options!$H$12&gt;0,IF(Options!$H$13&gt;0,"Both","Geog"),IF(Options!$H$13&gt;0,"Keyword","None"))</f>
        <v>None</v>
      </c>
      <c r="Q160"/>
    </row>
    <row r="161" spans="1:17" x14ac:dyDescent="0.2">
      <c r="A161">
        <v>277086</v>
      </c>
      <c r="B161" t="s">
        <v>417</v>
      </c>
      <c r="C161">
        <v>9655</v>
      </c>
      <c r="D161">
        <v>8568</v>
      </c>
      <c r="G161" t="s">
        <v>418</v>
      </c>
      <c r="H161" t="str">
        <f ca="1">IFERROR(RANK(Table1[[#This Row],[IncomeRank]],$K:$K),"")</f>
        <v/>
      </c>
      <c r="I161">
        <f>Table1[[#This Row],[regno]]</f>
        <v>277086</v>
      </c>
      <c r="J161" t="str">
        <f>Table1[[#This Row],[nicename]]</f>
        <v>Eynsford Concert Band</v>
      </c>
      <c r="K161" s="1" t="str">
        <f ca="1">IF(Table1[[#This Row],[Selected]],Table1[[#This Row],[latest_income]]+(RAND()*0.01),"")</f>
        <v/>
      </c>
      <c r="L161" t="b">
        <f>IF(Table1[[#This Row],[Use]]="None",FALSE,IF(Table1[[#This Row],[Use]]="Both",AND(Table1[[#This Row],[Keyword]],Table1[[#This Row],[Geog]]),OR(Table1[[#This Row],[Keyword]],Table1[[#This Row],[Geog]])))</f>
        <v>0</v>
      </c>
      <c r="M1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1" t="b">
        <f>NOT(ISERROR(VLOOKUP(Table1[[#This Row],[regno]],RawGeography!$D:$D,1,FALSE)))</f>
        <v>0</v>
      </c>
      <c r="O161" t="str">
        <f>IF(Options!$H$12&gt;0,IF(Options!$H$13&gt;0,"Both","Geog"),IF(Options!$H$13&gt;0,"Keyword","None"))</f>
        <v>None</v>
      </c>
      <c r="Q161"/>
    </row>
    <row r="162" spans="1:17" x14ac:dyDescent="0.2">
      <c r="A162">
        <v>277240</v>
      </c>
      <c r="B162" t="s">
        <v>420</v>
      </c>
      <c r="C162">
        <v>17401</v>
      </c>
      <c r="D162">
        <v>16730</v>
      </c>
      <c r="G162" t="s">
        <v>421</v>
      </c>
      <c r="H162" t="str">
        <f ca="1">IFERROR(RANK(Table1[[#This Row],[IncomeRank]],$K:$K),"")</f>
        <v/>
      </c>
      <c r="I162">
        <f>Table1[[#This Row],[regno]]</f>
        <v>277240</v>
      </c>
      <c r="J162" t="str">
        <f>Table1[[#This Row],[nicename]]</f>
        <v>Somerset Opera</v>
      </c>
      <c r="K162" s="1" t="str">
        <f ca="1">IF(Table1[[#This Row],[Selected]],Table1[[#This Row],[latest_income]]+(RAND()*0.01),"")</f>
        <v/>
      </c>
      <c r="L162" t="b">
        <f>IF(Table1[[#This Row],[Use]]="None",FALSE,IF(Table1[[#This Row],[Use]]="Both",AND(Table1[[#This Row],[Keyword]],Table1[[#This Row],[Geog]]),OR(Table1[[#This Row],[Keyword]],Table1[[#This Row],[Geog]])))</f>
        <v>0</v>
      </c>
      <c r="M1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2" t="b">
        <f>NOT(ISERROR(VLOOKUP(Table1[[#This Row],[regno]],RawGeography!$D:$D,1,FALSE)))</f>
        <v>0</v>
      </c>
      <c r="O162" t="str">
        <f>IF(Options!$H$12&gt;0,IF(Options!$H$13&gt;0,"Both","Geog"),IF(Options!$H$13&gt;0,"Keyword","None"))</f>
        <v>None</v>
      </c>
      <c r="Q162"/>
    </row>
    <row r="163" spans="1:17" x14ac:dyDescent="0.2">
      <c r="A163">
        <v>277308</v>
      </c>
      <c r="B163" t="s">
        <v>423</v>
      </c>
      <c r="C163">
        <v>12001</v>
      </c>
      <c r="D163">
        <v>12053</v>
      </c>
      <c r="G163" t="s">
        <v>424</v>
      </c>
      <c r="H163" t="str">
        <f ca="1">IFERROR(RANK(Table1[[#This Row],[IncomeRank]],$K:$K),"")</f>
        <v/>
      </c>
      <c r="I163">
        <f>Table1[[#This Row],[regno]]</f>
        <v>277308</v>
      </c>
      <c r="J163" t="str">
        <f>Table1[[#This Row],[nicename]]</f>
        <v>Newbury Symphony Orchestra</v>
      </c>
      <c r="K163" s="1" t="str">
        <f ca="1">IF(Table1[[#This Row],[Selected]],Table1[[#This Row],[latest_income]]+(RAND()*0.01),"")</f>
        <v/>
      </c>
      <c r="L163" t="b">
        <f>IF(Table1[[#This Row],[Use]]="None",FALSE,IF(Table1[[#This Row],[Use]]="Both",AND(Table1[[#This Row],[Keyword]],Table1[[#This Row],[Geog]]),OR(Table1[[#This Row],[Keyword]],Table1[[#This Row],[Geog]])))</f>
        <v>0</v>
      </c>
      <c r="M1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3" t="b">
        <f>NOT(ISERROR(VLOOKUP(Table1[[#This Row],[regno]],RawGeography!$D:$D,1,FALSE)))</f>
        <v>0</v>
      </c>
      <c r="O163" t="str">
        <f>IF(Options!$H$12&gt;0,IF(Options!$H$13&gt;0,"Both","Geog"),IF(Options!$H$13&gt;0,"Keyword","None"))</f>
        <v>None</v>
      </c>
      <c r="Q163"/>
    </row>
    <row r="164" spans="1:17" x14ac:dyDescent="0.2">
      <c r="A164">
        <v>277374</v>
      </c>
      <c r="B164" t="s">
        <v>425</v>
      </c>
      <c r="C164">
        <v>22235</v>
      </c>
      <c r="D164">
        <v>17497</v>
      </c>
      <c r="G164" t="s">
        <v>426</v>
      </c>
      <c r="H164" t="str">
        <f ca="1">IFERROR(RANK(Table1[[#This Row],[IncomeRank]],$K:$K),"")</f>
        <v/>
      </c>
      <c r="I164">
        <f>Table1[[#This Row],[regno]]</f>
        <v>277374</v>
      </c>
      <c r="J164" t="str">
        <f>Table1[[#This Row],[nicename]]</f>
        <v>Duxford Saturday Workshop Trust</v>
      </c>
      <c r="K164" s="1" t="str">
        <f ca="1">IF(Table1[[#This Row],[Selected]],Table1[[#This Row],[latest_income]]+(RAND()*0.01),"")</f>
        <v/>
      </c>
      <c r="L164" t="b">
        <f>IF(Table1[[#This Row],[Use]]="None",FALSE,IF(Table1[[#This Row],[Use]]="Both",AND(Table1[[#This Row],[Keyword]],Table1[[#This Row],[Geog]]),OR(Table1[[#This Row],[Keyword]],Table1[[#This Row],[Geog]])))</f>
        <v>0</v>
      </c>
      <c r="M1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4" t="b">
        <f>NOT(ISERROR(VLOOKUP(Table1[[#This Row],[regno]],RawGeography!$D:$D,1,FALSE)))</f>
        <v>0</v>
      </c>
      <c r="O164" t="str">
        <f>IF(Options!$H$12&gt;0,IF(Options!$H$13&gt;0,"Both","Geog"),IF(Options!$H$13&gt;0,"Keyword","None"))</f>
        <v>None</v>
      </c>
      <c r="Q164"/>
    </row>
    <row r="165" spans="1:17" x14ac:dyDescent="0.2">
      <c r="A165">
        <v>277380</v>
      </c>
      <c r="B165" t="s">
        <v>428</v>
      </c>
      <c r="C165">
        <v>34303</v>
      </c>
      <c r="D165">
        <v>47520</v>
      </c>
      <c r="G165" t="s">
        <v>429</v>
      </c>
      <c r="H165" t="str">
        <f ca="1">IFERROR(RANK(Table1[[#This Row],[IncomeRank]],$K:$K),"")</f>
        <v/>
      </c>
      <c r="I165">
        <f>Table1[[#This Row],[regno]]</f>
        <v>277380</v>
      </c>
      <c r="J165" t="str">
        <f>Table1[[#This Row],[nicename]]</f>
        <v>The London Suzuki Group Trust</v>
      </c>
      <c r="K165" s="1" t="str">
        <f ca="1">IF(Table1[[#This Row],[Selected]],Table1[[#This Row],[latest_income]]+(RAND()*0.01),"")</f>
        <v/>
      </c>
      <c r="L165" t="b">
        <f>IF(Table1[[#This Row],[Use]]="None",FALSE,IF(Table1[[#This Row],[Use]]="Both",AND(Table1[[#This Row],[Keyword]],Table1[[#This Row],[Geog]]),OR(Table1[[#This Row],[Keyword]],Table1[[#This Row],[Geog]])))</f>
        <v>0</v>
      </c>
      <c r="M1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5" t="b">
        <f>NOT(ISERROR(VLOOKUP(Table1[[#This Row],[regno]],RawGeography!$D:$D,1,FALSE)))</f>
        <v>0</v>
      </c>
      <c r="O165" t="str">
        <f>IF(Options!$H$12&gt;0,IF(Options!$H$13&gt;0,"Both","Geog"),IF(Options!$H$13&gt;0,"Keyword","None"))</f>
        <v>None</v>
      </c>
      <c r="Q165"/>
    </row>
    <row r="166" spans="1:17" x14ac:dyDescent="0.2">
      <c r="A166">
        <v>277483</v>
      </c>
      <c r="B166" t="s">
        <v>431</v>
      </c>
      <c r="C166">
        <v>10</v>
      </c>
      <c r="D166">
        <v>10</v>
      </c>
      <c r="G166" t="s">
        <v>432</v>
      </c>
      <c r="H166" t="str">
        <f ca="1">IFERROR(RANK(Table1[[#This Row],[IncomeRank]],$K:$K),"")</f>
        <v/>
      </c>
      <c r="I166">
        <f>Table1[[#This Row],[regno]]</f>
        <v>277483</v>
      </c>
      <c r="J166" t="str">
        <f>Table1[[#This Row],[nicename]]</f>
        <v>Suffolk Schools Snape Maltings Trust</v>
      </c>
      <c r="K166" s="1" t="str">
        <f ca="1">IF(Table1[[#This Row],[Selected]],Table1[[#This Row],[latest_income]]+(RAND()*0.01),"")</f>
        <v/>
      </c>
      <c r="L166" t="b">
        <f>IF(Table1[[#This Row],[Use]]="None",FALSE,IF(Table1[[#This Row],[Use]]="Both",AND(Table1[[#This Row],[Keyword]],Table1[[#This Row],[Geog]]),OR(Table1[[#This Row],[Keyword]],Table1[[#This Row],[Geog]])))</f>
        <v>0</v>
      </c>
      <c r="M1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6" t="b">
        <f>NOT(ISERROR(VLOOKUP(Table1[[#This Row],[regno]],RawGeography!$D:$D,1,FALSE)))</f>
        <v>0</v>
      </c>
      <c r="O166" t="str">
        <f>IF(Options!$H$12&gt;0,IF(Options!$H$13&gt;0,"Both","Geog"),IF(Options!$H$13&gt;0,"Keyword","None"))</f>
        <v>None</v>
      </c>
      <c r="Q166"/>
    </row>
    <row r="167" spans="1:17" x14ac:dyDescent="0.2">
      <c r="A167">
        <v>277514</v>
      </c>
      <c r="B167" t="s">
        <v>433</v>
      </c>
      <c r="C167">
        <v>34517</v>
      </c>
      <c r="D167">
        <v>17951</v>
      </c>
      <c r="G167" t="s">
        <v>434</v>
      </c>
      <c r="H167" t="str">
        <f ca="1">IFERROR(RANK(Table1[[#This Row],[IncomeRank]],$K:$K),"")</f>
        <v/>
      </c>
      <c r="I167">
        <f>Table1[[#This Row],[regno]]</f>
        <v>277514</v>
      </c>
      <c r="J167" t="str">
        <f>Table1[[#This Row],[nicename]]</f>
        <v>The Temple Music Trust</v>
      </c>
      <c r="K167" s="1" t="str">
        <f ca="1">IF(Table1[[#This Row],[Selected]],Table1[[#This Row],[latest_income]]+(RAND()*0.01),"")</f>
        <v/>
      </c>
      <c r="L167" t="b">
        <f>IF(Table1[[#This Row],[Use]]="None",FALSE,IF(Table1[[#This Row],[Use]]="Both",AND(Table1[[#This Row],[Keyword]],Table1[[#This Row],[Geog]]),OR(Table1[[#This Row],[Keyword]],Table1[[#This Row],[Geog]])))</f>
        <v>0</v>
      </c>
      <c r="M1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7" t="b">
        <f>NOT(ISERROR(VLOOKUP(Table1[[#This Row],[regno]],RawGeography!$D:$D,1,FALSE)))</f>
        <v>0</v>
      </c>
      <c r="O167" t="str">
        <f>IF(Options!$H$12&gt;0,IF(Options!$H$13&gt;0,"Both","Geog"),IF(Options!$H$13&gt;0,"Keyword","None"))</f>
        <v>None</v>
      </c>
      <c r="Q167"/>
    </row>
    <row r="168" spans="1:17" x14ac:dyDescent="0.2">
      <c r="A168">
        <v>277544</v>
      </c>
      <c r="B168" t="s">
        <v>435</v>
      </c>
      <c r="C168">
        <v>36426</v>
      </c>
      <c r="D168">
        <v>35135</v>
      </c>
      <c r="G168" t="s">
        <v>436</v>
      </c>
      <c r="H168" t="str">
        <f ca="1">IFERROR(RANK(Table1[[#This Row],[IncomeRank]],$K:$K),"")</f>
        <v/>
      </c>
      <c r="I168">
        <f>Table1[[#This Row],[regno]]</f>
        <v>277544</v>
      </c>
      <c r="J168" t="str">
        <f>Table1[[#This Row],[nicename]]</f>
        <v>North London Chorus</v>
      </c>
      <c r="K168" s="1" t="str">
        <f ca="1">IF(Table1[[#This Row],[Selected]],Table1[[#This Row],[latest_income]]+(RAND()*0.01),"")</f>
        <v/>
      </c>
      <c r="L168" t="b">
        <f>IF(Table1[[#This Row],[Use]]="None",FALSE,IF(Table1[[#This Row],[Use]]="Both",AND(Table1[[#This Row],[Keyword]],Table1[[#This Row],[Geog]]),OR(Table1[[#This Row],[Keyword]],Table1[[#This Row],[Geog]])))</f>
        <v>0</v>
      </c>
      <c r="M1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8" t="b">
        <f>NOT(ISERROR(VLOOKUP(Table1[[#This Row],[regno]],RawGeography!$D:$D,1,FALSE)))</f>
        <v>0</v>
      </c>
      <c r="O168" t="str">
        <f>IF(Options!$H$12&gt;0,IF(Options!$H$13&gt;0,"Both","Geog"),IF(Options!$H$13&gt;0,"Keyword","None"))</f>
        <v>None</v>
      </c>
      <c r="Q168"/>
    </row>
    <row r="169" spans="1:17" x14ac:dyDescent="0.2">
      <c r="A169">
        <v>277560</v>
      </c>
      <c r="B169" t="s">
        <v>437</v>
      </c>
      <c r="C169">
        <v>1982</v>
      </c>
      <c r="D169">
        <v>3080</v>
      </c>
      <c r="G169" t="s">
        <v>438</v>
      </c>
      <c r="H169" t="str">
        <f ca="1">IFERROR(RANK(Table1[[#This Row],[IncomeRank]],$K:$K),"")</f>
        <v/>
      </c>
      <c r="I169">
        <f>Table1[[#This Row],[regno]]</f>
        <v>277560</v>
      </c>
      <c r="J169" t="str">
        <f>Table1[[#This Row],[nicename]]</f>
        <v>Norfolk Organists Association</v>
      </c>
      <c r="K169" s="1" t="str">
        <f ca="1">IF(Table1[[#This Row],[Selected]],Table1[[#This Row],[latest_income]]+(RAND()*0.01),"")</f>
        <v/>
      </c>
      <c r="L169" t="b">
        <f>IF(Table1[[#This Row],[Use]]="None",FALSE,IF(Table1[[#This Row],[Use]]="Both",AND(Table1[[#This Row],[Keyword]],Table1[[#This Row],[Geog]]),OR(Table1[[#This Row],[Keyword]],Table1[[#This Row],[Geog]])))</f>
        <v>0</v>
      </c>
      <c r="M1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9" t="b">
        <f>NOT(ISERROR(VLOOKUP(Table1[[#This Row],[regno]],RawGeography!$D:$D,1,FALSE)))</f>
        <v>0</v>
      </c>
      <c r="O169" t="str">
        <f>IF(Options!$H$12&gt;0,IF(Options!$H$13&gt;0,"Both","Geog"),IF(Options!$H$13&gt;0,"Keyword","None"))</f>
        <v>None</v>
      </c>
      <c r="Q169"/>
    </row>
    <row r="170" spans="1:17" x14ac:dyDescent="0.2">
      <c r="A170">
        <v>277578</v>
      </c>
      <c r="B170" t="s">
        <v>440</v>
      </c>
      <c r="C170">
        <v>31526</v>
      </c>
      <c r="D170">
        <v>54997</v>
      </c>
      <c r="G170" t="s">
        <v>441</v>
      </c>
      <c r="H170" t="str">
        <f ca="1">IFERROR(RANK(Table1[[#This Row],[IncomeRank]],$K:$K),"")</f>
        <v/>
      </c>
      <c r="I170">
        <f>Table1[[#This Row],[regno]]</f>
        <v>277578</v>
      </c>
      <c r="J170" t="str">
        <f>Table1[[#This Row],[nicename]]</f>
        <v>The Hervey Benham Charitable Trust</v>
      </c>
      <c r="K170" s="1" t="str">
        <f ca="1">IF(Table1[[#This Row],[Selected]],Table1[[#This Row],[latest_income]]+(RAND()*0.01),"")</f>
        <v/>
      </c>
      <c r="L170" t="b">
        <f>IF(Table1[[#This Row],[Use]]="None",FALSE,IF(Table1[[#This Row],[Use]]="Both",AND(Table1[[#This Row],[Keyword]],Table1[[#This Row],[Geog]]),OR(Table1[[#This Row],[Keyword]],Table1[[#This Row],[Geog]])))</f>
        <v>0</v>
      </c>
      <c r="M1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0" t="b">
        <f>NOT(ISERROR(VLOOKUP(Table1[[#This Row],[regno]],RawGeography!$D:$D,1,FALSE)))</f>
        <v>0</v>
      </c>
      <c r="O170" t="str">
        <f>IF(Options!$H$12&gt;0,IF(Options!$H$13&gt;0,"Both","Geog"),IF(Options!$H$13&gt;0,"Keyword","None"))</f>
        <v>None</v>
      </c>
      <c r="Q170"/>
    </row>
    <row r="171" spans="1:17" x14ac:dyDescent="0.2">
      <c r="A171">
        <v>277743</v>
      </c>
      <c r="B171" t="s">
        <v>443</v>
      </c>
      <c r="C171">
        <v>12370</v>
      </c>
      <c r="D171">
        <v>6479</v>
      </c>
      <c r="G171" t="s">
        <v>444</v>
      </c>
      <c r="H171" t="str">
        <f ca="1">IFERROR(RANK(Table1[[#This Row],[IncomeRank]],$K:$K),"")</f>
        <v/>
      </c>
      <c r="I171">
        <f>Table1[[#This Row],[regno]]</f>
        <v>277743</v>
      </c>
      <c r="J171" t="str">
        <f>Table1[[#This Row],[nicename]]</f>
        <v>Waveney Sinfonia Musical Society</v>
      </c>
      <c r="K171" s="1" t="str">
        <f ca="1">IF(Table1[[#This Row],[Selected]],Table1[[#This Row],[latest_income]]+(RAND()*0.01),"")</f>
        <v/>
      </c>
      <c r="L171" t="b">
        <f>IF(Table1[[#This Row],[Use]]="None",FALSE,IF(Table1[[#This Row],[Use]]="Both",AND(Table1[[#This Row],[Keyword]],Table1[[#This Row],[Geog]]),OR(Table1[[#This Row],[Keyword]],Table1[[#This Row],[Geog]])))</f>
        <v>0</v>
      </c>
      <c r="M1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1" t="b">
        <f>NOT(ISERROR(VLOOKUP(Table1[[#This Row],[regno]],RawGeography!$D:$D,1,FALSE)))</f>
        <v>0</v>
      </c>
      <c r="O171" t="str">
        <f>IF(Options!$H$12&gt;0,IF(Options!$H$13&gt;0,"Both","Geog"),IF(Options!$H$13&gt;0,"Keyword","None"))</f>
        <v>None</v>
      </c>
      <c r="Q171"/>
    </row>
    <row r="172" spans="1:17" x14ac:dyDescent="0.2">
      <c r="A172">
        <v>277766</v>
      </c>
      <c r="B172" t="s">
        <v>446</v>
      </c>
      <c r="C172">
        <v>9571</v>
      </c>
      <c r="D172">
        <v>9315</v>
      </c>
      <c r="G172" t="s">
        <v>447</v>
      </c>
      <c r="H172" t="str">
        <f ca="1">IFERROR(RANK(Table1[[#This Row],[IncomeRank]],$K:$K),"")</f>
        <v/>
      </c>
      <c r="I172">
        <f>Table1[[#This Row],[regno]]</f>
        <v>277766</v>
      </c>
      <c r="J172" t="str">
        <f>Table1[[#This Row],[nicename]]</f>
        <v>The Amici Singers</v>
      </c>
      <c r="K172" s="1" t="str">
        <f ca="1">IF(Table1[[#This Row],[Selected]],Table1[[#This Row],[latest_income]]+(RAND()*0.01),"")</f>
        <v/>
      </c>
      <c r="L172" t="b">
        <f>IF(Table1[[#This Row],[Use]]="None",FALSE,IF(Table1[[#This Row],[Use]]="Both",AND(Table1[[#This Row],[Keyword]],Table1[[#This Row],[Geog]]),OR(Table1[[#This Row],[Keyword]],Table1[[#This Row],[Geog]])))</f>
        <v>0</v>
      </c>
      <c r="M1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2" t="b">
        <f>NOT(ISERROR(VLOOKUP(Table1[[#This Row],[regno]],RawGeography!$D:$D,1,FALSE)))</f>
        <v>0</v>
      </c>
      <c r="O172" t="str">
        <f>IF(Options!$H$12&gt;0,IF(Options!$H$13&gt;0,"Both","Geog"),IF(Options!$H$13&gt;0,"Keyword","None"))</f>
        <v>None</v>
      </c>
      <c r="Q172"/>
    </row>
    <row r="173" spans="1:17" x14ac:dyDescent="0.2">
      <c r="A173">
        <v>277786</v>
      </c>
      <c r="B173" t="s">
        <v>448</v>
      </c>
      <c r="C173">
        <v>2166</v>
      </c>
      <c r="D173">
        <v>1746</v>
      </c>
      <c r="G173" t="s">
        <v>449</v>
      </c>
      <c r="H173" t="str">
        <f ca="1">IFERROR(RANK(Table1[[#This Row],[IncomeRank]],$K:$K),"")</f>
        <v/>
      </c>
      <c r="I173">
        <f>Table1[[#This Row],[regno]]</f>
        <v>277786</v>
      </c>
      <c r="J173" t="str">
        <f>Table1[[#This Row],[nicename]]</f>
        <v>Plymouth and District Organists' Association</v>
      </c>
      <c r="K173" s="1" t="str">
        <f ca="1">IF(Table1[[#This Row],[Selected]],Table1[[#This Row],[latest_income]]+(RAND()*0.01),"")</f>
        <v/>
      </c>
      <c r="L173" t="b">
        <f>IF(Table1[[#This Row],[Use]]="None",FALSE,IF(Table1[[#This Row],[Use]]="Both",AND(Table1[[#This Row],[Keyword]],Table1[[#This Row],[Geog]]),OR(Table1[[#This Row],[Keyword]],Table1[[#This Row],[Geog]])))</f>
        <v>0</v>
      </c>
      <c r="M1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3" t="b">
        <f>NOT(ISERROR(VLOOKUP(Table1[[#This Row],[regno]],RawGeography!$D:$D,1,FALSE)))</f>
        <v>0</v>
      </c>
      <c r="O173" t="str">
        <f>IF(Options!$H$12&gt;0,IF(Options!$H$13&gt;0,"Both","Geog"),IF(Options!$H$13&gt;0,"Keyword","None"))</f>
        <v>None</v>
      </c>
      <c r="Q173"/>
    </row>
    <row r="174" spans="1:17" x14ac:dyDescent="0.2">
      <c r="A174">
        <v>277824</v>
      </c>
      <c r="B174" t="s">
        <v>451</v>
      </c>
      <c r="C174">
        <v>247</v>
      </c>
      <c r="D174">
        <v>292</v>
      </c>
      <c r="G174" t="s">
        <v>348</v>
      </c>
      <c r="H174" t="str">
        <f ca="1">IFERROR(RANK(Table1[[#This Row],[IncomeRank]],$K:$K),"")</f>
        <v/>
      </c>
      <c r="I174">
        <f>Table1[[#This Row],[regno]]</f>
        <v>277824</v>
      </c>
      <c r="J174" t="str">
        <f>Table1[[#This Row],[nicename]]</f>
        <v>The Peterborough and District Organists' Association</v>
      </c>
      <c r="K174" s="1" t="str">
        <f ca="1">IF(Table1[[#This Row],[Selected]],Table1[[#This Row],[latest_income]]+(RAND()*0.01),"")</f>
        <v/>
      </c>
      <c r="L174" t="b">
        <f>IF(Table1[[#This Row],[Use]]="None",FALSE,IF(Table1[[#This Row],[Use]]="Both",AND(Table1[[#This Row],[Keyword]],Table1[[#This Row],[Geog]]),OR(Table1[[#This Row],[Keyword]],Table1[[#This Row],[Geog]])))</f>
        <v>0</v>
      </c>
      <c r="M1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4" t="b">
        <f>NOT(ISERROR(VLOOKUP(Table1[[#This Row],[regno]],RawGeography!$D:$D,1,FALSE)))</f>
        <v>0</v>
      </c>
      <c r="O174" t="str">
        <f>IF(Options!$H$12&gt;0,IF(Options!$H$13&gt;0,"Both","Geog"),IF(Options!$H$13&gt;0,"Keyword","None"))</f>
        <v>None</v>
      </c>
      <c r="Q174"/>
    </row>
    <row r="175" spans="1:17" x14ac:dyDescent="0.2">
      <c r="A175">
        <v>277862</v>
      </c>
      <c r="B175" t="s">
        <v>453</v>
      </c>
      <c r="C175">
        <v>8103</v>
      </c>
      <c r="D175">
        <v>9683</v>
      </c>
      <c r="G175" t="s">
        <v>454</v>
      </c>
      <c r="H175" t="str">
        <f ca="1">IFERROR(RANK(Table1[[#This Row],[IncomeRank]],$K:$K),"")</f>
        <v/>
      </c>
      <c r="I175">
        <f>Table1[[#This Row],[regno]]</f>
        <v>277862</v>
      </c>
      <c r="J175" t="str">
        <f>Table1[[#This Row],[nicename]]</f>
        <v>Croydon Youth Music Association</v>
      </c>
      <c r="K175" s="1" t="str">
        <f ca="1">IF(Table1[[#This Row],[Selected]],Table1[[#This Row],[latest_income]]+(RAND()*0.01),"")</f>
        <v/>
      </c>
      <c r="L175" t="b">
        <f>IF(Table1[[#This Row],[Use]]="None",FALSE,IF(Table1[[#This Row],[Use]]="Both",AND(Table1[[#This Row],[Keyword]],Table1[[#This Row],[Geog]]),OR(Table1[[#This Row],[Keyword]],Table1[[#This Row],[Geog]])))</f>
        <v>0</v>
      </c>
      <c r="M1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5" t="b">
        <f>NOT(ISERROR(VLOOKUP(Table1[[#This Row],[regno]],RawGeography!$D:$D,1,FALSE)))</f>
        <v>0</v>
      </c>
      <c r="O175" t="str">
        <f>IF(Options!$H$12&gt;0,IF(Options!$H$13&gt;0,"Both","Geog"),IF(Options!$H$13&gt;0,"Keyword","None"))</f>
        <v>None</v>
      </c>
      <c r="Q175"/>
    </row>
    <row r="176" spans="1:17" x14ac:dyDescent="0.2">
      <c r="A176">
        <v>277909</v>
      </c>
      <c r="B176" t="s">
        <v>455</v>
      </c>
      <c r="C176">
        <v>44856</v>
      </c>
      <c r="D176">
        <v>58355</v>
      </c>
      <c r="G176" t="s">
        <v>456</v>
      </c>
      <c r="H176" t="str">
        <f ca="1">IFERROR(RANK(Table1[[#This Row],[IncomeRank]],$K:$K),"")</f>
        <v/>
      </c>
      <c r="I176">
        <f>Table1[[#This Row],[regno]]</f>
        <v>277909</v>
      </c>
      <c r="J176" t="str">
        <f>Table1[[#This Row],[nicename]]</f>
        <v>The Loan Fund for Musical Instruments</v>
      </c>
      <c r="K176" s="1" t="str">
        <f ca="1">IF(Table1[[#This Row],[Selected]],Table1[[#This Row],[latest_income]]+(RAND()*0.01),"")</f>
        <v/>
      </c>
      <c r="L176" t="b">
        <f>IF(Table1[[#This Row],[Use]]="None",FALSE,IF(Table1[[#This Row],[Use]]="Both",AND(Table1[[#This Row],[Keyword]],Table1[[#This Row],[Geog]]),OR(Table1[[#This Row],[Keyword]],Table1[[#This Row],[Geog]])))</f>
        <v>0</v>
      </c>
      <c r="M1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6" t="b">
        <f>NOT(ISERROR(VLOOKUP(Table1[[#This Row],[regno]],RawGeography!$D:$D,1,FALSE)))</f>
        <v>0</v>
      </c>
      <c r="O176" t="str">
        <f>IF(Options!$H$12&gt;0,IF(Options!$H$13&gt;0,"Both","Geog"),IF(Options!$H$13&gt;0,"Keyword","None"))</f>
        <v>None</v>
      </c>
      <c r="Q176"/>
    </row>
    <row r="177" spans="1:17" x14ac:dyDescent="0.2">
      <c r="A177">
        <v>277930</v>
      </c>
      <c r="B177" t="s">
        <v>457</v>
      </c>
      <c r="C177">
        <v>943</v>
      </c>
      <c r="D177">
        <v>898</v>
      </c>
      <c r="G177" t="s">
        <v>458</v>
      </c>
      <c r="H177" t="str">
        <f ca="1">IFERROR(RANK(Table1[[#This Row],[IncomeRank]],$K:$K),"")</f>
        <v/>
      </c>
      <c r="I177">
        <f>Table1[[#This Row],[regno]]</f>
        <v>277930</v>
      </c>
      <c r="J177" t="str">
        <f>Table1[[#This Row],[nicename]]</f>
        <v>Bedfordshire Organists' Association</v>
      </c>
      <c r="K177" s="1" t="str">
        <f ca="1">IF(Table1[[#This Row],[Selected]],Table1[[#This Row],[latest_income]]+(RAND()*0.01),"")</f>
        <v/>
      </c>
      <c r="L177" t="b">
        <f>IF(Table1[[#This Row],[Use]]="None",FALSE,IF(Table1[[#This Row],[Use]]="Both",AND(Table1[[#This Row],[Keyword]],Table1[[#This Row],[Geog]]),OR(Table1[[#This Row],[Keyword]],Table1[[#This Row],[Geog]])))</f>
        <v>0</v>
      </c>
      <c r="M1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7" t="b">
        <f>NOT(ISERROR(VLOOKUP(Table1[[#This Row],[regno]],RawGeography!$D:$D,1,FALSE)))</f>
        <v>0</v>
      </c>
      <c r="O177" t="str">
        <f>IF(Options!$H$12&gt;0,IF(Options!$H$13&gt;0,"Both","Geog"),IF(Options!$H$13&gt;0,"Keyword","None"))</f>
        <v>None</v>
      </c>
      <c r="Q177"/>
    </row>
    <row r="178" spans="1:17" x14ac:dyDescent="0.2">
      <c r="A178">
        <v>278024</v>
      </c>
      <c r="B178" t="s">
        <v>459</v>
      </c>
      <c r="C178">
        <v>16525</v>
      </c>
      <c r="D178">
        <v>10959</v>
      </c>
      <c r="G178" t="s">
        <v>460</v>
      </c>
      <c r="H178" t="str">
        <f ca="1">IFERROR(RANK(Table1[[#This Row],[IncomeRank]],$K:$K),"")</f>
        <v/>
      </c>
      <c r="I178">
        <f>Table1[[#This Row],[regno]]</f>
        <v>278024</v>
      </c>
      <c r="J178" t="str">
        <f>Table1[[#This Row],[nicename]]</f>
        <v>The Holst Singers</v>
      </c>
      <c r="K178" s="1" t="str">
        <f ca="1">IF(Table1[[#This Row],[Selected]],Table1[[#This Row],[latest_income]]+(RAND()*0.01),"")</f>
        <v/>
      </c>
      <c r="L178" t="b">
        <f>IF(Table1[[#This Row],[Use]]="None",FALSE,IF(Table1[[#This Row],[Use]]="Both",AND(Table1[[#This Row],[Keyword]],Table1[[#This Row],[Geog]]),OR(Table1[[#This Row],[Keyword]],Table1[[#This Row],[Geog]])))</f>
        <v>0</v>
      </c>
      <c r="M1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8" t="b">
        <f>NOT(ISERROR(VLOOKUP(Table1[[#This Row],[regno]],RawGeography!$D:$D,1,FALSE)))</f>
        <v>0</v>
      </c>
      <c r="O178" t="str">
        <f>IF(Options!$H$12&gt;0,IF(Options!$H$13&gt;0,"Both","Geog"),IF(Options!$H$13&gt;0,"Keyword","None"))</f>
        <v>None</v>
      </c>
      <c r="Q178"/>
    </row>
    <row r="179" spans="1:17" x14ac:dyDescent="0.2">
      <c r="A179">
        <v>278269</v>
      </c>
      <c r="B179" t="s">
        <v>462</v>
      </c>
      <c r="C179">
        <v>0</v>
      </c>
      <c r="D179">
        <v>0</v>
      </c>
      <c r="G179" t="s">
        <v>463</v>
      </c>
      <c r="H179" t="str">
        <f ca="1">IFERROR(RANK(Table1[[#This Row],[IncomeRank]],$K:$K),"")</f>
        <v/>
      </c>
      <c r="I179">
        <f>Table1[[#This Row],[regno]]</f>
        <v>278269</v>
      </c>
      <c r="J179" t="str">
        <f>Table1[[#This Row],[nicename]]</f>
        <v>The Petworth Festival</v>
      </c>
      <c r="K179" s="1" t="str">
        <f ca="1">IF(Table1[[#This Row],[Selected]],Table1[[#This Row],[latest_income]]+(RAND()*0.01),"")</f>
        <v/>
      </c>
      <c r="L179" t="b">
        <f>IF(Table1[[#This Row],[Use]]="None",FALSE,IF(Table1[[#This Row],[Use]]="Both",AND(Table1[[#This Row],[Keyword]],Table1[[#This Row],[Geog]]),OR(Table1[[#This Row],[Keyword]],Table1[[#This Row],[Geog]])))</f>
        <v>0</v>
      </c>
      <c r="M1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9" t="b">
        <f>NOT(ISERROR(VLOOKUP(Table1[[#This Row],[regno]],RawGeography!$D:$D,1,FALSE)))</f>
        <v>0</v>
      </c>
      <c r="O179" t="str">
        <f>IF(Options!$H$12&gt;0,IF(Options!$H$13&gt;0,"Both","Geog"),IF(Options!$H$13&gt;0,"Keyword","None"))</f>
        <v>None</v>
      </c>
      <c r="Q179"/>
    </row>
    <row r="180" spans="1:17" x14ac:dyDescent="0.2">
      <c r="A180">
        <v>278286</v>
      </c>
      <c r="B180" t="s">
        <v>464</v>
      </c>
      <c r="C180">
        <v>2355</v>
      </c>
      <c r="D180">
        <v>668164</v>
      </c>
      <c r="G180" t="s">
        <v>465</v>
      </c>
      <c r="H180" t="str">
        <f ca="1">IFERROR(RANK(Table1[[#This Row],[IncomeRank]],$K:$K),"")</f>
        <v/>
      </c>
      <c r="I180">
        <f>Table1[[#This Row],[regno]]</f>
        <v>278286</v>
      </c>
      <c r="J180" t="str">
        <f>Table1[[#This Row],[nicename]]</f>
        <v>The Ratiu Family Charitable Foundation</v>
      </c>
      <c r="K180" s="1" t="str">
        <f ca="1">IF(Table1[[#This Row],[Selected]],Table1[[#This Row],[latest_income]]+(RAND()*0.01),"")</f>
        <v/>
      </c>
      <c r="L180" t="b">
        <f>IF(Table1[[#This Row],[Use]]="None",FALSE,IF(Table1[[#This Row],[Use]]="Both",AND(Table1[[#This Row],[Keyword]],Table1[[#This Row],[Geog]]),OR(Table1[[#This Row],[Keyword]],Table1[[#This Row],[Geog]])))</f>
        <v>0</v>
      </c>
      <c r="M1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0" t="b">
        <f>NOT(ISERROR(VLOOKUP(Table1[[#This Row],[regno]],RawGeography!$D:$D,1,FALSE)))</f>
        <v>0</v>
      </c>
      <c r="O180" t="str">
        <f>IF(Options!$H$12&gt;0,IF(Options!$H$13&gt;0,"Both","Geog"),IF(Options!$H$13&gt;0,"Keyword","None"))</f>
        <v>None</v>
      </c>
      <c r="Q180"/>
    </row>
    <row r="181" spans="1:17" x14ac:dyDescent="0.2">
      <c r="A181">
        <v>278379</v>
      </c>
      <c r="B181" t="s">
        <v>466</v>
      </c>
      <c r="C181">
        <v>21467</v>
      </c>
      <c r="D181">
        <v>26990</v>
      </c>
      <c r="G181" t="s">
        <v>467</v>
      </c>
      <c r="H181" t="str">
        <f ca="1">IFERROR(RANK(Table1[[#This Row],[IncomeRank]],$K:$K),"")</f>
        <v/>
      </c>
      <c r="I181">
        <f>Table1[[#This Row],[regno]]</f>
        <v>278379</v>
      </c>
      <c r="J181" t="str">
        <f>Table1[[#This Row],[nicename]]</f>
        <v>The English National Opera Trust</v>
      </c>
      <c r="K181" s="1" t="str">
        <f ca="1">IF(Table1[[#This Row],[Selected]],Table1[[#This Row],[latest_income]]+(RAND()*0.01),"")</f>
        <v/>
      </c>
      <c r="L181" t="b">
        <f>IF(Table1[[#This Row],[Use]]="None",FALSE,IF(Table1[[#This Row],[Use]]="Both",AND(Table1[[#This Row],[Keyword]],Table1[[#This Row],[Geog]]),OR(Table1[[#This Row],[Keyword]],Table1[[#This Row],[Geog]])))</f>
        <v>0</v>
      </c>
      <c r="M1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1" t="b">
        <f>NOT(ISERROR(VLOOKUP(Table1[[#This Row],[regno]],RawGeography!$D:$D,1,FALSE)))</f>
        <v>0</v>
      </c>
      <c r="O181" t="str">
        <f>IF(Options!$H$12&gt;0,IF(Options!$H$13&gt;0,"Both","Geog"),IF(Options!$H$13&gt;0,"Keyword","None"))</f>
        <v>None</v>
      </c>
      <c r="Q181"/>
    </row>
    <row r="182" spans="1:17" x14ac:dyDescent="0.2">
      <c r="A182">
        <v>278428</v>
      </c>
      <c r="B182" t="s">
        <v>468</v>
      </c>
      <c r="C182">
        <v>1</v>
      </c>
      <c r="D182">
        <v>809</v>
      </c>
      <c r="G182" t="s">
        <v>469</v>
      </c>
      <c r="H182" t="str">
        <f ca="1">IFERROR(RANK(Table1[[#This Row],[IncomeRank]],$K:$K),"")</f>
        <v/>
      </c>
      <c r="I182">
        <f>Table1[[#This Row],[regno]]</f>
        <v>278428</v>
      </c>
      <c r="J182" t="str">
        <f>Table1[[#This Row],[nicename]]</f>
        <v>Tekeyan Trust</v>
      </c>
      <c r="K182" s="1" t="str">
        <f ca="1">IF(Table1[[#This Row],[Selected]],Table1[[#This Row],[latest_income]]+(RAND()*0.01),"")</f>
        <v/>
      </c>
      <c r="L182" t="b">
        <f>IF(Table1[[#This Row],[Use]]="None",FALSE,IF(Table1[[#This Row],[Use]]="Both",AND(Table1[[#This Row],[Keyword]],Table1[[#This Row],[Geog]]),OR(Table1[[#This Row],[Keyword]],Table1[[#This Row],[Geog]])))</f>
        <v>0</v>
      </c>
      <c r="M1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2" t="b">
        <f>NOT(ISERROR(VLOOKUP(Table1[[#This Row],[regno]],RawGeography!$D:$D,1,FALSE)))</f>
        <v>0</v>
      </c>
      <c r="O182" t="str">
        <f>IF(Options!$H$12&gt;0,IF(Options!$H$13&gt;0,"Both","Geog"),IF(Options!$H$13&gt;0,"Keyword","None"))</f>
        <v>None</v>
      </c>
      <c r="Q182"/>
    </row>
    <row r="183" spans="1:17" x14ac:dyDescent="0.2">
      <c r="A183">
        <v>278469</v>
      </c>
      <c r="B183" t="s">
        <v>471</v>
      </c>
      <c r="C183">
        <v>28102</v>
      </c>
      <c r="D183">
        <v>28509</v>
      </c>
      <c r="G183" t="s">
        <v>472</v>
      </c>
      <c r="H183" t="str">
        <f ca="1">IFERROR(RANK(Table1[[#This Row],[IncomeRank]],$K:$K),"")</f>
        <v/>
      </c>
      <c r="I183">
        <f>Table1[[#This Row],[regno]]</f>
        <v>278469</v>
      </c>
      <c r="J183" t="str">
        <f>Table1[[#This Row],[nicename]]</f>
        <v>The Michael Tippett Musical Foundation</v>
      </c>
      <c r="K183" s="1" t="str">
        <f ca="1">IF(Table1[[#This Row],[Selected]],Table1[[#This Row],[latest_income]]+(RAND()*0.01),"")</f>
        <v/>
      </c>
      <c r="L183" t="b">
        <f>IF(Table1[[#This Row],[Use]]="None",FALSE,IF(Table1[[#This Row],[Use]]="Both",AND(Table1[[#This Row],[Keyword]],Table1[[#This Row],[Geog]]),OR(Table1[[#This Row],[Keyword]],Table1[[#This Row],[Geog]])))</f>
        <v>0</v>
      </c>
      <c r="M1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3" t="b">
        <f>NOT(ISERROR(VLOOKUP(Table1[[#This Row],[regno]],RawGeography!$D:$D,1,FALSE)))</f>
        <v>0</v>
      </c>
      <c r="O183" t="str">
        <f>IF(Options!$H$12&gt;0,IF(Options!$H$13&gt;0,"Both","Geog"),IF(Options!$H$13&gt;0,"Keyword","None"))</f>
        <v>None</v>
      </c>
      <c r="Q183"/>
    </row>
    <row r="184" spans="1:17" x14ac:dyDescent="0.2">
      <c r="A184">
        <v>278473</v>
      </c>
      <c r="B184" t="s">
        <v>473</v>
      </c>
      <c r="C184">
        <v>15316</v>
      </c>
      <c r="D184">
        <v>13704</v>
      </c>
      <c r="G184" t="s">
        <v>474</v>
      </c>
      <c r="H184" t="str">
        <f ca="1">IFERROR(RANK(Table1[[#This Row],[IncomeRank]],$K:$K),"")</f>
        <v/>
      </c>
      <c r="I184">
        <f>Table1[[#This Row],[regno]]</f>
        <v>278473</v>
      </c>
      <c r="J184" t="str">
        <f>Table1[[#This Row],[nicename]]</f>
        <v>The Surrey Mozart Players Society</v>
      </c>
      <c r="K184" s="1" t="str">
        <f ca="1">IF(Table1[[#This Row],[Selected]],Table1[[#This Row],[latest_income]]+(RAND()*0.01),"")</f>
        <v/>
      </c>
      <c r="L184" t="b">
        <f>IF(Table1[[#This Row],[Use]]="None",FALSE,IF(Table1[[#This Row],[Use]]="Both",AND(Table1[[#This Row],[Keyword]],Table1[[#This Row],[Geog]]),OR(Table1[[#This Row],[Keyword]],Table1[[#This Row],[Geog]])))</f>
        <v>0</v>
      </c>
      <c r="M1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4" t="b">
        <f>NOT(ISERROR(VLOOKUP(Table1[[#This Row],[regno]],RawGeography!$D:$D,1,FALSE)))</f>
        <v>0</v>
      </c>
      <c r="O184" t="str">
        <f>IF(Options!$H$12&gt;0,IF(Options!$H$13&gt;0,"Both","Geog"),IF(Options!$H$13&gt;0,"Keyword","None"))</f>
        <v>None</v>
      </c>
      <c r="Q184"/>
    </row>
    <row r="185" spans="1:17" x14ac:dyDescent="0.2">
      <c r="A185">
        <v>278574</v>
      </c>
      <c r="B185" t="s">
        <v>475</v>
      </c>
      <c r="C185">
        <v>0</v>
      </c>
      <c r="D185">
        <v>0</v>
      </c>
      <c r="G185" t="s">
        <v>476</v>
      </c>
      <c r="H185" t="str">
        <f ca="1">IFERROR(RANK(Table1[[#This Row],[IncomeRank]],$K:$K),"")</f>
        <v/>
      </c>
      <c r="I185">
        <f>Table1[[#This Row],[regno]]</f>
        <v>278574</v>
      </c>
      <c r="J185" t="str">
        <f>Table1[[#This Row],[nicename]]</f>
        <v>Watermans Development Trust</v>
      </c>
      <c r="K185" s="1" t="str">
        <f ca="1">IF(Table1[[#This Row],[Selected]],Table1[[#This Row],[latest_income]]+(RAND()*0.01),"")</f>
        <v/>
      </c>
      <c r="L185" t="b">
        <f>IF(Table1[[#This Row],[Use]]="None",FALSE,IF(Table1[[#This Row],[Use]]="Both",AND(Table1[[#This Row],[Keyword]],Table1[[#This Row],[Geog]]),OR(Table1[[#This Row],[Keyword]],Table1[[#This Row],[Geog]])))</f>
        <v>0</v>
      </c>
      <c r="M1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5" t="b">
        <f>NOT(ISERROR(VLOOKUP(Table1[[#This Row],[regno]],RawGeography!$D:$D,1,FALSE)))</f>
        <v>0</v>
      </c>
      <c r="O185" t="str">
        <f>IF(Options!$H$12&gt;0,IF(Options!$H$13&gt;0,"Both","Geog"),IF(Options!$H$13&gt;0,"Keyword","None"))</f>
        <v>None</v>
      </c>
      <c r="Q185"/>
    </row>
    <row r="186" spans="1:17" x14ac:dyDescent="0.2">
      <c r="A186">
        <v>278795</v>
      </c>
      <c r="B186" t="s">
        <v>477</v>
      </c>
      <c r="C186">
        <v>299489</v>
      </c>
      <c r="D186">
        <v>324426</v>
      </c>
      <c r="G186" t="s">
        <v>478</v>
      </c>
      <c r="H186" t="str">
        <f ca="1">IFERROR(RANK(Table1[[#This Row],[IncomeRank]],$K:$K),"")</f>
        <v/>
      </c>
      <c r="I186">
        <f>Table1[[#This Row],[regno]]</f>
        <v>278795</v>
      </c>
      <c r="J186" t="str">
        <f>Table1[[#This Row],[nicename]]</f>
        <v>New Diorama</v>
      </c>
      <c r="K186" s="1" t="str">
        <f ca="1">IF(Table1[[#This Row],[Selected]],Table1[[#This Row],[latest_income]]+(RAND()*0.01),"")</f>
        <v/>
      </c>
      <c r="L186" t="b">
        <f>IF(Table1[[#This Row],[Use]]="None",FALSE,IF(Table1[[#This Row],[Use]]="Both",AND(Table1[[#This Row],[Keyword]],Table1[[#This Row],[Geog]]),OR(Table1[[#This Row],[Keyword]],Table1[[#This Row],[Geog]])))</f>
        <v>0</v>
      </c>
      <c r="M1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6" t="b">
        <f>NOT(ISERROR(VLOOKUP(Table1[[#This Row],[regno]],RawGeography!$D:$D,1,FALSE)))</f>
        <v>0</v>
      </c>
      <c r="O186" t="str">
        <f>IF(Options!$H$12&gt;0,IF(Options!$H$13&gt;0,"Both","Geog"),IF(Options!$H$13&gt;0,"Keyword","None"))</f>
        <v>None</v>
      </c>
      <c r="Q186"/>
    </row>
    <row r="187" spans="1:17" x14ac:dyDescent="0.2">
      <c r="A187">
        <v>278856</v>
      </c>
      <c r="B187" t="s">
        <v>479</v>
      </c>
      <c r="C187">
        <v>16123</v>
      </c>
      <c r="D187">
        <v>38114</v>
      </c>
      <c r="G187" t="s">
        <v>480</v>
      </c>
      <c r="H187" t="str">
        <f ca="1">IFERROR(RANK(Table1[[#This Row],[IncomeRank]],$K:$K),"")</f>
        <v/>
      </c>
      <c r="I187">
        <f>Table1[[#This Row],[regno]]</f>
        <v>278856</v>
      </c>
      <c r="J187" t="str">
        <f>Table1[[#This Row],[nicename]]</f>
        <v>Tunbridge Wells International Young Concert Artists Competition</v>
      </c>
      <c r="K187" s="1" t="str">
        <f ca="1">IF(Table1[[#This Row],[Selected]],Table1[[#This Row],[latest_income]]+(RAND()*0.01),"")</f>
        <v/>
      </c>
      <c r="L187" t="b">
        <f>IF(Table1[[#This Row],[Use]]="None",FALSE,IF(Table1[[#This Row],[Use]]="Both",AND(Table1[[#This Row],[Keyword]],Table1[[#This Row],[Geog]]),OR(Table1[[#This Row],[Keyword]],Table1[[#This Row],[Geog]])))</f>
        <v>0</v>
      </c>
      <c r="M1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7" t="b">
        <f>NOT(ISERROR(VLOOKUP(Table1[[#This Row],[regno]],RawGeography!$D:$D,1,FALSE)))</f>
        <v>0</v>
      </c>
      <c r="O187" t="str">
        <f>IF(Options!$H$12&gt;0,IF(Options!$H$13&gt;0,"Both","Geog"),IF(Options!$H$13&gt;0,"Keyword","None"))</f>
        <v>None</v>
      </c>
      <c r="Q187"/>
    </row>
    <row r="188" spans="1:17" x14ac:dyDescent="0.2">
      <c r="A188">
        <v>278892</v>
      </c>
      <c r="B188" t="s">
        <v>482</v>
      </c>
      <c r="C188">
        <v>14583</v>
      </c>
      <c r="D188">
        <v>21284</v>
      </c>
      <c r="G188" t="s">
        <v>483</v>
      </c>
      <c r="H188" t="str">
        <f ca="1">IFERROR(RANK(Table1[[#This Row],[IncomeRank]],$K:$K),"")</f>
        <v/>
      </c>
      <c r="I188">
        <f>Table1[[#This Row],[regno]]</f>
        <v>278892</v>
      </c>
      <c r="J188" t="str">
        <f>Table1[[#This Row],[nicename]]</f>
        <v>The Anglo-Hellenic League</v>
      </c>
      <c r="K188" s="1" t="str">
        <f ca="1">IF(Table1[[#This Row],[Selected]],Table1[[#This Row],[latest_income]]+(RAND()*0.01),"")</f>
        <v/>
      </c>
      <c r="L188" t="b">
        <f>IF(Table1[[#This Row],[Use]]="None",FALSE,IF(Table1[[#This Row],[Use]]="Both",AND(Table1[[#This Row],[Keyword]],Table1[[#This Row],[Geog]]),OR(Table1[[#This Row],[Keyword]],Table1[[#This Row],[Geog]])))</f>
        <v>0</v>
      </c>
      <c r="M1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8" t="b">
        <f>NOT(ISERROR(VLOOKUP(Table1[[#This Row],[regno]],RawGeography!$D:$D,1,FALSE)))</f>
        <v>0</v>
      </c>
      <c r="O188" t="str">
        <f>IF(Options!$H$12&gt;0,IF(Options!$H$13&gt;0,"Both","Geog"),IF(Options!$H$13&gt;0,"Keyword","None"))</f>
        <v>None</v>
      </c>
      <c r="Q188"/>
    </row>
    <row r="189" spans="1:17" x14ac:dyDescent="0.2">
      <c r="A189">
        <v>278912</v>
      </c>
      <c r="B189" t="s">
        <v>484</v>
      </c>
      <c r="C189">
        <v>152607</v>
      </c>
      <c r="D189">
        <v>166159</v>
      </c>
      <c r="G189" t="s">
        <v>485</v>
      </c>
      <c r="H189" t="str">
        <f ca="1">IFERROR(RANK(Table1[[#This Row],[IncomeRank]],$K:$K),"")</f>
        <v/>
      </c>
      <c r="I189">
        <f>Table1[[#This Row],[regno]]</f>
        <v>278912</v>
      </c>
      <c r="J189" t="str">
        <f>Table1[[#This Row],[nicename]]</f>
        <v>Northern Chamber Orchestra Limited</v>
      </c>
      <c r="K189" s="1" t="str">
        <f ca="1">IF(Table1[[#This Row],[Selected]],Table1[[#This Row],[latest_income]]+(RAND()*0.01),"")</f>
        <v/>
      </c>
      <c r="L189" t="b">
        <f>IF(Table1[[#This Row],[Use]]="None",FALSE,IF(Table1[[#This Row],[Use]]="Both",AND(Table1[[#This Row],[Keyword]],Table1[[#This Row],[Geog]]),OR(Table1[[#This Row],[Keyword]],Table1[[#This Row],[Geog]])))</f>
        <v>0</v>
      </c>
      <c r="M1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9" t="b">
        <f>NOT(ISERROR(VLOOKUP(Table1[[#This Row],[regno]],RawGeography!$D:$D,1,FALSE)))</f>
        <v>0</v>
      </c>
      <c r="O189" t="str">
        <f>IF(Options!$H$12&gt;0,IF(Options!$H$13&gt;0,"Both","Geog"),IF(Options!$H$13&gt;0,"Keyword","None"))</f>
        <v>None</v>
      </c>
      <c r="Q189"/>
    </row>
    <row r="190" spans="1:17" x14ac:dyDescent="0.2">
      <c r="A190">
        <v>278937</v>
      </c>
      <c r="B190" t="s">
        <v>487</v>
      </c>
      <c r="C190">
        <v>5568</v>
      </c>
      <c r="D190">
        <v>6535</v>
      </c>
      <c r="G190" t="s">
        <v>488</v>
      </c>
      <c r="H190" t="str">
        <f ca="1">IFERROR(RANK(Table1[[#This Row],[IncomeRank]],$K:$K),"")</f>
        <v/>
      </c>
      <c r="I190">
        <f>Table1[[#This Row],[regno]]</f>
        <v>278937</v>
      </c>
      <c r="J190" t="str">
        <f>Table1[[#This Row],[nicename]]</f>
        <v>Woking Concert Society</v>
      </c>
      <c r="K190" s="1" t="str">
        <f ca="1">IF(Table1[[#This Row],[Selected]],Table1[[#This Row],[latest_income]]+(RAND()*0.01),"")</f>
        <v/>
      </c>
      <c r="L190" t="b">
        <f>IF(Table1[[#This Row],[Use]]="None",FALSE,IF(Table1[[#This Row],[Use]]="Both",AND(Table1[[#This Row],[Keyword]],Table1[[#This Row],[Geog]]),OR(Table1[[#This Row],[Keyword]],Table1[[#This Row],[Geog]])))</f>
        <v>0</v>
      </c>
      <c r="M1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0" t="b">
        <f>NOT(ISERROR(VLOOKUP(Table1[[#This Row],[regno]],RawGeography!$D:$D,1,FALSE)))</f>
        <v>0</v>
      </c>
      <c r="O190" t="str">
        <f>IF(Options!$H$12&gt;0,IF(Options!$H$13&gt;0,"Both","Geog"),IF(Options!$H$13&gt;0,"Keyword","None"))</f>
        <v>None</v>
      </c>
      <c r="Q190"/>
    </row>
    <row r="191" spans="1:17" x14ac:dyDescent="0.2">
      <c r="A191">
        <v>278983</v>
      </c>
      <c r="B191" t="s">
        <v>490</v>
      </c>
      <c r="C191">
        <v>8362</v>
      </c>
      <c r="D191">
        <v>8104</v>
      </c>
      <c r="G191" t="s">
        <v>491</v>
      </c>
      <c r="H191" t="str">
        <f ca="1">IFERROR(RANK(Table1[[#This Row],[IncomeRank]],$K:$K),"")</f>
        <v/>
      </c>
      <c r="I191">
        <f>Table1[[#This Row],[regno]]</f>
        <v>278983</v>
      </c>
      <c r="J191" t="str">
        <f>Table1[[#This Row],[nicename]]</f>
        <v>Cambridge Sinfonietta</v>
      </c>
      <c r="K191" s="1" t="str">
        <f ca="1">IF(Table1[[#This Row],[Selected]],Table1[[#This Row],[latest_income]]+(RAND()*0.01),"")</f>
        <v/>
      </c>
      <c r="L191" t="b">
        <f>IF(Table1[[#This Row],[Use]]="None",FALSE,IF(Table1[[#This Row],[Use]]="Both",AND(Table1[[#This Row],[Keyword]],Table1[[#This Row],[Geog]]),OR(Table1[[#This Row],[Keyword]],Table1[[#This Row],[Geog]])))</f>
        <v>0</v>
      </c>
      <c r="M1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1" t="b">
        <f>NOT(ISERROR(VLOOKUP(Table1[[#This Row],[regno]],RawGeography!$D:$D,1,FALSE)))</f>
        <v>0</v>
      </c>
      <c r="O191" t="str">
        <f>IF(Options!$H$12&gt;0,IF(Options!$H$13&gt;0,"Both","Geog"),IF(Options!$H$13&gt;0,"Keyword","None"))</f>
        <v>None</v>
      </c>
      <c r="Q191"/>
    </row>
    <row r="192" spans="1:17" x14ac:dyDescent="0.2">
      <c r="A192">
        <v>279184</v>
      </c>
      <c r="B192" t="s">
        <v>492</v>
      </c>
      <c r="C192">
        <v>1198409</v>
      </c>
      <c r="D192">
        <v>1153684</v>
      </c>
      <c r="E192">
        <v>584033</v>
      </c>
      <c r="F192">
        <v>21</v>
      </c>
      <c r="G192" t="s">
        <v>493</v>
      </c>
      <c r="H192" t="str">
        <f ca="1">IFERROR(RANK(Table1[[#This Row],[IncomeRank]],$K:$K),"")</f>
        <v/>
      </c>
      <c r="I192">
        <f>Table1[[#This Row],[regno]]</f>
        <v>279184</v>
      </c>
      <c r="J192" t="str">
        <f>Table1[[#This Row],[nicename]]</f>
        <v>Shape London</v>
      </c>
      <c r="K192" s="1" t="str">
        <f ca="1">IF(Table1[[#This Row],[Selected]],Table1[[#This Row],[latest_income]]+(RAND()*0.01),"")</f>
        <v/>
      </c>
      <c r="L192" t="b">
        <f>IF(Table1[[#This Row],[Use]]="None",FALSE,IF(Table1[[#This Row],[Use]]="Both",AND(Table1[[#This Row],[Keyword]],Table1[[#This Row],[Geog]]),OR(Table1[[#This Row],[Keyword]],Table1[[#This Row],[Geog]])))</f>
        <v>0</v>
      </c>
      <c r="M1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2" t="b">
        <f>NOT(ISERROR(VLOOKUP(Table1[[#This Row],[regno]],RawGeography!$D:$D,1,FALSE)))</f>
        <v>0</v>
      </c>
      <c r="O192" t="str">
        <f>IF(Options!$H$12&gt;0,IF(Options!$H$13&gt;0,"Both","Geog"),IF(Options!$H$13&gt;0,"Keyword","None"))</f>
        <v>None</v>
      </c>
      <c r="Q192"/>
    </row>
    <row r="193" spans="1:17" x14ac:dyDescent="0.2">
      <c r="A193">
        <v>279200</v>
      </c>
      <c r="B193" t="s">
        <v>494</v>
      </c>
      <c r="C193">
        <v>9552</v>
      </c>
      <c r="D193">
        <v>10768</v>
      </c>
      <c r="G193" t="s">
        <v>495</v>
      </c>
      <c r="H193" t="str">
        <f ca="1">IFERROR(RANK(Table1[[#This Row],[IncomeRank]],$K:$K),"")</f>
        <v/>
      </c>
      <c r="I193">
        <f>Table1[[#This Row],[regno]]</f>
        <v>279200</v>
      </c>
      <c r="J193" t="str">
        <f>Table1[[#This Row],[nicename]]</f>
        <v>Horsham Borough Band</v>
      </c>
      <c r="K193" s="1" t="str">
        <f ca="1">IF(Table1[[#This Row],[Selected]],Table1[[#This Row],[latest_income]]+(RAND()*0.01),"")</f>
        <v/>
      </c>
      <c r="L193" t="b">
        <f>IF(Table1[[#This Row],[Use]]="None",FALSE,IF(Table1[[#This Row],[Use]]="Both",AND(Table1[[#This Row],[Keyword]],Table1[[#This Row],[Geog]]),OR(Table1[[#This Row],[Keyword]],Table1[[#This Row],[Geog]])))</f>
        <v>0</v>
      </c>
      <c r="M1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3" t="b">
        <f>NOT(ISERROR(VLOOKUP(Table1[[#This Row],[regno]],RawGeography!$D:$D,1,FALSE)))</f>
        <v>0</v>
      </c>
      <c r="O193" t="str">
        <f>IF(Options!$H$12&gt;0,IF(Options!$H$13&gt;0,"Both","Geog"),IF(Options!$H$13&gt;0,"Keyword","None"))</f>
        <v>None</v>
      </c>
      <c r="Q193"/>
    </row>
    <row r="194" spans="1:17" x14ac:dyDescent="0.2">
      <c r="A194">
        <v>279209</v>
      </c>
      <c r="B194" t="s">
        <v>497</v>
      </c>
      <c r="C194">
        <v>29330</v>
      </c>
      <c r="D194">
        <v>30324</v>
      </c>
      <c r="G194" t="s">
        <v>498</v>
      </c>
      <c r="H194" t="str">
        <f ca="1">IFERROR(RANK(Table1[[#This Row],[IncomeRank]],$K:$K),"")</f>
        <v/>
      </c>
      <c r="I194">
        <f>Table1[[#This Row],[regno]]</f>
        <v>279209</v>
      </c>
      <c r="J194" t="str">
        <f>Table1[[#This Row],[nicename]]</f>
        <v>Cheltenham Music Society</v>
      </c>
      <c r="K194" s="1" t="str">
        <f ca="1">IF(Table1[[#This Row],[Selected]],Table1[[#This Row],[latest_income]]+(RAND()*0.01),"")</f>
        <v/>
      </c>
      <c r="L194" t="b">
        <f>IF(Table1[[#This Row],[Use]]="None",FALSE,IF(Table1[[#This Row],[Use]]="Both",AND(Table1[[#This Row],[Keyword]],Table1[[#This Row],[Geog]]),OR(Table1[[#This Row],[Keyword]],Table1[[#This Row],[Geog]])))</f>
        <v>0</v>
      </c>
      <c r="M1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4" t="b">
        <f>NOT(ISERROR(VLOOKUP(Table1[[#This Row],[regno]],RawGeography!$D:$D,1,FALSE)))</f>
        <v>0</v>
      </c>
      <c r="O194" t="str">
        <f>IF(Options!$H$12&gt;0,IF(Options!$H$13&gt;0,"Both","Geog"),IF(Options!$H$13&gt;0,"Keyword","None"))</f>
        <v>None</v>
      </c>
      <c r="Q194"/>
    </row>
    <row r="195" spans="1:17" x14ac:dyDescent="0.2">
      <c r="A195">
        <v>279245</v>
      </c>
      <c r="B195" t="s">
        <v>500</v>
      </c>
      <c r="C195">
        <v>6771</v>
      </c>
      <c r="D195">
        <v>6823</v>
      </c>
      <c r="G195" t="s">
        <v>501</v>
      </c>
      <c r="H195" t="str">
        <f ca="1">IFERROR(RANK(Table1[[#This Row],[IncomeRank]],$K:$K),"")</f>
        <v/>
      </c>
      <c r="I195">
        <f>Table1[[#This Row],[regno]]</f>
        <v>279245</v>
      </c>
      <c r="J195" t="str">
        <f>Table1[[#This Row],[nicename]]</f>
        <v>Barnes Concert Band</v>
      </c>
      <c r="K195" s="1" t="str">
        <f ca="1">IF(Table1[[#This Row],[Selected]],Table1[[#This Row],[latest_income]]+(RAND()*0.01),"")</f>
        <v/>
      </c>
      <c r="L195" t="b">
        <f>IF(Table1[[#This Row],[Use]]="None",FALSE,IF(Table1[[#This Row],[Use]]="Both",AND(Table1[[#This Row],[Keyword]],Table1[[#This Row],[Geog]]),OR(Table1[[#This Row],[Keyword]],Table1[[#This Row],[Geog]])))</f>
        <v>0</v>
      </c>
      <c r="M1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5" t="b">
        <f>NOT(ISERROR(VLOOKUP(Table1[[#This Row],[regno]],RawGeography!$D:$D,1,FALSE)))</f>
        <v>0</v>
      </c>
      <c r="O195" t="str">
        <f>IF(Options!$H$12&gt;0,IF(Options!$H$13&gt;0,"Both","Geog"),IF(Options!$H$13&gt;0,"Keyword","None"))</f>
        <v>None</v>
      </c>
      <c r="Q195"/>
    </row>
    <row r="196" spans="1:17" x14ac:dyDescent="0.2">
      <c r="A196">
        <v>279354</v>
      </c>
      <c r="B196" t="s">
        <v>502</v>
      </c>
      <c r="C196">
        <v>2779006</v>
      </c>
      <c r="D196">
        <v>2558337</v>
      </c>
      <c r="E196">
        <v>647380</v>
      </c>
      <c r="F196">
        <v>10</v>
      </c>
      <c r="G196" t="s">
        <v>308</v>
      </c>
      <c r="H196" t="str">
        <f ca="1">IFERROR(RANK(Table1[[#This Row],[IncomeRank]],$K:$K),"")</f>
        <v/>
      </c>
      <c r="I196">
        <f>Table1[[#This Row],[regno]]</f>
        <v>279354</v>
      </c>
      <c r="J196" t="str">
        <f>Table1[[#This Row],[nicename]]</f>
        <v>English Touring Opera Limited</v>
      </c>
      <c r="K196" s="1" t="str">
        <f ca="1">IF(Table1[[#This Row],[Selected]],Table1[[#This Row],[latest_income]]+(RAND()*0.01),"")</f>
        <v/>
      </c>
      <c r="L196" t="b">
        <f>IF(Table1[[#This Row],[Use]]="None",FALSE,IF(Table1[[#This Row],[Use]]="Both",AND(Table1[[#This Row],[Keyword]],Table1[[#This Row],[Geog]]),OR(Table1[[#This Row],[Keyword]],Table1[[#This Row],[Geog]])))</f>
        <v>0</v>
      </c>
      <c r="M1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6" t="b">
        <f>NOT(ISERROR(VLOOKUP(Table1[[#This Row],[regno]],RawGeography!$D:$D,1,FALSE)))</f>
        <v>0</v>
      </c>
      <c r="O196" t="str">
        <f>IF(Options!$H$12&gt;0,IF(Options!$H$13&gt;0,"Both","Geog"),IF(Options!$H$13&gt;0,"Keyword","None"))</f>
        <v>None</v>
      </c>
      <c r="Q196"/>
    </row>
    <row r="197" spans="1:17" x14ac:dyDescent="0.2">
      <c r="A197">
        <v>279394</v>
      </c>
      <c r="B197" t="s">
        <v>503</v>
      </c>
      <c r="C197">
        <v>1968</v>
      </c>
      <c r="D197">
        <v>3839</v>
      </c>
      <c r="G197" t="s">
        <v>504</v>
      </c>
      <c r="H197" t="str">
        <f ca="1">IFERROR(RANK(Table1[[#This Row],[IncomeRank]],$K:$K),"")</f>
        <v/>
      </c>
      <c r="I197">
        <f>Table1[[#This Row],[regno]]</f>
        <v>279394</v>
      </c>
      <c r="J197" t="str">
        <f>Table1[[#This Row],[nicename]]</f>
        <v>Oriana Singers</v>
      </c>
      <c r="K197" s="1" t="str">
        <f ca="1">IF(Table1[[#This Row],[Selected]],Table1[[#This Row],[latest_income]]+(RAND()*0.01),"")</f>
        <v/>
      </c>
      <c r="L197" t="b">
        <f>IF(Table1[[#This Row],[Use]]="None",FALSE,IF(Table1[[#This Row],[Use]]="Both",AND(Table1[[#This Row],[Keyword]],Table1[[#This Row],[Geog]]),OR(Table1[[#This Row],[Keyword]],Table1[[#This Row],[Geog]])))</f>
        <v>0</v>
      </c>
      <c r="M1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7" t="b">
        <f>NOT(ISERROR(VLOOKUP(Table1[[#This Row],[regno]],RawGeography!$D:$D,1,FALSE)))</f>
        <v>0</v>
      </c>
      <c r="O197" t="str">
        <f>IF(Options!$H$12&gt;0,IF(Options!$H$13&gt;0,"Both","Geog"),IF(Options!$H$13&gt;0,"Keyword","None"))</f>
        <v>None</v>
      </c>
      <c r="Q197"/>
    </row>
    <row r="198" spans="1:17" x14ac:dyDescent="0.2">
      <c r="A198">
        <v>279458</v>
      </c>
      <c r="B198" t="s">
        <v>506</v>
      </c>
      <c r="C198">
        <v>309494</v>
      </c>
      <c r="D198">
        <v>248619</v>
      </c>
      <c r="G198" t="s">
        <v>507</v>
      </c>
      <c r="H198" t="str">
        <f ca="1">IFERROR(RANK(Table1[[#This Row],[IncomeRank]],$K:$K),"")</f>
        <v/>
      </c>
      <c r="I198">
        <f>Table1[[#This Row],[regno]]</f>
        <v>279458</v>
      </c>
      <c r="J198" t="str">
        <f>Table1[[#This Row],[nicename]]</f>
        <v>Actors Touring Company (London) Limited</v>
      </c>
      <c r="K198" s="1" t="str">
        <f ca="1">IF(Table1[[#This Row],[Selected]],Table1[[#This Row],[latest_income]]+(RAND()*0.01),"")</f>
        <v/>
      </c>
      <c r="L198" t="b">
        <f>IF(Table1[[#This Row],[Use]]="None",FALSE,IF(Table1[[#This Row],[Use]]="Both",AND(Table1[[#This Row],[Keyword]],Table1[[#This Row],[Geog]]),OR(Table1[[#This Row],[Keyword]],Table1[[#This Row],[Geog]])))</f>
        <v>0</v>
      </c>
      <c r="M1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8" t="b">
        <f>NOT(ISERROR(VLOOKUP(Table1[[#This Row],[regno]],RawGeography!$D:$D,1,FALSE)))</f>
        <v>0</v>
      </c>
      <c r="O198" t="str">
        <f>IF(Options!$H$12&gt;0,IF(Options!$H$13&gt;0,"Both","Geog"),IF(Options!$H$13&gt;0,"Keyword","None"))</f>
        <v>None</v>
      </c>
      <c r="Q198"/>
    </row>
    <row r="199" spans="1:17" x14ac:dyDescent="0.2">
      <c r="A199">
        <v>279463</v>
      </c>
      <c r="B199" t="s">
        <v>508</v>
      </c>
      <c r="C199">
        <v>1408</v>
      </c>
      <c r="D199">
        <v>2038</v>
      </c>
      <c r="G199" t="s">
        <v>509</v>
      </c>
      <c r="H199" t="str">
        <f ca="1">IFERROR(RANK(Table1[[#This Row],[IncomeRank]],$K:$K),"")</f>
        <v/>
      </c>
      <c r="I199">
        <f>Table1[[#This Row],[regno]]</f>
        <v>279463</v>
      </c>
      <c r="J199" t="str">
        <f>Table1[[#This Row],[nicename]]</f>
        <v>Norwich Music Society</v>
      </c>
      <c r="K199" s="1" t="str">
        <f ca="1">IF(Table1[[#This Row],[Selected]],Table1[[#This Row],[latest_income]]+(RAND()*0.01),"")</f>
        <v/>
      </c>
      <c r="L199" t="b">
        <f>IF(Table1[[#This Row],[Use]]="None",FALSE,IF(Table1[[#This Row],[Use]]="Both",AND(Table1[[#This Row],[Keyword]],Table1[[#This Row],[Geog]]),OR(Table1[[#This Row],[Keyword]],Table1[[#This Row],[Geog]])))</f>
        <v>0</v>
      </c>
      <c r="M1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9" t="b">
        <f>NOT(ISERROR(VLOOKUP(Table1[[#This Row],[regno]],RawGeography!$D:$D,1,FALSE)))</f>
        <v>0</v>
      </c>
      <c r="O199" t="str">
        <f>IF(Options!$H$12&gt;0,IF(Options!$H$13&gt;0,"Both","Geog"),IF(Options!$H$13&gt;0,"Keyword","None"))</f>
        <v>None</v>
      </c>
      <c r="Q199"/>
    </row>
    <row r="200" spans="1:17" x14ac:dyDescent="0.2">
      <c r="A200">
        <v>279466</v>
      </c>
      <c r="B200" t="s">
        <v>510</v>
      </c>
      <c r="C200">
        <v>11099</v>
      </c>
      <c r="D200">
        <v>4172</v>
      </c>
      <c r="G200" t="s">
        <v>511</v>
      </c>
      <c r="H200" t="str">
        <f ca="1">IFERROR(RANK(Table1[[#This Row],[IncomeRank]],$K:$K),"")</f>
        <v/>
      </c>
      <c r="I200">
        <f>Table1[[#This Row],[regno]]</f>
        <v>279466</v>
      </c>
      <c r="J200" t="str">
        <f>Table1[[#This Row],[nicename]]</f>
        <v>Whitstable Brass</v>
      </c>
      <c r="K200" s="1" t="str">
        <f ca="1">IF(Table1[[#This Row],[Selected]],Table1[[#This Row],[latest_income]]+(RAND()*0.01),"")</f>
        <v/>
      </c>
      <c r="L200" t="b">
        <f>IF(Table1[[#This Row],[Use]]="None",FALSE,IF(Table1[[#This Row],[Use]]="Both",AND(Table1[[#This Row],[Keyword]],Table1[[#This Row],[Geog]]),OR(Table1[[#This Row],[Keyword]],Table1[[#This Row],[Geog]])))</f>
        <v>0</v>
      </c>
      <c r="M2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0" t="b">
        <f>NOT(ISERROR(VLOOKUP(Table1[[#This Row],[regno]],RawGeography!$D:$D,1,FALSE)))</f>
        <v>0</v>
      </c>
      <c r="O200" t="str">
        <f>IF(Options!$H$12&gt;0,IF(Options!$H$13&gt;0,"Both","Geog"),IF(Options!$H$13&gt;0,"Keyword","None"))</f>
        <v>None</v>
      </c>
      <c r="Q200"/>
    </row>
    <row r="201" spans="1:17" x14ac:dyDescent="0.2">
      <c r="A201">
        <v>279489</v>
      </c>
      <c r="B201" t="s">
        <v>512</v>
      </c>
      <c r="C201">
        <v>21</v>
      </c>
      <c r="D201">
        <v>120</v>
      </c>
      <c r="G201" t="s">
        <v>513</v>
      </c>
      <c r="H201" t="str">
        <f ca="1">IFERROR(RANK(Table1[[#This Row],[IncomeRank]],$K:$K),"")</f>
        <v/>
      </c>
      <c r="I201">
        <f>Table1[[#This Row],[regno]]</f>
        <v>279489</v>
      </c>
      <c r="J201" t="str">
        <f>Table1[[#This Row],[nicename]]</f>
        <v>Simon Clarkson Memorial Fund</v>
      </c>
      <c r="K201" s="1" t="str">
        <f ca="1">IF(Table1[[#This Row],[Selected]],Table1[[#This Row],[latest_income]]+(RAND()*0.01),"")</f>
        <v/>
      </c>
      <c r="L201" t="b">
        <f>IF(Table1[[#This Row],[Use]]="None",FALSE,IF(Table1[[#This Row],[Use]]="Both",AND(Table1[[#This Row],[Keyword]],Table1[[#This Row],[Geog]]),OR(Table1[[#This Row],[Keyword]],Table1[[#This Row],[Geog]])))</f>
        <v>0</v>
      </c>
      <c r="M2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1" t="b">
        <f>NOT(ISERROR(VLOOKUP(Table1[[#This Row],[regno]],RawGeography!$D:$D,1,FALSE)))</f>
        <v>0</v>
      </c>
      <c r="O201" t="str">
        <f>IF(Options!$H$12&gt;0,IF(Options!$H$13&gt;0,"Both","Geog"),IF(Options!$H$13&gt;0,"Keyword","None"))</f>
        <v>None</v>
      </c>
      <c r="Q201"/>
    </row>
    <row r="202" spans="1:17" x14ac:dyDescent="0.2">
      <c r="A202">
        <v>279567</v>
      </c>
      <c r="B202" t="s">
        <v>515</v>
      </c>
      <c r="C202">
        <v>6727925</v>
      </c>
      <c r="D202">
        <v>6395514</v>
      </c>
      <c r="E202">
        <v>5409615</v>
      </c>
      <c r="F202">
        <v>12</v>
      </c>
      <c r="G202" t="s">
        <v>516</v>
      </c>
      <c r="H202" t="str">
        <f ca="1">IFERROR(RANK(Table1[[#This Row],[IncomeRank]],$K:$K),"")</f>
        <v/>
      </c>
      <c r="I202">
        <f>Table1[[#This Row],[regno]]</f>
        <v>279567</v>
      </c>
      <c r="J202" t="str">
        <f>Table1[[#This Row],[nicename]]</f>
        <v>The Association for Cultural Exchange Limited</v>
      </c>
      <c r="K202" s="1" t="str">
        <f ca="1">IF(Table1[[#This Row],[Selected]],Table1[[#This Row],[latest_income]]+(RAND()*0.01),"")</f>
        <v/>
      </c>
      <c r="L202" t="b">
        <f>IF(Table1[[#This Row],[Use]]="None",FALSE,IF(Table1[[#This Row],[Use]]="Both",AND(Table1[[#This Row],[Keyword]],Table1[[#This Row],[Geog]]),OR(Table1[[#This Row],[Keyword]],Table1[[#This Row],[Geog]])))</f>
        <v>0</v>
      </c>
      <c r="M2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2" t="b">
        <f>NOT(ISERROR(VLOOKUP(Table1[[#This Row],[regno]],RawGeography!$D:$D,1,FALSE)))</f>
        <v>0</v>
      </c>
      <c r="O202" t="str">
        <f>IF(Options!$H$12&gt;0,IF(Options!$H$13&gt;0,"Both","Geog"),IF(Options!$H$13&gt;0,"Keyword","None"))</f>
        <v>None</v>
      </c>
      <c r="Q202"/>
    </row>
    <row r="203" spans="1:17" x14ac:dyDescent="0.2">
      <c r="A203">
        <v>279702</v>
      </c>
      <c r="B203" t="s">
        <v>517</v>
      </c>
      <c r="C203">
        <v>10012</v>
      </c>
      <c r="D203">
        <v>3899</v>
      </c>
      <c r="G203" t="s">
        <v>518</v>
      </c>
      <c r="H203" t="str">
        <f ca="1">IFERROR(RANK(Table1[[#This Row],[IncomeRank]],$K:$K),"")</f>
        <v/>
      </c>
      <c r="I203">
        <f>Table1[[#This Row],[regno]]</f>
        <v>279702</v>
      </c>
      <c r="J203" t="str">
        <f>Table1[[#This Row],[nicename]]</f>
        <v>Newport Pagnell Singers</v>
      </c>
      <c r="K203" s="1" t="str">
        <f ca="1">IF(Table1[[#This Row],[Selected]],Table1[[#This Row],[latest_income]]+(RAND()*0.01),"")</f>
        <v/>
      </c>
      <c r="L203" t="b">
        <f>IF(Table1[[#This Row],[Use]]="None",FALSE,IF(Table1[[#This Row],[Use]]="Both",AND(Table1[[#This Row],[Keyword]],Table1[[#This Row],[Geog]]),OR(Table1[[#This Row],[Keyword]],Table1[[#This Row],[Geog]])))</f>
        <v>0</v>
      </c>
      <c r="M2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3" t="b">
        <f>NOT(ISERROR(VLOOKUP(Table1[[#This Row],[regno]],RawGeography!$D:$D,1,FALSE)))</f>
        <v>0</v>
      </c>
      <c r="O203" t="str">
        <f>IF(Options!$H$12&gt;0,IF(Options!$H$13&gt;0,"Both","Geog"),IF(Options!$H$13&gt;0,"Keyword","None"))</f>
        <v>None</v>
      </c>
      <c r="Q203"/>
    </row>
    <row r="204" spans="1:17" x14ac:dyDescent="0.2">
      <c r="A204">
        <v>279713</v>
      </c>
      <c r="B204" t="s">
        <v>519</v>
      </c>
      <c r="C204">
        <v>26956</v>
      </c>
      <c r="D204">
        <v>8104</v>
      </c>
      <c r="G204" t="s">
        <v>520</v>
      </c>
      <c r="H204" t="str">
        <f ca="1">IFERROR(RANK(Table1[[#This Row],[IncomeRank]],$K:$K),"")</f>
        <v/>
      </c>
      <c r="I204">
        <f>Table1[[#This Row],[regno]]</f>
        <v>279713</v>
      </c>
      <c r="J204" t="str">
        <f>Table1[[#This Row],[nicename]]</f>
        <v>English Sinfonia Ltd</v>
      </c>
      <c r="K204" s="1" t="str">
        <f ca="1">IF(Table1[[#This Row],[Selected]],Table1[[#This Row],[latest_income]]+(RAND()*0.01),"")</f>
        <v/>
      </c>
      <c r="L204" t="b">
        <f>IF(Table1[[#This Row],[Use]]="None",FALSE,IF(Table1[[#This Row],[Use]]="Both",AND(Table1[[#This Row],[Keyword]],Table1[[#This Row],[Geog]]),OR(Table1[[#This Row],[Keyword]],Table1[[#This Row],[Geog]])))</f>
        <v>0</v>
      </c>
      <c r="M2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4" t="b">
        <f>NOT(ISERROR(VLOOKUP(Table1[[#This Row],[regno]],RawGeography!$D:$D,1,FALSE)))</f>
        <v>0</v>
      </c>
      <c r="O204" t="str">
        <f>IF(Options!$H$12&gt;0,IF(Options!$H$13&gt;0,"Both","Geog"),IF(Options!$H$13&gt;0,"Keyword","None"))</f>
        <v>None</v>
      </c>
      <c r="Q204"/>
    </row>
    <row r="205" spans="1:17" x14ac:dyDescent="0.2">
      <c r="A205">
        <v>279784</v>
      </c>
      <c r="B205" t="s">
        <v>521</v>
      </c>
      <c r="C205">
        <v>325883</v>
      </c>
      <c r="D205">
        <v>363217</v>
      </c>
      <c r="G205" t="s">
        <v>522</v>
      </c>
      <c r="H205" t="str">
        <f ca="1">IFERROR(RANK(Table1[[#This Row],[IncomeRank]],$K:$K),"")</f>
        <v/>
      </c>
      <c r="I205">
        <f>Table1[[#This Row],[regno]]</f>
        <v>279784</v>
      </c>
      <c r="J205" t="str">
        <f>Table1[[#This Row],[nicename]]</f>
        <v>Beaford Arts</v>
      </c>
      <c r="K205" s="1" t="str">
        <f ca="1">IF(Table1[[#This Row],[Selected]],Table1[[#This Row],[latest_income]]+(RAND()*0.01),"")</f>
        <v/>
      </c>
      <c r="L205" t="b">
        <f>IF(Table1[[#This Row],[Use]]="None",FALSE,IF(Table1[[#This Row],[Use]]="Both",AND(Table1[[#This Row],[Keyword]],Table1[[#This Row],[Geog]]),OR(Table1[[#This Row],[Keyword]],Table1[[#This Row],[Geog]])))</f>
        <v>0</v>
      </c>
      <c r="M2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5" t="b">
        <f>NOT(ISERROR(VLOOKUP(Table1[[#This Row],[regno]],RawGeography!$D:$D,1,FALSE)))</f>
        <v>0</v>
      </c>
      <c r="O205" t="str">
        <f>IF(Options!$H$12&gt;0,IF(Options!$H$13&gt;0,"Both","Geog"),IF(Options!$H$13&gt;0,"Keyword","None"))</f>
        <v>None</v>
      </c>
      <c r="Q205"/>
    </row>
    <row r="206" spans="1:17" x14ac:dyDescent="0.2">
      <c r="A206">
        <v>279884</v>
      </c>
      <c r="B206" t="s">
        <v>524</v>
      </c>
      <c r="C206">
        <v>22771000</v>
      </c>
      <c r="D206">
        <v>22924000</v>
      </c>
      <c r="E206">
        <v>2089000</v>
      </c>
      <c r="F206">
        <v>199</v>
      </c>
      <c r="G206" t="s">
        <v>525</v>
      </c>
      <c r="H206" t="str">
        <f ca="1">IFERROR(RANK(Table1[[#This Row],[IncomeRank]],$K:$K),"")</f>
        <v/>
      </c>
      <c r="I206">
        <f>Table1[[#This Row],[regno]]</f>
        <v>279884</v>
      </c>
      <c r="J206" t="str">
        <f>Table1[[#This Row],[nicename]]</f>
        <v>Sadler's Wells Trust Limited</v>
      </c>
      <c r="K206" s="1" t="str">
        <f ca="1">IF(Table1[[#This Row],[Selected]],Table1[[#This Row],[latest_income]]+(RAND()*0.01),"")</f>
        <v/>
      </c>
      <c r="L206" t="b">
        <f>IF(Table1[[#This Row],[Use]]="None",FALSE,IF(Table1[[#This Row],[Use]]="Both",AND(Table1[[#This Row],[Keyword]],Table1[[#This Row],[Geog]]),OR(Table1[[#This Row],[Keyword]],Table1[[#This Row],[Geog]])))</f>
        <v>0</v>
      </c>
      <c r="M2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6" t="b">
        <f>NOT(ISERROR(VLOOKUP(Table1[[#This Row],[regno]],RawGeography!$D:$D,1,FALSE)))</f>
        <v>0</v>
      </c>
      <c r="O206" t="str">
        <f>IF(Options!$H$12&gt;0,IF(Options!$H$13&gt;0,"Both","Geog"),IF(Options!$H$13&gt;0,"Keyword","None"))</f>
        <v>None</v>
      </c>
      <c r="Q206"/>
    </row>
    <row r="207" spans="1:17" x14ac:dyDescent="0.2">
      <c r="A207">
        <v>279945</v>
      </c>
      <c r="B207" t="s">
        <v>526</v>
      </c>
      <c r="C207">
        <v>376688</v>
      </c>
      <c r="D207">
        <v>385445</v>
      </c>
      <c r="G207" t="s">
        <v>527</v>
      </c>
      <c r="H207" t="str">
        <f ca="1">IFERROR(RANK(Table1[[#This Row],[IncomeRank]],$K:$K),"")</f>
        <v/>
      </c>
      <c r="I207">
        <f>Table1[[#This Row],[regno]]</f>
        <v>279945</v>
      </c>
      <c r="J207" t="str">
        <f>Table1[[#This Row],[nicename]]</f>
        <v>Four Corners Limited</v>
      </c>
      <c r="K207" s="1" t="str">
        <f ca="1">IF(Table1[[#This Row],[Selected]],Table1[[#This Row],[latest_income]]+(RAND()*0.01),"")</f>
        <v/>
      </c>
      <c r="L207" t="b">
        <f>IF(Table1[[#This Row],[Use]]="None",FALSE,IF(Table1[[#This Row],[Use]]="Both",AND(Table1[[#This Row],[Keyword]],Table1[[#This Row],[Geog]]),OR(Table1[[#This Row],[Keyword]],Table1[[#This Row],[Geog]])))</f>
        <v>0</v>
      </c>
      <c r="M2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7" t="b">
        <f>NOT(ISERROR(VLOOKUP(Table1[[#This Row],[regno]],RawGeography!$D:$D,1,FALSE)))</f>
        <v>0</v>
      </c>
      <c r="O207" t="str">
        <f>IF(Options!$H$12&gt;0,IF(Options!$H$13&gt;0,"Both","Geog"),IF(Options!$H$13&gt;0,"Keyword","None"))</f>
        <v>None</v>
      </c>
      <c r="Q207"/>
    </row>
    <row r="208" spans="1:17" x14ac:dyDescent="0.2">
      <c r="A208">
        <v>279972</v>
      </c>
      <c r="B208" t="s">
        <v>528</v>
      </c>
      <c r="C208">
        <v>32741</v>
      </c>
      <c r="D208">
        <v>29843</v>
      </c>
      <c r="G208" t="s">
        <v>529</v>
      </c>
      <c r="H208" t="str">
        <f ca="1">IFERROR(RANK(Table1[[#This Row],[IncomeRank]],$K:$K),"")</f>
        <v/>
      </c>
      <c r="I208">
        <f>Table1[[#This Row],[regno]]</f>
        <v>279972</v>
      </c>
      <c r="J208" t="str">
        <f>Table1[[#This Row],[nicename]]</f>
        <v>Corby Community Arts Association Limited</v>
      </c>
      <c r="K208" s="1" t="str">
        <f ca="1">IF(Table1[[#This Row],[Selected]],Table1[[#This Row],[latest_income]]+(RAND()*0.01),"")</f>
        <v/>
      </c>
      <c r="L208" t="b">
        <f>IF(Table1[[#This Row],[Use]]="None",FALSE,IF(Table1[[#This Row],[Use]]="Both",AND(Table1[[#This Row],[Keyword]],Table1[[#This Row],[Geog]]),OR(Table1[[#This Row],[Keyword]],Table1[[#This Row],[Geog]])))</f>
        <v>0</v>
      </c>
      <c r="M2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8" t="b">
        <f>NOT(ISERROR(VLOOKUP(Table1[[#This Row],[regno]],RawGeography!$D:$D,1,FALSE)))</f>
        <v>0</v>
      </c>
      <c r="O208" t="str">
        <f>IF(Options!$H$12&gt;0,IF(Options!$H$13&gt;0,"Both","Geog"),IF(Options!$H$13&gt;0,"Keyword","None"))</f>
        <v>None</v>
      </c>
      <c r="Q208"/>
    </row>
    <row r="209" spans="1:17" x14ac:dyDescent="0.2">
      <c r="A209">
        <v>280146</v>
      </c>
      <c r="B209" t="s">
        <v>531</v>
      </c>
      <c r="C209">
        <v>861</v>
      </c>
      <c r="D209">
        <v>1419</v>
      </c>
      <c r="G209" t="s">
        <v>348</v>
      </c>
      <c r="H209" t="str">
        <f ca="1">IFERROR(RANK(Table1[[#This Row],[IncomeRank]],$K:$K),"")</f>
        <v/>
      </c>
      <c r="I209">
        <f>Table1[[#This Row],[regno]]</f>
        <v>280146</v>
      </c>
      <c r="J209" t="str">
        <f>Table1[[#This Row],[nicename]]</f>
        <v>The City of Portsmouth and District Organists' Association</v>
      </c>
      <c r="K209" s="1" t="str">
        <f ca="1">IF(Table1[[#This Row],[Selected]],Table1[[#This Row],[latest_income]]+(RAND()*0.01),"")</f>
        <v/>
      </c>
      <c r="L209" t="b">
        <f>IF(Table1[[#This Row],[Use]]="None",FALSE,IF(Table1[[#This Row],[Use]]="Both",AND(Table1[[#This Row],[Keyword]],Table1[[#This Row],[Geog]]),OR(Table1[[#This Row],[Keyword]],Table1[[#This Row],[Geog]])))</f>
        <v>0</v>
      </c>
      <c r="M2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9" t="b">
        <f>NOT(ISERROR(VLOOKUP(Table1[[#This Row],[regno]],RawGeography!$D:$D,1,FALSE)))</f>
        <v>0</v>
      </c>
      <c r="O209" t="str">
        <f>IF(Options!$H$12&gt;0,IF(Options!$H$13&gt;0,"Both","Geog"),IF(Options!$H$13&gt;0,"Keyword","None"))</f>
        <v>None</v>
      </c>
      <c r="Q209"/>
    </row>
    <row r="210" spans="1:17" x14ac:dyDescent="0.2">
      <c r="A210">
        <v>280297</v>
      </c>
      <c r="B210" t="s">
        <v>533</v>
      </c>
      <c r="C210">
        <v>59718</v>
      </c>
      <c r="D210">
        <v>55920</v>
      </c>
      <c r="G210" t="s">
        <v>534</v>
      </c>
      <c r="H210" t="str">
        <f ca="1">IFERROR(RANK(Table1[[#This Row],[IncomeRank]],$K:$K),"")</f>
        <v/>
      </c>
      <c r="I210">
        <f>Table1[[#This Row],[regno]]</f>
        <v>280297</v>
      </c>
      <c r="J210" t="str">
        <f>Table1[[#This Row],[nicename]]</f>
        <v>The Stoneleigh Youth Orchestra Society</v>
      </c>
      <c r="K210" s="1" t="str">
        <f ca="1">IF(Table1[[#This Row],[Selected]],Table1[[#This Row],[latest_income]]+(RAND()*0.01),"")</f>
        <v/>
      </c>
      <c r="L210" t="b">
        <f>IF(Table1[[#This Row],[Use]]="None",FALSE,IF(Table1[[#This Row],[Use]]="Both",AND(Table1[[#This Row],[Keyword]],Table1[[#This Row],[Geog]]),OR(Table1[[#This Row],[Keyword]],Table1[[#This Row],[Geog]])))</f>
        <v>0</v>
      </c>
      <c r="M2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0" t="b">
        <f>NOT(ISERROR(VLOOKUP(Table1[[#This Row],[regno]],RawGeography!$D:$D,1,FALSE)))</f>
        <v>0</v>
      </c>
      <c r="O210" t="str">
        <f>IF(Options!$H$12&gt;0,IF(Options!$H$13&gt;0,"Both","Geog"),IF(Options!$H$13&gt;0,"Keyword","None"))</f>
        <v>None</v>
      </c>
      <c r="Q210"/>
    </row>
    <row r="211" spans="1:17" x14ac:dyDescent="0.2">
      <c r="A211">
        <v>280389</v>
      </c>
      <c r="B211" t="s">
        <v>535</v>
      </c>
      <c r="C211">
        <v>314846</v>
      </c>
      <c r="D211">
        <v>265992</v>
      </c>
      <c r="G211" t="s">
        <v>536</v>
      </c>
      <c r="H211" t="str">
        <f ca="1">IFERROR(RANK(Table1[[#This Row],[IncomeRank]],$K:$K),"")</f>
        <v/>
      </c>
      <c r="I211">
        <f>Table1[[#This Row],[regno]]</f>
        <v>280389</v>
      </c>
      <c r="J211" t="str">
        <f>Table1[[#This Row],[nicename]]</f>
        <v>Ben Uri Gallery and Museum Limited</v>
      </c>
      <c r="K211" s="1" t="str">
        <f ca="1">IF(Table1[[#This Row],[Selected]],Table1[[#This Row],[latest_income]]+(RAND()*0.01),"")</f>
        <v/>
      </c>
      <c r="L211" t="b">
        <f>IF(Table1[[#This Row],[Use]]="None",FALSE,IF(Table1[[#This Row],[Use]]="Both",AND(Table1[[#This Row],[Keyword]],Table1[[#This Row],[Geog]]),OR(Table1[[#This Row],[Keyword]],Table1[[#This Row],[Geog]])))</f>
        <v>0</v>
      </c>
      <c r="M2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1" t="b">
        <f>NOT(ISERROR(VLOOKUP(Table1[[#This Row],[regno]],RawGeography!$D:$D,1,FALSE)))</f>
        <v>0</v>
      </c>
      <c r="O211" t="str">
        <f>IF(Options!$H$12&gt;0,IF(Options!$H$13&gt;0,"Both","Geog"),IF(Options!$H$13&gt;0,"Keyword","None"))</f>
        <v>None</v>
      </c>
      <c r="Q211"/>
    </row>
    <row r="212" spans="1:17" x14ac:dyDescent="0.2">
      <c r="A212">
        <v>280414</v>
      </c>
      <c r="B212" t="s">
        <v>537</v>
      </c>
      <c r="C212">
        <v>6390</v>
      </c>
      <c r="D212">
        <v>400</v>
      </c>
      <c r="G212" t="s">
        <v>538</v>
      </c>
      <c r="H212" t="str">
        <f ca="1">IFERROR(RANK(Table1[[#This Row],[IncomeRank]],$K:$K),"")</f>
        <v/>
      </c>
      <c r="I212">
        <f>Table1[[#This Row],[regno]]</f>
        <v>280414</v>
      </c>
      <c r="J212" t="str">
        <f>Table1[[#This Row],[nicename]]</f>
        <v>The Buckton and Rice Memorial Trust</v>
      </c>
      <c r="K212" s="1" t="str">
        <f ca="1">IF(Table1[[#This Row],[Selected]],Table1[[#This Row],[latest_income]]+(RAND()*0.01),"")</f>
        <v/>
      </c>
      <c r="L212" t="b">
        <f>IF(Table1[[#This Row],[Use]]="None",FALSE,IF(Table1[[#This Row],[Use]]="Both",AND(Table1[[#This Row],[Keyword]],Table1[[#This Row],[Geog]]),OR(Table1[[#This Row],[Keyword]],Table1[[#This Row],[Geog]])))</f>
        <v>0</v>
      </c>
      <c r="M2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2" t="b">
        <f>NOT(ISERROR(VLOOKUP(Table1[[#This Row],[regno]],RawGeography!$D:$D,1,FALSE)))</f>
        <v>0</v>
      </c>
      <c r="O212" t="str">
        <f>IF(Options!$H$12&gt;0,IF(Options!$H$13&gt;0,"Both","Geog"),IF(Options!$H$13&gt;0,"Keyword","None"))</f>
        <v>None</v>
      </c>
      <c r="Q212"/>
    </row>
    <row r="213" spans="1:17" x14ac:dyDescent="0.2">
      <c r="A213">
        <v>280436</v>
      </c>
      <c r="B213" t="s">
        <v>540</v>
      </c>
      <c r="C213">
        <v>111756</v>
      </c>
      <c r="D213">
        <v>30876</v>
      </c>
      <c r="G213" t="s">
        <v>541</v>
      </c>
      <c r="H213" t="str">
        <f ca="1">IFERROR(RANK(Table1[[#This Row],[IncomeRank]],$K:$K),"")</f>
        <v/>
      </c>
      <c r="I213">
        <f>Table1[[#This Row],[regno]]</f>
        <v>280436</v>
      </c>
      <c r="J213" t="str">
        <f>Table1[[#This Row],[nicename]]</f>
        <v>The Rudolf Kempe Memorial Trust</v>
      </c>
      <c r="K213" s="1" t="str">
        <f ca="1">IF(Table1[[#This Row],[Selected]],Table1[[#This Row],[latest_income]]+(RAND()*0.01),"")</f>
        <v/>
      </c>
      <c r="L213" t="b">
        <f>IF(Table1[[#This Row],[Use]]="None",FALSE,IF(Table1[[#This Row],[Use]]="Both",AND(Table1[[#This Row],[Keyword]],Table1[[#This Row],[Geog]]),OR(Table1[[#This Row],[Keyword]],Table1[[#This Row],[Geog]])))</f>
        <v>0</v>
      </c>
      <c r="M2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3" t="b">
        <f>NOT(ISERROR(VLOOKUP(Table1[[#This Row],[regno]],RawGeography!$D:$D,1,FALSE)))</f>
        <v>0</v>
      </c>
      <c r="O213" t="str">
        <f>IF(Options!$H$12&gt;0,IF(Options!$H$13&gt;0,"Both","Geog"),IF(Options!$H$13&gt;0,"Keyword","None"))</f>
        <v>None</v>
      </c>
      <c r="Q213"/>
    </row>
    <row r="214" spans="1:17" x14ac:dyDescent="0.2">
      <c r="A214">
        <v>280453</v>
      </c>
      <c r="B214" t="s">
        <v>542</v>
      </c>
      <c r="C214">
        <v>7935</v>
      </c>
      <c r="D214">
        <v>5945</v>
      </c>
      <c r="G214" t="s">
        <v>543</v>
      </c>
      <c r="H214" t="str">
        <f ca="1">IFERROR(RANK(Table1[[#This Row],[IncomeRank]],$K:$K),"")</f>
        <v/>
      </c>
      <c r="I214">
        <f>Table1[[#This Row],[regno]]</f>
        <v>280453</v>
      </c>
      <c r="J214" t="str">
        <f>Table1[[#This Row],[nicename]]</f>
        <v>The Hurstpierpoint Singers</v>
      </c>
      <c r="K214" s="1" t="str">
        <f ca="1">IF(Table1[[#This Row],[Selected]],Table1[[#This Row],[latest_income]]+(RAND()*0.01),"")</f>
        <v/>
      </c>
      <c r="L214" t="b">
        <f>IF(Table1[[#This Row],[Use]]="None",FALSE,IF(Table1[[#This Row],[Use]]="Both",AND(Table1[[#This Row],[Keyword]],Table1[[#This Row],[Geog]]),OR(Table1[[#This Row],[Keyword]],Table1[[#This Row],[Geog]])))</f>
        <v>0</v>
      </c>
      <c r="M2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4" t="b">
        <f>NOT(ISERROR(VLOOKUP(Table1[[#This Row],[regno]],RawGeography!$D:$D,1,FALSE)))</f>
        <v>0</v>
      </c>
      <c r="O214" t="str">
        <f>IF(Options!$H$12&gt;0,IF(Options!$H$13&gt;0,"Both","Geog"),IF(Options!$H$13&gt;0,"Keyword","None"))</f>
        <v>None</v>
      </c>
      <c r="Q214"/>
    </row>
    <row r="215" spans="1:17" x14ac:dyDescent="0.2">
      <c r="A215">
        <v>280473</v>
      </c>
      <c r="B215" t="s">
        <v>545</v>
      </c>
      <c r="C215">
        <v>8590</v>
      </c>
      <c r="D215">
        <v>9301</v>
      </c>
      <c r="G215" t="s">
        <v>504</v>
      </c>
      <c r="H215" t="str">
        <f ca="1">IFERROR(RANK(Table1[[#This Row],[IncomeRank]],$K:$K),"")</f>
        <v/>
      </c>
      <c r="I215">
        <f>Table1[[#This Row],[regno]]</f>
        <v>280473</v>
      </c>
      <c r="J215" t="str">
        <f>Table1[[#This Row],[nicename]]</f>
        <v>Folkestone and Hythe Orchestral Society</v>
      </c>
      <c r="K215" s="1" t="str">
        <f ca="1">IF(Table1[[#This Row],[Selected]],Table1[[#This Row],[latest_income]]+(RAND()*0.01),"")</f>
        <v/>
      </c>
      <c r="L215" t="b">
        <f>IF(Table1[[#This Row],[Use]]="None",FALSE,IF(Table1[[#This Row],[Use]]="Both",AND(Table1[[#This Row],[Keyword]],Table1[[#This Row],[Geog]]),OR(Table1[[#This Row],[Keyword]],Table1[[#This Row],[Geog]])))</f>
        <v>0</v>
      </c>
      <c r="M2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5" t="b">
        <f>NOT(ISERROR(VLOOKUP(Table1[[#This Row],[regno]],RawGeography!$D:$D,1,FALSE)))</f>
        <v>0</v>
      </c>
      <c r="O215" t="str">
        <f>IF(Options!$H$12&gt;0,IF(Options!$H$13&gt;0,"Both","Geog"),IF(Options!$H$13&gt;0,"Keyword","None"))</f>
        <v>None</v>
      </c>
      <c r="Q215"/>
    </row>
    <row r="216" spans="1:17" x14ac:dyDescent="0.2">
      <c r="A216">
        <v>280477</v>
      </c>
      <c r="B216" t="s">
        <v>546</v>
      </c>
      <c r="C216">
        <v>6432</v>
      </c>
      <c r="D216">
        <v>6399</v>
      </c>
      <c r="G216" t="s">
        <v>547</v>
      </c>
      <c r="H216" t="str">
        <f ca="1">IFERROR(RANK(Table1[[#This Row],[IncomeRank]],$K:$K),"")</f>
        <v/>
      </c>
      <c r="I216">
        <f>Table1[[#This Row],[regno]]</f>
        <v>280477</v>
      </c>
      <c r="J216" t="str">
        <f>Table1[[#This Row],[nicename]]</f>
        <v>Hemel Hempstead Singers</v>
      </c>
      <c r="K216" s="1" t="str">
        <f ca="1">IF(Table1[[#This Row],[Selected]],Table1[[#This Row],[latest_income]]+(RAND()*0.01),"")</f>
        <v/>
      </c>
      <c r="L216" t="b">
        <f>IF(Table1[[#This Row],[Use]]="None",FALSE,IF(Table1[[#This Row],[Use]]="Both",AND(Table1[[#This Row],[Keyword]],Table1[[#This Row],[Geog]]),OR(Table1[[#This Row],[Keyword]],Table1[[#This Row],[Geog]])))</f>
        <v>0</v>
      </c>
      <c r="M2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6" t="b">
        <f>NOT(ISERROR(VLOOKUP(Table1[[#This Row],[regno]],RawGeography!$D:$D,1,FALSE)))</f>
        <v>0</v>
      </c>
      <c r="O216" t="str">
        <f>IF(Options!$H$12&gt;0,IF(Options!$H$13&gt;0,"Both","Geog"),IF(Options!$H$13&gt;0,"Keyword","None"))</f>
        <v>None</v>
      </c>
      <c r="Q216"/>
    </row>
    <row r="217" spans="1:17" x14ac:dyDescent="0.2">
      <c r="A217">
        <v>280481</v>
      </c>
      <c r="B217" t="s">
        <v>549</v>
      </c>
      <c r="C217">
        <v>3</v>
      </c>
      <c r="D217">
        <v>0</v>
      </c>
      <c r="G217" t="s">
        <v>550</v>
      </c>
      <c r="H217" t="str">
        <f ca="1">IFERROR(RANK(Table1[[#This Row],[IncomeRank]],$K:$K),"")</f>
        <v/>
      </c>
      <c r="I217">
        <f>Table1[[#This Row],[regno]]</f>
        <v>280481</v>
      </c>
      <c r="J217" t="str">
        <f>Table1[[#This Row],[nicename]]</f>
        <v>Cricklade Music Festival Trust</v>
      </c>
      <c r="K217" s="1" t="str">
        <f ca="1">IF(Table1[[#This Row],[Selected]],Table1[[#This Row],[latest_income]]+(RAND()*0.01),"")</f>
        <v/>
      </c>
      <c r="L217" t="b">
        <f>IF(Table1[[#This Row],[Use]]="None",FALSE,IF(Table1[[#This Row],[Use]]="Both",AND(Table1[[#This Row],[Keyword]],Table1[[#This Row],[Geog]]),OR(Table1[[#This Row],[Keyword]],Table1[[#This Row],[Geog]])))</f>
        <v>0</v>
      </c>
      <c r="M2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7" t="b">
        <f>NOT(ISERROR(VLOOKUP(Table1[[#This Row],[regno]],RawGeography!$D:$D,1,FALSE)))</f>
        <v>0</v>
      </c>
      <c r="O217" t="str">
        <f>IF(Options!$H$12&gt;0,IF(Options!$H$13&gt;0,"Both","Geog"),IF(Options!$H$13&gt;0,"Keyword","None"))</f>
        <v>None</v>
      </c>
      <c r="Q217"/>
    </row>
    <row r="218" spans="1:17" x14ac:dyDescent="0.2">
      <c r="A218">
        <v>280531</v>
      </c>
      <c r="B218" t="s">
        <v>551</v>
      </c>
      <c r="C218">
        <v>6777</v>
      </c>
      <c r="D218">
        <v>8191</v>
      </c>
      <c r="G218" t="s">
        <v>504</v>
      </c>
      <c r="H218" t="str">
        <f ca="1">IFERROR(RANK(Table1[[#This Row],[IncomeRank]],$K:$K),"")</f>
        <v/>
      </c>
      <c r="I218">
        <f>Table1[[#This Row],[regno]]</f>
        <v>280531</v>
      </c>
      <c r="J218" t="str">
        <f>Table1[[#This Row],[nicename]]</f>
        <v>Octagon Music Society</v>
      </c>
      <c r="K218" s="1" t="str">
        <f ca="1">IF(Table1[[#This Row],[Selected]],Table1[[#This Row],[latest_income]]+(RAND()*0.01),"")</f>
        <v/>
      </c>
      <c r="L218" t="b">
        <f>IF(Table1[[#This Row],[Use]]="None",FALSE,IF(Table1[[#This Row],[Use]]="Both",AND(Table1[[#This Row],[Keyword]],Table1[[#This Row],[Geog]]),OR(Table1[[#This Row],[Keyword]],Table1[[#This Row],[Geog]])))</f>
        <v>0</v>
      </c>
      <c r="M2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8" t="b">
        <f>NOT(ISERROR(VLOOKUP(Table1[[#This Row],[regno]],RawGeography!$D:$D,1,FALSE)))</f>
        <v>0</v>
      </c>
      <c r="O218" t="str">
        <f>IF(Options!$H$12&gt;0,IF(Options!$H$13&gt;0,"Both","Geog"),IF(Options!$H$13&gt;0,"Keyword","None"))</f>
        <v>None</v>
      </c>
      <c r="Q218"/>
    </row>
    <row r="219" spans="1:17" x14ac:dyDescent="0.2">
      <c r="A219">
        <v>280885</v>
      </c>
      <c r="B219" t="s">
        <v>553</v>
      </c>
      <c r="C219">
        <v>72995</v>
      </c>
      <c r="D219">
        <v>81484</v>
      </c>
      <c r="G219" t="s">
        <v>554</v>
      </c>
      <c r="H219" t="str">
        <f ca="1">IFERROR(RANK(Table1[[#This Row],[IncomeRank]],$K:$K),"")</f>
        <v/>
      </c>
      <c r="I219">
        <f>Table1[[#This Row],[regno]]</f>
        <v>280885</v>
      </c>
      <c r="J219" t="str">
        <f>Table1[[#This Row],[nicename]]</f>
        <v>Theatro Technis Company Limited</v>
      </c>
      <c r="K219" s="1" t="str">
        <f ca="1">IF(Table1[[#This Row],[Selected]],Table1[[#This Row],[latest_income]]+(RAND()*0.01),"")</f>
        <v/>
      </c>
      <c r="L219" t="b">
        <f>IF(Table1[[#This Row],[Use]]="None",FALSE,IF(Table1[[#This Row],[Use]]="Both",AND(Table1[[#This Row],[Keyword]],Table1[[#This Row],[Geog]]),OR(Table1[[#This Row],[Keyword]],Table1[[#This Row],[Geog]])))</f>
        <v>0</v>
      </c>
      <c r="M2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9" t="b">
        <f>NOT(ISERROR(VLOOKUP(Table1[[#This Row],[regno]],RawGeography!$D:$D,1,FALSE)))</f>
        <v>0</v>
      </c>
      <c r="O219" t="str">
        <f>IF(Options!$H$12&gt;0,IF(Options!$H$13&gt;0,"Both","Geog"),IF(Options!$H$13&gt;0,"Keyword","None"))</f>
        <v>None</v>
      </c>
      <c r="Q219"/>
    </row>
    <row r="220" spans="1:17" x14ac:dyDescent="0.2">
      <c r="A220">
        <v>280960</v>
      </c>
      <c r="B220" t="s">
        <v>555</v>
      </c>
      <c r="C220">
        <v>3941596</v>
      </c>
      <c r="D220">
        <v>4036025</v>
      </c>
      <c r="E220">
        <v>9698194</v>
      </c>
      <c r="F220">
        <v>51</v>
      </c>
      <c r="G220" t="s">
        <v>556</v>
      </c>
      <c r="H220" t="str">
        <f ca="1">IFERROR(RANK(Table1[[#This Row],[IncomeRank]],$K:$K),"")</f>
        <v/>
      </c>
      <c r="I220">
        <f>Table1[[#This Row],[regno]]</f>
        <v>280960</v>
      </c>
      <c r="J220" t="str">
        <f>Table1[[#This Row],[nicename]]</f>
        <v>The Nordoff-Robbins Music Therapy Centre</v>
      </c>
      <c r="K220" s="1" t="str">
        <f ca="1">IF(Table1[[#This Row],[Selected]],Table1[[#This Row],[latest_income]]+(RAND()*0.01),"")</f>
        <v/>
      </c>
      <c r="L220" t="b">
        <f>IF(Table1[[#This Row],[Use]]="None",FALSE,IF(Table1[[#This Row],[Use]]="Both",AND(Table1[[#This Row],[Keyword]],Table1[[#This Row],[Geog]]),OR(Table1[[#This Row],[Keyword]],Table1[[#This Row],[Geog]])))</f>
        <v>0</v>
      </c>
      <c r="M2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0" t="b">
        <f>NOT(ISERROR(VLOOKUP(Table1[[#This Row],[regno]],RawGeography!$D:$D,1,FALSE)))</f>
        <v>0</v>
      </c>
      <c r="O220" t="str">
        <f>IF(Options!$H$12&gt;0,IF(Options!$H$13&gt;0,"Both","Geog"),IF(Options!$H$13&gt;0,"Keyword","None"))</f>
        <v>None</v>
      </c>
      <c r="Q220"/>
    </row>
    <row r="221" spans="1:17" x14ac:dyDescent="0.2">
      <c r="A221">
        <v>281214</v>
      </c>
      <c r="B221" t="s">
        <v>557</v>
      </c>
      <c r="C221">
        <v>29876</v>
      </c>
      <c r="D221">
        <v>28600</v>
      </c>
      <c r="G221" t="s">
        <v>558</v>
      </c>
      <c r="H221" t="str">
        <f ca="1">IFERROR(RANK(Table1[[#This Row],[IncomeRank]],$K:$K),"")</f>
        <v/>
      </c>
      <c r="I221">
        <f>Table1[[#This Row],[regno]]</f>
        <v>281214</v>
      </c>
      <c r="J221" t="str">
        <f>Table1[[#This Row],[nicename]]</f>
        <v>City of Southampton Orchestra</v>
      </c>
      <c r="K221" s="1" t="str">
        <f ca="1">IF(Table1[[#This Row],[Selected]],Table1[[#This Row],[latest_income]]+(RAND()*0.01),"")</f>
        <v/>
      </c>
      <c r="L221" t="b">
        <f>IF(Table1[[#This Row],[Use]]="None",FALSE,IF(Table1[[#This Row],[Use]]="Both",AND(Table1[[#This Row],[Keyword]],Table1[[#This Row],[Geog]]),OR(Table1[[#This Row],[Keyword]],Table1[[#This Row],[Geog]])))</f>
        <v>0</v>
      </c>
      <c r="M2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1" t="b">
        <f>NOT(ISERROR(VLOOKUP(Table1[[#This Row],[regno]],RawGeography!$D:$D,1,FALSE)))</f>
        <v>0</v>
      </c>
      <c r="O221" t="str">
        <f>IF(Options!$H$12&gt;0,IF(Options!$H$13&gt;0,"Both","Geog"),IF(Options!$H$13&gt;0,"Keyword","None"))</f>
        <v>None</v>
      </c>
      <c r="Q221"/>
    </row>
    <row r="222" spans="1:17" x14ac:dyDescent="0.2">
      <c r="A222">
        <v>281344</v>
      </c>
      <c r="B222" t="s">
        <v>560</v>
      </c>
      <c r="C222">
        <v>83</v>
      </c>
      <c r="D222">
        <v>83</v>
      </c>
      <c r="G222" t="s">
        <v>561</v>
      </c>
      <c r="H222" t="str">
        <f ca="1">IFERROR(RANK(Table1[[#This Row],[IncomeRank]],$K:$K),"")</f>
        <v/>
      </c>
      <c r="I222">
        <f>Table1[[#This Row],[regno]]</f>
        <v>281344</v>
      </c>
      <c r="J222" t="str">
        <f>Table1[[#This Row],[nicename]]</f>
        <v>The Suffolk Rural Music School Fund</v>
      </c>
      <c r="K222" s="1" t="str">
        <f ca="1">IF(Table1[[#This Row],[Selected]],Table1[[#This Row],[latest_income]]+(RAND()*0.01),"")</f>
        <v/>
      </c>
      <c r="L222" t="b">
        <f>IF(Table1[[#This Row],[Use]]="None",FALSE,IF(Table1[[#This Row],[Use]]="Both",AND(Table1[[#This Row],[Keyword]],Table1[[#This Row],[Geog]]),OR(Table1[[#This Row],[Keyword]],Table1[[#This Row],[Geog]])))</f>
        <v>0</v>
      </c>
      <c r="M2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2" t="b">
        <f>NOT(ISERROR(VLOOKUP(Table1[[#This Row],[regno]],RawGeography!$D:$D,1,FALSE)))</f>
        <v>0</v>
      </c>
      <c r="O222" t="str">
        <f>IF(Options!$H$12&gt;0,IF(Options!$H$13&gt;0,"Both","Geog"),IF(Options!$H$13&gt;0,"Keyword","None"))</f>
        <v>None</v>
      </c>
      <c r="Q222"/>
    </row>
    <row r="223" spans="1:17" x14ac:dyDescent="0.2">
      <c r="A223">
        <v>281380</v>
      </c>
      <c r="B223" t="s">
        <v>562</v>
      </c>
      <c r="C223">
        <v>24</v>
      </c>
      <c r="D223">
        <v>100</v>
      </c>
      <c r="G223" t="s">
        <v>563</v>
      </c>
      <c r="H223" t="str">
        <f ca="1">IFERROR(RANK(Table1[[#This Row],[IncomeRank]],$K:$K),"")</f>
        <v/>
      </c>
      <c r="I223">
        <f>Table1[[#This Row],[regno]]</f>
        <v>281380</v>
      </c>
      <c r="J223" t="str">
        <f>Table1[[#This Row],[nicename]]</f>
        <v>Cranbrook School Music Trust</v>
      </c>
      <c r="K223" s="1" t="str">
        <f ca="1">IF(Table1[[#This Row],[Selected]],Table1[[#This Row],[latest_income]]+(RAND()*0.01),"")</f>
        <v/>
      </c>
      <c r="L223" t="b">
        <f>IF(Table1[[#This Row],[Use]]="None",FALSE,IF(Table1[[#This Row],[Use]]="Both",AND(Table1[[#This Row],[Keyword]],Table1[[#This Row],[Geog]]),OR(Table1[[#This Row],[Keyword]],Table1[[#This Row],[Geog]])))</f>
        <v>0</v>
      </c>
      <c r="M2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3" t="b">
        <f>NOT(ISERROR(VLOOKUP(Table1[[#This Row],[regno]],RawGeography!$D:$D,1,FALSE)))</f>
        <v>0</v>
      </c>
      <c r="O223" t="str">
        <f>IF(Options!$H$12&gt;0,IF(Options!$H$13&gt;0,"Both","Geog"),IF(Options!$H$13&gt;0,"Keyword","None"))</f>
        <v>None</v>
      </c>
      <c r="Q223"/>
    </row>
    <row r="224" spans="1:17" x14ac:dyDescent="0.2">
      <c r="A224">
        <v>281413</v>
      </c>
      <c r="B224" t="s">
        <v>564</v>
      </c>
      <c r="C224">
        <v>54705</v>
      </c>
      <c r="D224">
        <v>32410</v>
      </c>
      <c r="G224" t="s">
        <v>565</v>
      </c>
      <c r="H224" t="str">
        <f ca="1">IFERROR(RANK(Table1[[#This Row],[IncomeRank]],$K:$K),"")</f>
        <v/>
      </c>
      <c r="I224">
        <f>Table1[[#This Row],[regno]]</f>
        <v>281413</v>
      </c>
      <c r="J224" t="str">
        <f>Table1[[#This Row],[nicename]]</f>
        <v>The Monteverdi Trust</v>
      </c>
      <c r="K224" s="1" t="str">
        <f ca="1">IF(Table1[[#This Row],[Selected]],Table1[[#This Row],[latest_income]]+(RAND()*0.01),"")</f>
        <v/>
      </c>
      <c r="L224" t="b">
        <f>IF(Table1[[#This Row],[Use]]="None",FALSE,IF(Table1[[#This Row],[Use]]="Both",AND(Table1[[#This Row],[Keyword]],Table1[[#This Row],[Geog]]),OR(Table1[[#This Row],[Keyword]],Table1[[#This Row],[Geog]])))</f>
        <v>0</v>
      </c>
      <c r="M2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4" t="b">
        <f>NOT(ISERROR(VLOOKUP(Table1[[#This Row],[regno]],RawGeography!$D:$D,1,FALSE)))</f>
        <v>0</v>
      </c>
      <c r="O224" t="str">
        <f>IF(Options!$H$12&gt;0,IF(Options!$H$13&gt;0,"Both","Geog"),IF(Options!$H$13&gt;0,"Keyword","None"))</f>
        <v>None</v>
      </c>
      <c r="Q224"/>
    </row>
    <row r="225" spans="1:17" x14ac:dyDescent="0.2">
      <c r="A225">
        <v>281472</v>
      </c>
      <c r="B225" t="s">
        <v>567</v>
      </c>
      <c r="C225">
        <v>2090</v>
      </c>
      <c r="D225">
        <v>2770</v>
      </c>
      <c r="G225" t="s">
        <v>568</v>
      </c>
      <c r="H225" t="str">
        <f ca="1">IFERROR(RANK(Table1[[#This Row],[IncomeRank]],$K:$K),"")</f>
        <v/>
      </c>
      <c r="I225">
        <f>Table1[[#This Row],[regno]]</f>
        <v>281472</v>
      </c>
      <c r="J225" t="str">
        <f>Table1[[#This Row],[nicename]]</f>
        <v>The Treasury Singers</v>
      </c>
      <c r="K225" s="1" t="str">
        <f ca="1">IF(Table1[[#This Row],[Selected]],Table1[[#This Row],[latest_income]]+(RAND()*0.01),"")</f>
        <v/>
      </c>
      <c r="L225" t="b">
        <f>IF(Table1[[#This Row],[Use]]="None",FALSE,IF(Table1[[#This Row],[Use]]="Both",AND(Table1[[#This Row],[Keyword]],Table1[[#This Row],[Geog]]),OR(Table1[[#This Row],[Keyword]],Table1[[#This Row],[Geog]])))</f>
        <v>0</v>
      </c>
      <c r="M2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5" t="b">
        <f>NOT(ISERROR(VLOOKUP(Table1[[#This Row],[regno]],RawGeography!$D:$D,1,FALSE)))</f>
        <v>0</v>
      </c>
      <c r="O225" t="str">
        <f>IF(Options!$H$12&gt;0,IF(Options!$H$13&gt;0,"Both","Geog"),IF(Options!$H$13&gt;0,"Keyword","None"))</f>
        <v>None</v>
      </c>
      <c r="Q225"/>
    </row>
    <row r="226" spans="1:17" x14ac:dyDescent="0.2">
      <c r="A226">
        <v>281598</v>
      </c>
      <c r="B226" t="s">
        <v>569</v>
      </c>
      <c r="C226">
        <v>18664</v>
      </c>
      <c r="D226">
        <v>21099</v>
      </c>
      <c r="G226" t="s">
        <v>570</v>
      </c>
      <c r="H226" t="str">
        <f ca="1">IFERROR(RANK(Table1[[#This Row],[IncomeRank]],$K:$K),"")</f>
        <v/>
      </c>
      <c r="I226">
        <f>Table1[[#This Row],[regno]]</f>
        <v>281598</v>
      </c>
      <c r="J226" t="str">
        <f>Table1[[#This Row],[nicename]]</f>
        <v>Mornington Trust</v>
      </c>
      <c r="K226" s="1" t="str">
        <f ca="1">IF(Table1[[#This Row],[Selected]],Table1[[#This Row],[latest_income]]+(RAND()*0.01),"")</f>
        <v/>
      </c>
      <c r="L226" t="b">
        <f>IF(Table1[[#This Row],[Use]]="None",FALSE,IF(Table1[[#This Row],[Use]]="Both",AND(Table1[[#This Row],[Keyword]],Table1[[#This Row],[Geog]]),OR(Table1[[#This Row],[Keyword]],Table1[[#This Row],[Geog]])))</f>
        <v>0</v>
      </c>
      <c r="M2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6" t="b">
        <f>NOT(ISERROR(VLOOKUP(Table1[[#This Row],[regno]],RawGeography!$D:$D,1,FALSE)))</f>
        <v>0</v>
      </c>
      <c r="O226" t="str">
        <f>IF(Options!$H$12&gt;0,IF(Options!$H$13&gt;0,"Both","Geog"),IF(Options!$H$13&gt;0,"Keyword","None"))</f>
        <v>None</v>
      </c>
      <c r="Q226"/>
    </row>
    <row r="227" spans="1:17" x14ac:dyDescent="0.2">
      <c r="A227">
        <v>281612</v>
      </c>
      <c r="B227" t="s">
        <v>572</v>
      </c>
      <c r="C227">
        <v>29692</v>
      </c>
      <c r="D227">
        <v>29880</v>
      </c>
      <c r="G227" t="s">
        <v>573</v>
      </c>
      <c r="H227" t="str">
        <f ca="1">IFERROR(RANK(Table1[[#This Row],[IncomeRank]],$K:$K),"")</f>
        <v/>
      </c>
      <c r="I227">
        <f>Table1[[#This Row],[regno]]</f>
        <v>281612</v>
      </c>
      <c r="J227" t="str">
        <f>Table1[[#This Row],[nicename]]</f>
        <v>Aeolian Singers (Hemel Hempstead)</v>
      </c>
      <c r="K227" s="1" t="str">
        <f ca="1">IF(Table1[[#This Row],[Selected]],Table1[[#This Row],[latest_income]]+(RAND()*0.01),"")</f>
        <v/>
      </c>
      <c r="L227" t="b">
        <f>IF(Table1[[#This Row],[Use]]="None",FALSE,IF(Table1[[#This Row],[Use]]="Both",AND(Table1[[#This Row],[Keyword]],Table1[[#This Row],[Geog]]),OR(Table1[[#This Row],[Keyword]],Table1[[#This Row],[Geog]])))</f>
        <v>0</v>
      </c>
      <c r="M2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7" t="b">
        <f>NOT(ISERROR(VLOOKUP(Table1[[#This Row],[regno]],RawGeography!$D:$D,1,FALSE)))</f>
        <v>0</v>
      </c>
      <c r="O227" t="str">
        <f>IF(Options!$H$12&gt;0,IF(Options!$H$13&gt;0,"Both","Geog"),IF(Options!$H$13&gt;0,"Keyword","None"))</f>
        <v>None</v>
      </c>
      <c r="Q227"/>
    </row>
    <row r="228" spans="1:17" x14ac:dyDescent="0.2">
      <c r="A228">
        <v>281627</v>
      </c>
      <c r="B228" t="s">
        <v>574</v>
      </c>
      <c r="C228">
        <v>153308</v>
      </c>
      <c r="D228">
        <v>149623</v>
      </c>
      <c r="G228" t="s">
        <v>575</v>
      </c>
      <c r="H228" t="str">
        <f ca="1">IFERROR(RANK(Table1[[#This Row],[IncomeRank]],$K:$K),"")</f>
        <v/>
      </c>
      <c r="I228">
        <f>Table1[[#This Row],[regno]]</f>
        <v>281627</v>
      </c>
      <c r="J228" t="str">
        <f>Table1[[#This Row],[nicename]]</f>
        <v>The Hertfordshire Chorus</v>
      </c>
      <c r="K228" s="1" t="str">
        <f ca="1">IF(Table1[[#This Row],[Selected]],Table1[[#This Row],[latest_income]]+(RAND()*0.01),"")</f>
        <v/>
      </c>
      <c r="L228" t="b">
        <f>IF(Table1[[#This Row],[Use]]="None",FALSE,IF(Table1[[#This Row],[Use]]="Both",AND(Table1[[#This Row],[Keyword]],Table1[[#This Row],[Geog]]),OR(Table1[[#This Row],[Keyword]],Table1[[#This Row],[Geog]])))</f>
        <v>0</v>
      </c>
      <c r="M2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8" t="b">
        <f>NOT(ISERROR(VLOOKUP(Table1[[#This Row],[regno]],RawGeography!$D:$D,1,FALSE)))</f>
        <v>0</v>
      </c>
      <c r="O228" t="str">
        <f>IF(Options!$H$12&gt;0,IF(Options!$H$13&gt;0,"Both","Geog"),IF(Options!$H$13&gt;0,"Keyword","None"))</f>
        <v>None</v>
      </c>
      <c r="Q228"/>
    </row>
    <row r="229" spans="1:17" x14ac:dyDescent="0.2">
      <c r="A229">
        <v>281858</v>
      </c>
      <c r="B229" t="s">
        <v>576</v>
      </c>
      <c r="C229">
        <v>14805</v>
      </c>
      <c r="D229">
        <v>14673</v>
      </c>
      <c r="G229" t="s">
        <v>577</v>
      </c>
      <c r="H229" t="str">
        <f ca="1">IFERROR(RANK(Table1[[#This Row],[IncomeRank]],$K:$K),"")</f>
        <v/>
      </c>
      <c r="I229">
        <f>Table1[[#This Row],[regno]]</f>
        <v>281858</v>
      </c>
      <c r="J229" t="str">
        <f>Table1[[#This Row],[nicename]]</f>
        <v>Newton Abbot and District Society of Arts</v>
      </c>
      <c r="K229" s="1" t="str">
        <f ca="1">IF(Table1[[#This Row],[Selected]],Table1[[#This Row],[latest_income]]+(RAND()*0.01),"")</f>
        <v/>
      </c>
      <c r="L229" t="b">
        <f>IF(Table1[[#This Row],[Use]]="None",FALSE,IF(Table1[[#This Row],[Use]]="Both",AND(Table1[[#This Row],[Keyword]],Table1[[#This Row],[Geog]]),OR(Table1[[#This Row],[Keyword]],Table1[[#This Row],[Geog]])))</f>
        <v>0</v>
      </c>
      <c r="M2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9" t="b">
        <f>NOT(ISERROR(VLOOKUP(Table1[[#This Row],[regno]],RawGeography!$D:$D,1,FALSE)))</f>
        <v>0</v>
      </c>
      <c r="O229" t="str">
        <f>IF(Options!$H$12&gt;0,IF(Options!$H$13&gt;0,"Both","Geog"),IF(Options!$H$13&gt;0,"Keyword","None"))</f>
        <v>None</v>
      </c>
      <c r="Q229"/>
    </row>
    <row r="230" spans="1:17" x14ac:dyDescent="0.2">
      <c r="A230">
        <v>281949</v>
      </c>
      <c r="B230" t="s">
        <v>579</v>
      </c>
      <c r="C230">
        <v>5188</v>
      </c>
      <c r="D230">
        <v>5583</v>
      </c>
      <c r="G230" t="s">
        <v>580</v>
      </c>
      <c r="H230" t="str">
        <f ca="1">IFERROR(RANK(Table1[[#This Row],[IncomeRank]],$K:$K),"")</f>
        <v/>
      </c>
      <c r="I230">
        <f>Table1[[#This Row],[regno]]</f>
        <v>281949</v>
      </c>
      <c r="J230" t="str">
        <f>Table1[[#This Row],[nicename]]</f>
        <v>Ringwood Pipe Band</v>
      </c>
      <c r="K230" s="1" t="str">
        <f ca="1">IF(Table1[[#This Row],[Selected]],Table1[[#This Row],[latest_income]]+(RAND()*0.01),"")</f>
        <v/>
      </c>
      <c r="L230" t="b">
        <f>IF(Table1[[#This Row],[Use]]="None",FALSE,IF(Table1[[#This Row],[Use]]="Both",AND(Table1[[#This Row],[Keyword]],Table1[[#This Row],[Geog]]),OR(Table1[[#This Row],[Keyword]],Table1[[#This Row],[Geog]])))</f>
        <v>0</v>
      </c>
      <c r="M2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0" t="b">
        <f>NOT(ISERROR(VLOOKUP(Table1[[#This Row],[regno]],RawGeography!$D:$D,1,FALSE)))</f>
        <v>0</v>
      </c>
      <c r="O230" t="str">
        <f>IF(Options!$H$12&gt;0,IF(Options!$H$13&gt;0,"Both","Geog"),IF(Options!$H$13&gt;0,"Keyword","None"))</f>
        <v>None</v>
      </c>
      <c r="Q230"/>
    </row>
    <row r="231" spans="1:17" x14ac:dyDescent="0.2">
      <c r="A231">
        <v>282115</v>
      </c>
      <c r="B231" t="s">
        <v>581</v>
      </c>
      <c r="C231">
        <v>721</v>
      </c>
      <c r="D231">
        <v>843</v>
      </c>
      <c r="G231" t="s">
        <v>582</v>
      </c>
      <c r="H231" t="str">
        <f ca="1">IFERROR(RANK(Table1[[#This Row],[IncomeRank]],$K:$K),"")</f>
        <v/>
      </c>
      <c r="I231">
        <f>Table1[[#This Row],[regno]]</f>
        <v>282115</v>
      </c>
      <c r="J231" t="str">
        <f>Table1[[#This Row],[nicename]]</f>
        <v>St. Bartholomew's Orchestra</v>
      </c>
      <c r="K231" s="1" t="str">
        <f ca="1">IF(Table1[[#This Row],[Selected]],Table1[[#This Row],[latest_income]]+(RAND()*0.01),"")</f>
        <v/>
      </c>
      <c r="L231" t="b">
        <f>IF(Table1[[#This Row],[Use]]="None",FALSE,IF(Table1[[#This Row],[Use]]="Both",AND(Table1[[#This Row],[Keyword]],Table1[[#This Row],[Geog]]),OR(Table1[[#This Row],[Keyword]],Table1[[#This Row],[Geog]])))</f>
        <v>0</v>
      </c>
      <c r="M2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1" t="b">
        <f>NOT(ISERROR(VLOOKUP(Table1[[#This Row],[regno]],RawGeography!$D:$D,1,FALSE)))</f>
        <v>0</v>
      </c>
      <c r="O231" t="str">
        <f>IF(Options!$H$12&gt;0,IF(Options!$H$13&gt;0,"Both","Geog"),IF(Options!$H$13&gt;0,"Keyword","None"))</f>
        <v>None</v>
      </c>
      <c r="Q231"/>
    </row>
    <row r="232" spans="1:17" x14ac:dyDescent="0.2">
      <c r="A232">
        <v>282198</v>
      </c>
      <c r="B232" t="s">
        <v>583</v>
      </c>
      <c r="C232">
        <v>64545</v>
      </c>
      <c r="D232">
        <v>55342</v>
      </c>
      <c r="G232" t="s">
        <v>584</v>
      </c>
      <c r="H232" t="str">
        <f ca="1">IFERROR(RANK(Table1[[#This Row],[IncomeRank]],$K:$K),"")</f>
        <v/>
      </c>
      <c r="I232">
        <f>Table1[[#This Row],[regno]]</f>
        <v>282198</v>
      </c>
      <c r="J232" t="str">
        <f>Table1[[#This Row],[nicename]]</f>
        <v>The European Academy Great Britain</v>
      </c>
      <c r="K232" s="1" t="str">
        <f ca="1">IF(Table1[[#This Row],[Selected]],Table1[[#This Row],[latest_income]]+(RAND()*0.01),"")</f>
        <v/>
      </c>
      <c r="L232" t="b">
        <f>IF(Table1[[#This Row],[Use]]="None",FALSE,IF(Table1[[#This Row],[Use]]="Both",AND(Table1[[#This Row],[Keyword]],Table1[[#This Row],[Geog]]),OR(Table1[[#This Row],[Keyword]],Table1[[#This Row],[Geog]])))</f>
        <v>0</v>
      </c>
      <c r="M2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2" t="b">
        <f>NOT(ISERROR(VLOOKUP(Table1[[#This Row],[regno]],RawGeography!$D:$D,1,FALSE)))</f>
        <v>0</v>
      </c>
      <c r="O232" t="str">
        <f>IF(Options!$H$12&gt;0,IF(Options!$H$13&gt;0,"Both","Geog"),IF(Options!$H$13&gt;0,"Keyword","None"))</f>
        <v>None</v>
      </c>
      <c r="Q232"/>
    </row>
    <row r="233" spans="1:17" x14ac:dyDescent="0.2">
      <c r="A233">
        <v>282212</v>
      </c>
      <c r="B233" t="s">
        <v>585</v>
      </c>
      <c r="C233">
        <v>45173</v>
      </c>
      <c r="D233">
        <v>37525</v>
      </c>
      <c r="G233" t="s">
        <v>586</v>
      </c>
      <c r="H233" t="str">
        <f ca="1">IFERROR(RANK(Table1[[#This Row],[IncomeRank]],$K:$K),"")</f>
        <v/>
      </c>
      <c r="I233">
        <f>Table1[[#This Row],[regno]]</f>
        <v>282212</v>
      </c>
      <c r="J233" t="str">
        <f>Table1[[#This Row],[nicename]]</f>
        <v>Hatfield Philharmonic Orchestra</v>
      </c>
      <c r="K233" s="1" t="str">
        <f ca="1">IF(Table1[[#This Row],[Selected]],Table1[[#This Row],[latest_income]]+(RAND()*0.01),"")</f>
        <v/>
      </c>
      <c r="L233" t="b">
        <f>IF(Table1[[#This Row],[Use]]="None",FALSE,IF(Table1[[#This Row],[Use]]="Both",AND(Table1[[#This Row],[Keyword]],Table1[[#This Row],[Geog]]),OR(Table1[[#This Row],[Keyword]],Table1[[#This Row],[Geog]])))</f>
        <v>0</v>
      </c>
      <c r="M2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3" t="b">
        <f>NOT(ISERROR(VLOOKUP(Table1[[#This Row],[regno]],RawGeography!$D:$D,1,FALSE)))</f>
        <v>0</v>
      </c>
      <c r="O233" t="str">
        <f>IF(Options!$H$12&gt;0,IF(Options!$H$13&gt;0,"Both","Geog"),IF(Options!$H$13&gt;0,"Keyword","None"))</f>
        <v>None</v>
      </c>
      <c r="Q233"/>
    </row>
    <row r="234" spans="1:17" x14ac:dyDescent="0.2">
      <c r="A234">
        <v>282292</v>
      </c>
      <c r="B234" t="s">
        <v>587</v>
      </c>
      <c r="C234">
        <v>2901</v>
      </c>
      <c r="D234">
        <v>3808</v>
      </c>
      <c r="G234" t="s">
        <v>588</v>
      </c>
      <c r="H234" t="str">
        <f ca="1">IFERROR(RANK(Table1[[#This Row],[IncomeRank]],$K:$K),"")</f>
        <v/>
      </c>
      <c r="I234">
        <f>Table1[[#This Row],[regno]]</f>
        <v>282292</v>
      </c>
      <c r="J234" t="str">
        <f>Table1[[#This Row],[nicename]]</f>
        <v>Uckfield Music Club</v>
      </c>
      <c r="K234" s="1" t="str">
        <f ca="1">IF(Table1[[#This Row],[Selected]],Table1[[#This Row],[latest_income]]+(RAND()*0.01),"")</f>
        <v/>
      </c>
      <c r="L234" t="b">
        <f>IF(Table1[[#This Row],[Use]]="None",FALSE,IF(Table1[[#This Row],[Use]]="Both",AND(Table1[[#This Row],[Keyword]],Table1[[#This Row],[Geog]]),OR(Table1[[#This Row],[Keyword]],Table1[[#This Row],[Geog]])))</f>
        <v>0</v>
      </c>
      <c r="M2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4" t="b">
        <f>NOT(ISERROR(VLOOKUP(Table1[[#This Row],[regno]],RawGeography!$D:$D,1,FALSE)))</f>
        <v>0</v>
      </c>
      <c r="O234" t="str">
        <f>IF(Options!$H$12&gt;0,IF(Options!$H$13&gt;0,"Both","Geog"),IF(Options!$H$13&gt;0,"Keyword","None"))</f>
        <v>None</v>
      </c>
      <c r="Q234"/>
    </row>
    <row r="235" spans="1:17" x14ac:dyDescent="0.2">
      <c r="A235">
        <v>282441</v>
      </c>
      <c r="B235" t="s">
        <v>589</v>
      </c>
      <c r="C235">
        <v>6664</v>
      </c>
      <c r="D235">
        <v>7896</v>
      </c>
      <c r="G235" t="s">
        <v>504</v>
      </c>
      <c r="H235" t="str">
        <f ca="1">IFERROR(RANK(Table1[[#This Row],[IncomeRank]],$K:$K),"")</f>
        <v/>
      </c>
      <c r="I235">
        <f>Table1[[#This Row],[regno]]</f>
        <v>282441</v>
      </c>
      <c r="J235" t="str">
        <f>Table1[[#This Row],[nicename]]</f>
        <v>St Boniface Concert Society Credition</v>
      </c>
      <c r="K235" s="1" t="str">
        <f ca="1">IF(Table1[[#This Row],[Selected]],Table1[[#This Row],[latest_income]]+(RAND()*0.01),"")</f>
        <v/>
      </c>
      <c r="L235" t="b">
        <f>IF(Table1[[#This Row],[Use]]="None",FALSE,IF(Table1[[#This Row],[Use]]="Both",AND(Table1[[#This Row],[Keyword]],Table1[[#This Row],[Geog]]),OR(Table1[[#This Row],[Keyword]],Table1[[#This Row],[Geog]])))</f>
        <v>0</v>
      </c>
      <c r="M2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5" t="b">
        <f>NOT(ISERROR(VLOOKUP(Table1[[#This Row],[regno]],RawGeography!$D:$D,1,FALSE)))</f>
        <v>0</v>
      </c>
      <c r="O235" t="str">
        <f>IF(Options!$H$12&gt;0,IF(Options!$H$13&gt;0,"Both","Geog"),IF(Options!$H$13&gt;0,"Keyword","None"))</f>
        <v>None</v>
      </c>
      <c r="Q235"/>
    </row>
    <row r="236" spans="1:17" x14ac:dyDescent="0.2">
      <c r="A236">
        <v>282466</v>
      </c>
      <c r="B236" t="s">
        <v>590</v>
      </c>
      <c r="C236">
        <v>4729</v>
      </c>
      <c r="D236">
        <v>3730</v>
      </c>
      <c r="G236" t="s">
        <v>591</v>
      </c>
      <c r="H236" t="str">
        <f ca="1">IFERROR(RANK(Table1[[#This Row],[IncomeRank]],$K:$K),"")</f>
        <v/>
      </c>
      <c r="I236">
        <f>Table1[[#This Row],[regno]]</f>
        <v>282466</v>
      </c>
      <c r="J236" t="str">
        <f>Table1[[#This Row],[nicename]]</f>
        <v>The North Downs Consort</v>
      </c>
      <c r="K236" s="1" t="str">
        <f ca="1">IF(Table1[[#This Row],[Selected]],Table1[[#This Row],[latest_income]]+(RAND()*0.01),"")</f>
        <v/>
      </c>
      <c r="L236" t="b">
        <f>IF(Table1[[#This Row],[Use]]="None",FALSE,IF(Table1[[#This Row],[Use]]="Both",AND(Table1[[#This Row],[Keyword]],Table1[[#This Row],[Geog]]),OR(Table1[[#This Row],[Keyword]],Table1[[#This Row],[Geog]])))</f>
        <v>0</v>
      </c>
      <c r="M2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6" t="b">
        <f>NOT(ISERROR(VLOOKUP(Table1[[#This Row],[regno]],RawGeography!$D:$D,1,FALSE)))</f>
        <v>0</v>
      </c>
      <c r="O236" t="str">
        <f>IF(Options!$H$12&gt;0,IF(Options!$H$13&gt;0,"Both","Geog"),IF(Options!$H$13&gt;0,"Keyword","None"))</f>
        <v>None</v>
      </c>
      <c r="Q236"/>
    </row>
    <row r="237" spans="1:17" x14ac:dyDescent="0.2">
      <c r="A237">
        <v>282468</v>
      </c>
      <c r="B237" t="s">
        <v>592</v>
      </c>
      <c r="C237">
        <v>6217</v>
      </c>
      <c r="D237">
        <v>6351</v>
      </c>
      <c r="G237" t="s">
        <v>593</v>
      </c>
      <c r="H237" t="str">
        <f ca="1">IFERROR(RANK(Table1[[#This Row],[IncomeRank]],$K:$K),"")</f>
        <v/>
      </c>
      <c r="I237">
        <f>Table1[[#This Row],[regno]]</f>
        <v>282468</v>
      </c>
      <c r="J237" t="str">
        <f>Table1[[#This Row],[nicename]]</f>
        <v>The Deal and Walmer Handelian Society</v>
      </c>
      <c r="K237" s="1" t="str">
        <f ca="1">IF(Table1[[#This Row],[Selected]],Table1[[#This Row],[latest_income]]+(RAND()*0.01),"")</f>
        <v/>
      </c>
      <c r="L237" t="b">
        <f>IF(Table1[[#This Row],[Use]]="None",FALSE,IF(Table1[[#This Row],[Use]]="Both",AND(Table1[[#This Row],[Keyword]],Table1[[#This Row],[Geog]]),OR(Table1[[#This Row],[Keyword]],Table1[[#This Row],[Geog]])))</f>
        <v>0</v>
      </c>
      <c r="M2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7" t="b">
        <f>NOT(ISERROR(VLOOKUP(Table1[[#This Row],[regno]],RawGeography!$D:$D,1,FALSE)))</f>
        <v>0</v>
      </c>
      <c r="O237" t="str">
        <f>IF(Options!$H$12&gt;0,IF(Options!$H$13&gt;0,"Both","Geog"),IF(Options!$H$13&gt;0,"Keyword","None"))</f>
        <v>None</v>
      </c>
      <c r="Q237"/>
    </row>
    <row r="238" spans="1:17" x14ac:dyDescent="0.2">
      <c r="A238">
        <v>282644</v>
      </c>
      <c r="B238" t="s">
        <v>594</v>
      </c>
      <c r="C238">
        <v>55687</v>
      </c>
      <c r="D238">
        <v>53310</v>
      </c>
      <c r="G238" t="s">
        <v>595</v>
      </c>
      <c r="H238" t="str">
        <f ca="1">IFERROR(RANK(Table1[[#This Row],[IncomeRank]],$K:$K),"")</f>
        <v/>
      </c>
      <c r="I238">
        <f>Table1[[#This Row],[regno]]</f>
        <v>282644</v>
      </c>
      <c r="J238" t="str">
        <f>Table1[[#This Row],[nicename]]</f>
        <v>The W11 Children's Opera Trust</v>
      </c>
      <c r="K238" s="1" t="str">
        <f ca="1">IF(Table1[[#This Row],[Selected]],Table1[[#This Row],[latest_income]]+(RAND()*0.01),"")</f>
        <v/>
      </c>
      <c r="L238" t="b">
        <f>IF(Table1[[#This Row],[Use]]="None",FALSE,IF(Table1[[#This Row],[Use]]="Both",AND(Table1[[#This Row],[Keyword]],Table1[[#This Row],[Geog]]),OR(Table1[[#This Row],[Keyword]],Table1[[#This Row],[Geog]])))</f>
        <v>0</v>
      </c>
      <c r="M2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8" t="b">
        <f>NOT(ISERROR(VLOOKUP(Table1[[#This Row],[regno]],RawGeography!$D:$D,1,FALSE)))</f>
        <v>0</v>
      </c>
      <c r="O238" t="str">
        <f>IF(Options!$H$12&gt;0,IF(Options!$H$13&gt;0,"Both","Geog"),IF(Options!$H$13&gt;0,"Keyword","None"))</f>
        <v>None</v>
      </c>
      <c r="Q238"/>
    </row>
    <row r="239" spans="1:17" x14ac:dyDescent="0.2">
      <c r="A239">
        <v>282684</v>
      </c>
      <c r="B239" t="s">
        <v>596</v>
      </c>
      <c r="C239">
        <v>40221</v>
      </c>
      <c r="D239">
        <v>51726</v>
      </c>
      <c r="G239" t="s">
        <v>597</v>
      </c>
      <c r="H239" t="str">
        <f ca="1">IFERROR(RANK(Table1[[#This Row],[IncomeRank]],$K:$K),"")</f>
        <v/>
      </c>
      <c r="I239">
        <f>Table1[[#This Row],[regno]]</f>
        <v>282684</v>
      </c>
      <c r="J239" t="str">
        <f>Table1[[#This Row],[nicename]]</f>
        <v>United Kingdom Federation of Jazz Bands</v>
      </c>
      <c r="K239" s="1" t="str">
        <f ca="1">IF(Table1[[#This Row],[Selected]],Table1[[#This Row],[latest_income]]+(RAND()*0.01),"")</f>
        <v/>
      </c>
      <c r="L239" t="b">
        <f>IF(Table1[[#This Row],[Use]]="None",FALSE,IF(Table1[[#This Row],[Use]]="Both",AND(Table1[[#This Row],[Keyword]],Table1[[#This Row],[Geog]]),OR(Table1[[#This Row],[Keyword]],Table1[[#This Row],[Geog]])))</f>
        <v>0</v>
      </c>
      <c r="M2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9" t="b">
        <f>NOT(ISERROR(VLOOKUP(Table1[[#This Row],[regno]],RawGeography!$D:$D,1,FALSE)))</f>
        <v>0</v>
      </c>
      <c r="O239" t="str">
        <f>IF(Options!$H$12&gt;0,IF(Options!$H$13&gt;0,"Both","Geog"),IF(Options!$H$13&gt;0,"Keyword","None"))</f>
        <v>None</v>
      </c>
      <c r="Q239"/>
    </row>
    <row r="240" spans="1:17" x14ac:dyDescent="0.2">
      <c r="A240">
        <v>282722</v>
      </c>
      <c r="B240" t="s">
        <v>599</v>
      </c>
      <c r="C240">
        <v>9929</v>
      </c>
      <c r="D240">
        <v>7718</v>
      </c>
      <c r="G240" t="s">
        <v>600</v>
      </c>
      <c r="H240" t="str">
        <f ca="1">IFERROR(RANK(Table1[[#This Row],[IncomeRank]],$K:$K),"")</f>
        <v/>
      </c>
      <c r="I240">
        <f>Table1[[#This Row],[regno]]</f>
        <v>282722</v>
      </c>
      <c r="J240" t="str">
        <f>Table1[[#This Row],[nicename]]</f>
        <v>Harrow Opera Workshop</v>
      </c>
      <c r="K240" s="1" t="str">
        <f ca="1">IF(Table1[[#This Row],[Selected]],Table1[[#This Row],[latest_income]]+(RAND()*0.01),"")</f>
        <v/>
      </c>
      <c r="L240" t="b">
        <f>IF(Table1[[#This Row],[Use]]="None",FALSE,IF(Table1[[#This Row],[Use]]="Both",AND(Table1[[#This Row],[Keyword]],Table1[[#This Row],[Geog]]),OR(Table1[[#This Row],[Keyword]],Table1[[#This Row],[Geog]])))</f>
        <v>0</v>
      </c>
      <c r="M2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0" t="b">
        <f>NOT(ISERROR(VLOOKUP(Table1[[#This Row],[regno]],RawGeography!$D:$D,1,FALSE)))</f>
        <v>0</v>
      </c>
      <c r="O240" t="str">
        <f>IF(Options!$H$12&gt;0,IF(Options!$H$13&gt;0,"Both","Geog"),IF(Options!$H$13&gt;0,"Keyword","None"))</f>
        <v>None</v>
      </c>
      <c r="Q240"/>
    </row>
    <row r="241" spans="1:17" x14ac:dyDescent="0.2">
      <c r="A241">
        <v>282751</v>
      </c>
      <c r="B241" t="s">
        <v>601</v>
      </c>
      <c r="C241">
        <v>106095</v>
      </c>
      <c r="D241">
        <v>108271</v>
      </c>
      <c r="G241" t="s">
        <v>602</v>
      </c>
      <c r="H241" t="str">
        <f ca="1">IFERROR(RANK(Table1[[#This Row],[IncomeRank]],$K:$K),"")</f>
        <v/>
      </c>
      <c r="I241">
        <f>Table1[[#This Row],[regno]]</f>
        <v>282751</v>
      </c>
      <c r="J241" t="str">
        <f>Table1[[#This Row],[nicename]]</f>
        <v>The Society of Recorder Players</v>
      </c>
      <c r="K241" s="1" t="str">
        <f ca="1">IF(Table1[[#This Row],[Selected]],Table1[[#This Row],[latest_income]]+(RAND()*0.01),"")</f>
        <v/>
      </c>
      <c r="L241" t="b">
        <f>IF(Table1[[#This Row],[Use]]="None",FALSE,IF(Table1[[#This Row],[Use]]="Both",AND(Table1[[#This Row],[Keyword]],Table1[[#This Row],[Geog]]),OR(Table1[[#This Row],[Keyword]],Table1[[#This Row],[Geog]])))</f>
        <v>0</v>
      </c>
      <c r="M2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1" t="b">
        <f>NOT(ISERROR(VLOOKUP(Table1[[#This Row],[regno]],RawGeography!$D:$D,1,FALSE)))</f>
        <v>0</v>
      </c>
      <c r="O241" t="str">
        <f>IF(Options!$H$12&gt;0,IF(Options!$H$13&gt;0,"Both","Geog"),IF(Options!$H$13&gt;0,"Keyword","None"))</f>
        <v>None</v>
      </c>
      <c r="Q241"/>
    </row>
    <row r="242" spans="1:17" x14ac:dyDescent="0.2">
      <c r="A242">
        <v>282771</v>
      </c>
      <c r="B242" t="s">
        <v>604</v>
      </c>
      <c r="C242">
        <v>6659</v>
      </c>
      <c r="D242">
        <v>3349</v>
      </c>
      <c r="G242" t="s">
        <v>605</v>
      </c>
      <c r="H242" t="str">
        <f ca="1">IFERROR(RANK(Table1[[#This Row],[IncomeRank]],$K:$K),"")</f>
        <v/>
      </c>
      <c r="I242">
        <f>Table1[[#This Row],[regno]]</f>
        <v>282771</v>
      </c>
      <c r="J242" t="str">
        <f>Table1[[#This Row],[nicename]]</f>
        <v>The Terence Judd Trust</v>
      </c>
      <c r="K242" s="1" t="str">
        <f ca="1">IF(Table1[[#This Row],[Selected]],Table1[[#This Row],[latest_income]]+(RAND()*0.01),"")</f>
        <v/>
      </c>
      <c r="L242" t="b">
        <f>IF(Table1[[#This Row],[Use]]="None",FALSE,IF(Table1[[#This Row],[Use]]="Both",AND(Table1[[#This Row],[Keyword]],Table1[[#This Row],[Geog]]),OR(Table1[[#This Row],[Keyword]],Table1[[#This Row],[Geog]])))</f>
        <v>0</v>
      </c>
      <c r="M2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2" t="b">
        <f>NOT(ISERROR(VLOOKUP(Table1[[#This Row],[regno]],RawGeography!$D:$D,1,FALSE)))</f>
        <v>0</v>
      </c>
      <c r="O242" t="str">
        <f>IF(Options!$H$12&gt;0,IF(Options!$H$13&gt;0,"Both","Geog"),IF(Options!$H$13&gt;0,"Keyword","None"))</f>
        <v>None</v>
      </c>
      <c r="Q242"/>
    </row>
    <row r="243" spans="1:17" x14ac:dyDescent="0.2">
      <c r="A243">
        <v>282781</v>
      </c>
      <c r="B243" t="s">
        <v>607</v>
      </c>
      <c r="C243">
        <v>40441</v>
      </c>
      <c r="D243">
        <v>39484</v>
      </c>
      <c r="G243" t="s">
        <v>608</v>
      </c>
      <c r="H243" t="str">
        <f ca="1">IFERROR(RANK(Table1[[#This Row],[IncomeRank]],$K:$K),"")</f>
        <v/>
      </c>
      <c r="I243">
        <f>Table1[[#This Row],[regno]]</f>
        <v>282781</v>
      </c>
      <c r="J243" t="str">
        <f>Table1[[#This Row],[nicename]]</f>
        <v>Ware Operatic Society</v>
      </c>
      <c r="K243" s="1" t="str">
        <f ca="1">IF(Table1[[#This Row],[Selected]],Table1[[#This Row],[latest_income]]+(RAND()*0.01),"")</f>
        <v/>
      </c>
      <c r="L243" t="b">
        <f>IF(Table1[[#This Row],[Use]]="None",FALSE,IF(Table1[[#This Row],[Use]]="Both",AND(Table1[[#This Row],[Keyword]],Table1[[#This Row],[Geog]]),OR(Table1[[#This Row],[Keyword]],Table1[[#This Row],[Geog]])))</f>
        <v>0</v>
      </c>
      <c r="M2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3" t="b">
        <f>NOT(ISERROR(VLOOKUP(Table1[[#This Row],[regno]],RawGeography!$D:$D,1,FALSE)))</f>
        <v>0</v>
      </c>
      <c r="O243" t="str">
        <f>IF(Options!$H$12&gt;0,IF(Options!$H$13&gt;0,"Both","Geog"),IF(Options!$H$13&gt;0,"Keyword","None"))</f>
        <v>None</v>
      </c>
      <c r="Q243"/>
    </row>
    <row r="244" spans="1:17" x14ac:dyDescent="0.2">
      <c r="A244">
        <v>282857</v>
      </c>
      <c r="B244" t="s">
        <v>609</v>
      </c>
      <c r="C244">
        <v>2835531</v>
      </c>
      <c r="D244">
        <v>2804485</v>
      </c>
      <c r="E244">
        <v>998818</v>
      </c>
      <c r="F244">
        <v>51</v>
      </c>
      <c r="G244" t="s">
        <v>610</v>
      </c>
      <c r="H244" t="str">
        <f ca="1">IFERROR(RANK(Table1[[#This Row],[IncomeRank]],$K:$K),"")</f>
        <v/>
      </c>
      <c r="I244">
        <f>Table1[[#This Row],[regno]]</f>
        <v>282857</v>
      </c>
      <c r="J244" t="str">
        <f>Table1[[#This Row],[nicename]]</f>
        <v>Battersea Arts Centre</v>
      </c>
      <c r="K244" s="1" t="str">
        <f ca="1">IF(Table1[[#This Row],[Selected]],Table1[[#This Row],[latest_income]]+(RAND()*0.01),"")</f>
        <v/>
      </c>
      <c r="L244" t="b">
        <f>IF(Table1[[#This Row],[Use]]="None",FALSE,IF(Table1[[#This Row],[Use]]="Both",AND(Table1[[#This Row],[Keyword]],Table1[[#This Row],[Geog]]),OR(Table1[[#This Row],[Keyword]],Table1[[#This Row],[Geog]])))</f>
        <v>0</v>
      </c>
      <c r="M2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4" t="b">
        <f>NOT(ISERROR(VLOOKUP(Table1[[#This Row],[regno]],RawGeography!$D:$D,1,FALSE)))</f>
        <v>0</v>
      </c>
      <c r="O244" t="str">
        <f>IF(Options!$H$12&gt;0,IF(Options!$H$13&gt;0,"Both","Geog"),IF(Options!$H$13&gt;0,"Keyword","None"))</f>
        <v>None</v>
      </c>
      <c r="Q244"/>
    </row>
    <row r="245" spans="1:17" x14ac:dyDescent="0.2">
      <c r="A245">
        <v>282996</v>
      </c>
      <c r="B245" t="s">
        <v>612</v>
      </c>
      <c r="C245">
        <v>693</v>
      </c>
      <c r="D245">
        <v>876</v>
      </c>
      <c r="G245" t="s">
        <v>348</v>
      </c>
      <c r="H245" t="str">
        <f ca="1">IFERROR(RANK(Table1[[#This Row],[IncomeRank]],$K:$K),"")</f>
        <v/>
      </c>
      <c r="I245">
        <f>Table1[[#This Row],[regno]]</f>
        <v>282996</v>
      </c>
      <c r="J245" t="str">
        <f>Table1[[#This Row],[nicename]]</f>
        <v>Cambridge Organists Association</v>
      </c>
      <c r="K245" s="1" t="str">
        <f ca="1">IF(Table1[[#This Row],[Selected]],Table1[[#This Row],[latest_income]]+(RAND()*0.01),"")</f>
        <v/>
      </c>
      <c r="L245" t="b">
        <f>IF(Table1[[#This Row],[Use]]="None",FALSE,IF(Table1[[#This Row],[Use]]="Both",AND(Table1[[#This Row],[Keyword]],Table1[[#This Row],[Geog]]),OR(Table1[[#This Row],[Keyword]],Table1[[#This Row],[Geog]])))</f>
        <v>0</v>
      </c>
      <c r="M2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5" t="b">
        <f>NOT(ISERROR(VLOOKUP(Table1[[#This Row],[regno]],RawGeography!$D:$D,1,FALSE)))</f>
        <v>0</v>
      </c>
      <c r="O245" t="str">
        <f>IF(Options!$H$12&gt;0,IF(Options!$H$13&gt;0,"Both","Geog"),IF(Options!$H$13&gt;0,"Keyword","None"))</f>
        <v>None</v>
      </c>
      <c r="Q245"/>
    </row>
    <row r="246" spans="1:17" x14ac:dyDescent="0.2">
      <c r="A246">
        <v>282998</v>
      </c>
      <c r="B246" t="s">
        <v>613</v>
      </c>
      <c r="C246">
        <v>16486</v>
      </c>
      <c r="D246">
        <v>4775</v>
      </c>
      <c r="G246" t="s">
        <v>614</v>
      </c>
      <c r="H246" t="str">
        <f ca="1">IFERROR(RANK(Table1[[#This Row],[IncomeRank]],$K:$K),"")</f>
        <v/>
      </c>
      <c r="I246">
        <f>Table1[[#This Row],[regno]]</f>
        <v>282998</v>
      </c>
      <c r="J246" t="str">
        <f>Table1[[#This Row],[nicename]]</f>
        <v>The Hub</v>
      </c>
      <c r="K246" s="1" t="str">
        <f ca="1">IF(Table1[[#This Row],[Selected]],Table1[[#This Row],[latest_income]]+(RAND()*0.01),"")</f>
        <v/>
      </c>
      <c r="L246" t="b">
        <f>IF(Table1[[#This Row],[Use]]="None",FALSE,IF(Table1[[#This Row],[Use]]="Both",AND(Table1[[#This Row],[Keyword]],Table1[[#This Row],[Geog]]),OR(Table1[[#This Row],[Keyword]],Table1[[#This Row],[Geog]])))</f>
        <v>0</v>
      </c>
      <c r="M2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6" t="b">
        <f>NOT(ISERROR(VLOOKUP(Table1[[#This Row],[regno]],RawGeography!$D:$D,1,FALSE)))</f>
        <v>0</v>
      </c>
      <c r="O246" t="str">
        <f>IF(Options!$H$12&gt;0,IF(Options!$H$13&gt;0,"Both","Geog"),IF(Options!$H$13&gt;0,"Keyword","None"))</f>
        <v>None</v>
      </c>
      <c r="Q246"/>
    </row>
    <row r="247" spans="1:17" x14ac:dyDescent="0.2">
      <c r="A247">
        <v>283044</v>
      </c>
      <c r="B247" t="s">
        <v>615</v>
      </c>
      <c r="C247">
        <v>18793</v>
      </c>
      <c r="D247">
        <v>18541</v>
      </c>
      <c r="G247" t="s">
        <v>616</v>
      </c>
      <c r="H247" t="str">
        <f ca="1">IFERROR(RANK(Table1[[#This Row],[IncomeRank]],$K:$K),"")</f>
        <v/>
      </c>
      <c r="I247">
        <f>Table1[[#This Row],[regno]]</f>
        <v>283044</v>
      </c>
      <c r="J247" t="str">
        <f>Table1[[#This Row],[nicename]]</f>
        <v>West London Sinfonia</v>
      </c>
      <c r="K247" s="1" t="str">
        <f ca="1">IF(Table1[[#This Row],[Selected]],Table1[[#This Row],[latest_income]]+(RAND()*0.01),"")</f>
        <v/>
      </c>
      <c r="L247" t="b">
        <f>IF(Table1[[#This Row],[Use]]="None",FALSE,IF(Table1[[#This Row],[Use]]="Both",AND(Table1[[#This Row],[Keyword]],Table1[[#This Row],[Geog]]),OR(Table1[[#This Row],[Keyword]],Table1[[#This Row],[Geog]])))</f>
        <v>0</v>
      </c>
      <c r="M2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7" t="b">
        <f>NOT(ISERROR(VLOOKUP(Table1[[#This Row],[regno]],RawGeography!$D:$D,1,FALSE)))</f>
        <v>0</v>
      </c>
      <c r="O247" t="str">
        <f>IF(Options!$H$12&gt;0,IF(Options!$H$13&gt;0,"Both","Geog"),IF(Options!$H$13&gt;0,"Keyword","None"))</f>
        <v>None</v>
      </c>
      <c r="Q247"/>
    </row>
    <row r="248" spans="1:17" x14ac:dyDescent="0.2">
      <c r="A248">
        <v>283058</v>
      </c>
      <c r="B248" t="s">
        <v>618</v>
      </c>
      <c r="C248">
        <v>13414</v>
      </c>
      <c r="D248">
        <v>13778</v>
      </c>
      <c r="G248" t="s">
        <v>619</v>
      </c>
      <c r="H248" t="str">
        <f ca="1">IFERROR(RANK(Table1[[#This Row],[IncomeRank]],$K:$K),"")</f>
        <v/>
      </c>
      <c r="I248">
        <f>Table1[[#This Row],[regno]]</f>
        <v>283058</v>
      </c>
      <c r="J248" t="str">
        <f>Table1[[#This Row],[nicename]]</f>
        <v>Hangleton Band</v>
      </c>
      <c r="K248" s="1" t="str">
        <f ca="1">IF(Table1[[#This Row],[Selected]],Table1[[#This Row],[latest_income]]+(RAND()*0.01),"")</f>
        <v/>
      </c>
      <c r="L248" t="b">
        <f>IF(Table1[[#This Row],[Use]]="None",FALSE,IF(Table1[[#This Row],[Use]]="Both",AND(Table1[[#This Row],[Keyword]],Table1[[#This Row],[Geog]]),OR(Table1[[#This Row],[Keyword]],Table1[[#This Row],[Geog]])))</f>
        <v>0</v>
      </c>
      <c r="M2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8" t="b">
        <f>NOT(ISERROR(VLOOKUP(Table1[[#This Row],[regno]],RawGeography!$D:$D,1,FALSE)))</f>
        <v>0</v>
      </c>
      <c r="O248" t="str">
        <f>IF(Options!$H$12&gt;0,IF(Options!$H$13&gt;0,"Both","Geog"),IF(Options!$H$13&gt;0,"Keyword","None"))</f>
        <v>None</v>
      </c>
      <c r="Q248"/>
    </row>
    <row r="249" spans="1:17" x14ac:dyDescent="0.2">
      <c r="A249">
        <v>283099</v>
      </c>
      <c r="B249" t="s">
        <v>620</v>
      </c>
      <c r="C249">
        <v>10705</v>
      </c>
      <c r="D249">
        <v>16201</v>
      </c>
      <c r="G249" t="s">
        <v>621</v>
      </c>
      <c r="H249" t="str">
        <f ca="1">IFERROR(RANK(Table1[[#This Row],[IncomeRank]],$K:$K),"")</f>
        <v/>
      </c>
      <c r="I249">
        <f>Table1[[#This Row],[regno]]</f>
        <v>283099</v>
      </c>
      <c r="J249" t="str">
        <f>Table1[[#This Row],[nicename]]</f>
        <v>The Medway Towns Band</v>
      </c>
      <c r="K249" s="1" t="str">
        <f ca="1">IF(Table1[[#This Row],[Selected]],Table1[[#This Row],[latest_income]]+(RAND()*0.01),"")</f>
        <v/>
      </c>
      <c r="L249" t="b">
        <f>IF(Table1[[#This Row],[Use]]="None",FALSE,IF(Table1[[#This Row],[Use]]="Both",AND(Table1[[#This Row],[Keyword]],Table1[[#This Row],[Geog]]),OR(Table1[[#This Row],[Keyword]],Table1[[#This Row],[Geog]])))</f>
        <v>0</v>
      </c>
      <c r="M2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9" t="b">
        <f>NOT(ISERROR(VLOOKUP(Table1[[#This Row],[regno]],RawGeography!$D:$D,1,FALSE)))</f>
        <v>0</v>
      </c>
      <c r="O249" t="str">
        <f>IF(Options!$H$12&gt;0,IF(Options!$H$13&gt;0,"Both","Geog"),IF(Options!$H$13&gt;0,"Keyword","None"))</f>
        <v>None</v>
      </c>
      <c r="Q249"/>
    </row>
    <row r="250" spans="1:17" x14ac:dyDescent="0.2">
      <c r="A250">
        <v>283130</v>
      </c>
      <c r="B250" t="s">
        <v>622</v>
      </c>
      <c r="C250">
        <v>23734</v>
      </c>
      <c r="D250">
        <v>22106</v>
      </c>
      <c r="G250" t="s">
        <v>623</v>
      </c>
      <c r="H250" t="str">
        <f ca="1">IFERROR(RANK(Table1[[#This Row],[IncomeRank]],$K:$K),"")</f>
        <v/>
      </c>
      <c r="I250">
        <f>Table1[[#This Row],[regno]]</f>
        <v>283130</v>
      </c>
      <c r="J250" t="str">
        <f>Table1[[#This Row],[nicename]]</f>
        <v>Truro Three Arts Society</v>
      </c>
      <c r="K250" s="1" t="str">
        <f ca="1">IF(Table1[[#This Row],[Selected]],Table1[[#This Row],[latest_income]]+(RAND()*0.01),"")</f>
        <v/>
      </c>
      <c r="L250" t="b">
        <f>IF(Table1[[#This Row],[Use]]="None",FALSE,IF(Table1[[#This Row],[Use]]="Both",AND(Table1[[#This Row],[Keyword]],Table1[[#This Row],[Geog]]),OR(Table1[[#This Row],[Keyword]],Table1[[#This Row],[Geog]])))</f>
        <v>0</v>
      </c>
      <c r="M2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0" t="b">
        <f>NOT(ISERROR(VLOOKUP(Table1[[#This Row],[regno]],RawGeography!$D:$D,1,FALSE)))</f>
        <v>0</v>
      </c>
      <c r="O250" t="str">
        <f>IF(Options!$H$12&gt;0,IF(Options!$H$13&gt;0,"Both","Geog"),IF(Options!$H$13&gt;0,"Keyword","None"))</f>
        <v>None</v>
      </c>
      <c r="Q250"/>
    </row>
    <row r="251" spans="1:17" x14ac:dyDescent="0.2">
      <c r="A251">
        <v>283289</v>
      </c>
      <c r="B251" t="s">
        <v>624</v>
      </c>
      <c r="C251">
        <v>1069</v>
      </c>
      <c r="D251">
        <v>1153</v>
      </c>
      <c r="G251" t="s">
        <v>625</v>
      </c>
      <c r="H251" t="str">
        <f ca="1">IFERROR(RANK(Table1[[#This Row],[IncomeRank]],$K:$K),"")</f>
        <v/>
      </c>
      <c r="I251">
        <f>Table1[[#This Row],[regno]]</f>
        <v>283289</v>
      </c>
      <c r="J251" t="str">
        <f>Table1[[#This Row],[nicename]]</f>
        <v>The Cameo Singers</v>
      </c>
      <c r="K251" s="1" t="str">
        <f ca="1">IF(Table1[[#This Row],[Selected]],Table1[[#This Row],[latest_income]]+(RAND()*0.01),"")</f>
        <v/>
      </c>
      <c r="L251" t="b">
        <f>IF(Table1[[#This Row],[Use]]="None",FALSE,IF(Table1[[#This Row],[Use]]="Both",AND(Table1[[#This Row],[Keyword]],Table1[[#This Row],[Geog]]),OR(Table1[[#This Row],[Keyword]],Table1[[#This Row],[Geog]])))</f>
        <v>0</v>
      </c>
      <c r="M2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1" t="b">
        <f>NOT(ISERROR(VLOOKUP(Table1[[#This Row],[regno]],RawGeography!$D:$D,1,FALSE)))</f>
        <v>0</v>
      </c>
      <c r="O251" t="str">
        <f>IF(Options!$H$12&gt;0,IF(Options!$H$13&gt;0,"Both","Geog"),IF(Options!$H$13&gt;0,"Keyword","None"))</f>
        <v>None</v>
      </c>
      <c r="Q251"/>
    </row>
    <row r="252" spans="1:17" x14ac:dyDescent="0.2">
      <c r="A252">
        <v>283408</v>
      </c>
      <c r="B252" t="s">
        <v>627</v>
      </c>
      <c r="C252">
        <v>267</v>
      </c>
      <c r="D252">
        <v>2344</v>
      </c>
      <c r="G252" t="s">
        <v>628</v>
      </c>
      <c r="H252" t="str">
        <f ca="1">IFERROR(RANK(Table1[[#This Row],[IncomeRank]],$K:$K),"")</f>
        <v/>
      </c>
      <c r="I252">
        <f>Table1[[#This Row],[regno]]</f>
        <v>283408</v>
      </c>
      <c r="J252" t="str">
        <f>Table1[[#This Row],[nicename]]</f>
        <v>Early Music Network Limited</v>
      </c>
      <c r="K252" s="1" t="str">
        <f ca="1">IF(Table1[[#This Row],[Selected]],Table1[[#This Row],[latest_income]]+(RAND()*0.01),"")</f>
        <v/>
      </c>
      <c r="L252" t="b">
        <f>IF(Table1[[#This Row],[Use]]="None",FALSE,IF(Table1[[#This Row],[Use]]="Both",AND(Table1[[#This Row],[Keyword]],Table1[[#This Row],[Geog]]),OR(Table1[[#This Row],[Keyword]],Table1[[#This Row],[Geog]])))</f>
        <v>0</v>
      </c>
      <c r="M2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2" t="b">
        <f>NOT(ISERROR(VLOOKUP(Table1[[#This Row],[regno]],RawGeography!$D:$D,1,FALSE)))</f>
        <v>0</v>
      </c>
      <c r="O252" t="str">
        <f>IF(Options!$H$12&gt;0,IF(Options!$H$13&gt;0,"Both","Geog"),IF(Options!$H$13&gt;0,"Keyword","None"))</f>
        <v>None</v>
      </c>
      <c r="Q252"/>
    </row>
    <row r="253" spans="1:17" x14ac:dyDescent="0.2">
      <c r="A253">
        <v>283428</v>
      </c>
      <c r="B253" t="s">
        <v>629</v>
      </c>
      <c r="C253">
        <v>4138</v>
      </c>
      <c r="D253">
        <v>3978</v>
      </c>
      <c r="G253" t="s">
        <v>630</v>
      </c>
      <c r="H253" t="str">
        <f ca="1">IFERROR(RANK(Table1[[#This Row],[IncomeRank]],$K:$K),"")</f>
        <v/>
      </c>
      <c r="I253">
        <f>Table1[[#This Row],[regno]]</f>
        <v>283428</v>
      </c>
      <c r="J253" t="str">
        <f>Table1[[#This Row],[nicename]]</f>
        <v>Hatfield and District Music Festival</v>
      </c>
      <c r="K253" s="1" t="str">
        <f ca="1">IF(Table1[[#This Row],[Selected]],Table1[[#This Row],[latest_income]]+(RAND()*0.01),"")</f>
        <v/>
      </c>
      <c r="L253" t="b">
        <f>IF(Table1[[#This Row],[Use]]="None",FALSE,IF(Table1[[#This Row],[Use]]="Both",AND(Table1[[#This Row],[Keyword]],Table1[[#This Row],[Geog]]),OR(Table1[[#This Row],[Keyword]],Table1[[#This Row],[Geog]])))</f>
        <v>0</v>
      </c>
      <c r="M2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3" t="b">
        <f>NOT(ISERROR(VLOOKUP(Table1[[#This Row],[regno]],RawGeography!$D:$D,1,FALSE)))</f>
        <v>0</v>
      </c>
      <c r="O253" t="str">
        <f>IF(Options!$H$12&gt;0,IF(Options!$H$13&gt;0,"Both","Geog"),IF(Options!$H$13&gt;0,"Keyword","None"))</f>
        <v>None</v>
      </c>
      <c r="Q253"/>
    </row>
    <row r="254" spans="1:17" x14ac:dyDescent="0.2">
      <c r="A254">
        <v>283442</v>
      </c>
      <c r="B254" t="s">
        <v>631</v>
      </c>
      <c r="C254">
        <v>3529</v>
      </c>
      <c r="D254">
        <v>4899</v>
      </c>
      <c r="G254" t="s">
        <v>632</v>
      </c>
      <c r="H254" t="str">
        <f ca="1">IFERROR(RANK(Table1[[#This Row],[IncomeRank]],$K:$K),"")</f>
        <v/>
      </c>
      <c r="I254">
        <f>Table1[[#This Row],[regno]]</f>
        <v>283442</v>
      </c>
      <c r="J254" t="str">
        <f>Table1[[#This Row],[nicename]]</f>
        <v>Curry Rivel Music Club</v>
      </c>
      <c r="K254" s="1" t="str">
        <f ca="1">IF(Table1[[#This Row],[Selected]],Table1[[#This Row],[latest_income]]+(RAND()*0.01),"")</f>
        <v/>
      </c>
      <c r="L254" t="b">
        <f>IF(Table1[[#This Row],[Use]]="None",FALSE,IF(Table1[[#This Row],[Use]]="Both",AND(Table1[[#This Row],[Keyword]],Table1[[#This Row],[Geog]]),OR(Table1[[#This Row],[Keyword]],Table1[[#This Row],[Geog]])))</f>
        <v>0</v>
      </c>
      <c r="M2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4" t="b">
        <f>NOT(ISERROR(VLOOKUP(Table1[[#This Row],[regno]],RawGeography!$D:$D,1,FALSE)))</f>
        <v>0</v>
      </c>
      <c r="O254" t="str">
        <f>IF(Options!$H$12&gt;0,IF(Options!$H$13&gt;0,"Both","Geog"),IF(Options!$H$13&gt;0,"Keyword","None"))</f>
        <v>None</v>
      </c>
      <c r="Q254"/>
    </row>
    <row r="255" spans="1:17" x14ac:dyDescent="0.2">
      <c r="A255">
        <v>283452</v>
      </c>
      <c r="B255" t="s">
        <v>633</v>
      </c>
      <c r="C255">
        <v>41419</v>
      </c>
      <c r="D255">
        <v>44438</v>
      </c>
      <c r="G255" t="s">
        <v>634</v>
      </c>
      <c r="H255" t="str">
        <f ca="1">IFERROR(RANK(Table1[[#This Row],[IncomeRank]],$K:$K),"")</f>
        <v/>
      </c>
      <c r="I255">
        <f>Table1[[#This Row],[regno]]</f>
        <v>283452</v>
      </c>
      <c r="J255" t="str">
        <f>Table1[[#This Row],[nicename]]</f>
        <v>Diorama Arts Centre Limited</v>
      </c>
      <c r="K255" s="1" t="str">
        <f ca="1">IF(Table1[[#This Row],[Selected]],Table1[[#This Row],[latest_income]]+(RAND()*0.01),"")</f>
        <v/>
      </c>
      <c r="L255" t="b">
        <f>IF(Table1[[#This Row],[Use]]="None",FALSE,IF(Table1[[#This Row],[Use]]="Both",AND(Table1[[#This Row],[Keyword]],Table1[[#This Row],[Geog]]),OR(Table1[[#This Row],[Keyword]],Table1[[#This Row],[Geog]])))</f>
        <v>0</v>
      </c>
      <c r="M2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5" t="b">
        <f>NOT(ISERROR(VLOOKUP(Table1[[#This Row],[regno]],RawGeography!$D:$D,1,FALSE)))</f>
        <v>0</v>
      </c>
      <c r="O255" t="str">
        <f>IF(Options!$H$12&gt;0,IF(Options!$H$13&gt;0,"Both","Geog"),IF(Options!$H$13&gt;0,"Keyword","None"))</f>
        <v>None</v>
      </c>
      <c r="Q255"/>
    </row>
    <row r="256" spans="1:17" x14ac:dyDescent="0.2">
      <c r="A256">
        <v>283503</v>
      </c>
      <c r="B256" t="s">
        <v>635</v>
      </c>
      <c r="C256">
        <v>28571</v>
      </c>
      <c r="D256">
        <v>29359</v>
      </c>
      <c r="G256" t="s">
        <v>636</v>
      </c>
      <c r="H256" t="str">
        <f ca="1">IFERROR(RANK(Table1[[#This Row],[IncomeRank]],$K:$K),"")</f>
        <v/>
      </c>
      <c r="I256">
        <f>Table1[[#This Row],[regno]]</f>
        <v>283503</v>
      </c>
      <c r="J256" t="str">
        <f>Table1[[#This Row],[nicename]]</f>
        <v>Southend-on-Sea Musical Festival Association</v>
      </c>
      <c r="K256" s="1" t="str">
        <f ca="1">IF(Table1[[#This Row],[Selected]],Table1[[#This Row],[latest_income]]+(RAND()*0.01),"")</f>
        <v/>
      </c>
      <c r="L256" t="b">
        <f>IF(Table1[[#This Row],[Use]]="None",FALSE,IF(Table1[[#This Row],[Use]]="Both",AND(Table1[[#This Row],[Keyword]],Table1[[#This Row],[Geog]]),OR(Table1[[#This Row],[Keyword]],Table1[[#This Row],[Geog]])))</f>
        <v>0</v>
      </c>
      <c r="M2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6" t="b">
        <f>NOT(ISERROR(VLOOKUP(Table1[[#This Row],[regno]],RawGeography!$D:$D,1,FALSE)))</f>
        <v>0</v>
      </c>
      <c r="O256" t="str">
        <f>IF(Options!$H$12&gt;0,IF(Options!$H$13&gt;0,"Both","Geog"),IF(Options!$H$13&gt;0,"Keyword","None"))</f>
        <v>None</v>
      </c>
      <c r="Q256"/>
    </row>
    <row r="257" spans="1:17" x14ac:dyDescent="0.2">
      <c r="A257">
        <v>283630</v>
      </c>
      <c r="B257" t="s">
        <v>638</v>
      </c>
      <c r="C257">
        <v>68798</v>
      </c>
      <c r="D257">
        <v>66903</v>
      </c>
      <c r="G257" t="s">
        <v>504</v>
      </c>
      <c r="H257" t="str">
        <f ca="1">IFERROR(RANK(Table1[[#This Row],[IncomeRank]],$K:$K),"")</f>
        <v/>
      </c>
      <c r="I257">
        <f>Table1[[#This Row],[regno]]</f>
        <v>283630</v>
      </c>
      <c r="J257" t="str">
        <f>Table1[[#This Row],[nicename]]</f>
        <v>New London Music Society</v>
      </c>
      <c r="K257" s="1" t="str">
        <f ca="1">IF(Table1[[#This Row],[Selected]],Table1[[#This Row],[latest_income]]+(RAND()*0.01),"")</f>
        <v/>
      </c>
      <c r="L257" t="b">
        <f>IF(Table1[[#This Row],[Use]]="None",FALSE,IF(Table1[[#This Row],[Use]]="Both",AND(Table1[[#This Row],[Keyword]],Table1[[#This Row],[Geog]]),OR(Table1[[#This Row],[Keyword]],Table1[[#This Row],[Geog]])))</f>
        <v>0</v>
      </c>
      <c r="M2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7" t="b">
        <f>NOT(ISERROR(VLOOKUP(Table1[[#This Row],[regno]],RawGeography!$D:$D,1,FALSE)))</f>
        <v>0</v>
      </c>
      <c r="O257" t="str">
        <f>IF(Options!$H$12&gt;0,IF(Options!$H$13&gt;0,"Both","Geog"),IF(Options!$H$13&gt;0,"Keyword","None"))</f>
        <v>None</v>
      </c>
      <c r="Q257"/>
    </row>
    <row r="258" spans="1:17" x14ac:dyDescent="0.2">
      <c r="A258">
        <v>283674</v>
      </c>
      <c r="B258" t="s">
        <v>640</v>
      </c>
      <c r="C258">
        <v>15687</v>
      </c>
      <c r="D258">
        <v>14226</v>
      </c>
      <c r="G258" t="s">
        <v>641</v>
      </c>
      <c r="H258" t="str">
        <f ca="1">IFERROR(RANK(Table1[[#This Row],[IncomeRank]],$K:$K),"")</f>
        <v/>
      </c>
      <c r="I258">
        <f>Table1[[#This Row],[regno]]</f>
        <v>283674</v>
      </c>
      <c r="J258" t="str">
        <f>Table1[[#This Row],[nicename]]</f>
        <v>Kensington Philharmonic Orchestral Society</v>
      </c>
      <c r="K258" s="1" t="str">
        <f ca="1">IF(Table1[[#This Row],[Selected]],Table1[[#This Row],[latest_income]]+(RAND()*0.01),"")</f>
        <v/>
      </c>
      <c r="L258" t="b">
        <f>IF(Table1[[#This Row],[Use]]="None",FALSE,IF(Table1[[#This Row],[Use]]="Both",AND(Table1[[#This Row],[Keyword]],Table1[[#This Row],[Geog]]),OR(Table1[[#This Row],[Keyword]],Table1[[#This Row],[Geog]])))</f>
        <v>0</v>
      </c>
      <c r="M2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8" t="b">
        <f>NOT(ISERROR(VLOOKUP(Table1[[#This Row],[regno]],RawGeography!$D:$D,1,FALSE)))</f>
        <v>0</v>
      </c>
      <c r="O258" t="str">
        <f>IF(Options!$H$12&gt;0,IF(Options!$H$13&gt;0,"Both","Geog"),IF(Options!$H$13&gt;0,"Keyword","None"))</f>
        <v>None</v>
      </c>
      <c r="Q258"/>
    </row>
    <row r="259" spans="1:17" x14ac:dyDescent="0.2">
      <c r="A259">
        <v>283881</v>
      </c>
      <c r="B259" t="s">
        <v>642</v>
      </c>
      <c r="C259">
        <v>19910</v>
      </c>
      <c r="D259">
        <v>21179</v>
      </c>
      <c r="G259" t="s">
        <v>643</v>
      </c>
      <c r="H259" t="str">
        <f ca="1">IFERROR(RANK(Table1[[#This Row],[IncomeRank]],$K:$K),"")</f>
        <v/>
      </c>
      <c r="I259">
        <f>Table1[[#This Row],[regno]]</f>
        <v>283881</v>
      </c>
      <c r="J259" t="str">
        <f>Table1[[#This Row],[nicename]]</f>
        <v>The Island of Portland Heritage Trust</v>
      </c>
      <c r="K259" s="1" t="str">
        <f ca="1">IF(Table1[[#This Row],[Selected]],Table1[[#This Row],[latest_income]]+(RAND()*0.01),"")</f>
        <v/>
      </c>
      <c r="L259" t="b">
        <f>IF(Table1[[#This Row],[Use]]="None",FALSE,IF(Table1[[#This Row],[Use]]="Both",AND(Table1[[#This Row],[Keyword]],Table1[[#This Row],[Geog]]),OR(Table1[[#This Row],[Keyword]],Table1[[#This Row],[Geog]])))</f>
        <v>0</v>
      </c>
      <c r="M2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9" t="b">
        <f>NOT(ISERROR(VLOOKUP(Table1[[#This Row],[regno]],RawGeography!$D:$D,1,FALSE)))</f>
        <v>0</v>
      </c>
      <c r="O259" t="str">
        <f>IF(Options!$H$12&gt;0,IF(Options!$H$13&gt;0,"Both","Geog"),IF(Options!$H$13&gt;0,"Keyword","None"))</f>
        <v>None</v>
      </c>
      <c r="Q259"/>
    </row>
    <row r="260" spans="1:17" x14ac:dyDescent="0.2">
      <c r="A260">
        <v>283911</v>
      </c>
      <c r="B260" t="s">
        <v>645</v>
      </c>
      <c r="C260">
        <v>42227</v>
      </c>
      <c r="D260">
        <v>44752</v>
      </c>
      <c r="G260" t="s">
        <v>646</v>
      </c>
      <c r="H260" t="str">
        <f ca="1">IFERROR(RANK(Table1[[#This Row],[IncomeRank]],$K:$K),"")</f>
        <v/>
      </c>
      <c r="I260">
        <f>Table1[[#This Row],[regno]]</f>
        <v>283911</v>
      </c>
      <c r="J260" t="str">
        <f>Table1[[#This Row],[nicename]]</f>
        <v>Cassio Operatic Society</v>
      </c>
      <c r="K260" s="1" t="str">
        <f ca="1">IF(Table1[[#This Row],[Selected]],Table1[[#This Row],[latest_income]]+(RAND()*0.01),"")</f>
        <v/>
      </c>
      <c r="L260" t="b">
        <f>IF(Table1[[#This Row],[Use]]="None",FALSE,IF(Table1[[#This Row],[Use]]="Both",AND(Table1[[#This Row],[Keyword]],Table1[[#This Row],[Geog]]),OR(Table1[[#This Row],[Keyword]],Table1[[#This Row],[Geog]])))</f>
        <v>0</v>
      </c>
      <c r="M2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60" t="b">
        <f>NOT(ISERROR(VLOOKUP(Table1[[#This Row],[regno]],RawGeography!$D:$D,1,FALSE)))</f>
        <v>0</v>
      </c>
      <c r="O260" t="str">
        <f>IF(Options!$H$12&gt;0,IF(Options!$H$13&gt;0,"Both","Geog"),IF(Options!$H$13&gt;0,"Keyword","None"))</f>
        <v>None</v>
      </c>
      <c r="Q260"/>
    </row>
    <row r="261" spans="1:17" x14ac:dyDescent="0.2">
      <c r="A261">
        <v>283943</v>
      </c>
      <c r="B261" t="s">
        <v>648</v>
      </c>
      <c r="C261">
        <v>17380</v>
      </c>
      <c r="D261">
        <v>14663</v>
      </c>
      <c r="G261" t="s">
        <v>649</v>
      </c>
      <c r="H261" t="str">
        <f ca="1">IFERROR(RANK(Table1[[#This Row],[IncomeRank]],$K:$K),"")</f>
        <v/>
      </c>
      <c r="I261">
        <f>Table1[[#This Row],[regno]]</f>
        <v>283943</v>
      </c>
      <c r="J261" t="str">
        <f>Table1[[#This Row],[nicename]]</f>
        <v>The Michael James Music Trust</v>
      </c>
      <c r="K261" s="1" t="str">
        <f ca="1">IF(Table1[[#This Row],[Selected]],Table1[[#This Row],[latest_income]]+(RAND()*0.01),"")</f>
        <v/>
      </c>
      <c r="L261" t="b">
        <f>IF(Table1[[#This Row],[Use]]="None",FALSE,IF(Table1[[#This Row],[Use]]="Both",AND(Table1[[#This Row],[Keyword]],Table1[[#This Row],[Geog]]),OR(Table1[[#This Row],[Keyword]],Table1[[#This Row],[Geog]])))</f>
        <v>0</v>
      </c>
      <c r="M2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61" t="b">
        <f>NOT(ISERROR(VLOOKUP(Table1[[#This Row],[regno]],RawGeography!$D:$D,1,FALSE)))</f>
        <v>0</v>
      </c>
      <c r="O261" t="str">
        <f>IF(Options!$H$12&gt;0,IF(Options!$H$13&gt;0,"Both","Geog"),IF(Options!$H$13&gt;0,"Keyword","None"))</f>
        <v>None</v>
      </c>
      <c r="Q261"/>
    </row>
    <row r="262" spans="1:17" x14ac:dyDescent="0.2">
      <c r="A262">
        <v>283981</v>
      </c>
      <c r="B262" t="s">
        <v>651</v>
      </c>
      <c r="C262">
        <v>2805</v>
      </c>
      <c r="D262">
        <v>1188</v>
      </c>
      <c r="G262" t="s">
        <v>652</v>
      </c>
      <c r="H262" t="str">
        <f ca="1">IFERROR(RANK(Table1[[#This Row],[IncomeRank]],$K:$K),"")</f>
        <v/>
      </c>
      <c r="I262">
        <f>Table1[[#This Row],[regno]]</f>
        <v>283981</v>
      </c>
      <c r="J262" t="str">
        <f>Table1[[#This Row],[nicename]]</f>
        <v>The Woking Young Musicians Trust</v>
      </c>
      <c r="K262" s="1" t="str">
        <f ca="1">IF(Table1[[#This Row],[Selected]],Table1[[#This Row],[latest_income]]+(RAND()*0.01),"")</f>
        <v/>
      </c>
      <c r="L262" t="b">
        <f>IF(Table1[[#This Row],[Use]]="None",FALSE,IF(Table1[[#This Row],[Use]]="Both",AND(Table1[[#This Row],[Keyword]],Table1[[#This Row],[Geog]]),OR(Table1[[#This Row],[Keyword]],Table1[[#This Row],[Geog]])))</f>
        <v>0</v>
      </c>
      <c r="M2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62" t="b">
        <f>NOT(ISERROR(VLOOKUP(Table1[[#This Row],[regno]],RawGeography!$D:$D,1,FALSE)))</f>
        <v>0</v>
      </c>
      <c r="O262" t="str">
        <f>IF(Options!$H$12&gt;0,IF(Options!$H$13&gt;0,"Both","Geog"),IF(Options!$H$13&gt;0,"Keyword","None"))</f>
        <v>None</v>
      </c>
      <c r="Q262"/>
    </row>
    <row r="263" spans="1:17" x14ac:dyDescent="0.2">
      <c r="A263">
        <v>284067</v>
      </c>
      <c r="B263" t="s">
        <v>653</v>
      </c>
      <c r="C263">
        <v>38616</v>
      </c>
      <c r="D263">
        <v>32772</v>
      </c>
      <c r="G263" t="s">
        <v>654</v>
      </c>
      <c r="H263" t="str">
        <f ca="1">IFERROR(RANK(Table1[[#This Row],[IncomeRank]],$K:$K),"")</f>
        <v/>
      </c>
      <c r="I263">
        <f>Table1[[#This Row],[regno]]</f>
        <v>284067</v>
      </c>
      <c r="J263" t="str">
        <f>Table1[[#This Row],[nicename]]</f>
        <v>Barnstaple Amateur Operatic Society</v>
      </c>
      <c r="K263" s="1" t="str">
        <f ca="1">IF(Table1[[#This Row],[Selected]],Table1[[#This Row],[latest_income]]+(RAND()*0.01),"")</f>
        <v/>
      </c>
      <c r="L263" t="b">
        <f>IF(Table1[[#This Row],[Use]]="None",FALSE,IF(Table1[[#This Row],[Use]]="Both",AND(Table1[[#This Row],[Keyword]],Table1[[#This Row],[Geog]]),OR(Table1[[#This Row],[Keyword]],Table1[[#This Row],[Geog]])))</f>
        <v>0</v>
      </c>
      <c r="M2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63" t="b">
        <f>NOT(ISERROR(VLOOKUP(Table1[[#This Row],[regno]],RawGeography!$D:$D,1,FALSE)))</f>
        <v>0</v>
      </c>
      <c r="O263" t="str">
        <f>IF(Options!$H$12&gt;0,IF(Options!$H$13&gt;0,"Both","Geog"),IF(Options!$H$13&gt;0,"Keyword","None"))</f>
        <v>None</v>
      </c>
      <c r="Q263"/>
    </row>
    <row r="264" spans="1:17" x14ac:dyDescent="0.2">
      <c r="A264">
        <v>284090</v>
      </c>
      <c r="B264" t="s">
        <v>656</v>
      </c>
      <c r="C264">
        <v>8959</v>
      </c>
      <c r="D264">
        <v>7881</v>
      </c>
      <c r="G264" t="s">
        <v>657</v>
      </c>
      <c r="H264" t="str">
        <f ca="1">IFERROR(RANK(Table1[[#This Row],[IncomeRank]],$K:$K),"")</f>
        <v/>
      </c>
      <c r="I264">
        <f>Table1[[#This Row],[regno]]</f>
        <v>284090</v>
      </c>
      <c r="J264" t="str">
        <f>Table1[[#This Row],[nicename]]</f>
        <v>The Esterhazy Singers</v>
      </c>
      <c r="K264" s="1" t="str">
        <f ca="1">IF(Table1[[#This Row],[Selected]],Table1[[#This Row],[latest_income]]+(RAND()*0.01),"")</f>
        <v/>
      </c>
      <c r="L264" t="b">
        <f>IF(Table1[[#This Row],[Use]]="None",FALSE,IF(Table1[[#This Row],[Use]]="Both",AND(Table1[[#This Row],[Keyword]],Table1[[#This Row],[Geog]]),OR(Table1[[#This Row],[Keyword]],Table1[[#This Row],[Geog]])))</f>
        <v>0</v>
      </c>
      <c r="M2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64" t="b">
        <f>NOT(ISERROR(VLOOKUP(Table1[[#This Row],[regno]],RawGeography!$D:$D,1,FALSE)))</f>
        <v>0</v>
      </c>
      <c r="O264" t="str">
        <f>IF(Options!$H$12&gt;0,IF(Options!$H$13&gt;0,"Both","Geog"),IF(Options!$H$13&gt;0,"Keyword","None"))</f>
        <v>None</v>
      </c>
      <c r="Q264"/>
    </row>
    <row r="265" spans="1:17" x14ac:dyDescent="0.2">
      <c r="A265">
        <v>284123</v>
      </c>
      <c r="B265" t="s">
        <v>658</v>
      </c>
      <c r="C265">
        <v>40791</v>
      </c>
      <c r="D265">
        <v>39733</v>
      </c>
      <c r="G265" t="s">
        <v>659</v>
      </c>
      <c r="H265" t="str">
        <f ca="1">IFERROR(RANK(Table1[[#This Row],[IncomeRank]],$K:$K),"")</f>
        <v/>
      </c>
      <c r="I265">
        <f>Table1[[#This Row],[regno]]</f>
        <v>284123</v>
      </c>
      <c r="J265" t="str">
        <f>Table1[[#This Row],[nicename]]</f>
        <v>The Waverley Singers</v>
      </c>
      <c r="K265" s="1" t="str">
        <f ca="1">IF(Table1[[#This Row],[Selected]],Table1[[#This Row],[latest_income]]+(RAND()*0.01),"")</f>
        <v/>
      </c>
      <c r="L265" t="b">
        <f>IF(Table1[[#This Row],[Use]]="None",FALSE,IF(Table1[[#This Row],[Use]]="Both",AND(Table1[[#This Row],[Keyword]],Table1[[#This Row],[Geog]]),OR(Table1[[#This Row],[Keyword]],Table1[[#This Row],[Geog]])))</f>
        <v>0</v>
      </c>
      <c r="M2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65" t="b">
        <f>NOT(ISERROR(VLOOKUP(Table1[[#This Row],[regno]],RawGeography!$D:$D,1,FALSE)))</f>
        <v>0</v>
      </c>
      <c r="O265" t="str">
        <f>IF(Options!$H$12&gt;0,IF(Options!$H$13&gt;0,"Both","Geog"),IF(Options!$H$13&gt;0,"Keyword","None"))</f>
        <v>None</v>
      </c>
      <c r="Q265"/>
    </row>
    <row r="266" spans="1:17" x14ac:dyDescent="0.2">
      <c r="A266">
        <v>284188</v>
      </c>
      <c r="B266" t="s">
        <v>660</v>
      </c>
      <c r="C266">
        <v>4090517</v>
      </c>
      <c r="D266">
        <v>4169766</v>
      </c>
      <c r="E266">
        <v>8225536</v>
      </c>
      <c r="F266">
        <v>74</v>
      </c>
      <c r="G266" t="s">
        <v>661</v>
      </c>
      <c r="H266" t="str">
        <f ca="1">IFERROR(RANK(Table1[[#This Row],[IncomeRank]],$K:$K),"")</f>
        <v/>
      </c>
      <c r="I266">
        <f>Table1[[#This Row],[regno]]</f>
        <v>284188</v>
      </c>
      <c r="J266" t="str">
        <f>Table1[[#This Row],[nicename]]</f>
        <v>The Watershed Arts Trust Limited</v>
      </c>
      <c r="K266" s="1" t="str">
        <f ca="1">IF(Table1[[#This Row],[Selected]],Table1[[#This Row],[latest_income]]+(RAND()*0.01),"")</f>
        <v/>
      </c>
      <c r="L266" t="b">
        <f>IF(Table1[[#This Row],[Use]]="None",FALSE,IF(Table1[[#This Row],[Use]]="Both",AND(Table1[[#This Row],[Keyword]],Table1[[#This Row],[Geog]]),OR(Table1[[#This Row],[Keyword]],Table1[[#This Row],[Geog]])))</f>
        <v>0</v>
      </c>
      <c r="M2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66" t="b">
        <f>NOT(ISERROR(VLOOKUP(Table1[[#This Row],[regno]],RawGeography!$D:$D,1,FALSE)))</f>
        <v>0</v>
      </c>
      <c r="O266" t="str">
        <f>IF(Options!$H$12&gt;0,IF(Options!$H$13&gt;0,"Both","Geog"),IF(Options!$H$13&gt;0,"Keyword","None"))</f>
        <v>None</v>
      </c>
      <c r="Q266"/>
    </row>
    <row r="267" spans="1:17" x14ac:dyDescent="0.2">
      <c r="A267">
        <v>284215</v>
      </c>
      <c r="B267" t="s">
        <v>662</v>
      </c>
      <c r="C267">
        <v>14309</v>
      </c>
      <c r="D267">
        <v>13429</v>
      </c>
      <c r="G267" t="s">
        <v>663</v>
      </c>
      <c r="H267" t="str">
        <f ca="1">IFERROR(RANK(Table1[[#This Row],[IncomeRank]],$K:$K),"")</f>
        <v/>
      </c>
      <c r="I267">
        <f>Table1[[#This Row],[regno]]</f>
        <v>284215</v>
      </c>
      <c r="J267" t="str">
        <f>Table1[[#This Row],[nicename]]</f>
        <v>Sudbury Festival of Music, Speech and Dance Incorporating Clare Festival - Founded 1922</v>
      </c>
      <c r="K267" s="1" t="str">
        <f ca="1">IF(Table1[[#This Row],[Selected]],Table1[[#This Row],[latest_income]]+(RAND()*0.01),"")</f>
        <v/>
      </c>
      <c r="L267" t="b">
        <f>IF(Table1[[#This Row],[Use]]="None",FALSE,IF(Table1[[#This Row],[Use]]="Both",AND(Table1[[#This Row],[Keyword]],Table1[[#This Row],[Geog]]),OR(Table1[[#This Row],[Keyword]],Table1[[#This Row],[Geog]])))</f>
        <v>0</v>
      </c>
      <c r="M2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67" t="b">
        <f>NOT(ISERROR(VLOOKUP(Table1[[#This Row],[regno]],RawGeography!$D:$D,1,FALSE)))</f>
        <v>0</v>
      </c>
      <c r="O267" t="str">
        <f>IF(Options!$H$12&gt;0,IF(Options!$H$13&gt;0,"Both","Geog"),IF(Options!$H$13&gt;0,"Keyword","None"))</f>
        <v>None</v>
      </c>
      <c r="Q267"/>
    </row>
    <row r="268" spans="1:17" x14ac:dyDescent="0.2">
      <c r="A268">
        <v>284328</v>
      </c>
      <c r="B268" t="s">
        <v>665</v>
      </c>
      <c r="C268">
        <v>4652</v>
      </c>
      <c r="D268">
        <v>4204</v>
      </c>
      <c r="G268" t="s">
        <v>666</v>
      </c>
      <c r="H268" t="str">
        <f ca="1">IFERROR(RANK(Table1[[#This Row],[IncomeRank]],$K:$K),"")</f>
        <v/>
      </c>
      <c r="I268">
        <f>Table1[[#This Row],[regno]]</f>
        <v>284328</v>
      </c>
      <c r="J268" t="str">
        <f>Table1[[#This Row],[nicename]]</f>
        <v>The Lupridge Singers</v>
      </c>
      <c r="K268" s="1" t="str">
        <f ca="1">IF(Table1[[#This Row],[Selected]],Table1[[#This Row],[latest_income]]+(RAND()*0.01),"")</f>
        <v/>
      </c>
      <c r="L268" t="b">
        <f>IF(Table1[[#This Row],[Use]]="None",FALSE,IF(Table1[[#This Row],[Use]]="Both",AND(Table1[[#This Row],[Keyword]],Table1[[#This Row],[Geog]]),OR(Table1[[#This Row],[Keyword]],Table1[[#This Row],[Geog]])))</f>
        <v>0</v>
      </c>
      <c r="M2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68" t="b">
        <f>NOT(ISERROR(VLOOKUP(Table1[[#This Row],[regno]],RawGeography!$D:$D,1,FALSE)))</f>
        <v>0</v>
      </c>
      <c r="O268" t="str">
        <f>IF(Options!$H$12&gt;0,IF(Options!$H$13&gt;0,"Both","Geog"),IF(Options!$H$13&gt;0,"Keyword","None"))</f>
        <v>None</v>
      </c>
      <c r="Q268"/>
    </row>
    <row r="269" spans="1:17" x14ac:dyDescent="0.2">
      <c r="A269">
        <v>284334</v>
      </c>
      <c r="B269" t="s">
        <v>667</v>
      </c>
      <c r="C269">
        <v>7222</v>
      </c>
      <c r="D269">
        <v>5327</v>
      </c>
      <c r="G269" t="s">
        <v>668</v>
      </c>
      <c r="H269" t="str">
        <f ca="1">IFERROR(RANK(Table1[[#This Row],[IncomeRank]],$K:$K),"")</f>
        <v/>
      </c>
      <c r="I269">
        <f>Table1[[#This Row],[regno]]</f>
        <v>284334</v>
      </c>
      <c r="J269" t="str">
        <f>Table1[[#This Row],[nicename]]</f>
        <v>The Music Libraries Trust</v>
      </c>
      <c r="K269" s="1" t="str">
        <f ca="1">IF(Table1[[#This Row],[Selected]],Table1[[#This Row],[latest_income]]+(RAND()*0.01),"")</f>
        <v/>
      </c>
      <c r="L269" t="b">
        <f>IF(Table1[[#This Row],[Use]]="None",FALSE,IF(Table1[[#This Row],[Use]]="Both",AND(Table1[[#This Row],[Keyword]],Table1[[#This Row],[Geog]]),OR(Table1[[#This Row],[Keyword]],Table1[[#This Row],[Geog]])))</f>
        <v>0</v>
      </c>
      <c r="M2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69" t="b">
        <f>NOT(ISERROR(VLOOKUP(Table1[[#This Row],[regno]],RawGeography!$D:$D,1,FALSE)))</f>
        <v>0</v>
      </c>
      <c r="O269" t="str">
        <f>IF(Options!$H$12&gt;0,IF(Options!$H$13&gt;0,"Both","Geog"),IF(Options!$H$13&gt;0,"Keyword","None"))</f>
        <v>None</v>
      </c>
      <c r="Q269"/>
    </row>
    <row r="270" spans="1:17" x14ac:dyDescent="0.2">
      <c r="A270">
        <v>284422</v>
      </c>
      <c r="B270" t="s">
        <v>670</v>
      </c>
      <c r="C270">
        <v>30790</v>
      </c>
      <c r="D270">
        <v>29542</v>
      </c>
      <c r="G270" t="s">
        <v>636</v>
      </c>
      <c r="H270" t="str">
        <f ca="1">IFERROR(RANK(Table1[[#This Row],[IncomeRank]],$K:$K),"")</f>
        <v/>
      </c>
      <c r="I270">
        <f>Table1[[#This Row],[regno]]</f>
        <v>284422</v>
      </c>
      <c r="J270" t="str">
        <f>Table1[[#This Row],[nicename]]</f>
        <v>Bournemouth Music Competitions Festival</v>
      </c>
      <c r="K270" s="1" t="str">
        <f ca="1">IF(Table1[[#This Row],[Selected]],Table1[[#This Row],[latest_income]]+(RAND()*0.01),"")</f>
        <v/>
      </c>
      <c r="L270" t="b">
        <f>IF(Table1[[#This Row],[Use]]="None",FALSE,IF(Table1[[#This Row],[Use]]="Both",AND(Table1[[#This Row],[Keyword]],Table1[[#This Row],[Geog]]),OR(Table1[[#This Row],[Keyword]],Table1[[#This Row],[Geog]])))</f>
        <v>0</v>
      </c>
      <c r="M2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70" t="b">
        <f>NOT(ISERROR(VLOOKUP(Table1[[#This Row],[regno]],RawGeography!$D:$D,1,FALSE)))</f>
        <v>0</v>
      </c>
      <c r="O270" t="str">
        <f>IF(Options!$H$12&gt;0,IF(Options!$H$13&gt;0,"Both","Geog"),IF(Options!$H$13&gt;0,"Keyword","None"))</f>
        <v>None</v>
      </c>
      <c r="Q270"/>
    </row>
    <row r="271" spans="1:17" x14ac:dyDescent="0.2">
      <c r="A271">
        <v>284467</v>
      </c>
      <c r="B271" t="s">
        <v>672</v>
      </c>
      <c r="C271">
        <v>110502</v>
      </c>
      <c r="D271">
        <v>101806</v>
      </c>
      <c r="G271" t="s">
        <v>673</v>
      </c>
      <c r="H271" t="str">
        <f ca="1">IFERROR(RANK(Table1[[#This Row],[IncomeRank]],$K:$K),"")</f>
        <v/>
      </c>
      <c r="I271">
        <f>Table1[[#This Row],[regno]]</f>
        <v>284467</v>
      </c>
      <c r="J271" t="str">
        <f>Table1[[#This Row],[nicename]]</f>
        <v>Yehudi Menuhin Young Violinists International Competition Trust</v>
      </c>
      <c r="K271" s="1" t="str">
        <f ca="1">IF(Table1[[#This Row],[Selected]],Table1[[#This Row],[latest_income]]+(RAND()*0.01),"")</f>
        <v/>
      </c>
      <c r="L271" t="b">
        <f>IF(Table1[[#This Row],[Use]]="None",FALSE,IF(Table1[[#This Row],[Use]]="Both",AND(Table1[[#This Row],[Keyword]],Table1[[#This Row],[Geog]]),OR(Table1[[#This Row],[Keyword]],Table1[[#This Row],[Geog]])))</f>
        <v>0</v>
      </c>
      <c r="M2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71" t="b">
        <f>NOT(ISERROR(VLOOKUP(Table1[[#This Row],[regno]],RawGeography!$D:$D,1,FALSE)))</f>
        <v>0</v>
      </c>
      <c r="O271" t="str">
        <f>IF(Options!$H$12&gt;0,IF(Options!$H$13&gt;0,"Both","Geog"),IF(Options!$H$13&gt;0,"Keyword","None"))</f>
        <v>None</v>
      </c>
      <c r="Q271"/>
    </row>
    <row r="272" spans="1:17" x14ac:dyDescent="0.2">
      <c r="A272">
        <v>284555</v>
      </c>
      <c r="B272" t="s">
        <v>674</v>
      </c>
      <c r="C272">
        <v>4078011</v>
      </c>
      <c r="D272">
        <v>4224455</v>
      </c>
      <c r="E272">
        <v>578283</v>
      </c>
      <c r="F272">
        <v>122</v>
      </c>
      <c r="G272" t="s">
        <v>675</v>
      </c>
      <c r="H272" t="str">
        <f ca="1">IFERROR(RANK(Table1[[#This Row],[IncomeRank]],$K:$K),"")</f>
        <v/>
      </c>
      <c r="I272">
        <f>Table1[[#This Row],[regno]]</f>
        <v>284555</v>
      </c>
      <c r="J272" t="str">
        <f>Table1[[#This Row],[nicename]]</f>
        <v>The Berkshire Young Musicians Trust</v>
      </c>
      <c r="K272" s="1" t="str">
        <f ca="1">IF(Table1[[#This Row],[Selected]],Table1[[#This Row],[latest_income]]+(RAND()*0.01),"")</f>
        <v/>
      </c>
      <c r="L272" t="b">
        <f>IF(Table1[[#This Row],[Use]]="None",FALSE,IF(Table1[[#This Row],[Use]]="Both",AND(Table1[[#This Row],[Keyword]],Table1[[#This Row],[Geog]]),OR(Table1[[#This Row],[Keyword]],Table1[[#This Row],[Geog]])))</f>
        <v>0</v>
      </c>
      <c r="M2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72" t="b">
        <f>NOT(ISERROR(VLOOKUP(Table1[[#This Row],[regno]],RawGeography!$D:$D,1,FALSE)))</f>
        <v>0</v>
      </c>
      <c r="O272" t="str">
        <f>IF(Options!$H$12&gt;0,IF(Options!$H$13&gt;0,"Both","Geog"),IF(Options!$H$13&gt;0,"Keyword","None"))</f>
        <v>None</v>
      </c>
      <c r="Q272"/>
    </row>
    <row r="273" spans="1:17" x14ac:dyDescent="0.2">
      <c r="A273">
        <v>284622</v>
      </c>
      <c r="B273" t="s">
        <v>677</v>
      </c>
      <c r="C273">
        <v>347763</v>
      </c>
      <c r="D273">
        <v>353171</v>
      </c>
      <c r="G273" t="s">
        <v>678</v>
      </c>
      <c r="H273" t="str">
        <f ca="1">IFERROR(RANK(Table1[[#This Row],[IncomeRank]],$K:$K),"")</f>
        <v/>
      </c>
      <c r="I273">
        <f>Table1[[#This Row],[regno]]</f>
        <v>284622</v>
      </c>
      <c r="J273" t="str">
        <f>Table1[[#This Row],[nicename]]</f>
        <v>Newbury Spring Festival Society, Ltd</v>
      </c>
      <c r="K273" s="1" t="str">
        <f ca="1">IF(Table1[[#This Row],[Selected]],Table1[[#This Row],[latest_income]]+(RAND()*0.01),"")</f>
        <v/>
      </c>
      <c r="L273" t="b">
        <f>IF(Table1[[#This Row],[Use]]="None",FALSE,IF(Table1[[#This Row],[Use]]="Both",AND(Table1[[#This Row],[Keyword]],Table1[[#This Row],[Geog]]),OR(Table1[[#This Row],[Keyword]],Table1[[#This Row],[Geog]])))</f>
        <v>0</v>
      </c>
      <c r="M2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73" t="b">
        <f>NOT(ISERROR(VLOOKUP(Table1[[#This Row],[regno]],RawGeography!$D:$D,1,FALSE)))</f>
        <v>0</v>
      </c>
      <c r="O273" t="str">
        <f>IF(Options!$H$12&gt;0,IF(Options!$H$13&gt;0,"Both","Geog"),IF(Options!$H$13&gt;0,"Keyword","None"))</f>
        <v>None</v>
      </c>
      <c r="Q273"/>
    </row>
    <row r="274" spans="1:17" x14ac:dyDescent="0.2">
      <c r="A274">
        <v>284678</v>
      </c>
      <c r="B274" t="s">
        <v>679</v>
      </c>
      <c r="C274">
        <v>1223</v>
      </c>
      <c r="D274">
        <v>753</v>
      </c>
      <c r="G274" t="s">
        <v>680</v>
      </c>
      <c r="H274" t="str">
        <f ca="1">IFERROR(RANK(Table1[[#This Row],[IncomeRank]],$K:$K),"")</f>
        <v/>
      </c>
      <c r="I274">
        <f>Table1[[#This Row],[regno]]</f>
        <v>284678</v>
      </c>
      <c r="J274" t="str">
        <f>Table1[[#This Row],[nicename]]</f>
        <v>Newbury and District Organists' Association</v>
      </c>
      <c r="K274" s="1" t="str">
        <f ca="1">IF(Table1[[#This Row],[Selected]],Table1[[#This Row],[latest_income]]+(RAND()*0.01),"")</f>
        <v/>
      </c>
      <c r="L274" t="b">
        <f>IF(Table1[[#This Row],[Use]]="None",FALSE,IF(Table1[[#This Row],[Use]]="Both",AND(Table1[[#This Row],[Keyword]],Table1[[#This Row],[Geog]]),OR(Table1[[#This Row],[Keyword]],Table1[[#This Row],[Geog]])))</f>
        <v>0</v>
      </c>
      <c r="M2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74" t="b">
        <f>NOT(ISERROR(VLOOKUP(Table1[[#This Row],[regno]],RawGeography!$D:$D,1,FALSE)))</f>
        <v>0</v>
      </c>
      <c r="O274" t="str">
        <f>IF(Options!$H$12&gt;0,IF(Options!$H$13&gt;0,"Both","Geog"),IF(Options!$H$13&gt;0,"Keyword","None"))</f>
        <v>None</v>
      </c>
      <c r="Q274"/>
    </row>
    <row r="275" spans="1:17" x14ac:dyDescent="0.2">
      <c r="A275">
        <v>284693</v>
      </c>
      <c r="B275" t="s">
        <v>681</v>
      </c>
      <c r="C275">
        <v>12562</v>
      </c>
      <c r="D275">
        <v>14558</v>
      </c>
      <c r="G275" t="s">
        <v>682</v>
      </c>
      <c r="H275" t="str">
        <f ca="1">IFERROR(RANK(Table1[[#This Row],[IncomeRank]],$K:$K),"")</f>
        <v/>
      </c>
      <c r="I275">
        <f>Table1[[#This Row],[regno]]</f>
        <v>284693</v>
      </c>
      <c r="J275" t="str">
        <f>Table1[[#This Row],[nicename]]</f>
        <v>Daventry Brass</v>
      </c>
      <c r="K275" s="1" t="str">
        <f ca="1">IF(Table1[[#This Row],[Selected]],Table1[[#This Row],[latest_income]]+(RAND()*0.01),"")</f>
        <v/>
      </c>
      <c r="L275" t="b">
        <f>IF(Table1[[#This Row],[Use]]="None",FALSE,IF(Table1[[#This Row],[Use]]="Both",AND(Table1[[#This Row],[Keyword]],Table1[[#This Row],[Geog]]),OR(Table1[[#This Row],[Keyword]],Table1[[#This Row],[Geog]])))</f>
        <v>0</v>
      </c>
      <c r="M2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75" t="b">
        <f>NOT(ISERROR(VLOOKUP(Table1[[#This Row],[regno]],RawGeography!$D:$D,1,FALSE)))</f>
        <v>0</v>
      </c>
      <c r="O275" t="str">
        <f>IF(Options!$H$12&gt;0,IF(Options!$H$13&gt;0,"Both","Geog"),IF(Options!$H$13&gt;0,"Keyword","None"))</f>
        <v>None</v>
      </c>
      <c r="Q275"/>
    </row>
    <row r="276" spans="1:17" x14ac:dyDescent="0.2">
      <c r="A276">
        <v>284752</v>
      </c>
      <c r="B276" t="s">
        <v>683</v>
      </c>
      <c r="C276">
        <v>6446</v>
      </c>
      <c r="D276">
        <v>5933</v>
      </c>
      <c r="G276" t="s">
        <v>684</v>
      </c>
      <c r="H276" t="str">
        <f ca="1">IFERROR(RANK(Table1[[#This Row],[IncomeRank]],$K:$K),"")</f>
        <v/>
      </c>
      <c r="I276">
        <f>Table1[[#This Row],[regno]]</f>
        <v>284752</v>
      </c>
      <c r="J276" t="str">
        <f>Table1[[#This Row],[nicename]]</f>
        <v>Cleeve Chorale</v>
      </c>
      <c r="K276" s="1" t="str">
        <f ca="1">IF(Table1[[#This Row],[Selected]],Table1[[#This Row],[latest_income]]+(RAND()*0.01),"")</f>
        <v/>
      </c>
      <c r="L276" t="b">
        <f>IF(Table1[[#This Row],[Use]]="None",FALSE,IF(Table1[[#This Row],[Use]]="Both",AND(Table1[[#This Row],[Keyword]],Table1[[#This Row],[Geog]]),OR(Table1[[#This Row],[Keyword]],Table1[[#This Row],[Geog]])))</f>
        <v>0</v>
      </c>
      <c r="M2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76" t="b">
        <f>NOT(ISERROR(VLOOKUP(Table1[[#This Row],[regno]],RawGeography!$D:$D,1,FALSE)))</f>
        <v>0</v>
      </c>
      <c r="O276" t="str">
        <f>IF(Options!$H$12&gt;0,IF(Options!$H$13&gt;0,"Both","Geog"),IF(Options!$H$13&gt;0,"Keyword","None"))</f>
        <v>None</v>
      </c>
      <c r="Q276"/>
    </row>
    <row r="277" spans="1:17" x14ac:dyDescent="0.2">
      <c r="A277">
        <v>284815</v>
      </c>
      <c r="B277" t="s">
        <v>685</v>
      </c>
      <c r="C277">
        <v>16019</v>
      </c>
      <c r="D277">
        <v>20111</v>
      </c>
      <c r="G277" t="s">
        <v>686</v>
      </c>
      <c r="H277" t="str">
        <f ca="1">IFERROR(RANK(Table1[[#This Row],[IncomeRank]],$K:$K),"")</f>
        <v/>
      </c>
      <c r="I277">
        <f>Table1[[#This Row],[regno]]</f>
        <v>284815</v>
      </c>
      <c r="J277" t="str">
        <f>Table1[[#This Row],[nicename]]</f>
        <v>Beaconsfield Music Society</v>
      </c>
      <c r="K277" s="1" t="str">
        <f ca="1">IF(Table1[[#This Row],[Selected]],Table1[[#This Row],[latest_income]]+(RAND()*0.01),"")</f>
        <v/>
      </c>
      <c r="L277" t="b">
        <f>IF(Table1[[#This Row],[Use]]="None",FALSE,IF(Table1[[#This Row],[Use]]="Both",AND(Table1[[#This Row],[Keyword]],Table1[[#This Row],[Geog]]),OR(Table1[[#This Row],[Keyword]],Table1[[#This Row],[Geog]])))</f>
        <v>0</v>
      </c>
      <c r="M2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77" t="b">
        <f>NOT(ISERROR(VLOOKUP(Table1[[#This Row],[regno]],RawGeography!$D:$D,1,FALSE)))</f>
        <v>0</v>
      </c>
      <c r="O277" t="str">
        <f>IF(Options!$H$12&gt;0,IF(Options!$H$13&gt;0,"Both","Geog"),IF(Options!$H$13&gt;0,"Keyword","None"))</f>
        <v>None</v>
      </c>
      <c r="Q277"/>
    </row>
    <row r="278" spans="1:17" x14ac:dyDescent="0.2">
      <c r="A278">
        <v>284852</v>
      </c>
      <c r="B278" t="s">
        <v>687</v>
      </c>
      <c r="C278">
        <v>18022</v>
      </c>
      <c r="D278">
        <v>20309</v>
      </c>
      <c r="G278" t="s">
        <v>688</v>
      </c>
      <c r="H278" t="str">
        <f ca="1">IFERROR(RANK(Table1[[#This Row],[IncomeRank]],$K:$K),"")</f>
        <v/>
      </c>
      <c r="I278">
        <f>Table1[[#This Row],[regno]]</f>
        <v>284852</v>
      </c>
      <c r="J278" t="str">
        <f>Table1[[#This Row],[nicename]]</f>
        <v>Strode Saturday Music Club Support Group</v>
      </c>
      <c r="K278" s="1" t="str">
        <f ca="1">IF(Table1[[#This Row],[Selected]],Table1[[#This Row],[latest_income]]+(RAND()*0.01),"")</f>
        <v/>
      </c>
      <c r="L278" t="b">
        <f>IF(Table1[[#This Row],[Use]]="None",FALSE,IF(Table1[[#This Row],[Use]]="Both",AND(Table1[[#This Row],[Keyword]],Table1[[#This Row],[Geog]]),OR(Table1[[#This Row],[Keyword]],Table1[[#This Row],[Geog]])))</f>
        <v>0</v>
      </c>
      <c r="M2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78" t="b">
        <f>NOT(ISERROR(VLOOKUP(Table1[[#This Row],[regno]],RawGeography!$D:$D,1,FALSE)))</f>
        <v>0</v>
      </c>
      <c r="O278" t="str">
        <f>IF(Options!$H$12&gt;0,IF(Options!$H$13&gt;0,"Both","Geog"),IF(Options!$H$13&gt;0,"Keyword","None"))</f>
        <v>None</v>
      </c>
      <c r="Q278"/>
    </row>
    <row r="279" spans="1:17" x14ac:dyDescent="0.2">
      <c r="A279">
        <v>284866</v>
      </c>
      <c r="B279" t="s">
        <v>689</v>
      </c>
      <c r="C279">
        <v>5072</v>
      </c>
      <c r="D279">
        <v>7777</v>
      </c>
      <c r="G279" t="s">
        <v>690</v>
      </c>
      <c r="H279" t="str">
        <f ca="1">IFERROR(RANK(Table1[[#This Row],[IncomeRank]],$K:$K),"")</f>
        <v/>
      </c>
      <c r="I279">
        <f>Table1[[#This Row],[regno]]</f>
        <v>284866</v>
      </c>
      <c r="J279" t="str">
        <f>Table1[[#This Row],[nicename]]</f>
        <v>Broadstairs and St Peter's Concert Band</v>
      </c>
      <c r="K279" s="1" t="str">
        <f ca="1">IF(Table1[[#This Row],[Selected]],Table1[[#This Row],[latest_income]]+(RAND()*0.01),"")</f>
        <v/>
      </c>
      <c r="L279" t="b">
        <f>IF(Table1[[#This Row],[Use]]="None",FALSE,IF(Table1[[#This Row],[Use]]="Both",AND(Table1[[#This Row],[Keyword]],Table1[[#This Row],[Geog]]),OR(Table1[[#This Row],[Keyword]],Table1[[#This Row],[Geog]])))</f>
        <v>0</v>
      </c>
      <c r="M2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79" t="b">
        <f>NOT(ISERROR(VLOOKUP(Table1[[#This Row],[regno]],RawGeography!$D:$D,1,FALSE)))</f>
        <v>0</v>
      </c>
      <c r="O279" t="str">
        <f>IF(Options!$H$12&gt;0,IF(Options!$H$13&gt;0,"Both","Geog"),IF(Options!$H$13&gt;0,"Keyword","None"))</f>
        <v>None</v>
      </c>
      <c r="Q279"/>
    </row>
    <row r="280" spans="1:17" x14ac:dyDescent="0.2">
      <c r="A280">
        <v>284911</v>
      </c>
      <c r="B280" t="s">
        <v>692</v>
      </c>
      <c r="C280">
        <v>8663</v>
      </c>
      <c r="D280">
        <v>8247</v>
      </c>
      <c r="G280" t="s">
        <v>693</v>
      </c>
      <c r="H280" t="str">
        <f ca="1">IFERROR(RANK(Table1[[#This Row],[IncomeRank]],$K:$K),"")</f>
        <v/>
      </c>
      <c r="I280">
        <f>Table1[[#This Row],[regno]]</f>
        <v>284911</v>
      </c>
      <c r="J280" t="str">
        <f>Table1[[#This Row],[nicename]]</f>
        <v>The Salisbury and District Organists' Association</v>
      </c>
      <c r="K280" s="1" t="str">
        <f ca="1">IF(Table1[[#This Row],[Selected]],Table1[[#This Row],[latest_income]]+(RAND()*0.01),"")</f>
        <v/>
      </c>
      <c r="L280" t="b">
        <f>IF(Table1[[#This Row],[Use]]="None",FALSE,IF(Table1[[#This Row],[Use]]="Both",AND(Table1[[#This Row],[Keyword]],Table1[[#This Row],[Geog]]),OR(Table1[[#This Row],[Keyword]],Table1[[#This Row],[Geog]])))</f>
        <v>0</v>
      </c>
      <c r="M2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80" t="b">
        <f>NOT(ISERROR(VLOOKUP(Table1[[#This Row],[regno]],RawGeography!$D:$D,1,FALSE)))</f>
        <v>0</v>
      </c>
      <c r="O280" t="str">
        <f>IF(Options!$H$12&gt;0,IF(Options!$H$13&gt;0,"Both","Geog"),IF(Options!$H$13&gt;0,"Keyword","None"))</f>
        <v>None</v>
      </c>
      <c r="Q280"/>
    </row>
    <row r="281" spans="1:17" x14ac:dyDescent="0.2">
      <c r="A281">
        <v>285043</v>
      </c>
      <c r="B281" t="s">
        <v>694</v>
      </c>
      <c r="C281">
        <v>123838</v>
      </c>
      <c r="D281">
        <v>43110</v>
      </c>
      <c r="G281" t="s">
        <v>695</v>
      </c>
      <c r="H281" t="str">
        <f ca="1">IFERROR(RANK(Table1[[#This Row],[IncomeRank]],$K:$K),"")</f>
        <v/>
      </c>
      <c r="I281">
        <f>Table1[[#This Row],[regno]]</f>
        <v>285043</v>
      </c>
      <c r="J281" t="str">
        <f>Table1[[#This Row],[nicename]]</f>
        <v>Winchester Dramatic Society</v>
      </c>
      <c r="K281" s="1" t="str">
        <f ca="1">IF(Table1[[#This Row],[Selected]],Table1[[#This Row],[latest_income]]+(RAND()*0.01),"")</f>
        <v/>
      </c>
      <c r="L281" t="b">
        <f>IF(Table1[[#This Row],[Use]]="None",FALSE,IF(Table1[[#This Row],[Use]]="Both",AND(Table1[[#This Row],[Keyword]],Table1[[#This Row],[Geog]]),OR(Table1[[#This Row],[Keyword]],Table1[[#This Row],[Geog]])))</f>
        <v>0</v>
      </c>
      <c r="M2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81" t="b">
        <f>NOT(ISERROR(VLOOKUP(Table1[[#This Row],[regno]],RawGeography!$D:$D,1,FALSE)))</f>
        <v>0</v>
      </c>
      <c r="O281" t="str">
        <f>IF(Options!$H$12&gt;0,IF(Options!$H$13&gt;0,"Both","Geog"),IF(Options!$H$13&gt;0,"Keyword","None"))</f>
        <v>None</v>
      </c>
      <c r="Q281"/>
    </row>
    <row r="282" spans="1:17" x14ac:dyDescent="0.2">
      <c r="A282">
        <v>285125</v>
      </c>
      <c r="B282" t="s">
        <v>696</v>
      </c>
      <c r="C282">
        <v>156295</v>
      </c>
      <c r="D282">
        <v>125619</v>
      </c>
      <c r="G282" t="s">
        <v>697</v>
      </c>
      <c r="H282" t="str">
        <f ca="1">IFERROR(RANK(Table1[[#This Row],[IncomeRank]],$K:$K),"")</f>
        <v/>
      </c>
      <c r="I282">
        <f>Table1[[#This Row],[regno]]</f>
        <v>285125</v>
      </c>
      <c r="J282" t="str">
        <f>Table1[[#This Row],[nicename]]</f>
        <v>Chisenhale Art Place Limited</v>
      </c>
      <c r="K282" s="1" t="str">
        <f ca="1">IF(Table1[[#This Row],[Selected]],Table1[[#This Row],[latest_income]]+(RAND()*0.01),"")</f>
        <v/>
      </c>
      <c r="L282" t="b">
        <f>IF(Table1[[#This Row],[Use]]="None",FALSE,IF(Table1[[#This Row],[Use]]="Both",AND(Table1[[#This Row],[Keyword]],Table1[[#This Row],[Geog]]),OR(Table1[[#This Row],[Keyword]],Table1[[#This Row],[Geog]])))</f>
        <v>0</v>
      </c>
      <c r="M2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82" t="b">
        <f>NOT(ISERROR(VLOOKUP(Table1[[#This Row],[regno]],RawGeography!$D:$D,1,FALSE)))</f>
        <v>0</v>
      </c>
      <c r="O282" t="str">
        <f>IF(Options!$H$12&gt;0,IF(Options!$H$13&gt;0,"Both","Geog"),IF(Options!$H$13&gt;0,"Keyword","None"))</f>
        <v>None</v>
      </c>
      <c r="Q282"/>
    </row>
    <row r="283" spans="1:17" x14ac:dyDescent="0.2">
      <c r="A283">
        <v>285323</v>
      </c>
      <c r="B283" t="s">
        <v>698</v>
      </c>
      <c r="C283">
        <v>2530</v>
      </c>
      <c r="D283">
        <v>2110</v>
      </c>
      <c r="G283" t="s">
        <v>699</v>
      </c>
      <c r="H283" t="str">
        <f ca="1">IFERROR(RANK(Table1[[#This Row],[IncomeRank]],$K:$K),"")</f>
        <v/>
      </c>
      <c r="I283">
        <f>Table1[[#This Row],[regno]]</f>
        <v>285323</v>
      </c>
      <c r="J283" t="str">
        <f>Table1[[#This Row],[nicename]]</f>
        <v>Brighton Youth Orchestra Trust</v>
      </c>
      <c r="K283" s="1" t="str">
        <f ca="1">IF(Table1[[#This Row],[Selected]],Table1[[#This Row],[latest_income]]+(RAND()*0.01),"")</f>
        <v/>
      </c>
      <c r="L283" t="b">
        <f>IF(Table1[[#This Row],[Use]]="None",FALSE,IF(Table1[[#This Row],[Use]]="Both",AND(Table1[[#This Row],[Keyword]],Table1[[#This Row],[Geog]]),OR(Table1[[#This Row],[Keyword]],Table1[[#This Row],[Geog]])))</f>
        <v>0</v>
      </c>
      <c r="M2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83" t="b">
        <f>NOT(ISERROR(VLOOKUP(Table1[[#This Row],[regno]],RawGeography!$D:$D,1,FALSE)))</f>
        <v>0</v>
      </c>
      <c r="O283" t="str">
        <f>IF(Options!$H$12&gt;0,IF(Options!$H$13&gt;0,"Both","Geog"),IF(Options!$H$13&gt;0,"Keyword","None"))</f>
        <v>None</v>
      </c>
      <c r="Q283"/>
    </row>
    <row r="284" spans="1:17" x14ac:dyDescent="0.2">
      <c r="A284">
        <v>285338</v>
      </c>
      <c r="B284" t="s">
        <v>700</v>
      </c>
      <c r="C284">
        <v>4329</v>
      </c>
      <c r="D284">
        <v>4640</v>
      </c>
      <c r="G284" t="s">
        <v>701</v>
      </c>
      <c r="H284" t="str">
        <f ca="1">IFERROR(RANK(Table1[[#This Row],[IncomeRank]],$K:$K),"")</f>
        <v/>
      </c>
      <c r="I284">
        <f>Table1[[#This Row],[regno]]</f>
        <v>285338</v>
      </c>
      <c r="J284" t="str">
        <f>Table1[[#This Row],[nicename]]</f>
        <v>St Peters Singers</v>
      </c>
      <c r="K284" s="1" t="str">
        <f ca="1">IF(Table1[[#This Row],[Selected]],Table1[[#This Row],[latest_income]]+(RAND()*0.01),"")</f>
        <v/>
      </c>
      <c r="L284" t="b">
        <f>IF(Table1[[#This Row],[Use]]="None",FALSE,IF(Table1[[#This Row],[Use]]="Both",AND(Table1[[#This Row],[Keyword]],Table1[[#This Row],[Geog]]),OR(Table1[[#This Row],[Keyword]],Table1[[#This Row],[Geog]])))</f>
        <v>0</v>
      </c>
      <c r="M2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84" t="b">
        <f>NOT(ISERROR(VLOOKUP(Table1[[#This Row],[regno]],RawGeography!$D:$D,1,FALSE)))</f>
        <v>0</v>
      </c>
      <c r="O284" t="str">
        <f>IF(Options!$H$12&gt;0,IF(Options!$H$13&gt;0,"Both","Geog"),IF(Options!$H$13&gt;0,"Keyword","None"))</f>
        <v>None</v>
      </c>
      <c r="Q284"/>
    </row>
    <row r="285" spans="1:17" x14ac:dyDescent="0.2">
      <c r="A285">
        <v>285667</v>
      </c>
      <c r="B285" t="s">
        <v>702</v>
      </c>
      <c r="C285">
        <v>6196</v>
      </c>
      <c r="D285">
        <v>6444</v>
      </c>
      <c r="G285" t="s">
        <v>703</v>
      </c>
      <c r="H285" t="str">
        <f ca="1">IFERROR(RANK(Table1[[#This Row],[IncomeRank]],$K:$K),"")</f>
        <v/>
      </c>
      <c r="I285">
        <f>Table1[[#This Row],[regno]]</f>
        <v>285667</v>
      </c>
      <c r="J285" t="str">
        <f>Table1[[#This Row],[nicename]]</f>
        <v>The Hayes (Kent) Philharmonic Society</v>
      </c>
      <c r="K285" s="1" t="str">
        <f ca="1">IF(Table1[[#This Row],[Selected]],Table1[[#This Row],[latest_income]]+(RAND()*0.01),"")</f>
        <v/>
      </c>
      <c r="L285" t="b">
        <f>IF(Table1[[#This Row],[Use]]="None",FALSE,IF(Table1[[#This Row],[Use]]="Both",AND(Table1[[#This Row],[Keyword]],Table1[[#This Row],[Geog]]),OR(Table1[[#This Row],[Keyword]],Table1[[#This Row],[Geog]])))</f>
        <v>0</v>
      </c>
      <c r="M2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85" t="b">
        <f>NOT(ISERROR(VLOOKUP(Table1[[#This Row],[regno]],RawGeography!$D:$D,1,FALSE)))</f>
        <v>0</v>
      </c>
      <c r="O285" t="str">
        <f>IF(Options!$H$12&gt;0,IF(Options!$H$13&gt;0,"Both","Geog"),IF(Options!$H$13&gt;0,"Keyword","None"))</f>
        <v>None</v>
      </c>
      <c r="Q285"/>
    </row>
    <row r="286" spans="1:17" x14ac:dyDescent="0.2">
      <c r="A286">
        <v>285676</v>
      </c>
      <c r="B286" t="s">
        <v>704</v>
      </c>
      <c r="C286">
        <v>4908</v>
      </c>
      <c r="D286">
        <v>4778</v>
      </c>
      <c r="G286" t="s">
        <v>705</v>
      </c>
      <c r="H286" t="str">
        <f ca="1">IFERROR(RANK(Table1[[#This Row],[IncomeRank]],$K:$K),"")</f>
        <v/>
      </c>
      <c r="I286">
        <f>Table1[[#This Row],[regno]]</f>
        <v>285676</v>
      </c>
      <c r="J286" t="str">
        <f>Table1[[#This Row],[nicename]]</f>
        <v>The Gaelic Society of London</v>
      </c>
      <c r="K286" s="1" t="str">
        <f ca="1">IF(Table1[[#This Row],[Selected]],Table1[[#This Row],[latest_income]]+(RAND()*0.01),"")</f>
        <v/>
      </c>
      <c r="L286" t="b">
        <f>IF(Table1[[#This Row],[Use]]="None",FALSE,IF(Table1[[#This Row],[Use]]="Both",AND(Table1[[#This Row],[Keyword]],Table1[[#This Row],[Geog]]),OR(Table1[[#This Row],[Keyword]],Table1[[#This Row],[Geog]])))</f>
        <v>0</v>
      </c>
      <c r="M2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86" t="b">
        <f>NOT(ISERROR(VLOOKUP(Table1[[#This Row],[regno]],RawGeography!$D:$D,1,FALSE)))</f>
        <v>0</v>
      </c>
      <c r="O286" t="str">
        <f>IF(Options!$H$12&gt;0,IF(Options!$H$13&gt;0,"Both","Geog"),IF(Options!$H$13&gt;0,"Keyword","None"))</f>
        <v>None</v>
      </c>
      <c r="Q286"/>
    </row>
    <row r="287" spans="1:17" x14ac:dyDescent="0.2">
      <c r="A287">
        <v>285831</v>
      </c>
      <c r="B287" t="s">
        <v>706</v>
      </c>
      <c r="C287">
        <v>950060</v>
      </c>
      <c r="D287">
        <v>946574</v>
      </c>
      <c r="E287">
        <v>355172</v>
      </c>
      <c r="F287">
        <v>10</v>
      </c>
      <c r="G287" t="s">
        <v>707</v>
      </c>
      <c r="H287" t="str">
        <f ca="1">IFERROR(RANK(Table1[[#This Row],[IncomeRank]],$K:$K),"")</f>
        <v/>
      </c>
      <c r="I287">
        <f>Table1[[#This Row],[regno]]</f>
        <v>285831</v>
      </c>
      <c r="J287" t="str">
        <f>Table1[[#This Row],[nicename]]</f>
        <v>Music for Youth</v>
      </c>
      <c r="K287" s="1" t="str">
        <f ca="1">IF(Table1[[#This Row],[Selected]],Table1[[#This Row],[latest_income]]+(RAND()*0.01),"")</f>
        <v/>
      </c>
      <c r="L287" t="b">
        <f>IF(Table1[[#This Row],[Use]]="None",FALSE,IF(Table1[[#This Row],[Use]]="Both",AND(Table1[[#This Row],[Keyword]],Table1[[#This Row],[Geog]]),OR(Table1[[#This Row],[Keyword]],Table1[[#This Row],[Geog]])))</f>
        <v>0</v>
      </c>
      <c r="M2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87" t="b">
        <f>NOT(ISERROR(VLOOKUP(Table1[[#This Row],[regno]],RawGeography!$D:$D,1,FALSE)))</f>
        <v>0</v>
      </c>
      <c r="O287" t="str">
        <f>IF(Options!$H$12&gt;0,IF(Options!$H$13&gt;0,"Both","Geog"),IF(Options!$H$13&gt;0,"Keyword","None"))</f>
        <v>None</v>
      </c>
      <c r="Q287"/>
    </row>
    <row r="288" spans="1:17" x14ac:dyDescent="0.2">
      <c r="A288">
        <v>285952</v>
      </c>
      <c r="B288" t="s">
        <v>708</v>
      </c>
      <c r="C288">
        <v>1774</v>
      </c>
      <c r="D288">
        <v>221</v>
      </c>
      <c r="G288" t="s">
        <v>709</v>
      </c>
      <c r="H288" t="str">
        <f ca="1">IFERROR(RANK(Table1[[#This Row],[IncomeRank]],$K:$K),"")</f>
        <v/>
      </c>
      <c r="I288">
        <f>Table1[[#This Row],[regno]]</f>
        <v>285952</v>
      </c>
      <c r="J288" t="str">
        <f>Table1[[#This Row],[nicename]]</f>
        <v>Uroboros Ensemble Limited</v>
      </c>
      <c r="K288" s="1" t="str">
        <f ca="1">IF(Table1[[#This Row],[Selected]],Table1[[#This Row],[latest_income]]+(RAND()*0.01),"")</f>
        <v/>
      </c>
      <c r="L288" t="b">
        <f>IF(Table1[[#This Row],[Use]]="None",FALSE,IF(Table1[[#This Row],[Use]]="Both",AND(Table1[[#This Row],[Keyword]],Table1[[#This Row],[Geog]]),OR(Table1[[#This Row],[Keyword]],Table1[[#This Row],[Geog]])))</f>
        <v>0</v>
      </c>
      <c r="M2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88" t="b">
        <f>NOT(ISERROR(VLOOKUP(Table1[[#This Row],[regno]],RawGeography!$D:$D,1,FALSE)))</f>
        <v>0</v>
      </c>
      <c r="O288" t="str">
        <f>IF(Options!$H$12&gt;0,IF(Options!$H$13&gt;0,"Both","Geog"),IF(Options!$H$13&gt;0,"Keyword","None"))</f>
        <v>None</v>
      </c>
      <c r="Q288"/>
    </row>
    <row r="289" spans="1:17" x14ac:dyDescent="0.2">
      <c r="A289">
        <v>285985</v>
      </c>
      <c r="B289" t="s">
        <v>710</v>
      </c>
      <c r="C289">
        <v>60879</v>
      </c>
      <c r="D289">
        <v>71023</v>
      </c>
      <c r="G289" t="s">
        <v>504</v>
      </c>
      <c r="H289" t="str">
        <f ca="1">IFERROR(RANK(Table1[[#This Row],[IncomeRank]],$K:$K),"")</f>
        <v/>
      </c>
      <c r="I289">
        <f>Table1[[#This Row],[regno]]</f>
        <v>285985</v>
      </c>
      <c r="J289" t="str">
        <f>Table1[[#This Row],[nicename]]</f>
        <v>City Music Society</v>
      </c>
      <c r="K289" s="1" t="str">
        <f ca="1">IF(Table1[[#This Row],[Selected]],Table1[[#This Row],[latest_income]]+(RAND()*0.01),"")</f>
        <v/>
      </c>
      <c r="L289" t="b">
        <f>IF(Table1[[#This Row],[Use]]="None",FALSE,IF(Table1[[#This Row],[Use]]="Both",AND(Table1[[#This Row],[Keyword]],Table1[[#This Row],[Geog]]),OR(Table1[[#This Row],[Keyword]],Table1[[#This Row],[Geog]])))</f>
        <v>0</v>
      </c>
      <c r="M2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89" t="b">
        <f>NOT(ISERROR(VLOOKUP(Table1[[#This Row],[regno]],RawGeography!$D:$D,1,FALSE)))</f>
        <v>0</v>
      </c>
      <c r="O289" t="str">
        <f>IF(Options!$H$12&gt;0,IF(Options!$H$13&gt;0,"Both","Geog"),IF(Options!$H$13&gt;0,"Keyword","None"))</f>
        <v>None</v>
      </c>
      <c r="Q289"/>
    </row>
    <row r="290" spans="1:17" x14ac:dyDescent="0.2">
      <c r="A290">
        <v>286145</v>
      </c>
      <c r="B290" t="s">
        <v>712</v>
      </c>
      <c r="C290">
        <v>176635</v>
      </c>
      <c r="D290">
        <v>182924</v>
      </c>
      <c r="G290" t="s">
        <v>713</v>
      </c>
      <c r="H290" t="str">
        <f ca="1">IFERROR(RANK(Table1[[#This Row],[IncomeRank]],$K:$K),"")</f>
        <v/>
      </c>
      <c r="I290">
        <f>Table1[[#This Row],[regno]]</f>
        <v>286145</v>
      </c>
      <c r="J290" t="str">
        <f>Table1[[#This Row],[nicename]]</f>
        <v>Halle Endowment Trust</v>
      </c>
      <c r="K290" s="1" t="str">
        <f ca="1">IF(Table1[[#This Row],[Selected]],Table1[[#This Row],[latest_income]]+(RAND()*0.01),"")</f>
        <v/>
      </c>
      <c r="L290" t="b">
        <f>IF(Table1[[#This Row],[Use]]="None",FALSE,IF(Table1[[#This Row],[Use]]="Both",AND(Table1[[#This Row],[Keyword]],Table1[[#This Row],[Geog]]),OR(Table1[[#This Row],[Keyword]],Table1[[#This Row],[Geog]])))</f>
        <v>0</v>
      </c>
      <c r="M2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90" t="b">
        <f>NOT(ISERROR(VLOOKUP(Table1[[#This Row],[regno]],RawGeography!$D:$D,1,FALSE)))</f>
        <v>0</v>
      </c>
      <c r="O290" t="str">
        <f>IF(Options!$H$12&gt;0,IF(Options!$H$13&gt;0,"Both","Geog"),IF(Options!$H$13&gt;0,"Keyword","None"))</f>
        <v>None</v>
      </c>
      <c r="Q290"/>
    </row>
    <row r="291" spans="1:17" x14ac:dyDescent="0.2">
      <c r="A291">
        <v>286177</v>
      </c>
      <c r="B291" t="s">
        <v>714</v>
      </c>
      <c r="C291">
        <v>32890</v>
      </c>
      <c r="D291">
        <v>39688</v>
      </c>
      <c r="G291" t="s">
        <v>715</v>
      </c>
      <c r="H291" t="str">
        <f ca="1">IFERROR(RANK(Table1[[#This Row],[IncomeRank]],$K:$K),"")</f>
        <v/>
      </c>
      <c r="I291">
        <f>Table1[[#This Row],[regno]]</f>
        <v>286177</v>
      </c>
      <c r="J291" t="str">
        <f>Table1[[#This Row],[nicename]]</f>
        <v>Worthing Symphony Society</v>
      </c>
      <c r="K291" s="1" t="str">
        <f ca="1">IF(Table1[[#This Row],[Selected]],Table1[[#This Row],[latest_income]]+(RAND()*0.01),"")</f>
        <v/>
      </c>
      <c r="L291" t="b">
        <f>IF(Table1[[#This Row],[Use]]="None",FALSE,IF(Table1[[#This Row],[Use]]="Both",AND(Table1[[#This Row],[Keyword]],Table1[[#This Row],[Geog]]),OR(Table1[[#This Row],[Keyword]],Table1[[#This Row],[Geog]])))</f>
        <v>0</v>
      </c>
      <c r="M2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91" t="b">
        <f>NOT(ISERROR(VLOOKUP(Table1[[#This Row],[regno]],RawGeography!$D:$D,1,FALSE)))</f>
        <v>0</v>
      </c>
      <c r="O291" t="str">
        <f>IF(Options!$H$12&gt;0,IF(Options!$H$13&gt;0,"Both","Geog"),IF(Options!$H$13&gt;0,"Keyword","None"))</f>
        <v>None</v>
      </c>
      <c r="Q291"/>
    </row>
    <row r="292" spans="1:17" x14ac:dyDescent="0.2">
      <c r="A292">
        <v>286214</v>
      </c>
      <c r="B292" t="s">
        <v>716</v>
      </c>
      <c r="C292">
        <v>42981</v>
      </c>
      <c r="D292">
        <v>41569</v>
      </c>
      <c r="G292" t="s">
        <v>717</v>
      </c>
      <c r="H292" t="str">
        <f ca="1">IFERROR(RANK(Table1[[#This Row],[IncomeRank]],$K:$K),"")</f>
        <v/>
      </c>
      <c r="I292">
        <f>Table1[[#This Row],[regno]]</f>
        <v>286214</v>
      </c>
      <c r="J292" t="str">
        <f>Table1[[#This Row],[nicename]]</f>
        <v>The Cambridgeshire Holiday Orchestra</v>
      </c>
      <c r="K292" s="1" t="str">
        <f ca="1">IF(Table1[[#This Row],[Selected]],Table1[[#This Row],[latest_income]]+(RAND()*0.01),"")</f>
        <v/>
      </c>
      <c r="L292" t="b">
        <f>IF(Table1[[#This Row],[Use]]="None",FALSE,IF(Table1[[#This Row],[Use]]="Both",AND(Table1[[#This Row],[Keyword]],Table1[[#This Row],[Geog]]),OR(Table1[[#This Row],[Keyword]],Table1[[#This Row],[Geog]])))</f>
        <v>0</v>
      </c>
      <c r="M2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92" t="b">
        <f>NOT(ISERROR(VLOOKUP(Table1[[#This Row],[regno]],RawGeography!$D:$D,1,FALSE)))</f>
        <v>0</v>
      </c>
      <c r="O292" t="str">
        <f>IF(Options!$H$12&gt;0,IF(Options!$H$13&gt;0,"Both","Geog"),IF(Options!$H$13&gt;0,"Keyword","None"))</f>
        <v>None</v>
      </c>
      <c r="Q292"/>
    </row>
    <row r="293" spans="1:17" x14ac:dyDescent="0.2">
      <c r="A293">
        <v>286229</v>
      </c>
      <c r="B293" t="s">
        <v>718</v>
      </c>
      <c r="C293">
        <v>14981</v>
      </c>
      <c r="D293">
        <v>14793</v>
      </c>
      <c r="G293" t="s">
        <v>719</v>
      </c>
      <c r="H293" t="str">
        <f ca="1">IFERROR(RANK(Table1[[#This Row],[IncomeRank]],$K:$K),"")</f>
        <v/>
      </c>
      <c r="I293">
        <f>Table1[[#This Row],[regno]]</f>
        <v>286229</v>
      </c>
      <c r="J293" t="str">
        <f>Table1[[#This Row],[nicename]]</f>
        <v>Bromley (Kent) Festival of Music and Speech</v>
      </c>
      <c r="K293" s="1" t="str">
        <f ca="1">IF(Table1[[#This Row],[Selected]],Table1[[#This Row],[latest_income]]+(RAND()*0.01),"")</f>
        <v/>
      </c>
      <c r="L293" t="b">
        <f>IF(Table1[[#This Row],[Use]]="None",FALSE,IF(Table1[[#This Row],[Use]]="Both",AND(Table1[[#This Row],[Keyword]],Table1[[#This Row],[Geog]]),OR(Table1[[#This Row],[Keyword]],Table1[[#This Row],[Geog]])))</f>
        <v>0</v>
      </c>
      <c r="M2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93" t="b">
        <f>NOT(ISERROR(VLOOKUP(Table1[[#This Row],[regno]],RawGeography!$D:$D,1,FALSE)))</f>
        <v>0</v>
      </c>
      <c r="O293" t="str">
        <f>IF(Options!$H$12&gt;0,IF(Options!$H$13&gt;0,"Both","Geog"),IF(Options!$H$13&gt;0,"Keyword","None"))</f>
        <v>None</v>
      </c>
      <c r="Q293"/>
    </row>
    <row r="294" spans="1:17" x14ac:dyDescent="0.2">
      <c r="A294">
        <v>286273</v>
      </c>
      <c r="B294" t="s">
        <v>720</v>
      </c>
      <c r="C294">
        <v>562</v>
      </c>
      <c r="D294">
        <v>1783</v>
      </c>
      <c r="G294" t="s">
        <v>721</v>
      </c>
      <c r="H294" t="str">
        <f ca="1">IFERROR(RANK(Table1[[#This Row],[IncomeRank]],$K:$K),"")</f>
        <v/>
      </c>
      <c r="I294">
        <f>Table1[[#This Row],[regno]]</f>
        <v>286273</v>
      </c>
      <c r="J294" t="str">
        <f>Table1[[#This Row],[nicename]]</f>
        <v>Dulce Haigh Marshall Trust</v>
      </c>
      <c r="K294" s="1" t="str">
        <f ca="1">IF(Table1[[#This Row],[Selected]],Table1[[#This Row],[latest_income]]+(RAND()*0.01),"")</f>
        <v/>
      </c>
      <c r="L294" t="b">
        <f>IF(Table1[[#This Row],[Use]]="None",FALSE,IF(Table1[[#This Row],[Use]]="Both",AND(Table1[[#This Row],[Keyword]],Table1[[#This Row],[Geog]]),OR(Table1[[#This Row],[Keyword]],Table1[[#This Row],[Geog]])))</f>
        <v>0</v>
      </c>
      <c r="M2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94" t="b">
        <f>NOT(ISERROR(VLOOKUP(Table1[[#This Row],[regno]],RawGeography!$D:$D,1,FALSE)))</f>
        <v>0</v>
      </c>
      <c r="O294" t="str">
        <f>IF(Options!$H$12&gt;0,IF(Options!$H$13&gt;0,"Both","Geog"),IF(Options!$H$13&gt;0,"Keyword","None"))</f>
        <v>None</v>
      </c>
      <c r="Q294"/>
    </row>
    <row r="295" spans="1:17" x14ac:dyDescent="0.2">
      <c r="A295">
        <v>286280</v>
      </c>
      <c r="B295" t="s">
        <v>722</v>
      </c>
      <c r="C295">
        <v>355</v>
      </c>
      <c r="D295">
        <v>350</v>
      </c>
      <c r="G295" t="s">
        <v>723</v>
      </c>
      <c r="H295" t="str">
        <f ca="1">IFERROR(RANK(Table1[[#This Row],[IncomeRank]],$K:$K),"")</f>
        <v/>
      </c>
      <c r="I295">
        <f>Table1[[#This Row],[regno]]</f>
        <v>286280</v>
      </c>
      <c r="J295" t="str">
        <f>Table1[[#This Row],[nicename]]</f>
        <v>The Gwen and James Bruce Memorial Trust</v>
      </c>
      <c r="K295" s="1" t="str">
        <f ca="1">IF(Table1[[#This Row],[Selected]],Table1[[#This Row],[latest_income]]+(RAND()*0.01),"")</f>
        <v/>
      </c>
      <c r="L295" t="b">
        <f>IF(Table1[[#This Row],[Use]]="None",FALSE,IF(Table1[[#This Row],[Use]]="Both",AND(Table1[[#This Row],[Keyword]],Table1[[#This Row],[Geog]]),OR(Table1[[#This Row],[Keyword]],Table1[[#This Row],[Geog]])))</f>
        <v>0</v>
      </c>
      <c r="M2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95" t="b">
        <f>NOT(ISERROR(VLOOKUP(Table1[[#This Row],[regno]],RawGeography!$D:$D,1,FALSE)))</f>
        <v>0</v>
      </c>
      <c r="O295" t="str">
        <f>IF(Options!$H$12&gt;0,IF(Options!$H$13&gt;0,"Both","Geog"),IF(Options!$H$13&gt;0,"Keyword","None"))</f>
        <v>None</v>
      </c>
      <c r="Q295"/>
    </row>
    <row r="296" spans="1:17" x14ac:dyDescent="0.2">
      <c r="A296">
        <v>286285</v>
      </c>
      <c r="B296" t="s">
        <v>724</v>
      </c>
      <c r="C296">
        <v>3341</v>
      </c>
      <c r="D296">
        <v>2912</v>
      </c>
      <c r="G296" t="s">
        <v>725</v>
      </c>
      <c r="H296" t="str">
        <f ca="1">IFERROR(RANK(Table1[[#This Row],[IncomeRank]],$K:$K),"")</f>
        <v/>
      </c>
      <c r="I296">
        <f>Table1[[#This Row],[regno]]</f>
        <v>286285</v>
      </c>
      <c r="J296" t="str">
        <f>Table1[[#This Row],[nicename]]</f>
        <v>Optik Limited</v>
      </c>
      <c r="K296" s="1" t="str">
        <f ca="1">IF(Table1[[#This Row],[Selected]],Table1[[#This Row],[latest_income]]+(RAND()*0.01),"")</f>
        <v/>
      </c>
      <c r="L296" t="b">
        <f>IF(Table1[[#This Row],[Use]]="None",FALSE,IF(Table1[[#This Row],[Use]]="Both",AND(Table1[[#This Row],[Keyword]],Table1[[#This Row],[Geog]]),OR(Table1[[#This Row],[Keyword]],Table1[[#This Row],[Geog]])))</f>
        <v>0</v>
      </c>
      <c r="M2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96" t="b">
        <f>NOT(ISERROR(VLOOKUP(Table1[[#This Row],[regno]],RawGeography!$D:$D,1,FALSE)))</f>
        <v>0</v>
      </c>
      <c r="O296" t="str">
        <f>IF(Options!$H$12&gt;0,IF(Options!$H$13&gt;0,"Both","Geog"),IF(Options!$H$13&gt;0,"Keyword","None"))</f>
        <v>None</v>
      </c>
      <c r="Q296"/>
    </row>
    <row r="297" spans="1:17" x14ac:dyDescent="0.2">
      <c r="A297">
        <v>286471</v>
      </c>
      <c r="B297" t="s">
        <v>726</v>
      </c>
      <c r="C297">
        <v>490</v>
      </c>
      <c r="D297">
        <v>425</v>
      </c>
      <c r="G297" t="s">
        <v>348</v>
      </c>
      <c r="H297" t="str">
        <f ca="1">IFERROR(RANK(Table1[[#This Row],[IncomeRank]],$K:$K),"")</f>
        <v/>
      </c>
      <c r="I297">
        <f>Table1[[#This Row],[regno]]</f>
        <v>286471</v>
      </c>
      <c r="J297" t="str">
        <f>Table1[[#This Row],[nicename]]</f>
        <v>East Surrey Organists' Association</v>
      </c>
      <c r="K297" s="1" t="str">
        <f ca="1">IF(Table1[[#This Row],[Selected]],Table1[[#This Row],[latest_income]]+(RAND()*0.01),"")</f>
        <v/>
      </c>
      <c r="L297" t="b">
        <f>IF(Table1[[#This Row],[Use]]="None",FALSE,IF(Table1[[#This Row],[Use]]="Both",AND(Table1[[#This Row],[Keyword]],Table1[[#This Row],[Geog]]),OR(Table1[[#This Row],[Keyword]],Table1[[#This Row],[Geog]])))</f>
        <v>0</v>
      </c>
      <c r="M2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97" t="b">
        <f>NOT(ISERROR(VLOOKUP(Table1[[#This Row],[regno]],RawGeography!$D:$D,1,FALSE)))</f>
        <v>0</v>
      </c>
      <c r="O297" t="str">
        <f>IF(Options!$H$12&gt;0,IF(Options!$H$13&gt;0,"Both","Geog"),IF(Options!$H$13&gt;0,"Keyword","None"))</f>
        <v>None</v>
      </c>
      <c r="Q297"/>
    </row>
    <row r="298" spans="1:17" x14ac:dyDescent="0.2">
      <c r="A298">
        <v>286544</v>
      </c>
      <c r="B298" t="s">
        <v>728</v>
      </c>
      <c r="C298">
        <v>4989</v>
      </c>
      <c r="D298">
        <v>4118</v>
      </c>
      <c r="G298" t="s">
        <v>729</v>
      </c>
      <c r="H298" t="str">
        <f ca="1">IFERROR(RANK(Table1[[#This Row],[IncomeRank]],$K:$K),"")</f>
        <v/>
      </c>
      <c r="I298">
        <f>Table1[[#This Row],[regno]]</f>
        <v>286544</v>
      </c>
      <c r="J298" t="str">
        <f>Table1[[#This Row],[nicename]]</f>
        <v>Concerts Originaux Des Amis</v>
      </c>
      <c r="K298" s="1" t="str">
        <f ca="1">IF(Table1[[#This Row],[Selected]],Table1[[#This Row],[latest_income]]+(RAND()*0.01),"")</f>
        <v/>
      </c>
      <c r="L298" t="b">
        <f>IF(Table1[[#This Row],[Use]]="None",FALSE,IF(Table1[[#This Row],[Use]]="Both",AND(Table1[[#This Row],[Keyword]],Table1[[#This Row],[Geog]]),OR(Table1[[#This Row],[Keyword]],Table1[[#This Row],[Geog]])))</f>
        <v>0</v>
      </c>
      <c r="M2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98" t="b">
        <f>NOT(ISERROR(VLOOKUP(Table1[[#This Row],[regno]],RawGeography!$D:$D,1,FALSE)))</f>
        <v>0</v>
      </c>
      <c r="O298" t="str">
        <f>IF(Options!$H$12&gt;0,IF(Options!$H$13&gt;0,"Both","Geog"),IF(Options!$H$13&gt;0,"Keyword","None"))</f>
        <v>None</v>
      </c>
      <c r="Q298"/>
    </row>
    <row r="299" spans="1:17" x14ac:dyDescent="0.2">
      <c r="A299">
        <v>286656</v>
      </c>
      <c r="B299" t="s">
        <v>730</v>
      </c>
      <c r="C299">
        <v>23212</v>
      </c>
      <c r="D299">
        <v>21949</v>
      </c>
      <c r="G299" t="s">
        <v>731</v>
      </c>
      <c r="H299" t="str">
        <f ca="1">IFERROR(RANK(Table1[[#This Row],[IncomeRank]],$K:$K),"")</f>
        <v/>
      </c>
      <c r="I299">
        <f>Table1[[#This Row],[regno]]</f>
        <v>286656</v>
      </c>
      <c r="J299" t="str">
        <f>Table1[[#This Row],[nicename]]</f>
        <v>Plymouth Symphony Orchestra</v>
      </c>
      <c r="K299" s="1" t="str">
        <f ca="1">IF(Table1[[#This Row],[Selected]],Table1[[#This Row],[latest_income]]+(RAND()*0.01),"")</f>
        <v/>
      </c>
      <c r="L299" t="b">
        <f>IF(Table1[[#This Row],[Use]]="None",FALSE,IF(Table1[[#This Row],[Use]]="Both",AND(Table1[[#This Row],[Keyword]],Table1[[#This Row],[Geog]]),OR(Table1[[#This Row],[Keyword]],Table1[[#This Row],[Geog]])))</f>
        <v>0</v>
      </c>
      <c r="M2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99" t="b">
        <f>NOT(ISERROR(VLOOKUP(Table1[[#This Row],[regno]],RawGeography!$D:$D,1,FALSE)))</f>
        <v>0</v>
      </c>
      <c r="O299" t="str">
        <f>IF(Options!$H$12&gt;0,IF(Options!$H$13&gt;0,"Both","Geog"),IF(Options!$H$13&gt;0,"Keyword","None"))</f>
        <v>None</v>
      </c>
      <c r="Q299"/>
    </row>
    <row r="300" spans="1:17" x14ac:dyDescent="0.2">
      <c r="A300">
        <v>286679</v>
      </c>
      <c r="B300" t="s">
        <v>732</v>
      </c>
      <c r="C300">
        <v>9792</v>
      </c>
      <c r="D300">
        <v>9683</v>
      </c>
      <c r="G300" t="s">
        <v>733</v>
      </c>
      <c r="H300" t="str">
        <f ca="1">IFERROR(RANK(Table1[[#This Row],[IncomeRank]],$K:$K),"")</f>
        <v/>
      </c>
      <c r="I300">
        <f>Table1[[#This Row],[regno]]</f>
        <v>286679</v>
      </c>
      <c r="J300" t="str">
        <f>Table1[[#This Row],[nicename]]</f>
        <v>Winchester Symphony Orchestra</v>
      </c>
      <c r="K300" s="1" t="str">
        <f ca="1">IF(Table1[[#This Row],[Selected]],Table1[[#This Row],[latest_income]]+(RAND()*0.01),"")</f>
        <v/>
      </c>
      <c r="L300" t="b">
        <f>IF(Table1[[#This Row],[Use]]="None",FALSE,IF(Table1[[#This Row],[Use]]="Both",AND(Table1[[#This Row],[Keyword]],Table1[[#This Row],[Geog]]),OR(Table1[[#This Row],[Keyword]],Table1[[#This Row],[Geog]])))</f>
        <v>0</v>
      </c>
      <c r="M3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00" t="b">
        <f>NOT(ISERROR(VLOOKUP(Table1[[#This Row],[regno]],RawGeography!$D:$D,1,FALSE)))</f>
        <v>0</v>
      </c>
      <c r="O300" t="str">
        <f>IF(Options!$H$12&gt;0,IF(Options!$H$13&gt;0,"Both","Geog"),IF(Options!$H$13&gt;0,"Keyword","None"))</f>
        <v>None</v>
      </c>
      <c r="Q300"/>
    </row>
    <row r="301" spans="1:17" x14ac:dyDescent="0.2">
      <c r="A301">
        <v>286801</v>
      </c>
      <c r="B301" t="s">
        <v>734</v>
      </c>
      <c r="C301">
        <v>202889</v>
      </c>
      <c r="D301">
        <v>152621</v>
      </c>
      <c r="G301" t="s">
        <v>735</v>
      </c>
      <c r="H301" t="str">
        <f ca="1">IFERROR(RANK(Table1[[#This Row],[IncomeRank]],$K:$K),"")</f>
        <v/>
      </c>
      <c r="I301">
        <f>Table1[[#This Row],[regno]]</f>
        <v>286801</v>
      </c>
      <c r="J301" t="str">
        <f>Table1[[#This Row],[nicename]]</f>
        <v>Shree Sorathia Prajapati Community UK</v>
      </c>
      <c r="K301" s="1" t="str">
        <f ca="1">IF(Table1[[#This Row],[Selected]],Table1[[#This Row],[latest_income]]+(RAND()*0.01),"")</f>
        <v/>
      </c>
      <c r="L301" t="b">
        <f>IF(Table1[[#This Row],[Use]]="None",FALSE,IF(Table1[[#This Row],[Use]]="Both",AND(Table1[[#This Row],[Keyword]],Table1[[#This Row],[Geog]]),OR(Table1[[#This Row],[Keyword]],Table1[[#This Row],[Geog]])))</f>
        <v>0</v>
      </c>
      <c r="M3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01" t="b">
        <f>NOT(ISERROR(VLOOKUP(Table1[[#This Row],[regno]],RawGeography!$D:$D,1,FALSE)))</f>
        <v>0</v>
      </c>
      <c r="O301" t="str">
        <f>IF(Options!$H$12&gt;0,IF(Options!$H$13&gt;0,"Both","Geog"),IF(Options!$H$13&gt;0,"Keyword","None"))</f>
        <v>None</v>
      </c>
      <c r="Q301"/>
    </row>
    <row r="302" spans="1:17" x14ac:dyDescent="0.2">
      <c r="A302">
        <v>286818</v>
      </c>
      <c r="B302" t="s">
        <v>737</v>
      </c>
      <c r="C302">
        <v>1161378</v>
      </c>
      <c r="D302">
        <v>1273540</v>
      </c>
      <c r="E302">
        <v>184293</v>
      </c>
      <c r="F302">
        <v>7</v>
      </c>
      <c r="G302" t="s">
        <v>738</v>
      </c>
      <c r="H302" t="str">
        <f ca="1">IFERROR(RANK(Table1[[#This Row],[IncomeRank]],$K:$K),"")</f>
        <v/>
      </c>
      <c r="I302">
        <f>Table1[[#This Row],[regno]]</f>
        <v>286818</v>
      </c>
      <c r="J302" t="str">
        <f>Table1[[#This Row],[nicename]]</f>
        <v>City of London Sinfonia Limited</v>
      </c>
      <c r="K302" s="1" t="str">
        <f ca="1">IF(Table1[[#This Row],[Selected]],Table1[[#This Row],[latest_income]]+(RAND()*0.01),"")</f>
        <v/>
      </c>
      <c r="L302" t="b">
        <f>IF(Table1[[#This Row],[Use]]="None",FALSE,IF(Table1[[#This Row],[Use]]="Both",AND(Table1[[#This Row],[Keyword]],Table1[[#This Row],[Geog]]),OR(Table1[[#This Row],[Keyword]],Table1[[#This Row],[Geog]])))</f>
        <v>0</v>
      </c>
      <c r="M3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02" t="b">
        <f>NOT(ISERROR(VLOOKUP(Table1[[#This Row],[regno]],RawGeography!$D:$D,1,FALSE)))</f>
        <v>0</v>
      </c>
      <c r="O302" t="str">
        <f>IF(Options!$H$12&gt;0,IF(Options!$H$13&gt;0,"Both","Geog"),IF(Options!$H$13&gt;0,"Keyword","None"))</f>
        <v>None</v>
      </c>
      <c r="Q302"/>
    </row>
    <row r="303" spans="1:17" x14ac:dyDescent="0.2">
      <c r="A303">
        <v>286845</v>
      </c>
      <c r="B303" t="s">
        <v>739</v>
      </c>
      <c r="C303">
        <v>13244</v>
      </c>
      <c r="D303">
        <v>13417</v>
      </c>
      <c r="G303" t="s">
        <v>740</v>
      </c>
      <c r="H303" t="str">
        <f ca="1">IFERROR(RANK(Table1[[#This Row],[IncomeRank]],$K:$K),"")</f>
        <v/>
      </c>
      <c r="I303">
        <f>Table1[[#This Row],[regno]]</f>
        <v>286845</v>
      </c>
      <c r="J303" t="str">
        <f>Table1[[#This Row],[nicename]]</f>
        <v>Bath Spa Band</v>
      </c>
      <c r="K303" s="1" t="str">
        <f ca="1">IF(Table1[[#This Row],[Selected]],Table1[[#This Row],[latest_income]]+(RAND()*0.01),"")</f>
        <v/>
      </c>
      <c r="L303" t="b">
        <f>IF(Table1[[#This Row],[Use]]="None",FALSE,IF(Table1[[#This Row],[Use]]="Both",AND(Table1[[#This Row],[Keyword]],Table1[[#This Row],[Geog]]),OR(Table1[[#This Row],[Keyword]],Table1[[#This Row],[Geog]])))</f>
        <v>0</v>
      </c>
      <c r="M3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03" t="b">
        <f>NOT(ISERROR(VLOOKUP(Table1[[#This Row],[regno]],RawGeography!$D:$D,1,FALSE)))</f>
        <v>0</v>
      </c>
      <c r="O303" t="str">
        <f>IF(Options!$H$12&gt;0,IF(Options!$H$13&gt;0,"Both","Geog"),IF(Options!$H$13&gt;0,"Keyword","None"))</f>
        <v>None</v>
      </c>
      <c r="Q303"/>
    </row>
    <row r="304" spans="1:17" x14ac:dyDescent="0.2">
      <c r="A304">
        <v>287271</v>
      </c>
      <c r="B304" t="s">
        <v>741</v>
      </c>
      <c r="C304">
        <v>5354</v>
      </c>
      <c r="D304">
        <v>5006</v>
      </c>
      <c r="G304" t="s">
        <v>742</v>
      </c>
      <c r="H304" t="str">
        <f ca="1">IFERROR(RANK(Table1[[#This Row],[IncomeRank]],$K:$K),"")</f>
        <v/>
      </c>
      <c r="I304">
        <f>Table1[[#This Row],[regno]]</f>
        <v>287271</v>
      </c>
      <c r="J304" t="str">
        <f>Table1[[#This Row],[nicename]]</f>
        <v>The Allegri Singers</v>
      </c>
      <c r="K304" s="1" t="str">
        <f ca="1">IF(Table1[[#This Row],[Selected]],Table1[[#This Row],[latest_income]]+(RAND()*0.01),"")</f>
        <v/>
      </c>
      <c r="L304" t="b">
        <f>IF(Table1[[#This Row],[Use]]="None",FALSE,IF(Table1[[#This Row],[Use]]="Both",AND(Table1[[#This Row],[Keyword]],Table1[[#This Row],[Geog]]),OR(Table1[[#This Row],[Keyword]],Table1[[#This Row],[Geog]])))</f>
        <v>0</v>
      </c>
      <c r="M3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04" t="b">
        <f>NOT(ISERROR(VLOOKUP(Table1[[#This Row],[regno]],RawGeography!$D:$D,1,FALSE)))</f>
        <v>0</v>
      </c>
      <c r="O304" t="str">
        <f>IF(Options!$H$12&gt;0,IF(Options!$H$13&gt;0,"Both","Geog"),IF(Options!$H$13&gt;0,"Keyword","None"))</f>
        <v>None</v>
      </c>
      <c r="Q304"/>
    </row>
    <row r="305" spans="1:17" x14ac:dyDescent="0.2">
      <c r="A305">
        <v>287319</v>
      </c>
      <c r="B305" t="s">
        <v>743</v>
      </c>
      <c r="C305">
        <v>41690</v>
      </c>
      <c r="D305">
        <v>29488</v>
      </c>
      <c r="G305" t="s">
        <v>744</v>
      </c>
      <c r="H305" t="str">
        <f ca="1">IFERROR(RANK(Table1[[#This Row],[IncomeRank]],$K:$K),"")</f>
        <v/>
      </c>
      <c r="I305">
        <f>Table1[[#This Row],[regno]]</f>
        <v>287319</v>
      </c>
      <c r="J305" t="str">
        <f>Table1[[#This Row],[nicename]]</f>
        <v>The Schola Gregoriana of Cambridge</v>
      </c>
      <c r="K305" s="1" t="str">
        <f ca="1">IF(Table1[[#This Row],[Selected]],Table1[[#This Row],[latest_income]]+(RAND()*0.01),"")</f>
        <v/>
      </c>
      <c r="L305" t="b">
        <f>IF(Table1[[#This Row],[Use]]="None",FALSE,IF(Table1[[#This Row],[Use]]="Both",AND(Table1[[#This Row],[Keyword]],Table1[[#This Row],[Geog]]),OR(Table1[[#This Row],[Keyword]],Table1[[#This Row],[Geog]])))</f>
        <v>0</v>
      </c>
      <c r="M3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05" t="b">
        <f>NOT(ISERROR(VLOOKUP(Table1[[#This Row],[regno]],RawGeography!$D:$D,1,FALSE)))</f>
        <v>0</v>
      </c>
      <c r="O305" t="str">
        <f>IF(Options!$H$12&gt;0,IF(Options!$H$13&gt;0,"Both","Geog"),IF(Options!$H$13&gt;0,"Keyword","None"))</f>
        <v>None</v>
      </c>
      <c r="Q305"/>
    </row>
    <row r="306" spans="1:17" x14ac:dyDescent="0.2">
      <c r="A306">
        <v>287337</v>
      </c>
      <c r="B306" t="s">
        <v>745</v>
      </c>
      <c r="C306">
        <v>13012</v>
      </c>
      <c r="D306">
        <v>12698</v>
      </c>
      <c r="G306" t="s">
        <v>746</v>
      </c>
      <c r="H306" t="str">
        <f ca="1">IFERROR(RANK(Table1[[#This Row],[IncomeRank]],$K:$K),"")</f>
        <v/>
      </c>
      <c r="I306">
        <f>Table1[[#This Row],[regno]]</f>
        <v>287337</v>
      </c>
      <c r="J306" t="str">
        <f>Table1[[#This Row],[nicename]]</f>
        <v>Cantanti Camerati</v>
      </c>
      <c r="K306" s="1" t="str">
        <f ca="1">IF(Table1[[#This Row],[Selected]],Table1[[#This Row],[latest_income]]+(RAND()*0.01),"")</f>
        <v/>
      </c>
      <c r="L306" t="b">
        <f>IF(Table1[[#This Row],[Use]]="None",FALSE,IF(Table1[[#This Row],[Use]]="Both",AND(Table1[[#This Row],[Keyword]],Table1[[#This Row],[Geog]]),OR(Table1[[#This Row],[Keyword]],Table1[[#This Row],[Geog]])))</f>
        <v>0</v>
      </c>
      <c r="M3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06" t="b">
        <f>NOT(ISERROR(VLOOKUP(Table1[[#This Row],[regno]],RawGeography!$D:$D,1,FALSE)))</f>
        <v>0</v>
      </c>
      <c r="O306" t="str">
        <f>IF(Options!$H$12&gt;0,IF(Options!$H$13&gt;0,"Both","Geog"),IF(Options!$H$13&gt;0,"Keyword","None"))</f>
        <v>None</v>
      </c>
      <c r="Q306"/>
    </row>
    <row r="307" spans="1:17" x14ac:dyDescent="0.2">
      <c r="A307">
        <v>287480</v>
      </c>
      <c r="B307" t="s">
        <v>747</v>
      </c>
      <c r="C307">
        <v>4787</v>
      </c>
      <c r="D307">
        <v>7193</v>
      </c>
      <c r="G307" t="s">
        <v>748</v>
      </c>
      <c r="H307" t="str">
        <f ca="1">IFERROR(RANK(Table1[[#This Row],[IncomeRank]],$K:$K),"")</f>
        <v/>
      </c>
      <c r="I307">
        <f>Table1[[#This Row],[regno]]</f>
        <v>287480</v>
      </c>
      <c r="J307" t="str">
        <f>Table1[[#This Row],[nicename]]</f>
        <v>The Townsend House Trust</v>
      </c>
      <c r="K307" s="1" t="str">
        <f ca="1">IF(Table1[[#This Row],[Selected]],Table1[[#This Row],[latest_income]]+(RAND()*0.01),"")</f>
        <v/>
      </c>
      <c r="L307" t="b">
        <f>IF(Table1[[#This Row],[Use]]="None",FALSE,IF(Table1[[#This Row],[Use]]="Both",AND(Table1[[#This Row],[Keyword]],Table1[[#This Row],[Geog]]),OR(Table1[[#This Row],[Keyword]],Table1[[#This Row],[Geog]])))</f>
        <v>0</v>
      </c>
      <c r="M3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07" t="b">
        <f>NOT(ISERROR(VLOOKUP(Table1[[#This Row],[regno]],RawGeography!$D:$D,1,FALSE)))</f>
        <v>0</v>
      </c>
      <c r="O307" t="str">
        <f>IF(Options!$H$12&gt;0,IF(Options!$H$13&gt;0,"Both","Geog"),IF(Options!$H$13&gt;0,"Keyword","None"))</f>
        <v>None</v>
      </c>
      <c r="Q307"/>
    </row>
    <row r="308" spans="1:17" x14ac:dyDescent="0.2">
      <c r="A308">
        <v>287496</v>
      </c>
      <c r="B308" t="s">
        <v>749</v>
      </c>
      <c r="C308">
        <v>2392</v>
      </c>
      <c r="D308">
        <v>1789</v>
      </c>
      <c r="G308" t="s">
        <v>750</v>
      </c>
      <c r="H308" t="str">
        <f ca="1">IFERROR(RANK(Table1[[#This Row],[IncomeRank]],$K:$K),"")</f>
        <v/>
      </c>
      <c r="I308">
        <f>Table1[[#This Row],[regno]]</f>
        <v>287496</v>
      </c>
      <c r="J308" t="str">
        <f>Table1[[#This Row],[nicename]]</f>
        <v>Beck House Barn Trust</v>
      </c>
      <c r="K308" s="1" t="str">
        <f ca="1">IF(Table1[[#This Row],[Selected]],Table1[[#This Row],[latest_income]]+(RAND()*0.01),"")</f>
        <v/>
      </c>
      <c r="L308" t="b">
        <f>IF(Table1[[#This Row],[Use]]="None",FALSE,IF(Table1[[#This Row],[Use]]="Both",AND(Table1[[#This Row],[Keyword]],Table1[[#This Row],[Geog]]),OR(Table1[[#This Row],[Keyword]],Table1[[#This Row],[Geog]])))</f>
        <v>0</v>
      </c>
      <c r="M3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08" t="b">
        <f>NOT(ISERROR(VLOOKUP(Table1[[#This Row],[regno]],RawGeography!$D:$D,1,FALSE)))</f>
        <v>0</v>
      </c>
      <c r="O308" t="str">
        <f>IF(Options!$H$12&gt;0,IF(Options!$H$13&gt;0,"Both","Geog"),IF(Options!$H$13&gt;0,"Keyword","None"))</f>
        <v>None</v>
      </c>
      <c r="Q308"/>
    </row>
    <row r="309" spans="1:17" x14ac:dyDescent="0.2">
      <c r="A309">
        <v>287533</v>
      </c>
      <c r="B309" t="s">
        <v>752</v>
      </c>
      <c r="C309">
        <v>522928</v>
      </c>
      <c r="D309">
        <v>566281</v>
      </c>
      <c r="E309">
        <v>120978</v>
      </c>
      <c r="F309">
        <v>9</v>
      </c>
      <c r="G309" t="s">
        <v>753</v>
      </c>
      <c r="H309" t="str">
        <f ca="1">IFERROR(RANK(Table1[[#This Row],[IncomeRank]],$K:$K),"")</f>
        <v/>
      </c>
      <c r="I309">
        <f>Table1[[#This Row],[regno]]</f>
        <v>287533</v>
      </c>
      <c r="J309" t="str">
        <f>Table1[[#This Row],[nicename]]</f>
        <v>The Green Room Limited</v>
      </c>
      <c r="K309" s="1" t="str">
        <f ca="1">IF(Table1[[#This Row],[Selected]],Table1[[#This Row],[latest_income]]+(RAND()*0.01),"")</f>
        <v/>
      </c>
      <c r="L309" t="b">
        <f>IF(Table1[[#This Row],[Use]]="None",FALSE,IF(Table1[[#This Row],[Use]]="Both",AND(Table1[[#This Row],[Keyword]],Table1[[#This Row],[Geog]]),OR(Table1[[#This Row],[Keyword]],Table1[[#This Row],[Geog]])))</f>
        <v>0</v>
      </c>
      <c r="M3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09" t="b">
        <f>NOT(ISERROR(VLOOKUP(Table1[[#This Row],[regno]],RawGeography!$D:$D,1,FALSE)))</f>
        <v>0</v>
      </c>
      <c r="O309" t="str">
        <f>IF(Options!$H$12&gt;0,IF(Options!$H$13&gt;0,"Both","Geog"),IF(Options!$H$13&gt;0,"Keyword","None"))</f>
        <v>None</v>
      </c>
      <c r="Q309"/>
    </row>
    <row r="310" spans="1:17" x14ac:dyDescent="0.2">
      <c r="A310">
        <v>287589</v>
      </c>
      <c r="B310" t="s">
        <v>754</v>
      </c>
      <c r="C310">
        <v>715231</v>
      </c>
      <c r="D310">
        <v>753457</v>
      </c>
      <c r="E310">
        <v>-123862</v>
      </c>
      <c r="F310">
        <v>17</v>
      </c>
      <c r="G310" t="s">
        <v>755</v>
      </c>
      <c r="H310" t="str">
        <f ca="1">IFERROR(RANK(Table1[[#This Row],[IncomeRank]],$K:$K),"")</f>
        <v/>
      </c>
      <c r="I310">
        <f>Table1[[#This Row],[regno]]</f>
        <v>287589</v>
      </c>
      <c r="J310" t="str">
        <f>Table1[[#This Row],[nicename]]</f>
        <v>The Blackheath Halls</v>
      </c>
      <c r="K310" s="1" t="str">
        <f ca="1">IF(Table1[[#This Row],[Selected]],Table1[[#This Row],[latest_income]]+(RAND()*0.01),"")</f>
        <v/>
      </c>
      <c r="L310" t="b">
        <f>IF(Table1[[#This Row],[Use]]="None",FALSE,IF(Table1[[#This Row],[Use]]="Both",AND(Table1[[#This Row],[Keyword]],Table1[[#This Row],[Geog]]),OR(Table1[[#This Row],[Keyword]],Table1[[#This Row],[Geog]])))</f>
        <v>0</v>
      </c>
      <c r="M3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10" t="b">
        <f>NOT(ISERROR(VLOOKUP(Table1[[#This Row],[regno]],RawGeography!$D:$D,1,FALSE)))</f>
        <v>0</v>
      </c>
      <c r="O310" t="str">
        <f>IF(Options!$H$12&gt;0,IF(Options!$H$13&gt;0,"Both","Geog"),IF(Options!$H$13&gt;0,"Keyword","None"))</f>
        <v>None</v>
      </c>
      <c r="Q310"/>
    </row>
    <row r="311" spans="1:17" x14ac:dyDescent="0.2">
      <c r="A311">
        <v>287591</v>
      </c>
      <c r="B311" t="s">
        <v>756</v>
      </c>
      <c r="C311">
        <v>2415</v>
      </c>
      <c r="D311">
        <v>404</v>
      </c>
      <c r="G311" t="s">
        <v>757</v>
      </c>
      <c r="H311" t="str">
        <f ca="1">IFERROR(RANK(Table1[[#This Row],[IncomeRank]],$K:$K),"")</f>
        <v/>
      </c>
      <c r="I311">
        <f>Table1[[#This Row],[regno]]</f>
        <v>287591</v>
      </c>
      <c r="J311" t="str">
        <f>Table1[[#This Row],[nicename]]</f>
        <v>The Charles Pope Memorial Trust</v>
      </c>
      <c r="K311" s="1" t="str">
        <f ca="1">IF(Table1[[#This Row],[Selected]],Table1[[#This Row],[latest_income]]+(RAND()*0.01),"")</f>
        <v/>
      </c>
      <c r="L311" t="b">
        <f>IF(Table1[[#This Row],[Use]]="None",FALSE,IF(Table1[[#This Row],[Use]]="Both",AND(Table1[[#This Row],[Keyword]],Table1[[#This Row],[Geog]]),OR(Table1[[#This Row],[Keyword]],Table1[[#This Row],[Geog]])))</f>
        <v>0</v>
      </c>
      <c r="M3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11" t="b">
        <f>NOT(ISERROR(VLOOKUP(Table1[[#This Row],[regno]],RawGeography!$D:$D,1,FALSE)))</f>
        <v>0</v>
      </c>
      <c r="O311" t="str">
        <f>IF(Options!$H$12&gt;0,IF(Options!$H$13&gt;0,"Both","Geog"),IF(Options!$H$13&gt;0,"Keyword","None"))</f>
        <v>None</v>
      </c>
      <c r="Q311"/>
    </row>
    <row r="312" spans="1:17" x14ac:dyDescent="0.2">
      <c r="A312">
        <v>287645</v>
      </c>
      <c r="B312" t="s">
        <v>759</v>
      </c>
      <c r="C312">
        <v>1</v>
      </c>
      <c r="D312">
        <v>0</v>
      </c>
      <c r="G312" t="s">
        <v>760</v>
      </c>
      <c r="H312" t="str">
        <f ca="1">IFERROR(RANK(Table1[[#This Row],[IncomeRank]],$K:$K),"")</f>
        <v/>
      </c>
      <c r="I312">
        <f>Table1[[#This Row],[regno]]</f>
        <v>287645</v>
      </c>
      <c r="J312" t="str">
        <f>Table1[[#This Row],[nicename]]</f>
        <v>The Saraswati Society</v>
      </c>
      <c r="K312" s="1" t="str">
        <f ca="1">IF(Table1[[#This Row],[Selected]],Table1[[#This Row],[latest_income]]+(RAND()*0.01),"")</f>
        <v/>
      </c>
      <c r="L312" t="b">
        <f>IF(Table1[[#This Row],[Use]]="None",FALSE,IF(Table1[[#This Row],[Use]]="Both",AND(Table1[[#This Row],[Keyword]],Table1[[#This Row],[Geog]]),OR(Table1[[#This Row],[Keyword]],Table1[[#This Row],[Geog]])))</f>
        <v>0</v>
      </c>
      <c r="M3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12" t="b">
        <f>NOT(ISERROR(VLOOKUP(Table1[[#This Row],[regno]],RawGeography!$D:$D,1,FALSE)))</f>
        <v>0</v>
      </c>
      <c r="O312" t="str">
        <f>IF(Options!$H$12&gt;0,IF(Options!$H$13&gt;0,"Both","Geog"),IF(Options!$H$13&gt;0,"Keyword","None"))</f>
        <v>None</v>
      </c>
      <c r="Q312"/>
    </row>
    <row r="313" spans="1:17" x14ac:dyDescent="0.2">
      <c r="A313">
        <v>287647</v>
      </c>
      <c r="B313" t="s">
        <v>762</v>
      </c>
      <c r="C313">
        <v>12916</v>
      </c>
      <c r="D313">
        <v>12504</v>
      </c>
      <c r="G313" t="s">
        <v>763</v>
      </c>
      <c r="H313" t="str">
        <f ca="1">IFERROR(RANK(Table1[[#This Row],[IncomeRank]],$K:$K),"")</f>
        <v/>
      </c>
      <c r="I313">
        <f>Table1[[#This Row],[regno]]</f>
        <v>287647</v>
      </c>
      <c r="J313" t="str">
        <f>Table1[[#This Row],[nicename]]</f>
        <v>Woking Music Festival</v>
      </c>
      <c r="K313" s="1" t="str">
        <f ca="1">IF(Table1[[#This Row],[Selected]],Table1[[#This Row],[latest_income]]+(RAND()*0.01),"")</f>
        <v/>
      </c>
      <c r="L313" t="b">
        <f>IF(Table1[[#This Row],[Use]]="None",FALSE,IF(Table1[[#This Row],[Use]]="Both",AND(Table1[[#This Row],[Keyword]],Table1[[#This Row],[Geog]]),OR(Table1[[#This Row],[Keyword]],Table1[[#This Row],[Geog]])))</f>
        <v>0</v>
      </c>
      <c r="M3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13" t="b">
        <f>NOT(ISERROR(VLOOKUP(Table1[[#This Row],[regno]],RawGeography!$D:$D,1,FALSE)))</f>
        <v>0</v>
      </c>
      <c r="O313" t="str">
        <f>IF(Options!$H$12&gt;0,IF(Options!$H$13&gt;0,"Both","Geog"),IF(Options!$H$13&gt;0,"Keyword","None"))</f>
        <v>None</v>
      </c>
      <c r="Q313"/>
    </row>
    <row r="314" spans="1:17" x14ac:dyDescent="0.2">
      <c r="A314">
        <v>287653</v>
      </c>
      <c r="B314" t="s">
        <v>764</v>
      </c>
      <c r="C314">
        <v>8069</v>
      </c>
      <c r="D314">
        <v>10099</v>
      </c>
      <c r="G314" t="s">
        <v>765</v>
      </c>
      <c r="H314" t="str">
        <f ca="1">IFERROR(RANK(Table1[[#This Row],[IncomeRank]],$K:$K),"")</f>
        <v/>
      </c>
      <c r="I314">
        <f>Table1[[#This Row],[regno]]</f>
        <v>287653</v>
      </c>
      <c r="J314" t="str">
        <f>Table1[[#This Row],[nicename]]</f>
        <v>Milton Abbey Music and Arts Festival Society</v>
      </c>
      <c r="K314" s="1" t="str">
        <f ca="1">IF(Table1[[#This Row],[Selected]],Table1[[#This Row],[latest_income]]+(RAND()*0.01),"")</f>
        <v/>
      </c>
      <c r="L314" t="b">
        <f>IF(Table1[[#This Row],[Use]]="None",FALSE,IF(Table1[[#This Row],[Use]]="Both",AND(Table1[[#This Row],[Keyword]],Table1[[#This Row],[Geog]]),OR(Table1[[#This Row],[Keyword]],Table1[[#This Row],[Geog]])))</f>
        <v>0</v>
      </c>
      <c r="M3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14" t="b">
        <f>NOT(ISERROR(VLOOKUP(Table1[[#This Row],[regno]],RawGeography!$D:$D,1,FALSE)))</f>
        <v>0</v>
      </c>
      <c r="O314" t="str">
        <f>IF(Options!$H$12&gt;0,IF(Options!$H$13&gt;0,"Both","Geog"),IF(Options!$H$13&gt;0,"Keyword","None"))</f>
        <v>None</v>
      </c>
      <c r="Q314"/>
    </row>
    <row r="315" spans="1:17" x14ac:dyDescent="0.2">
      <c r="A315">
        <v>287729</v>
      </c>
      <c r="B315" t="s">
        <v>767</v>
      </c>
      <c r="C315">
        <v>10824</v>
      </c>
      <c r="D315">
        <v>40854</v>
      </c>
      <c r="G315" t="s">
        <v>768</v>
      </c>
      <c r="H315" t="str">
        <f ca="1">IFERROR(RANK(Table1[[#This Row],[IncomeRank]],$K:$K),"")</f>
        <v/>
      </c>
      <c r="I315">
        <f>Table1[[#This Row],[regno]]</f>
        <v>287729</v>
      </c>
      <c r="J315" t="str">
        <f>Table1[[#This Row],[nicename]]</f>
        <v>Nomad Players Limited</v>
      </c>
      <c r="K315" s="1" t="str">
        <f ca="1">IF(Table1[[#This Row],[Selected]],Table1[[#This Row],[latest_income]]+(RAND()*0.01),"")</f>
        <v/>
      </c>
      <c r="L315" t="b">
        <f>IF(Table1[[#This Row],[Use]]="None",FALSE,IF(Table1[[#This Row],[Use]]="Both",AND(Table1[[#This Row],[Keyword]],Table1[[#This Row],[Geog]]),OR(Table1[[#This Row],[Keyword]],Table1[[#This Row],[Geog]])))</f>
        <v>0</v>
      </c>
      <c r="M3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15" t="b">
        <f>NOT(ISERROR(VLOOKUP(Table1[[#This Row],[regno]],RawGeography!$D:$D,1,FALSE)))</f>
        <v>0</v>
      </c>
      <c r="O315" t="str">
        <f>IF(Options!$H$12&gt;0,IF(Options!$H$13&gt;0,"Both","Geog"),IF(Options!$H$13&gt;0,"Keyword","None"))</f>
        <v>None</v>
      </c>
      <c r="Q315"/>
    </row>
    <row r="316" spans="1:17" x14ac:dyDescent="0.2">
      <c r="A316">
        <v>287739</v>
      </c>
      <c r="B316" t="s">
        <v>769</v>
      </c>
      <c r="C316">
        <v>11474</v>
      </c>
      <c r="D316">
        <v>10995</v>
      </c>
      <c r="G316" t="s">
        <v>770</v>
      </c>
      <c r="H316" t="str">
        <f ca="1">IFERROR(RANK(Table1[[#This Row],[IncomeRank]],$K:$K),"")</f>
        <v/>
      </c>
      <c r="I316">
        <f>Table1[[#This Row],[regno]]</f>
        <v>287739</v>
      </c>
      <c r="J316" t="str">
        <f>Table1[[#This Row],[nicename]]</f>
        <v>Chanctonbury Chorus</v>
      </c>
      <c r="K316" s="1" t="str">
        <f ca="1">IF(Table1[[#This Row],[Selected]],Table1[[#This Row],[latest_income]]+(RAND()*0.01),"")</f>
        <v/>
      </c>
      <c r="L316" t="b">
        <f>IF(Table1[[#This Row],[Use]]="None",FALSE,IF(Table1[[#This Row],[Use]]="Both",AND(Table1[[#This Row],[Keyword]],Table1[[#This Row],[Geog]]),OR(Table1[[#This Row],[Keyword]],Table1[[#This Row],[Geog]])))</f>
        <v>0</v>
      </c>
      <c r="M3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16" t="b">
        <f>NOT(ISERROR(VLOOKUP(Table1[[#This Row],[regno]],RawGeography!$D:$D,1,FALSE)))</f>
        <v>0</v>
      </c>
      <c r="O316" t="str">
        <f>IF(Options!$H$12&gt;0,IF(Options!$H$13&gt;0,"Both","Geog"),IF(Options!$H$13&gt;0,"Keyword","None"))</f>
        <v>None</v>
      </c>
      <c r="Q316"/>
    </row>
    <row r="317" spans="1:17" x14ac:dyDescent="0.2">
      <c r="A317">
        <v>287794</v>
      </c>
      <c r="B317" t="s">
        <v>771</v>
      </c>
      <c r="C317">
        <v>12706</v>
      </c>
      <c r="D317">
        <v>11751</v>
      </c>
      <c r="G317" t="s">
        <v>772</v>
      </c>
      <c r="H317" t="str">
        <f ca="1">IFERROR(RANK(Table1[[#This Row],[IncomeRank]],$K:$K),"")</f>
        <v/>
      </c>
      <c r="I317">
        <f>Table1[[#This Row],[regno]]</f>
        <v>287794</v>
      </c>
      <c r="J317" t="str">
        <f>Table1[[#This Row],[nicename]]</f>
        <v>Maidenhead Music Society</v>
      </c>
      <c r="K317" s="1" t="str">
        <f ca="1">IF(Table1[[#This Row],[Selected]],Table1[[#This Row],[latest_income]]+(RAND()*0.01),"")</f>
        <v/>
      </c>
      <c r="L317" t="b">
        <f>IF(Table1[[#This Row],[Use]]="None",FALSE,IF(Table1[[#This Row],[Use]]="Both",AND(Table1[[#This Row],[Keyword]],Table1[[#This Row],[Geog]]),OR(Table1[[#This Row],[Keyword]],Table1[[#This Row],[Geog]])))</f>
        <v>0</v>
      </c>
      <c r="M3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17" t="b">
        <f>NOT(ISERROR(VLOOKUP(Table1[[#This Row],[regno]],RawGeography!$D:$D,1,FALSE)))</f>
        <v>0</v>
      </c>
      <c r="O317" t="str">
        <f>IF(Options!$H$12&gt;0,IF(Options!$H$13&gt;0,"Both","Geog"),IF(Options!$H$13&gt;0,"Keyword","None"))</f>
        <v>None</v>
      </c>
      <c r="Q317"/>
    </row>
    <row r="318" spans="1:17" x14ac:dyDescent="0.2">
      <c r="A318">
        <v>287828</v>
      </c>
      <c r="B318" t="s">
        <v>773</v>
      </c>
      <c r="C318">
        <v>15437</v>
      </c>
      <c r="D318">
        <v>17514</v>
      </c>
      <c r="G318" t="s">
        <v>774</v>
      </c>
      <c r="H318" t="str">
        <f ca="1">IFERROR(RANK(Table1[[#This Row],[IncomeRank]],$K:$K),"")</f>
        <v/>
      </c>
      <c r="I318">
        <f>Table1[[#This Row],[regno]]</f>
        <v>287828</v>
      </c>
      <c r="J318" t="str">
        <f>Table1[[#This Row],[nicename]]</f>
        <v>Cornwall Music Festival</v>
      </c>
      <c r="K318" s="1" t="str">
        <f ca="1">IF(Table1[[#This Row],[Selected]],Table1[[#This Row],[latest_income]]+(RAND()*0.01),"")</f>
        <v/>
      </c>
      <c r="L318" t="b">
        <f>IF(Table1[[#This Row],[Use]]="None",FALSE,IF(Table1[[#This Row],[Use]]="Both",AND(Table1[[#This Row],[Keyword]],Table1[[#This Row],[Geog]]),OR(Table1[[#This Row],[Keyword]],Table1[[#This Row],[Geog]])))</f>
        <v>0</v>
      </c>
      <c r="M3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18" t="b">
        <f>NOT(ISERROR(VLOOKUP(Table1[[#This Row],[regno]],RawGeography!$D:$D,1,FALSE)))</f>
        <v>0</v>
      </c>
      <c r="O318" t="str">
        <f>IF(Options!$H$12&gt;0,IF(Options!$H$13&gt;0,"Both","Geog"),IF(Options!$H$13&gt;0,"Keyword","None"))</f>
        <v>None</v>
      </c>
      <c r="Q318"/>
    </row>
    <row r="319" spans="1:17" x14ac:dyDescent="0.2">
      <c r="A319">
        <v>287877</v>
      </c>
      <c r="B319" t="s">
        <v>775</v>
      </c>
      <c r="C319">
        <v>17465</v>
      </c>
      <c r="D319">
        <v>19059</v>
      </c>
      <c r="G319" t="s">
        <v>776</v>
      </c>
      <c r="H319" t="str">
        <f ca="1">IFERROR(RANK(Table1[[#This Row],[IncomeRank]],$K:$K),"")</f>
        <v/>
      </c>
      <c r="I319">
        <f>Table1[[#This Row],[regno]]</f>
        <v>287877</v>
      </c>
      <c r="J319" t="str">
        <f>Table1[[#This Row],[nicename]]</f>
        <v>The Downland Chorale</v>
      </c>
      <c r="K319" s="1" t="str">
        <f ca="1">IF(Table1[[#This Row],[Selected]],Table1[[#This Row],[latest_income]]+(RAND()*0.01),"")</f>
        <v/>
      </c>
      <c r="L319" t="b">
        <f>IF(Table1[[#This Row],[Use]]="None",FALSE,IF(Table1[[#This Row],[Use]]="Both",AND(Table1[[#This Row],[Keyword]],Table1[[#This Row],[Geog]]),OR(Table1[[#This Row],[Keyword]],Table1[[#This Row],[Geog]])))</f>
        <v>0</v>
      </c>
      <c r="M3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19" t="b">
        <f>NOT(ISERROR(VLOOKUP(Table1[[#This Row],[regno]],RawGeography!$D:$D,1,FALSE)))</f>
        <v>0</v>
      </c>
      <c r="O319" t="str">
        <f>IF(Options!$H$12&gt;0,IF(Options!$H$13&gt;0,"Both","Geog"),IF(Options!$H$13&gt;0,"Keyword","None"))</f>
        <v>None</v>
      </c>
      <c r="Q319"/>
    </row>
    <row r="320" spans="1:17" x14ac:dyDescent="0.2">
      <c r="A320">
        <v>287909</v>
      </c>
      <c r="B320" t="s">
        <v>777</v>
      </c>
      <c r="C320">
        <v>247942</v>
      </c>
      <c r="D320">
        <v>204518</v>
      </c>
      <c r="G320" t="s">
        <v>778</v>
      </c>
      <c r="H320" t="str">
        <f ca="1">IFERROR(RANK(Table1[[#This Row],[IncomeRank]],$K:$K),"")</f>
        <v/>
      </c>
      <c r="I320">
        <f>Table1[[#This Row],[regno]]</f>
        <v>287909</v>
      </c>
      <c r="J320" t="str">
        <f>Table1[[#This Row],[nicename]]</f>
        <v>Pentabus Arts Limited</v>
      </c>
      <c r="K320" s="1" t="str">
        <f ca="1">IF(Table1[[#This Row],[Selected]],Table1[[#This Row],[latest_income]]+(RAND()*0.01),"")</f>
        <v/>
      </c>
      <c r="L320" t="b">
        <f>IF(Table1[[#This Row],[Use]]="None",FALSE,IF(Table1[[#This Row],[Use]]="Both",AND(Table1[[#This Row],[Keyword]],Table1[[#This Row],[Geog]]),OR(Table1[[#This Row],[Keyword]],Table1[[#This Row],[Geog]])))</f>
        <v>0</v>
      </c>
      <c r="M3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20" t="b">
        <f>NOT(ISERROR(VLOOKUP(Table1[[#This Row],[regno]],RawGeography!$D:$D,1,FALSE)))</f>
        <v>0</v>
      </c>
      <c r="O320" t="str">
        <f>IF(Options!$H$12&gt;0,IF(Options!$H$13&gt;0,"Both","Geog"),IF(Options!$H$13&gt;0,"Keyword","None"))</f>
        <v>None</v>
      </c>
      <c r="Q320"/>
    </row>
    <row r="321" spans="1:17" x14ac:dyDescent="0.2">
      <c r="A321">
        <v>287954</v>
      </c>
      <c r="B321" t="s">
        <v>780</v>
      </c>
      <c r="C321">
        <v>5096</v>
      </c>
      <c r="D321">
        <v>17192</v>
      </c>
      <c r="G321" t="s">
        <v>781</v>
      </c>
      <c r="H321" t="str">
        <f ca="1">IFERROR(RANK(Table1[[#This Row],[IncomeRank]],$K:$K),"")</f>
        <v/>
      </c>
      <c r="I321">
        <f>Table1[[#This Row],[regno]]</f>
        <v>287954</v>
      </c>
      <c r="J321" t="str">
        <f>Table1[[#This Row],[nicename]]</f>
        <v>The Farnham Amateur Operatic Society</v>
      </c>
      <c r="K321" s="1" t="str">
        <f ca="1">IF(Table1[[#This Row],[Selected]],Table1[[#This Row],[latest_income]]+(RAND()*0.01),"")</f>
        <v/>
      </c>
      <c r="L321" t="b">
        <f>IF(Table1[[#This Row],[Use]]="None",FALSE,IF(Table1[[#This Row],[Use]]="Both",AND(Table1[[#This Row],[Keyword]],Table1[[#This Row],[Geog]]),OR(Table1[[#This Row],[Keyword]],Table1[[#This Row],[Geog]])))</f>
        <v>0</v>
      </c>
      <c r="M3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21" t="b">
        <f>NOT(ISERROR(VLOOKUP(Table1[[#This Row],[regno]],RawGeography!$D:$D,1,FALSE)))</f>
        <v>0</v>
      </c>
      <c r="O321" t="str">
        <f>IF(Options!$H$12&gt;0,IF(Options!$H$13&gt;0,"Both","Geog"),IF(Options!$H$13&gt;0,"Keyword","None"))</f>
        <v>None</v>
      </c>
      <c r="Q321"/>
    </row>
    <row r="322" spans="1:17" x14ac:dyDescent="0.2">
      <c r="A322">
        <v>287960</v>
      </c>
      <c r="B322" t="s">
        <v>782</v>
      </c>
      <c r="C322">
        <v>5690</v>
      </c>
      <c r="D322">
        <v>8002</v>
      </c>
      <c r="G322" t="s">
        <v>783</v>
      </c>
      <c r="H322" t="str">
        <f ca="1">IFERROR(RANK(Table1[[#This Row],[IncomeRank]],$K:$K),"")</f>
        <v/>
      </c>
      <c r="I322">
        <f>Table1[[#This Row],[regno]]</f>
        <v>287960</v>
      </c>
      <c r="J322" t="str">
        <f>Table1[[#This Row],[nicename]]</f>
        <v>Kettering and District Eisteddfod</v>
      </c>
      <c r="K322" s="1" t="str">
        <f ca="1">IF(Table1[[#This Row],[Selected]],Table1[[#This Row],[latest_income]]+(RAND()*0.01),"")</f>
        <v/>
      </c>
      <c r="L322" t="b">
        <f>IF(Table1[[#This Row],[Use]]="None",FALSE,IF(Table1[[#This Row],[Use]]="Both",AND(Table1[[#This Row],[Keyword]],Table1[[#This Row],[Geog]]),OR(Table1[[#This Row],[Keyword]],Table1[[#This Row],[Geog]])))</f>
        <v>0</v>
      </c>
      <c r="M3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22" t="b">
        <f>NOT(ISERROR(VLOOKUP(Table1[[#This Row],[regno]],RawGeography!$D:$D,1,FALSE)))</f>
        <v>0</v>
      </c>
      <c r="O322" t="str">
        <f>IF(Options!$H$12&gt;0,IF(Options!$H$13&gt;0,"Both","Geog"),IF(Options!$H$13&gt;0,"Keyword","None"))</f>
        <v>None</v>
      </c>
      <c r="Q322"/>
    </row>
    <row r="323" spans="1:17" x14ac:dyDescent="0.2">
      <c r="A323">
        <v>287974</v>
      </c>
      <c r="B323" t="s">
        <v>785</v>
      </c>
      <c r="C323">
        <v>39617</v>
      </c>
      <c r="D323">
        <v>38588</v>
      </c>
      <c r="G323" t="s">
        <v>786</v>
      </c>
      <c r="H323" t="str">
        <f ca="1">IFERROR(RANK(Table1[[#This Row],[IncomeRank]],$K:$K),"")</f>
        <v/>
      </c>
      <c r="I323">
        <f>Table1[[#This Row],[regno]]</f>
        <v>287974</v>
      </c>
      <c r="J323" t="str">
        <f>Table1[[#This Row],[nicename]]</f>
        <v>Ealing Symphony Orchestra</v>
      </c>
      <c r="K323" s="1" t="str">
        <f ca="1">IF(Table1[[#This Row],[Selected]],Table1[[#This Row],[latest_income]]+(RAND()*0.01),"")</f>
        <v/>
      </c>
      <c r="L323" t="b">
        <f>IF(Table1[[#This Row],[Use]]="None",FALSE,IF(Table1[[#This Row],[Use]]="Both",AND(Table1[[#This Row],[Keyword]],Table1[[#This Row],[Geog]]),OR(Table1[[#This Row],[Keyword]],Table1[[#This Row],[Geog]])))</f>
        <v>0</v>
      </c>
      <c r="M3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23" t="b">
        <f>NOT(ISERROR(VLOOKUP(Table1[[#This Row],[regno]],RawGeography!$D:$D,1,FALSE)))</f>
        <v>0</v>
      </c>
      <c r="O323" t="str">
        <f>IF(Options!$H$12&gt;0,IF(Options!$H$13&gt;0,"Both","Geog"),IF(Options!$H$13&gt;0,"Keyword","None"))</f>
        <v>None</v>
      </c>
      <c r="Q323"/>
    </row>
    <row r="324" spans="1:17" x14ac:dyDescent="0.2">
      <c r="A324">
        <v>287986</v>
      </c>
      <c r="B324" t="s">
        <v>787</v>
      </c>
      <c r="C324">
        <v>78169</v>
      </c>
      <c r="D324">
        <v>69116</v>
      </c>
      <c r="G324" t="s">
        <v>788</v>
      </c>
      <c r="H324" t="str">
        <f ca="1">IFERROR(RANK(Table1[[#This Row],[IncomeRank]],$K:$K),"")</f>
        <v/>
      </c>
      <c r="I324">
        <f>Table1[[#This Row],[regno]]</f>
        <v>287986</v>
      </c>
      <c r="J324" t="str">
        <f>Table1[[#This Row],[nicename]]</f>
        <v>The Maidstone Orchestral Society</v>
      </c>
      <c r="K324" s="1" t="str">
        <f ca="1">IF(Table1[[#This Row],[Selected]],Table1[[#This Row],[latest_income]]+(RAND()*0.01),"")</f>
        <v/>
      </c>
      <c r="L324" t="b">
        <f>IF(Table1[[#This Row],[Use]]="None",FALSE,IF(Table1[[#This Row],[Use]]="Both",AND(Table1[[#This Row],[Keyword]],Table1[[#This Row],[Geog]]),OR(Table1[[#This Row],[Keyword]],Table1[[#This Row],[Geog]])))</f>
        <v>0</v>
      </c>
      <c r="M3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24" t="b">
        <f>NOT(ISERROR(VLOOKUP(Table1[[#This Row],[regno]],RawGeography!$D:$D,1,FALSE)))</f>
        <v>0</v>
      </c>
      <c r="O324" t="str">
        <f>IF(Options!$H$12&gt;0,IF(Options!$H$13&gt;0,"Both","Geog"),IF(Options!$H$13&gt;0,"Keyword","None"))</f>
        <v>None</v>
      </c>
      <c r="Q324"/>
    </row>
    <row r="325" spans="1:17" x14ac:dyDescent="0.2">
      <c r="A325">
        <v>288078</v>
      </c>
      <c r="B325" t="s">
        <v>789</v>
      </c>
      <c r="C325">
        <v>6558</v>
      </c>
      <c r="D325">
        <v>6582</v>
      </c>
      <c r="G325" t="s">
        <v>790</v>
      </c>
      <c r="H325" t="str">
        <f ca="1">IFERROR(RANK(Table1[[#This Row],[IncomeRank]],$K:$K),"")</f>
        <v/>
      </c>
      <c r="I325">
        <f>Table1[[#This Row],[regno]]</f>
        <v>288078</v>
      </c>
      <c r="J325" t="str">
        <f>Table1[[#This Row],[nicename]]</f>
        <v>The High Wycombe Music Centre Parent Teacher Association</v>
      </c>
      <c r="K325" s="1" t="str">
        <f ca="1">IF(Table1[[#This Row],[Selected]],Table1[[#This Row],[latest_income]]+(RAND()*0.01),"")</f>
        <v/>
      </c>
      <c r="L325" t="b">
        <f>IF(Table1[[#This Row],[Use]]="None",FALSE,IF(Table1[[#This Row],[Use]]="Both",AND(Table1[[#This Row],[Keyword]],Table1[[#This Row],[Geog]]),OR(Table1[[#This Row],[Keyword]],Table1[[#This Row],[Geog]])))</f>
        <v>0</v>
      </c>
      <c r="M3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25" t="b">
        <f>NOT(ISERROR(VLOOKUP(Table1[[#This Row],[regno]],RawGeography!$D:$D,1,FALSE)))</f>
        <v>0</v>
      </c>
      <c r="O325" t="str">
        <f>IF(Options!$H$12&gt;0,IF(Options!$H$13&gt;0,"Both","Geog"),IF(Options!$H$13&gt;0,"Keyword","None"))</f>
        <v>None</v>
      </c>
      <c r="Q325"/>
    </row>
    <row r="326" spans="1:17" x14ac:dyDescent="0.2">
      <c r="A326">
        <v>288149</v>
      </c>
      <c r="B326" t="s">
        <v>791</v>
      </c>
      <c r="C326">
        <v>242910</v>
      </c>
      <c r="D326">
        <v>234530</v>
      </c>
      <c r="G326" t="s">
        <v>792</v>
      </c>
      <c r="H326" t="str">
        <f ca="1">IFERROR(RANK(Table1[[#This Row],[IncomeRank]],$K:$K),"")</f>
        <v/>
      </c>
      <c r="I326">
        <f>Table1[[#This Row],[regno]]</f>
        <v>288149</v>
      </c>
      <c r="J326" t="str">
        <f>Table1[[#This Row],[nicename]]</f>
        <v>Chisenhale Dance Space Limited</v>
      </c>
      <c r="K326" s="1" t="str">
        <f ca="1">IF(Table1[[#This Row],[Selected]],Table1[[#This Row],[latest_income]]+(RAND()*0.01),"")</f>
        <v/>
      </c>
      <c r="L326" t="b">
        <f>IF(Table1[[#This Row],[Use]]="None",FALSE,IF(Table1[[#This Row],[Use]]="Both",AND(Table1[[#This Row],[Keyword]],Table1[[#This Row],[Geog]]),OR(Table1[[#This Row],[Keyword]],Table1[[#This Row],[Geog]])))</f>
        <v>0</v>
      </c>
      <c r="M3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26" t="b">
        <f>NOT(ISERROR(VLOOKUP(Table1[[#This Row],[regno]],RawGeography!$D:$D,1,FALSE)))</f>
        <v>0</v>
      </c>
      <c r="O326" t="str">
        <f>IF(Options!$H$12&gt;0,IF(Options!$H$13&gt;0,"Both","Geog"),IF(Options!$H$13&gt;0,"Keyword","None"))</f>
        <v>None</v>
      </c>
      <c r="Q326"/>
    </row>
    <row r="327" spans="1:17" x14ac:dyDescent="0.2">
      <c r="A327">
        <v>288375</v>
      </c>
      <c r="B327" t="s">
        <v>793</v>
      </c>
      <c r="C327">
        <v>25296</v>
      </c>
      <c r="D327">
        <v>24735</v>
      </c>
      <c r="G327" t="s">
        <v>794</v>
      </c>
      <c r="H327" t="str">
        <f ca="1">IFERROR(RANK(Table1[[#This Row],[IncomeRank]],$K:$K),"")</f>
        <v/>
      </c>
      <c r="I327">
        <f>Table1[[#This Row],[regno]]</f>
        <v>288375</v>
      </c>
      <c r="J327" t="str">
        <f>Table1[[#This Row],[nicename]]</f>
        <v>Epsom Symphony Orchestral Society</v>
      </c>
      <c r="K327" s="1" t="str">
        <f ca="1">IF(Table1[[#This Row],[Selected]],Table1[[#This Row],[latest_income]]+(RAND()*0.01),"")</f>
        <v/>
      </c>
      <c r="L327" t="b">
        <f>IF(Table1[[#This Row],[Use]]="None",FALSE,IF(Table1[[#This Row],[Use]]="Both",AND(Table1[[#This Row],[Keyword]],Table1[[#This Row],[Geog]]),OR(Table1[[#This Row],[Keyword]],Table1[[#This Row],[Geog]])))</f>
        <v>0</v>
      </c>
      <c r="M3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27" t="b">
        <f>NOT(ISERROR(VLOOKUP(Table1[[#This Row],[regno]],RawGeography!$D:$D,1,FALSE)))</f>
        <v>0</v>
      </c>
      <c r="O327" t="str">
        <f>IF(Options!$H$12&gt;0,IF(Options!$H$13&gt;0,"Both","Geog"),IF(Options!$H$13&gt;0,"Keyword","None"))</f>
        <v>None</v>
      </c>
      <c r="Q327"/>
    </row>
    <row r="328" spans="1:17" x14ac:dyDescent="0.2">
      <c r="A328">
        <v>288482</v>
      </c>
      <c r="B328" t="s">
        <v>795</v>
      </c>
      <c r="C328">
        <v>2078</v>
      </c>
      <c r="D328">
        <v>1347</v>
      </c>
      <c r="G328" t="s">
        <v>796</v>
      </c>
      <c r="H328" t="str">
        <f ca="1">IFERROR(RANK(Table1[[#This Row],[IncomeRank]],$K:$K),"")</f>
        <v/>
      </c>
      <c r="I328">
        <f>Table1[[#This Row],[regno]]</f>
        <v>288482</v>
      </c>
      <c r="J328" t="str">
        <f>Table1[[#This Row],[nicename]]</f>
        <v>Somerset County Orchestra</v>
      </c>
      <c r="K328" s="1" t="str">
        <f ca="1">IF(Table1[[#This Row],[Selected]],Table1[[#This Row],[latest_income]]+(RAND()*0.01),"")</f>
        <v/>
      </c>
      <c r="L328" t="b">
        <f>IF(Table1[[#This Row],[Use]]="None",FALSE,IF(Table1[[#This Row],[Use]]="Both",AND(Table1[[#This Row],[Keyword]],Table1[[#This Row],[Geog]]),OR(Table1[[#This Row],[Keyword]],Table1[[#This Row],[Geog]])))</f>
        <v>0</v>
      </c>
      <c r="M3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28" t="b">
        <f>NOT(ISERROR(VLOOKUP(Table1[[#This Row],[regno]],RawGeography!$D:$D,1,FALSE)))</f>
        <v>0</v>
      </c>
      <c r="O328" t="str">
        <f>IF(Options!$H$12&gt;0,IF(Options!$H$13&gt;0,"Both","Geog"),IF(Options!$H$13&gt;0,"Keyword","None"))</f>
        <v>None</v>
      </c>
      <c r="Q328"/>
    </row>
    <row r="329" spans="1:17" x14ac:dyDescent="0.2">
      <c r="A329">
        <v>288559</v>
      </c>
      <c r="B329" t="s">
        <v>797</v>
      </c>
      <c r="C329">
        <v>1549</v>
      </c>
      <c r="D329">
        <v>1440</v>
      </c>
      <c r="G329" t="s">
        <v>798</v>
      </c>
      <c r="H329" t="str">
        <f ca="1">IFERROR(RANK(Table1[[#This Row],[IncomeRank]],$K:$K),"")</f>
        <v/>
      </c>
      <c r="I329">
        <f>Table1[[#This Row],[regno]]</f>
        <v>288559</v>
      </c>
      <c r="J329" t="str">
        <f>Table1[[#This Row],[nicename]]</f>
        <v>St Albans St Cecilia Festival Society</v>
      </c>
      <c r="K329" s="1" t="str">
        <f ca="1">IF(Table1[[#This Row],[Selected]],Table1[[#This Row],[latest_income]]+(RAND()*0.01),"")</f>
        <v/>
      </c>
      <c r="L329" t="b">
        <f>IF(Table1[[#This Row],[Use]]="None",FALSE,IF(Table1[[#This Row],[Use]]="Both",AND(Table1[[#This Row],[Keyword]],Table1[[#This Row],[Geog]]),OR(Table1[[#This Row],[Keyword]],Table1[[#This Row],[Geog]])))</f>
        <v>0</v>
      </c>
      <c r="M3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29" t="b">
        <f>NOT(ISERROR(VLOOKUP(Table1[[#This Row],[regno]],RawGeography!$D:$D,1,FALSE)))</f>
        <v>0</v>
      </c>
      <c r="O329" t="str">
        <f>IF(Options!$H$12&gt;0,IF(Options!$H$13&gt;0,"Both","Geog"),IF(Options!$H$13&gt;0,"Keyword","None"))</f>
        <v>None</v>
      </c>
      <c r="Q329"/>
    </row>
    <row r="330" spans="1:17" x14ac:dyDescent="0.2">
      <c r="A330">
        <v>288593</v>
      </c>
      <c r="B330" t="s">
        <v>799</v>
      </c>
      <c r="C330">
        <v>6743</v>
      </c>
      <c r="D330">
        <v>7514</v>
      </c>
      <c r="G330" t="s">
        <v>800</v>
      </c>
      <c r="H330" t="str">
        <f ca="1">IFERROR(RANK(Table1[[#This Row],[IncomeRank]],$K:$K),"")</f>
        <v/>
      </c>
      <c r="I330">
        <f>Table1[[#This Row],[regno]]</f>
        <v>288593</v>
      </c>
      <c r="J330" t="str">
        <f>Table1[[#This Row],[nicename]]</f>
        <v>Northfleet Brass</v>
      </c>
      <c r="K330" s="1" t="str">
        <f ca="1">IF(Table1[[#This Row],[Selected]],Table1[[#This Row],[latest_income]]+(RAND()*0.01),"")</f>
        <v/>
      </c>
      <c r="L330" t="b">
        <f>IF(Table1[[#This Row],[Use]]="None",FALSE,IF(Table1[[#This Row],[Use]]="Both",AND(Table1[[#This Row],[Keyword]],Table1[[#This Row],[Geog]]),OR(Table1[[#This Row],[Keyword]],Table1[[#This Row],[Geog]])))</f>
        <v>0</v>
      </c>
      <c r="M3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30" t="b">
        <f>NOT(ISERROR(VLOOKUP(Table1[[#This Row],[regno]],RawGeography!$D:$D,1,FALSE)))</f>
        <v>0</v>
      </c>
      <c r="O330" t="str">
        <f>IF(Options!$H$12&gt;0,IF(Options!$H$13&gt;0,"Both","Geog"),IF(Options!$H$13&gt;0,"Keyword","None"))</f>
        <v>None</v>
      </c>
      <c r="Q330"/>
    </row>
    <row r="331" spans="1:17" x14ac:dyDescent="0.2">
      <c r="A331">
        <v>288747</v>
      </c>
      <c r="B331" t="s">
        <v>802</v>
      </c>
      <c r="C331">
        <v>41987</v>
      </c>
      <c r="D331">
        <v>42731</v>
      </c>
      <c r="G331" t="s">
        <v>504</v>
      </c>
      <c r="H331" t="str">
        <f ca="1">IFERROR(RANK(Table1[[#This Row],[IncomeRank]],$K:$K),"")</f>
        <v/>
      </c>
      <c r="I331">
        <f>Table1[[#This Row],[regno]]</f>
        <v>288747</v>
      </c>
      <c r="J331" t="str">
        <f>Table1[[#This Row],[nicename]]</f>
        <v>Havant and District Orchestral Society</v>
      </c>
      <c r="K331" s="1" t="str">
        <f ca="1">IF(Table1[[#This Row],[Selected]],Table1[[#This Row],[latest_income]]+(RAND()*0.01),"")</f>
        <v/>
      </c>
      <c r="L331" t="b">
        <f>IF(Table1[[#This Row],[Use]]="None",FALSE,IF(Table1[[#This Row],[Use]]="Both",AND(Table1[[#This Row],[Keyword]],Table1[[#This Row],[Geog]]),OR(Table1[[#This Row],[Keyword]],Table1[[#This Row],[Geog]])))</f>
        <v>0</v>
      </c>
      <c r="M3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31" t="b">
        <f>NOT(ISERROR(VLOOKUP(Table1[[#This Row],[regno]],RawGeography!$D:$D,1,FALSE)))</f>
        <v>0</v>
      </c>
      <c r="O331" t="str">
        <f>IF(Options!$H$12&gt;0,IF(Options!$H$13&gt;0,"Both","Geog"),IF(Options!$H$13&gt;0,"Keyword","None"))</f>
        <v>None</v>
      </c>
      <c r="Q331"/>
    </row>
    <row r="332" spans="1:17" x14ac:dyDescent="0.2">
      <c r="A332">
        <v>288788</v>
      </c>
      <c r="B332" t="s">
        <v>804</v>
      </c>
      <c r="C332">
        <v>27988</v>
      </c>
      <c r="D332">
        <v>28071</v>
      </c>
      <c r="G332" t="s">
        <v>805</v>
      </c>
      <c r="H332" t="str">
        <f ca="1">IFERROR(RANK(Table1[[#This Row],[IncomeRank]],$K:$K),"")</f>
        <v/>
      </c>
      <c r="I332">
        <f>Table1[[#This Row],[regno]]</f>
        <v>288788</v>
      </c>
      <c r="J332" t="str">
        <f>Table1[[#This Row],[nicename]]</f>
        <v>The Endymion Ensemble Limited</v>
      </c>
      <c r="K332" s="1" t="str">
        <f ca="1">IF(Table1[[#This Row],[Selected]],Table1[[#This Row],[latest_income]]+(RAND()*0.01),"")</f>
        <v/>
      </c>
      <c r="L332" t="b">
        <f>IF(Table1[[#This Row],[Use]]="None",FALSE,IF(Table1[[#This Row],[Use]]="Both",AND(Table1[[#This Row],[Keyword]],Table1[[#This Row],[Geog]]),OR(Table1[[#This Row],[Keyword]],Table1[[#This Row],[Geog]])))</f>
        <v>0</v>
      </c>
      <c r="M3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32" t="b">
        <f>NOT(ISERROR(VLOOKUP(Table1[[#This Row],[regno]],RawGeography!$D:$D,1,FALSE)))</f>
        <v>0</v>
      </c>
      <c r="O332" t="str">
        <f>IF(Options!$H$12&gt;0,IF(Options!$H$13&gt;0,"Both","Geog"),IF(Options!$H$13&gt;0,"Keyword","None"))</f>
        <v>None</v>
      </c>
      <c r="Q332"/>
    </row>
    <row r="333" spans="1:17" x14ac:dyDescent="0.2">
      <c r="A333">
        <v>288964</v>
      </c>
      <c r="B333" t="s">
        <v>806</v>
      </c>
      <c r="C333">
        <v>71523</v>
      </c>
      <c r="D333">
        <v>48535</v>
      </c>
      <c r="G333" t="s">
        <v>807</v>
      </c>
      <c r="H333" t="str">
        <f ca="1">IFERROR(RANK(Table1[[#This Row],[IncomeRank]],$K:$K),"")</f>
        <v/>
      </c>
      <c r="I333">
        <f>Table1[[#This Row],[regno]]</f>
        <v>288964</v>
      </c>
      <c r="J333" t="str">
        <f>Table1[[#This Row],[nicename]]</f>
        <v>The World of Music Arts and Dance Foundation</v>
      </c>
      <c r="K333" s="1" t="str">
        <f ca="1">IF(Table1[[#This Row],[Selected]],Table1[[#This Row],[latest_income]]+(RAND()*0.01),"")</f>
        <v/>
      </c>
      <c r="L333" t="b">
        <f>IF(Table1[[#This Row],[Use]]="None",FALSE,IF(Table1[[#This Row],[Use]]="Both",AND(Table1[[#This Row],[Keyword]],Table1[[#This Row],[Geog]]),OR(Table1[[#This Row],[Keyword]],Table1[[#This Row],[Geog]])))</f>
        <v>0</v>
      </c>
      <c r="M3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33" t="b">
        <f>NOT(ISERROR(VLOOKUP(Table1[[#This Row],[regno]],RawGeography!$D:$D,1,FALSE)))</f>
        <v>0</v>
      </c>
      <c r="O333" t="str">
        <f>IF(Options!$H$12&gt;0,IF(Options!$H$13&gt;0,"Both","Geog"),IF(Options!$H$13&gt;0,"Keyword","None"))</f>
        <v>None</v>
      </c>
      <c r="Q333"/>
    </row>
    <row r="334" spans="1:17" x14ac:dyDescent="0.2">
      <c r="A334">
        <v>288967</v>
      </c>
      <c r="B334" t="s">
        <v>808</v>
      </c>
      <c r="C334">
        <v>3954</v>
      </c>
      <c r="D334">
        <v>9000</v>
      </c>
      <c r="G334" t="s">
        <v>809</v>
      </c>
      <c r="H334" t="str">
        <f ca="1">IFERROR(RANK(Table1[[#This Row],[IncomeRank]],$K:$K),"")</f>
        <v/>
      </c>
      <c r="I334">
        <f>Table1[[#This Row],[regno]]</f>
        <v>288967</v>
      </c>
      <c r="J334" t="str">
        <f>Table1[[#This Row],[nicename]]</f>
        <v>The B B B Violin Trust</v>
      </c>
      <c r="K334" s="1" t="str">
        <f ca="1">IF(Table1[[#This Row],[Selected]],Table1[[#This Row],[latest_income]]+(RAND()*0.01),"")</f>
        <v/>
      </c>
      <c r="L334" t="b">
        <f>IF(Table1[[#This Row],[Use]]="None",FALSE,IF(Table1[[#This Row],[Use]]="Both",AND(Table1[[#This Row],[Keyword]],Table1[[#This Row],[Geog]]),OR(Table1[[#This Row],[Keyword]],Table1[[#This Row],[Geog]])))</f>
        <v>0</v>
      </c>
      <c r="M3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34" t="b">
        <f>NOT(ISERROR(VLOOKUP(Table1[[#This Row],[regno]],RawGeography!$D:$D,1,FALSE)))</f>
        <v>0</v>
      </c>
      <c r="O334" t="str">
        <f>IF(Options!$H$12&gt;0,IF(Options!$H$13&gt;0,"Both","Geog"),IF(Options!$H$13&gt;0,"Keyword","None"))</f>
        <v>None</v>
      </c>
      <c r="Q334"/>
    </row>
    <row r="335" spans="1:17" x14ac:dyDescent="0.2">
      <c r="A335">
        <v>289073</v>
      </c>
      <c r="B335" t="s">
        <v>810</v>
      </c>
      <c r="C335">
        <v>7231</v>
      </c>
      <c r="D335">
        <v>6377</v>
      </c>
      <c r="G335" t="s">
        <v>811</v>
      </c>
      <c r="H335" t="str">
        <f ca="1">IFERROR(RANK(Table1[[#This Row],[IncomeRank]],$K:$K),"")</f>
        <v/>
      </c>
      <c r="I335">
        <f>Table1[[#This Row],[regno]]</f>
        <v>289073</v>
      </c>
      <c r="J335" t="str">
        <f>Table1[[#This Row],[nicename]]</f>
        <v>The Gorleston St Andrew's Music and Arts Festival</v>
      </c>
      <c r="K335" s="1" t="str">
        <f ca="1">IF(Table1[[#This Row],[Selected]],Table1[[#This Row],[latest_income]]+(RAND()*0.01),"")</f>
        <v/>
      </c>
      <c r="L335" t="b">
        <f>IF(Table1[[#This Row],[Use]]="None",FALSE,IF(Table1[[#This Row],[Use]]="Both",AND(Table1[[#This Row],[Keyword]],Table1[[#This Row],[Geog]]),OR(Table1[[#This Row],[Keyword]],Table1[[#This Row],[Geog]])))</f>
        <v>0</v>
      </c>
      <c r="M3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35" t="b">
        <f>NOT(ISERROR(VLOOKUP(Table1[[#This Row],[regno]],RawGeography!$D:$D,1,FALSE)))</f>
        <v>0</v>
      </c>
      <c r="O335" t="str">
        <f>IF(Options!$H$12&gt;0,IF(Options!$H$13&gt;0,"Both","Geog"),IF(Options!$H$13&gt;0,"Keyword","None"))</f>
        <v>None</v>
      </c>
      <c r="Q335"/>
    </row>
    <row r="336" spans="1:17" x14ac:dyDescent="0.2">
      <c r="A336">
        <v>289106</v>
      </c>
      <c r="B336" t="s">
        <v>813</v>
      </c>
      <c r="C336">
        <v>184</v>
      </c>
      <c r="D336">
        <v>131</v>
      </c>
      <c r="G336" t="s">
        <v>814</v>
      </c>
      <c r="H336" t="str">
        <f ca="1">IFERROR(RANK(Table1[[#This Row],[IncomeRank]],$K:$K),"")</f>
        <v/>
      </c>
      <c r="I336">
        <f>Table1[[#This Row],[regno]]</f>
        <v>289106</v>
      </c>
      <c r="J336" t="str">
        <f>Table1[[#This Row],[nicename]]</f>
        <v>Orchestra of St John's Limited</v>
      </c>
      <c r="K336" s="1" t="str">
        <f ca="1">IF(Table1[[#This Row],[Selected]],Table1[[#This Row],[latest_income]]+(RAND()*0.01),"")</f>
        <v/>
      </c>
      <c r="L336" t="b">
        <f>IF(Table1[[#This Row],[Use]]="None",FALSE,IF(Table1[[#This Row],[Use]]="Both",AND(Table1[[#This Row],[Keyword]],Table1[[#This Row],[Geog]]),OR(Table1[[#This Row],[Keyword]],Table1[[#This Row],[Geog]])))</f>
        <v>0</v>
      </c>
      <c r="M3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36" t="b">
        <f>NOT(ISERROR(VLOOKUP(Table1[[#This Row],[regno]],RawGeography!$D:$D,1,FALSE)))</f>
        <v>0</v>
      </c>
      <c r="O336" t="str">
        <f>IF(Options!$H$12&gt;0,IF(Options!$H$13&gt;0,"Both","Geog"),IF(Options!$H$13&gt;0,"Keyword","None"))</f>
        <v>None</v>
      </c>
      <c r="Q336"/>
    </row>
    <row r="337" spans="1:17" x14ac:dyDescent="0.2">
      <c r="A337">
        <v>289155</v>
      </c>
      <c r="B337" t="s">
        <v>815</v>
      </c>
      <c r="C337">
        <v>45632</v>
      </c>
      <c r="D337">
        <v>55413</v>
      </c>
      <c r="G337" t="s">
        <v>816</v>
      </c>
      <c r="H337" t="str">
        <f ca="1">IFERROR(RANK(Table1[[#This Row],[IncomeRank]],$K:$K),"")</f>
        <v/>
      </c>
      <c r="I337">
        <f>Table1[[#This Row],[regno]]</f>
        <v>289155</v>
      </c>
      <c r="J337" t="str">
        <f>Table1[[#This Row],[nicename]]</f>
        <v>The Finchcocks Charity Ltd</v>
      </c>
      <c r="K337" s="1" t="str">
        <f ca="1">IF(Table1[[#This Row],[Selected]],Table1[[#This Row],[latest_income]]+(RAND()*0.01),"")</f>
        <v/>
      </c>
      <c r="L337" t="b">
        <f>IF(Table1[[#This Row],[Use]]="None",FALSE,IF(Table1[[#This Row],[Use]]="Both",AND(Table1[[#This Row],[Keyword]],Table1[[#This Row],[Geog]]),OR(Table1[[#This Row],[Keyword]],Table1[[#This Row],[Geog]])))</f>
        <v>0</v>
      </c>
      <c r="M3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37" t="b">
        <f>NOT(ISERROR(VLOOKUP(Table1[[#This Row],[regno]],RawGeography!$D:$D,1,FALSE)))</f>
        <v>0</v>
      </c>
      <c r="O337" t="str">
        <f>IF(Options!$H$12&gt;0,IF(Options!$H$13&gt;0,"Both","Geog"),IF(Options!$H$13&gt;0,"Keyword","None"))</f>
        <v>None</v>
      </c>
      <c r="Q337"/>
    </row>
    <row r="338" spans="1:17" x14ac:dyDescent="0.2">
      <c r="A338">
        <v>289294</v>
      </c>
      <c r="B338" t="s">
        <v>817</v>
      </c>
      <c r="C338">
        <v>1973094</v>
      </c>
      <c r="D338">
        <v>1971567</v>
      </c>
      <c r="E338">
        <v>259266</v>
      </c>
      <c r="F338">
        <v>8</v>
      </c>
      <c r="G338" t="s">
        <v>818</v>
      </c>
      <c r="H338" t="str">
        <f ca="1">IFERROR(RANK(Table1[[#This Row],[IncomeRank]],$K:$K),"")</f>
        <v/>
      </c>
      <c r="I338">
        <f>Table1[[#This Row],[regno]]</f>
        <v>289294</v>
      </c>
      <c r="J338" t="str">
        <f>Table1[[#This Row],[nicename]]</f>
        <v>Academy Concerts Society</v>
      </c>
      <c r="K338" s="1" t="str">
        <f ca="1">IF(Table1[[#This Row],[Selected]],Table1[[#This Row],[latest_income]]+(RAND()*0.01),"")</f>
        <v/>
      </c>
      <c r="L338" t="b">
        <f>IF(Table1[[#This Row],[Use]]="None",FALSE,IF(Table1[[#This Row],[Use]]="Both",AND(Table1[[#This Row],[Keyword]],Table1[[#This Row],[Geog]]),OR(Table1[[#This Row],[Keyword]],Table1[[#This Row],[Geog]])))</f>
        <v>0</v>
      </c>
      <c r="M3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38" t="b">
        <f>NOT(ISERROR(VLOOKUP(Table1[[#This Row],[regno]],RawGeography!$D:$D,1,FALSE)))</f>
        <v>0</v>
      </c>
      <c r="O338" t="str">
        <f>IF(Options!$H$12&gt;0,IF(Options!$H$13&gt;0,"Both","Geog"),IF(Options!$H$13&gt;0,"Keyword","None"))</f>
        <v>None</v>
      </c>
      <c r="Q338"/>
    </row>
    <row r="339" spans="1:17" x14ac:dyDescent="0.2">
      <c r="A339">
        <v>289382</v>
      </c>
      <c r="B339" t="s">
        <v>819</v>
      </c>
      <c r="C339">
        <v>21385</v>
      </c>
      <c r="D339">
        <v>20082</v>
      </c>
      <c r="G339" t="s">
        <v>504</v>
      </c>
      <c r="H339" t="str">
        <f ca="1">IFERROR(RANK(Table1[[#This Row],[IncomeRank]],$K:$K),"")</f>
        <v/>
      </c>
      <c r="I339">
        <f>Table1[[#This Row],[regno]]</f>
        <v>289382</v>
      </c>
      <c r="J339" t="str">
        <f>Table1[[#This Row],[nicename]]</f>
        <v>Finchley Chamber Orchestra</v>
      </c>
      <c r="K339" s="1" t="str">
        <f ca="1">IF(Table1[[#This Row],[Selected]],Table1[[#This Row],[latest_income]]+(RAND()*0.01),"")</f>
        <v/>
      </c>
      <c r="L339" t="b">
        <f>IF(Table1[[#This Row],[Use]]="None",FALSE,IF(Table1[[#This Row],[Use]]="Both",AND(Table1[[#This Row],[Keyword]],Table1[[#This Row],[Geog]]),OR(Table1[[#This Row],[Keyword]],Table1[[#This Row],[Geog]])))</f>
        <v>0</v>
      </c>
      <c r="M3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39" t="b">
        <f>NOT(ISERROR(VLOOKUP(Table1[[#This Row],[regno]],RawGeography!$D:$D,1,FALSE)))</f>
        <v>0</v>
      </c>
      <c r="O339" t="str">
        <f>IF(Options!$H$12&gt;0,IF(Options!$H$13&gt;0,"Both","Geog"),IF(Options!$H$13&gt;0,"Keyword","None"))</f>
        <v>None</v>
      </c>
      <c r="Q339"/>
    </row>
    <row r="340" spans="1:17" x14ac:dyDescent="0.2">
      <c r="A340">
        <v>289489</v>
      </c>
      <c r="B340" t="s">
        <v>820</v>
      </c>
      <c r="C340">
        <v>12844</v>
      </c>
      <c r="D340">
        <v>6228</v>
      </c>
      <c r="G340" t="s">
        <v>821</v>
      </c>
      <c r="H340" t="str">
        <f ca="1">IFERROR(RANK(Table1[[#This Row],[IncomeRank]],$K:$K),"")</f>
        <v/>
      </c>
      <c r="I340">
        <f>Table1[[#This Row],[regno]]</f>
        <v>289489</v>
      </c>
      <c r="J340" t="str">
        <f>Table1[[#This Row],[nicename]]</f>
        <v>The Essex Young Musicians Trust</v>
      </c>
      <c r="K340" s="1" t="str">
        <f ca="1">IF(Table1[[#This Row],[Selected]],Table1[[#This Row],[latest_income]]+(RAND()*0.01),"")</f>
        <v/>
      </c>
      <c r="L340" t="b">
        <f>IF(Table1[[#This Row],[Use]]="None",FALSE,IF(Table1[[#This Row],[Use]]="Both",AND(Table1[[#This Row],[Keyword]],Table1[[#This Row],[Geog]]),OR(Table1[[#This Row],[Keyword]],Table1[[#This Row],[Geog]])))</f>
        <v>0</v>
      </c>
      <c r="M3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40" t="b">
        <f>NOT(ISERROR(VLOOKUP(Table1[[#This Row],[regno]],RawGeography!$D:$D,1,FALSE)))</f>
        <v>0</v>
      </c>
      <c r="O340" t="str">
        <f>IF(Options!$H$12&gt;0,IF(Options!$H$13&gt;0,"Both","Geog"),IF(Options!$H$13&gt;0,"Keyword","None"))</f>
        <v>None</v>
      </c>
      <c r="Q340"/>
    </row>
    <row r="341" spans="1:17" x14ac:dyDescent="0.2">
      <c r="A341">
        <v>289504</v>
      </c>
      <c r="B341" t="s">
        <v>822</v>
      </c>
      <c r="C341">
        <v>12197</v>
      </c>
      <c r="D341">
        <v>12759</v>
      </c>
      <c r="G341" t="s">
        <v>823</v>
      </c>
      <c r="H341" t="str">
        <f ca="1">IFERROR(RANK(Table1[[#This Row],[IncomeRank]],$K:$K),"")</f>
        <v/>
      </c>
      <c r="I341">
        <f>Table1[[#This Row],[regno]]</f>
        <v>289504</v>
      </c>
      <c r="J341" t="str">
        <f>Table1[[#This Row],[nicename]]</f>
        <v>MK Brass</v>
      </c>
      <c r="K341" s="1" t="str">
        <f ca="1">IF(Table1[[#This Row],[Selected]],Table1[[#This Row],[latest_income]]+(RAND()*0.01),"")</f>
        <v/>
      </c>
      <c r="L341" t="b">
        <f>IF(Table1[[#This Row],[Use]]="None",FALSE,IF(Table1[[#This Row],[Use]]="Both",AND(Table1[[#This Row],[Keyword]],Table1[[#This Row],[Geog]]),OR(Table1[[#This Row],[Keyword]],Table1[[#This Row],[Geog]])))</f>
        <v>0</v>
      </c>
      <c r="M3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41" t="b">
        <f>NOT(ISERROR(VLOOKUP(Table1[[#This Row],[regno]],RawGeography!$D:$D,1,FALSE)))</f>
        <v>0</v>
      </c>
      <c r="O341" t="str">
        <f>IF(Options!$H$12&gt;0,IF(Options!$H$13&gt;0,"Both","Geog"),IF(Options!$H$13&gt;0,"Keyword","None"))</f>
        <v>None</v>
      </c>
      <c r="Q341"/>
    </row>
    <row r="342" spans="1:17" x14ac:dyDescent="0.2">
      <c r="A342">
        <v>289538</v>
      </c>
      <c r="B342" t="s">
        <v>824</v>
      </c>
      <c r="C342">
        <v>10533</v>
      </c>
      <c r="D342">
        <v>5990</v>
      </c>
      <c r="G342" t="s">
        <v>825</v>
      </c>
      <c r="H342" t="str">
        <f ca="1">IFERROR(RANK(Table1[[#This Row],[IncomeRank]],$K:$K),"")</f>
        <v/>
      </c>
      <c r="I342">
        <f>Table1[[#This Row],[regno]]</f>
        <v>289538</v>
      </c>
      <c r="J342" t="str">
        <f>Table1[[#This Row],[nicename]]</f>
        <v>Harrow Young Musicians Trust</v>
      </c>
      <c r="K342" s="1" t="str">
        <f ca="1">IF(Table1[[#This Row],[Selected]],Table1[[#This Row],[latest_income]]+(RAND()*0.01),"")</f>
        <v/>
      </c>
      <c r="L342" t="b">
        <f>IF(Table1[[#This Row],[Use]]="None",FALSE,IF(Table1[[#This Row],[Use]]="Both",AND(Table1[[#This Row],[Keyword]],Table1[[#This Row],[Geog]]),OR(Table1[[#This Row],[Keyword]],Table1[[#This Row],[Geog]])))</f>
        <v>0</v>
      </c>
      <c r="M3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42" t="b">
        <f>NOT(ISERROR(VLOOKUP(Table1[[#This Row],[regno]],RawGeography!$D:$D,1,FALSE)))</f>
        <v>0</v>
      </c>
      <c r="O342" t="str">
        <f>IF(Options!$H$12&gt;0,IF(Options!$H$13&gt;0,"Both","Geog"),IF(Options!$H$13&gt;0,"Keyword","None"))</f>
        <v>None</v>
      </c>
      <c r="Q342"/>
    </row>
    <row r="343" spans="1:17" x14ac:dyDescent="0.2">
      <c r="A343">
        <v>289576</v>
      </c>
      <c r="B343" t="s">
        <v>827</v>
      </c>
      <c r="C343">
        <v>766</v>
      </c>
      <c r="D343">
        <v>731</v>
      </c>
      <c r="G343" t="s">
        <v>828</v>
      </c>
      <c r="H343" t="str">
        <f ca="1">IFERROR(RANK(Table1[[#This Row],[IncomeRank]],$K:$K),"")</f>
        <v/>
      </c>
      <c r="I343">
        <f>Table1[[#This Row],[regno]]</f>
        <v>289576</v>
      </c>
      <c r="J343" t="str">
        <f>Table1[[#This Row],[nicename]]</f>
        <v>The Crawley and Horsham District Organists' Association</v>
      </c>
      <c r="K343" s="1" t="str">
        <f ca="1">IF(Table1[[#This Row],[Selected]],Table1[[#This Row],[latest_income]]+(RAND()*0.01),"")</f>
        <v/>
      </c>
      <c r="L343" t="b">
        <f>IF(Table1[[#This Row],[Use]]="None",FALSE,IF(Table1[[#This Row],[Use]]="Both",AND(Table1[[#This Row],[Keyword]],Table1[[#This Row],[Geog]]),OR(Table1[[#This Row],[Keyword]],Table1[[#This Row],[Geog]])))</f>
        <v>0</v>
      </c>
      <c r="M3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43" t="b">
        <f>NOT(ISERROR(VLOOKUP(Table1[[#This Row],[regno]],RawGeography!$D:$D,1,FALSE)))</f>
        <v>0</v>
      </c>
      <c r="O343" t="str">
        <f>IF(Options!$H$12&gt;0,IF(Options!$H$13&gt;0,"Both","Geog"),IF(Options!$H$13&gt;0,"Keyword","None"))</f>
        <v>None</v>
      </c>
      <c r="Q343"/>
    </row>
    <row r="344" spans="1:17" x14ac:dyDescent="0.2">
      <c r="A344">
        <v>289609</v>
      </c>
      <c r="B344" t="s">
        <v>830</v>
      </c>
      <c r="C344">
        <v>171866</v>
      </c>
      <c r="D344">
        <v>170392</v>
      </c>
      <c r="G344" t="s">
        <v>831</v>
      </c>
      <c r="H344" t="str">
        <f ca="1">IFERROR(RANK(Table1[[#This Row],[IncomeRank]],$K:$K),"")</f>
        <v/>
      </c>
      <c r="I344">
        <f>Table1[[#This Row],[regno]]</f>
        <v>289609</v>
      </c>
      <c r="J344" t="str">
        <f>Table1[[#This Row],[nicename]]</f>
        <v>Action Space Mobile Limited</v>
      </c>
      <c r="K344" s="1" t="str">
        <f ca="1">IF(Table1[[#This Row],[Selected]],Table1[[#This Row],[latest_income]]+(RAND()*0.01),"")</f>
        <v/>
      </c>
      <c r="L344" t="b">
        <f>IF(Table1[[#This Row],[Use]]="None",FALSE,IF(Table1[[#This Row],[Use]]="Both",AND(Table1[[#This Row],[Keyword]],Table1[[#This Row],[Geog]]),OR(Table1[[#This Row],[Keyword]],Table1[[#This Row],[Geog]])))</f>
        <v>0</v>
      </c>
      <c r="M3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44" t="b">
        <f>NOT(ISERROR(VLOOKUP(Table1[[#This Row],[regno]],RawGeography!$D:$D,1,FALSE)))</f>
        <v>0</v>
      </c>
      <c r="O344" t="str">
        <f>IF(Options!$H$12&gt;0,IF(Options!$H$13&gt;0,"Both","Geog"),IF(Options!$H$13&gt;0,"Keyword","None"))</f>
        <v>None</v>
      </c>
      <c r="Q344"/>
    </row>
    <row r="345" spans="1:17" x14ac:dyDescent="0.2">
      <c r="A345">
        <v>289688</v>
      </c>
      <c r="B345" t="s">
        <v>833</v>
      </c>
      <c r="C345">
        <v>14600</v>
      </c>
      <c r="D345">
        <v>16222</v>
      </c>
      <c r="G345" t="s">
        <v>834</v>
      </c>
      <c r="H345" t="str">
        <f ca="1">IFERROR(RANK(Table1[[#This Row],[IncomeRank]],$K:$K),"")</f>
        <v/>
      </c>
      <c r="I345">
        <f>Table1[[#This Row],[regno]]</f>
        <v>289688</v>
      </c>
      <c r="J345" t="str">
        <f>Table1[[#This Row],[nicename]]</f>
        <v>Anglo-Swedish Society</v>
      </c>
      <c r="K345" s="1" t="str">
        <f ca="1">IF(Table1[[#This Row],[Selected]],Table1[[#This Row],[latest_income]]+(RAND()*0.01),"")</f>
        <v/>
      </c>
      <c r="L345" t="b">
        <f>IF(Table1[[#This Row],[Use]]="None",FALSE,IF(Table1[[#This Row],[Use]]="Both",AND(Table1[[#This Row],[Keyword]],Table1[[#This Row],[Geog]]),OR(Table1[[#This Row],[Keyword]],Table1[[#This Row],[Geog]])))</f>
        <v>0</v>
      </c>
      <c r="M3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45" t="b">
        <f>NOT(ISERROR(VLOOKUP(Table1[[#This Row],[regno]],RawGeography!$D:$D,1,FALSE)))</f>
        <v>0</v>
      </c>
      <c r="O345" t="str">
        <f>IF(Options!$H$12&gt;0,IF(Options!$H$13&gt;0,"Both","Geog"),IF(Options!$H$13&gt;0,"Keyword","None"))</f>
        <v>None</v>
      </c>
      <c r="Q345"/>
    </row>
    <row r="346" spans="1:17" x14ac:dyDescent="0.2">
      <c r="A346">
        <v>289919</v>
      </c>
      <c r="B346" t="s">
        <v>835</v>
      </c>
      <c r="C346">
        <v>9081</v>
      </c>
      <c r="D346">
        <v>9324</v>
      </c>
      <c r="G346" t="s">
        <v>836</v>
      </c>
      <c r="H346" t="str">
        <f ca="1">IFERROR(RANK(Table1[[#This Row],[IncomeRank]],$K:$K),"")</f>
        <v/>
      </c>
      <c r="I346">
        <f>Table1[[#This Row],[regno]]</f>
        <v>289919</v>
      </c>
      <c r="J346" t="str">
        <f>Table1[[#This Row],[nicename]]</f>
        <v>Avon Valley Concerts</v>
      </c>
      <c r="K346" s="1" t="str">
        <f ca="1">IF(Table1[[#This Row],[Selected]],Table1[[#This Row],[latest_income]]+(RAND()*0.01),"")</f>
        <v/>
      </c>
      <c r="L346" t="b">
        <f>IF(Table1[[#This Row],[Use]]="None",FALSE,IF(Table1[[#This Row],[Use]]="Both",AND(Table1[[#This Row],[Keyword]],Table1[[#This Row],[Geog]]),OR(Table1[[#This Row],[Keyword]],Table1[[#This Row],[Geog]])))</f>
        <v>0</v>
      </c>
      <c r="M3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46" t="b">
        <f>NOT(ISERROR(VLOOKUP(Table1[[#This Row],[regno]],RawGeography!$D:$D,1,FALSE)))</f>
        <v>0</v>
      </c>
      <c r="O346" t="str">
        <f>IF(Options!$H$12&gt;0,IF(Options!$H$13&gt;0,"Both","Geog"),IF(Options!$H$13&gt;0,"Keyword","None"))</f>
        <v>None</v>
      </c>
      <c r="Q346"/>
    </row>
    <row r="347" spans="1:17" x14ac:dyDescent="0.2">
      <c r="A347">
        <v>290100</v>
      </c>
      <c r="B347" t="s">
        <v>837</v>
      </c>
      <c r="C347">
        <v>100602</v>
      </c>
      <c r="D347">
        <v>98307</v>
      </c>
      <c r="G347" t="s">
        <v>838</v>
      </c>
      <c r="H347" t="str">
        <f ca="1">IFERROR(RANK(Table1[[#This Row],[IncomeRank]],$K:$K),"")</f>
        <v/>
      </c>
      <c r="I347">
        <f>Table1[[#This Row],[regno]]</f>
        <v>290100</v>
      </c>
      <c r="J347" t="str">
        <f>Table1[[#This Row],[nicename]]</f>
        <v>The Yorke Trust</v>
      </c>
      <c r="K347" s="1" t="str">
        <f ca="1">IF(Table1[[#This Row],[Selected]],Table1[[#This Row],[latest_income]]+(RAND()*0.01),"")</f>
        <v/>
      </c>
      <c r="L347" t="b">
        <f>IF(Table1[[#This Row],[Use]]="None",FALSE,IF(Table1[[#This Row],[Use]]="Both",AND(Table1[[#This Row],[Keyword]],Table1[[#This Row],[Geog]]),OR(Table1[[#This Row],[Keyword]],Table1[[#This Row],[Geog]])))</f>
        <v>0</v>
      </c>
      <c r="M3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47" t="b">
        <f>NOT(ISERROR(VLOOKUP(Table1[[#This Row],[regno]],RawGeography!$D:$D,1,FALSE)))</f>
        <v>0</v>
      </c>
      <c r="O347" t="str">
        <f>IF(Options!$H$12&gt;0,IF(Options!$H$13&gt;0,"Both","Geog"),IF(Options!$H$13&gt;0,"Keyword","None"))</f>
        <v>None</v>
      </c>
      <c r="Q347"/>
    </row>
    <row r="348" spans="1:17" x14ac:dyDescent="0.2">
      <c r="A348">
        <v>290194</v>
      </c>
      <c r="B348" t="s">
        <v>840</v>
      </c>
      <c r="C348">
        <v>21012</v>
      </c>
      <c r="D348">
        <v>18696</v>
      </c>
      <c r="G348" t="s">
        <v>841</v>
      </c>
      <c r="H348" t="str">
        <f ca="1">IFERROR(RANK(Table1[[#This Row],[IncomeRank]],$K:$K),"")</f>
        <v/>
      </c>
      <c r="I348">
        <f>Table1[[#This Row],[regno]]</f>
        <v>290194</v>
      </c>
      <c r="J348" t="str">
        <f>Table1[[#This Row],[nicename]]</f>
        <v>Welwyn Garden City Music Society</v>
      </c>
      <c r="K348" s="1" t="str">
        <f ca="1">IF(Table1[[#This Row],[Selected]],Table1[[#This Row],[latest_income]]+(RAND()*0.01),"")</f>
        <v/>
      </c>
      <c r="L348" t="b">
        <f>IF(Table1[[#This Row],[Use]]="None",FALSE,IF(Table1[[#This Row],[Use]]="Both",AND(Table1[[#This Row],[Keyword]],Table1[[#This Row],[Geog]]),OR(Table1[[#This Row],[Keyword]],Table1[[#This Row],[Geog]])))</f>
        <v>0</v>
      </c>
      <c r="M3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48" t="b">
        <f>NOT(ISERROR(VLOOKUP(Table1[[#This Row],[regno]],RawGeography!$D:$D,1,FALSE)))</f>
        <v>0</v>
      </c>
      <c r="O348" t="str">
        <f>IF(Options!$H$12&gt;0,IF(Options!$H$13&gt;0,"Both","Geog"),IF(Options!$H$13&gt;0,"Keyword","None"))</f>
        <v>None</v>
      </c>
      <c r="Q348"/>
    </row>
    <row r="349" spans="1:17" x14ac:dyDescent="0.2">
      <c r="A349">
        <v>290209</v>
      </c>
      <c r="B349" t="s">
        <v>842</v>
      </c>
      <c r="C349">
        <v>4654</v>
      </c>
      <c r="D349">
        <v>9419</v>
      </c>
      <c r="G349" t="s">
        <v>843</v>
      </c>
      <c r="H349" t="str">
        <f ca="1">IFERROR(RANK(Table1[[#This Row],[IncomeRank]],$K:$K),"")</f>
        <v/>
      </c>
      <c r="I349">
        <f>Table1[[#This Row],[regno]]</f>
        <v>290209</v>
      </c>
      <c r="J349" t="str">
        <f>Table1[[#This Row],[nicename]]</f>
        <v>Stowmarket Concert Band</v>
      </c>
      <c r="K349" s="1" t="str">
        <f ca="1">IF(Table1[[#This Row],[Selected]],Table1[[#This Row],[latest_income]]+(RAND()*0.01),"")</f>
        <v/>
      </c>
      <c r="L349" t="b">
        <f>IF(Table1[[#This Row],[Use]]="None",FALSE,IF(Table1[[#This Row],[Use]]="Both",AND(Table1[[#This Row],[Keyword]],Table1[[#This Row],[Geog]]),OR(Table1[[#This Row],[Keyword]],Table1[[#This Row],[Geog]])))</f>
        <v>0</v>
      </c>
      <c r="M3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49" t="b">
        <f>NOT(ISERROR(VLOOKUP(Table1[[#This Row],[regno]],RawGeography!$D:$D,1,FALSE)))</f>
        <v>0</v>
      </c>
      <c r="O349" t="str">
        <f>IF(Options!$H$12&gt;0,IF(Options!$H$13&gt;0,"Both","Geog"),IF(Options!$H$13&gt;0,"Keyword","None"))</f>
        <v>None</v>
      </c>
      <c r="Q349"/>
    </row>
    <row r="350" spans="1:17" x14ac:dyDescent="0.2">
      <c r="A350">
        <v>290236</v>
      </c>
      <c r="B350" t="s">
        <v>845</v>
      </c>
      <c r="C350">
        <v>161475</v>
      </c>
      <c r="D350">
        <v>180132</v>
      </c>
      <c r="G350" t="s">
        <v>846</v>
      </c>
      <c r="H350" t="str">
        <f ca="1">IFERROR(RANK(Table1[[#This Row],[IncomeRank]],$K:$K),"")</f>
        <v/>
      </c>
      <c r="I350">
        <f>Table1[[#This Row],[regno]]</f>
        <v>290236</v>
      </c>
      <c r="J350" t="str">
        <f>Table1[[#This Row],[nicename]]</f>
        <v>London Musicians' Collective Limited</v>
      </c>
      <c r="K350" s="1" t="str">
        <f ca="1">IF(Table1[[#This Row],[Selected]],Table1[[#This Row],[latest_income]]+(RAND()*0.01),"")</f>
        <v/>
      </c>
      <c r="L350" t="b">
        <f>IF(Table1[[#This Row],[Use]]="None",FALSE,IF(Table1[[#This Row],[Use]]="Both",AND(Table1[[#This Row],[Keyword]],Table1[[#This Row],[Geog]]),OR(Table1[[#This Row],[Keyword]],Table1[[#This Row],[Geog]])))</f>
        <v>0</v>
      </c>
      <c r="M3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50" t="b">
        <f>NOT(ISERROR(VLOOKUP(Table1[[#This Row],[regno]],RawGeography!$D:$D,1,FALSE)))</f>
        <v>0</v>
      </c>
      <c r="O350" t="str">
        <f>IF(Options!$H$12&gt;0,IF(Options!$H$13&gt;0,"Both","Geog"),IF(Options!$H$13&gt;0,"Keyword","None"))</f>
        <v>None</v>
      </c>
      <c r="Q350"/>
    </row>
    <row r="351" spans="1:17" x14ac:dyDescent="0.2">
      <c r="A351">
        <v>290309</v>
      </c>
      <c r="B351" t="s">
        <v>847</v>
      </c>
      <c r="C351">
        <v>24615</v>
      </c>
      <c r="D351">
        <v>27364</v>
      </c>
      <c r="G351" t="s">
        <v>848</v>
      </c>
      <c r="H351" t="str">
        <f ca="1">IFERROR(RANK(Table1[[#This Row],[IncomeRank]],$K:$K),"")</f>
        <v/>
      </c>
      <c r="I351">
        <f>Table1[[#This Row],[regno]]</f>
        <v>290309</v>
      </c>
      <c r="J351" t="str">
        <f>Table1[[#This Row],[nicename]]</f>
        <v>Church Music Society</v>
      </c>
      <c r="K351" s="1" t="str">
        <f ca="1">IF(Table1[[#This Row],[Selected]],Table1[[#This Row],[latest_income]]+(RAND()*0.01),"")</f>
        <v/>
      </c>
      <c r="L351" t="b">
        <f>IF(Table1[[#This Row],[Use]]="None",FALSE,IF(Table1[[#This Row],[Use]]="Both",AND(Table1[[#This Row],[Keyword]],Table1[[#This Row],[Geog]]),OR(Table1[[#This Row],[Keyword]],Table1[[#This Row],[Geog]])))</f>
        <v>0</v>
      </c>
      <c r="M3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51" t="b">
        <f>NOT(ISERROR(VLOOKUP(Table1[[#This Row],[regno]],RawGeography!$D:$D,1,FALSE)))</f>
        <v>0</v>
      </c>
      <c r="O351" t="str">
        <f>IF(Options!$H$12&gt;0,IF(Options!$H$13&gt;0,"Both","Geog"),IF(Options!$H$13&gt;0,"Keyword","None"))</f>
        <v>None</v>
      </c>
      <c r="Q351"/>
    </row>
    <row r="352" spans="1:17" x14ac:dyDescent="0.2">
      <c r="A352">
        <v>290334</v>
      </c>
      <c r="B352" t="s">
        <v>849</v>
      </c>
      <c r="C352">
        <v>40428</v>
      </c>
      <c r="D352">
        <v>37911</v>
      </c>
      <c r="G352" t="s">
        <v>850</v>
      </c>
      <c r="H352" t="str">
        <f ca="1">IFERROR(RANK(Table1[[#This Row],[IncomeRank]],$K:$K),"")</f>
        <v/>
      </c>
      <c r="I352">
        <f>Table1[[#This Row],[regno]]</f>
        <v>290334</v>
      </c>
      <c r="J352" t="str">
        <f>Table1[[#This Row],[nicename]]</f>
        <v>Finchley Childrens Music Group</v>
      </c>
      <c r="K352" s="1" t="str">
        <f ca="1">IF(Table1[[#This Row],[Selected]],Table1[[#This Row],[latest_income]]+(RAND()*0.01),"")</f>
        <v/>
      </c>
      <c r="L352" t="b">
        <f>IF(Table1[[#This Row],[Use]]="None",FALSE,IF(Table1[[#This Row],[Use]]="Both",AND(Table1[[#This Row],[Keyword]],Table1[[#This Row],[Geog]]),OR(Table1[[#This Row],[Keyword]],Table1[[#This Row],[Geog]])))</f>
        <v>0</v>
      </c>
      <c r="M3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52" t="b">
        <f>NOT(ISERROR(VLOOKUP(Table1[[#This Row],[regno]],RawGeography!$D:$D,1,FALSE)))</f>
        <v>0</v>
      </c>
      <c r="O352" t="str">
        <f>IF(Options!$H$12&gt;0,IF(Options!$H$13&gt;0,"Both","Geog"),IF(Options!$H$13&gt;0,"Keyword","None"))</f>
        <v>None</v>
      </c>
      <c r="Q352"/>
    </row>
    <row r="353" spans="1:17" x14ac:dyDescent="0.2">
      <c r="A353">
        <v>290417</v>
      </c>
      <c r="B353" t="s">
        <v>851</v>
      </c>
      <c r="C353">
        <v>27926</v>
      </c>
      <c r="D353">
        <v>19833</v>
      </c>
      <c r="G353" t="s">
        <v>852</v>
      </c>
      <c r="H353" t="str">
        <f ca="1">IFERROR(RANK(Table1[[#This Row],[IncomeRank]],$K:$K),"")</f>
        <v/>
      </c>
      <c r="I353">
        <f>Table1[[#This Row],[regno]]</f>
        <v>290417</v>
      </c>
      <c r="J353" t="str">
        <f>Table1[[#This Row],[nicename]]</f>
        <v>Music and Worship Foundation</v>
      </c>
      <c r="K353" s="1" t="str">
        <f ca="1">IF(Table1[[#This Row],[Selected]],Table1[[#This Row],[latest_income]]+(RAND()*0.01),"")</f>
        <v/>
      </c>
      <c r="L353" t="b">
        <f>IF(Table1[[#This Row],[Use]]="None",FALSE,IF(Table1[[#This Row],[Use]]="Both",AND(Table1[[#This Row],[Keyword]],Table1[[#This Row],[Geog]]),OR(Table1[[#This Row],[Keyword]],Table1[[#This Row],[Geog]])))</f>
        <v>0</v>
      </c>
      <c r="M3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53" t="b">
        <f>NOT(ISERROR(VLOOKUP(Table1[[#This Row],[regno]],RawGeography!$D:$D,1,FALSE)))</f>
        <v>0</v>
      </c>
      <c r="O353" t="str">
        <f>IF(Options!$H$12&gt;0,IF(Options!$H$13&gt;0,"Both","Geog"),IF(Options!$H$13&gt;0,"Keyword","None"))</f>
        <v>None</v>
      </c>
      <c r="Q353"/>
    </row>
    <row r="354" spans="1:17" x14ac:dyDescent="0.2">
      <c r="A354">
        <v>290448</v>
      </c>
      <c r="B354" t="s">
        <v>854</v>
      </c>
      <c r="C354">
        <v>699796</v>
      </c>
      <c r="D354">
        <v>674427</v>
      </c>
      <c r="E354">
        <v>-659</v>
      </c>
      <c r="F354">
        <v>20</v>
      </c>
      <c r="G354" t="s">
        <v>855</v>
      </c>
      <c r="H354" t="str">
        <f ca="1">IFERROR(RANK(Table1[[#This Row],[IncomeRank]],$K:$K),"")</f>
        <v/>
      </c>
      <c r="I354">
        <f>Table1[[#This Row],[regno]]</f>
        <v>290448</v>
      </c>
      <c r="J354" t="str">
        <f>Table1[[#This Row],[nicename]]</f>
        <v>Central London Arts Limited</v>
      </c>
      <c r="K354" s="1" t="str">
        <f ca="1">IF(Table1[[#This Row],[Selected]],Table1[[#This Row],[latest_income]]+(RAND()*0.01),"")</f>
        <v/>
      </c>
      <c r="L354" t="b">
        <f>IF(Table1[[#This Row],[Use]]="None",FALSE,IF(Table1[[#This Row],[Use]]="Both",AND(Table1[[#This Row],[Keyword]],Table1[[#This Row],[Geog]]),OR(Table1[[#This Row],[Keyword]],Table1[[#This Row],[Geog]])))</f>
        <v>0</v>
      </c>
      <c r="M3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54" t="b">
        <f>NOT(ISERROR(VLOOKUP(Table1[[#This Row],[regno]],RawGeography!$D:$D,1,FALSE)))</f>
        <v>0</v>
      </c>
      <c r="O354" t="str">
        <f>IF(Options!$H$12&gt;0,IF(Options!$H$13&gt;0,"Both","Geog"),IF(Options!$H$13&gt;0,"Keyword","None"))</f>
        <v>None</v>
      </c>
      <c r="Q354"/>
    </row>
    <row r="355" spans="1:17" x14ac:dyDescent="0.2">
      <c r="A355">
        <v>290465</v>
      </c>
      <c r="B355" t="s">
        <v>856</v>
      </c>
      <c r="C355">
        <v>9536</v>
      </c>
      <c r="D355">
        <v>11066</v>
      </c>
      <c r="G355" t="s">
        <v>857</v>
      </c>
      <c r="H355" t="str">
        <f ca="1">IFERROR(RANK(Table1[[#This Row],[IncomeRank]],$K:$K),"")</f>
        <v/>
      </c>
      <c r="I355">
        <f>Table1[[#This Row],[regno]]</f>
        <v>290465</v>
      </c>
      <c r="J355" t="str">
        <f>Table1[[#This Row],[nicename]]</f>
        <v>Tunbridge Wells Jazz Club</v>
      </c>
      <c r="K355" s="1" t="str">
        <f ca="1">IF(Table1[[#This Row],[Selected]],Table1[[#This Row],[latest_income]]+(RAND()*0.01),"")</f>
        <v/>
      </c>
      <c r="L355" t="b">
        <f>IF(Table1[[#This Row],[Use]]="None",FALSE,IF(Table1[[#This Row],[Use]]="Both",AND(Table1[[#This Row],[Keyword]],Table1[[#This Row],[Geog]]),OR(Table1[[#This Row],[Keyword]],Table1[[#This Row],[Geog]])))</f>
        <v>0</v>
      </c>
      <c r="M3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55" t="b">
        <f>NOT(ISERROR(VLOOKUP(Table1[[#This Row],[regno]],RawGeography!$D:$D,1,FALSE)))</f>
        <v>0</v>
      </c>
      <c r="O355" t="str">
        <f>IF(Options!$H$12&gt;0,IF(Options!$H$13&gt;0,"Both","Geog"),IF(Options!$H$13&gt;0,"Keyword","None"))</f>
        <v>None</v>
      </c>
      <c r="Q355"/>
    </row>
    <row r="356" spans="1:17" x14ac:dyDescent="0.2">
      <c r="A356">
        <v>290472</v>
      </c>
      <c r="B356" t="s">
        <v>859</v>
      </c>
      <c r="C356">
        <v>7</v>
      </c>
      <c r="D356">
        <v>129</v>
      </c>
      <c r="G356" t="s">
        <v>860</v>
      </c>
      <c r="H356" t="str">
        <f ca="1">IFERROR(RANK(Table1[[#This Row],[IncomeRank]],$K:$K),"")</f>
        <v/>
      </c>
      <c r="I356">
        <f>Table1[[#This Row],[regno]]</f>
        <v>290472</v>
      </c>
      <c r="J356" t="str">
        <f>Table1[[#This Row],[nicename]]</f>
        <v>The Rism (UK) Trust</v>
      </c>
      <c r="K356" s="1" t="str">
        <f ca="1">IF(Table1[[#This Row],[Selected]],Table1[[#This Row],[latest_income]]+(RAND()*0.01),"")</f>
        <v/>
      </c>
      <c r="L356" t="b">
        <f>IF(Table1[[#This Row],[Use]]="None",FALSE,IF(Table1[[#This Row],[Use]]="Both",AND(Table1[[#This Row],[Keyword]],Table1[[#This Row],[Geog]]),OR(Table1[[#This Row],[Keyword]],Table1[[#This Row],[Geog]])))</f>
        <v>0</v>
      </c>
      <c r="M3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56" t="b">
        <f>NOT(ISERROR(VLOOKUP(Table1[[#This Row],[regno]],RawGeography!$D:$D,1,FALSE)))</f>
        <v>0</v>
      </c>
      <c r="O356" t="str">
        <f>IF(Options!$H$12&gt;0,IF(Options!$H$13&gt;0,"Both","Geog"),IF(Options!$H$13&gt;0,"Keyword","None"))</f>
        <v>None</v>
      </c>
      <c r="Q356"/>
    </row>
    <row r="357" spans="1:17" x14ac:dyDescent="0.2">
      <c r="A357">
        <v>290556</v>
      </c>
      <c r="B357" t="s">
        <v>861</v>
      </c>
      <c r="C357">
        <v>41244</v>
      </c>
      <c r="D357">
        <v>85465</v>
      </c>
      <c r="G357" t="s">
        <v>862</v>
      </c>
      <c r="H357" t="str">
        <f ca="1">IFERROR(RANK(Table1[[#This Row],[IncomeRank]],$K:$K),"")</f>
        <v/>
      </c>
      <c r="I357">
        <f>Table1[[#This Row],[regno]]</f>
        <v>290556</v>
      </c>
      <c r="J357" t="str">
        <f>Table1[[#This Row],[nicename]]</f>
        <v>The Pratt Green Trust</v>
      </c>
      <c r="K357" s="1" t="str">
        <f ca="1">IF(Table1[[#This Row],[Selected]],Table1[[#This Row],[latest_income]]+(RAND()*0.01),"")</f>
        <v/>
      </c>
      <c r="L357" t="b">
        <f>IF(Table1[[#This Row],[Use]]="None",FALSE,IF(Table1[[#This Row],[Use]]="Both",AND(Table1[[#This Row],[Keyword]],Table1[[#This Row],[Geog]]),OR(Table1[[#This Row],[Keyword]],Table1[[#This Row],[Geog]])))</f>
        <v>0</v>
      </c>
      <c r="M3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57" t="b">
        <f>NOT(ISERROR(VLOOKUP(Table1[[#This Row],[regno]],RawGeography!$D:$D,1,FALSE)))</f>
        <v>0</v>
      </c>
      <c r="O357" t="str">
        <f>IF(Options!$H$12&gt;0,IF(Options!$H$13&gt;0,"Both","Geog"),IF(Options!$H$13&gt;0,"Keyword","None"))</f>
        <v>None</v>
      </c>
      <c r="Q357"/>
    </row>
    <row r="358" spans="1:17" x14ac:dyDescent="0.2">
      <c r="A358">
        <v>290598</v>
      </c>
      <c r="B358" t="s">
        <v>863</v>
      </c>
      <c r="C358">
        <v>1459974</v>
      </c>
      <c r="D358">
        <v>1392266</v>
      </c>
      <c r="E358">
        <v>800262</v>
      </c>
      <c r="F358">
        <v>10</v>
      </c>
      <c r="G358" t="s">
        <v>864</v>
      </c>
      <c r="H358" t="str">
        <f ca="1">IFERROR(RANK(Table1[[#This Row],[IncomeRank]],$K:$K),"")</f>
        <v/>
      </c>
      <c r="I358">
        <f>Table1[[#This Row],[regno]]</f>
        <v>290598</v>
      </c>
      <c r="J358" t="str">
        <f>Table1[[#This Row],[nicename]]</f>
        <v>The National Youth Orchestra of Great Britain</v>
      </c>
      <c r="K358" s="1" t="str">
        <f ca="1">IF(Table1[[#This Row],[Selected]],Table1[[#This Row],[latest_income]]+(RAND()*0.01),"")</f>
        <v/>
      </c>
      <c r="L358" t="b">
        <f>IF(Table1[[#This Row],[Use]]="None",FALSE,IF(Table1[[#This Row],[Use]]="Both",AND(Table1[[#This Row],[Keyword]],Table1[[#This Row],[Geog]]),OR(Table1[[#This Row],[Keyword]],Table1[[#This Row],[Geog]])))</f>
        <v>0</v>
      </c>
      <c r="M3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58" t="b">
        <f>NOT(ISERROR(VLOOKUP(Table1[[#This Row],[regno]],RawGeography!$D:$D,1,FALSE)))</f>
        <v>0</v>
      </c>
      <c r="O358" t="str">
        <f>IF(Options!$H$12&gt;0,IF(Options!$H$13&gt;0,"Both","Geog"),IF(Options!$H$13&gt;0,"Keyword","None"))</f>
        <v>None</v>
      </c>
      <c r="Q358"/>
    </row>
    <row r="359" spans="1:17" x14ac:dyDescent="0.2">
      <c r="A359">
        <v>290610</v>
      </c>
      <c r="B359" t="s">
        <v>865</v>
      </c>
      <c r="C359">
        <v>34153</v>
      </c>
      <c r="D359">
        <v>35411</v>
      </c>
      <c r="G359" t="s">
        <v>866</v>
      </c>
      <c r="H359" t="str">
        <f ca="1">IFERROR(RANK(Table1[[#This Row],[IncomeRank]],$K:$K),"")</f>
        <v/>
      </c>
      <c r="I359">
        <f>Table1[[#This Row],[regno]]</f>
        <v>290610</v>
      </c>
      <c r="J359" t="str">
        <f>Table1[[#This Row],[nicename]]</f>
        <v>Surrey County Youth Wind Orchestra</v>
      </c>
      <c r="K359" s="1" t="str">
        <f ca="1">IF(Table1[[#This Row],[Selected]],Table1[[#This Row],[latest_income]]+(RAND()*0.01),"")</f>
        <v/>
      </c>
      <c r="L359" t="b">
        <f>IF(Table1[[#This Row],[Use]]="None",FALSE,IF(Table1[[#This Row],[Use]]="Both",AND(Table1[[#This Row],[Keyword]],Table1[[#This Row],[Geog]]),OR(Table1[[#This Row],[Keyword]],Table1[[#This Row],[Geog]])))</f>
        <v>0</v>
      </c>
      <c r="M3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59" t="b">
        <f>NOT(ISERROR(VLOOKUP(Table1[[#This Row],[regno]],RawGeography!$D:$D,1,FALSE)))</f>
        <v>0</v>
      </c>
      <c r="O359" t="str">
        <f>IF(Options!$H$12&gt;0,IF(Options!$H$13&gt;0,"Both","Geog"),IF(Options!$H$13&gt;0,"Keyword","None"))</f>
        <v>None</v>
      </c>
      <c r="Q359"/>
    </row>
    <row r="360" spans="1:17" x14ac:dyDescent="0.2">
      <c r="A360">
        <v>290743</v>
      </c>
      <c r="B360" t="s">
        <v>867</v>
      </c>
      <c r="C360">
        <v>53589</v>
      </c>
      <c r="D360">
        <v>57589</v>
      </c>
      <c r="G360" t="s">
        <v>868</v>
      </c>
      <c r="H360" t="str">
        <f ca="1">IFERROR(RANK(Table1[[#This Row],[IncomeRank]],$K:$K),"")</f>
        <v/>
      </c>
      <c r="I360">
        <f>Table1[[#This Row],[regno]]</f>
        <v>290743</v>
      </c>
      <c r="J360" t="str">
        <f>Table1[[#This Row],[nicename]]</f>
        <v>The Croydon Operatic and Dramatic Association</v>
      </c>
      <c r="K360" s="1" t="str">
        <f ca="1">IF(Table1[[#This Row],[Selected]],Table1[[#This Row],[latest_income]]+(RAND()*0.01),"")</f>
        <v/>
      </c>
      <c r="L360" t="b">
        <f>IF(Table1[[#This Row],[Use]]="None",FALSE,IF(Table1[[#This Row],[Use]]="Both",AND(Table1[[#This Row],[Keyword]],Table1[[#This Row],[Geog]]),OR(Table1[[#This Row],[Keyword]],Table1[[#This Row],[Geog]])))</f>
        <v>0</v>
      </c>
      <c r="M3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60" t="b">
        <f>NOT(ISERROR(VLOOKUP(Table1[[#This Row],[regno]],RawGeography!$D:$D,1,FALSE)))</f>
        <v>0</v>
      </c>
      <c r="O360" t="str">
        <f>IF(Options!$H$12&gt;0,IF(Options!$H$13&gt;0,"Both","Geog"),IF(Options!$H$13&gt;0,"Keyword","None"))</f>
        <v>None</v>
      </c>
      <c r="Q360"/>
    </row>
    <row r="361" spans="1:17" x14ac:dyDescent="0.2">
      <c r="A361">
        <v>290909</v>
      </c>
      <c r="B361" t="s">
        <v>869</v>
      </c>
      <c r="C361">
        <v>18605</v>
      </c>
      <c r="D361">
        <v>14540</v>
      </c>
      <c r="G361" t="s">
        <v>870</v>
      </c>
      <c r="H361" t="str">
        <f ca="1">IFERROR(RANK(Table1[[#This Row],[IncomeRank]],$K:$K),"")</f>
        <v/>
      </c>
      <c r="I361">
        <f>Table1[[#This Row],[regno]]</f>
        <v>290909</v>
      </c>
      <c r="J361" t="str">
        <f>Table1[[#This Row],[nicename]]</f>
        <v>The Athenaeum Singers</v>
      </c>
      <c r="K361" s="1" t="str">
        <f ca="1">IF(Table1[[#This Row],[Selected]],Table1[[#This Row],[latest_income]]+(RAND()*0.01),"")</f>
        <v/>
      </c>
      <c r="L361" t="b">
        <f>IF(Table1[[#This Row],[Use]]="None",FALSE,IF(Table1[[#This Row],[Use]]="Both",AND(Table1[[#This Row],[Keyword]],Table1[[#This Row],[Geog]]),OR(Table1[[#This Row],[Keyword]],Table1[[#This Row],[Geog]])))</f>
        <v>0</v>
      </c>
      <c r="M3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61" t="b">
        <f>NOT(ISERROR(VLOOKUP(Table1[[#This Row],[regno]],RawGeography!$D:$D,1,FALSE)))</f>
        <v>0</v>
      </c>
      <c r="O361" t="str">
        <f>IF(Options!$H$12&gt;0,IF(Options!$H$13&gt;0,"Both","Geog"),IF(Options!$H$13&gt;0,"Keyword","None"))</f>
        <v>None</v>
      </c>
      <c r="Q361"/>
    </row>
    <row r="362" spans="1:17" x14ac:dyDescent="0.2">
      <c r="A362">
        <v>291038</v>
      </c>
      <c r="B362" t="s">
        <v>871</v>
      </c>
      <c r="C362">
        <v>11510</v>
      </c>
      <c r="D362">
        <v>9330</v>
      </c>
      <c r="G362" t="s">
        <v>872</v>
      </c>
      <c r="H362" t="str">
        <f ca="1">IFERROR(RANK(Table1[[#This Row],[IncomeRank]],$K:$K),"")</f>
        <v/>
      </c>
      <c r="I362">
        <f>Table1[[#This Row],[regno]]</f>
        <v>291038</v>
      </c>
      <c r="J362" t="str">
        <f>Table1[[#This Row],[nicename]]</f>
        <v>Kensington and Chelsea Music Society</v>
      </c>
      <c r="K362" s="1" t="str">
        <f ca="1">IF(Table1[[#This Row],[Selected]],Table1[[#This Row],[latest_income]]+(RAND()*0.01),"")</f>
        <v/>
      </c>
      <c r="L362" t="b">
        <f>IF(Table1[[#This Row],[Use]]="None",FALSE,IF(Table1[[#This Row],[Use]]="Both",AND(Table1[[#This Row],[Keyword]],Table1[[#This Row],[Geog]]),OR(Table1[[#This Row],[Keyword]],Table1[[#This Row],[Geog]])))</f>
        <v>0</v>
      </c>
      <c r="M3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62" t="b">
        <f>NOT(ISERROR(VLOOKUP(Table1[[#This Row],[regno]],RawGeography!$D:$D,1,FALSE)))</f>
        <v>0</v>
      </c>
      <c r="O362" t="str">
        <f>IF(Options!$H$12&gt;0,IF(Options!$H$13&gt;0,"Both","Geog"),IF(Options!$H$13&gt;0,"Keyword","None"))</f>
        <v>None</v>
      </c>
      <c r="Q362"/>
    </row>
    <row r="363" spans="1:17" x14ac:dyDescent="0.2">
      <c r="A363">
        <v>291046</v>
      </c>
      <c r="B363" t="s">
        <v>873</v>
      </c>
      <c r="C363">
        <v>745387</v>
      </c>
      <c r="D363">
        <v>712323</v>
      </c>
      <c r="E363">
        <v>115069</v>
      </c>
      <c r="F363">
        <v>7</v>
      </c>
      <c r="G363" t="s">
        <v>874</v>
      </c>
      <c r="H363" t="str">
        <f ca="1">IFERROR(RANK(Table1[[#This Row],[IncomeRank]],$K:$K),"")</f>
        <v/>
      </c>
      <c r="I363">
        <f>Table1[[#This Row],[regno]]</f>
        <v>291046</v>
      </c>
      <c r="J363" t="str">
        <f>Table1[[#This Row],[nicename]]</f>
        <v>Viva Chamber Orchestra Ltd</v>
      </c>
      <c r="K363" s="1" t="str">
        <f ca="1">IF(Table1[[#This Row],[Selected]],Table1[[#This Row],[latest_income]]+(RAND()*0.01),"")</f>
        <v/>
      </c>
      <c r="L363" t="b">
        <f>IF(Table1[[#This Row],[Use]]="None",FALSE,IF(Table1[[#This Row],[Use]]="Both",AND(Table1[[#This Row],[Keyword]],Table1[[#This Row],[Geog]]),OR(Table1[[#This Row],[Keyword]],Table1[[#This Row],[Geog]])))</f>
        <v>0</v>
      </c>
      <c r="M3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63" t="b">
        <f>NOT(ISERROR(VLOOKUP(Table1[[#This Row],[regno]],RawGeography!$D:$D,1,FALSE)))</f>
        <v>0</v>
      </c>
      <c r="O363" t="str">
        <f>IF(Options!$H$12&gt;0,IF(Options!$H$13&gt;0,"Both","Geog"),IF(Options!$H$13&gt;0,"Keyword","None"))</f>
        <v>None</v>
      </c>
      <c r="Q363"/>
    </row>
    <row r="364" spans="1:17" x14ac:dyDescent="0.2">
      <c r="A364">
        <v>291075</v>
      </c>
      <c r="B364" t="s">
        <v>876</v>
      </c>
      <c r="C364">
        <v>2029</v>
      </c>
      <c r="D364">
        <v>2257</v>
      </c>
      <c r="G364" t="s">
        <v>877</v>
      </c>
      <c r="H364" t="str">
        <f ca="1">IFERROR(RANK(Table1[[#This Row],[IncomeRank]],$K:$K),"")</f>
        <v/>
      </c>
      <c r="I364">
        <f>Table1[[#This Row],[regno]]</f>
        <v>291075</v>
      </c>
      <c r="J364" t="str">
        <f>Table1[[#This Row],[nicename]]</f>
        <v>West Norfolk Jubilee Youth Music Association</v>
      </c>
      <c r="K364" s="1" t="str">
        <f ca="1">IF(Table1[[#This Row],[Selected]],Table1[[#This Row],[latest_income]]+(RAND()*0.01),"")</f>
        <v/>
      </c>
      <c r="L364" t="b">
        <f>IF(Table1[[#This Row],[Use]]="None",FALSE,IF(Table1[[#This Row],[Use]]="Both",AND(Table1[[#This Row],[Keyword]],Table1[[#This Row],[Geog]]),OR(Table1[[#This Row],[Keyword]],Table1[[#This Row],[Geog]])))</f>
        <v>0</v>
      </c>
      <c r="M3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64" t="b">
        <f>NOT(ISERROR(VLOOKUP(Table1[[#This Row],[regno]],RawGeography!$D:$D,1,FALSE)))</f>
        <v>0</v>
      </c>
      <c r="O364" t="str">
        <f>IF(Options!$H$12&gt;0,IF(Options!$H$13&gt;0,"Both","Geog"),IF(Options!$H$13&gt;0,"Keyword","None"))</f>
        <v>None</v>
      </c>
      <c r="Q364"/>
    </row>
    <row r="365" spans="1:17" x14ac:dyDescent="0.2">
      <c r="A365">
        <v>291104</v>
      </c>
      <c r="B365" t="s">
        <v>878</v>
      </c>
      <c r="C365">
        <v>41221</v>
      </c>
      <c r="D365">
        <v>46511</v>
      </c>
      <c r="G365" t="s">
        <v>879</v>
      </c>
      <c r="H365" t="str">
        <f ca="1">IFERROR(RANK(Table1[[#This Row],[IncomeRank]],$K:$K),"")</f>
        <v/>
      </c>
      <c r="I365">
        <f>Table1[[#This Row],[regno]]</f>
        <v>291104</v>
      </c>
      <c r="J365" t="str">
        <f>Table1[[#This Row],[nicename]]</f>
        <v>West Norfolk Music Centre</v>
      </c>
      <c r="K365" s="1" t="str">
        <f ca="1">IF(Table1[[#This Row],[Selected]],Table1[[#This Row],[latest_income]]+(RAND()*0.01),"")</f>
        <v/>
      </c>
      <c r="L365" t="b">
        <f>IF(Table1[[#This Row],[Use]]="None",FALSE,IF(Table1[[#This Row],[Use]]="Both",AND(Table1[[#This Row],[Keyword]],Table1[[#This Row],[Geog]]),OR(Table1[[#This Row],[Keyword]],Table1[[#This Row],[Geog]])))</f>
        <v>0</v>
      </c>
      <c r="M3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65" t="b">
        <f>NOT(ISERROR(VLOOKUP(Table1[[#This Row],[regno]],RawGeography!$D:$D,1,FALSE)))</f>
        <v>0</v>
      </c>
      <c r="O365" t="str">
        <f>IF(Options!$H$12&gt;0,IF(Options!$H$13&gt;0,"Both","Geog"),IF(Options!$H$13&gt;0,"Keyword","None"))</f>
        <v>None</v>
      </c>
      <c r="Q365"/>
    </row>
    <row r="366" spans="1:17" x14ac:dyDescent="0.2">
      <c r="A366">
        <v>291129</v>
      </c>
      <c r="B366" t="s">
        <v>880</v>
      </c>
      <c r="C366">
        <v>79829</v>
      </c>
      <c r="D366">
        <v>62546</v>
      </c>
      <c r="G366" t="s">
        <v>881</v>
      </c>
      <c r="H366" t="str">
        <f ca="1">IFERROR(RANK(Table1[[#This Row],[IncomeRank]],$K:$K),"")</f>
        <v/>
      </c>
      <c r="I366">
        <f>Table1[[#This Row],[regno]]</f>
        <v>291129</v>
      </c>
      <c r="J366" t="str">
        <f>Table1[[#This Row],[nicename]]</f>
        <v>The Israel Philharmonic Orchestra Foundation</v>
      </c>
      <c r="K366" s="1" t="str">
        <f ca="1">IF(Table1[[#This Row],[Selected]],Table1[[#This Row],[latest_income]]+(RAND()*0.01),"")</f>
        <v/>
      </c>
      <c r="L366" t="b">
        <f>IF(Table1[[#This Row],[Use]]="None",FALSE,IF(Table1[[#This Row],[Use]]="Both",AND(Table1[[#This Row],[Keyword]],Table1[[#This Row],[Geog]]),OR(Table1[[#This Row],[Keyword]],Table1[[#This Row],[Geog]])))</f>
        <v>0</v>
      </c>
      <c r="M3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66" t="b">
        <f>NOT(ISERROR(VLOOKUP(Table1[[#This Row],[regno]],RawGeography!$D:$D,1,FALSE)))</f>
        <v>0</v>
      </c>
      <c r="O366" t="str">
        <f>IF(Options!$H$12&gt;0,IF(Options!$H$13&gt;0,"Both","Geog"),IF(Options!$H$13&gt;0,"Keyword","None"))</f>
        <v>None</v>
      </c>
      <c r="Q366"/>
    </row>
    <row r="367" spans="1:17" x14ac:dyDescent="0.2">
      <c r="A367">
        <v>291245</v>
      </c>
      <c r="B367" t="s">
        <v>882</v>
      </c>
      <c r="C367">
        <v>1285807</v>
      </c>
      <c r="D367">
        <v>1216900</v>
      </c>
      <c r="E367">
        <v>187307</v>
      </c>
      <c r="F367">
        <v>10</v>
      </c>
      <c r="G367" t="s">
        <v>883</v>
      </c>
      <c r="H367" t="str">
        <f ca="1">IFERROR(RANK(Table1[[#This Row],[IncomeRank]],$K:$K),"")</f>
        <v/>
      </c>
      <c r="I367">
        <f>Table1[[#This Row],[regno]]</f>
        <v>291245</v>
      </c>
      <c r="J367" t="str">
        <f>Table1[[#This Row],[nicename]]</f>
        <v>Britten Sinfonia Ltd</v>
      </c>
      <c r="K367" s="1" t="str">
        <f ca="1">IF(Table1[[#This Row],[Selected]],Table1[[#This Row],[latest_income]]+(RAND()*0.01),"")</f>
        <v/>
      </c>
      <c r="L367" t="b">
        <f>IF(Table1[[#This Row],[Use]]="None",FALSE,IF(Table1[[#This Row],[Use]]="Both",AND(Table1[[#This Row],[Keyword]],Table1[[#This Row],[Geog]]),OR(Table1[[#This Row],[Keyword]],Table1[[#This Row],[Geog]])))</f>
        <v>0</v>
      </c>
      <c r="M3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67" t="b">
        <f>NOT(ISERROR(VLOOKUP(Table1[[#This Row],[regno]],RawGeography!$D:$D,1,FALSE)))</f>
        <v>0</v>
      </c>
      <c r="O367" t="str">
        <f>IF(Options!$H$12&gt;0,IF(Options!$H$13&gt;0,"Both","Geog"),IF(Options!$H$13&gt;0,"Keyword","None"))</f>
        <v>None</v>
      </c>
      <c r="Q367"/>
    </row>
    <row r="368" spans="1:17" x14ac:dyDescent="0.2">
      <c r="A368">
        <v>291319</v>
      </c>
      <c r="B368" t="s">
        <v>884</v>
      </c>
      <c r="C368">
        <v>4269</v>
      </c>
      <c r="D368">
        <v>4389</v>
      </c>
      <c r="G368" t="s">
        <v>885</v>
      </c>
      <c r="H368" t="str">
        <f ca="1">IFERROR(RANK(Table1[[#This Row],[IncomeRank]],$K:$K),"")</f>
        <v/>
      </c>
      <c r="I368">
        <f>Table1[[#This Row],[regno]]</f>
        <v>291319</v>
      </c>
      <c r="J368" t="str">
        <f>Table1[[#This Row],[nicename]]</f>
        <v>The South West Early Music Forum</v>
      </c>
      <c r="K368" s="1" t="str">
        <f ca="1">IF(Table1[[#This Row],[Selected]],Table1[[#This Row],[latest_income]]+(RAND()*0.01),"")</f>
        <v/>
      </c>
      <c r="L368" t="b">
        <f>IF(Table1[[#This Row],[Use]]="None",FALSE,IF(Table1[[#This Row],[Use]]="Both",AND(Table1[[#This Row],[Keyword]],Table1[[#This Row],[Geog]]),OR(Table1[[#This Row],[Keyword]],Table1[[#This Row],[Geog]])))</f>
        <v>0</v>
      </c>
      <c r="M3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68" t="b">
        <f>NOT(ISERROR(VLOOKUP(Table1[[#This Row],[regno]],RawGeography!$D:$D,1,FALSE)))</f>
        <v>0</v>
      </c>
      <c r="O368" t="str">
        <f>IF(Options!$H$12&gt;0,IF(Options!$H$13&gt;0,"Both","Geog"),IF(Options!$H$13&gt;0,"Keyword","None"))</f>
        <v>None</v>
      </c>
      <c r="Q368"/>
    </row>
    <row r="369" spans="1:17" x14ac:dyDescent="0.2">
      <c r="A369">
        <v>291430</v>
      </c>
      <c r="B369" t="s">
        <v>886</v>
      </c>
      <c r="C369">
        <v>2363</v>
      </c>
      <c r="D369">
        <v>3890</v>
      </c>
      <c r="G369" t="s">
        <v>887</v>
      </c>
      <c r="H369" t="str">
        <f ca="1">IFERROR(RANK(Table1[[#This Row],[IncomeRank]],$K:$K),"")</f>
        <v/>
      </c>
      <c r="I369">
        <f>Table1[[#This Row],[regno]]</f>
        <v>291430</v>
      </c>
      <c r="J369" t="str">
        <f>Table1[[#This Row],[nicename]]</f>
        <v>The Trinity Singers</v>
      </c>
      <c r="K369" s="1" t="str">
        <f ca="1">IF(Table1[[#This Row],[Selected]],Table1[[#This Row],[latest_income]]+(RAND()*0.01),"")</f>
        <v/>
      </c>
      <c r="L369" t="b">
        <f>IF(Table1[[#This Row],[Use]]="None",FALSE,IF(Table1[[#This Row],[Use]]="Both",AND(Table1[[#This Row],[Keyword]],Table1[[#This Row],[Geog]]),OR(Table1[[#This Row],[Keyword]],Table1[[#This Row],[Geog]])))</f>
        <v>0</v>
      </c>
      <c r="M3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69" t="b">
        <f>NOT(ISERROR(VLOOKUP(Table1[[#This Row],[regno]],RawGeography!$D:$D,1,FALSE)))</f>
        <v>0</v>
      </c>
      <c r="O369" t="str">
        <f>IF(Options!$H$12&gt;0,IF(Options!$H$13&gt;0,"Both","Geog"),IF(Options!$H$13&gt;0,"Keyword","None"))</f>
        <v>None</v>
      </c>
      <c r="Q369"/>
    </row>
    <row r="370" spans="1:17" x14ac:dyDescent="0.2">
      <c r="A370">
        <v>291487</v>
      </c>
      <c r="B370" t="s">
        <v>889</v>
      </c>
      <c r="C370">
        <v>32526</v>
      </c>
      <c r="D370">
        <v>27024</v>
      </c>
      <c r="G370" t="s">
        <v>890</v>
      </c>
      <c r="H370" t="str">
        <f ca="1">IFERROR(RANK(Table1[[#This Row],[IncomeRank]],$K:$K),"")</f>
        <v/>
      </c>
      <c r="I370">
        <f>Table1[[#This Row],[regno]]</f>
        <v>291487</v>
      </c>
      <c r="J370" t="str">
        <f>Table1[[#This Row],[nicename]]</f>
        <v>The Newton Abbot and District Musical Comedy Society</v>
      </c>
      <c r="K370" s="1" t="str">
        <f ca="1">IF(Table1[[#This Row],[Selected]],Table1[[#This Row],[latest_income]]+(RAND()*0.01),"")</f>
        <v/>
      </c>
      <c r="L370" t="b">
        <f>IF(Table1[[#This Row],[Use]]="None",FALSE,IF(Table1[[#This Row],[Use]]="Both",AND(Table1[[#This Row],[Keyword]],Table1[[#This Row],[Geog]]),OR(Table1[[#This Row],[Keyword]],Table1[[#This Row],[Geog]])))</f>
        <v>0</v>
      </c>
      <c r="M3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70" t="b">
        <f>NOT(ISERROR(VLOOKUP(Table1[[#This Row],[regno]],RawGeography!$D:$D,1,FALSE)))</f>
        <v>0</v>
      </c>
      <c r="O370" t="str">
        <f>IF(Options!$H$12&gt;0,IF(Options!$H$13&gt;0,"Both","Geog"),IF(Options!$H$13&gt;0,"Keyword","None"))</f>
        <v>None</v>
      </c>
      <c r="Q370"/>
    </row>
    <row r="371" spans="1:17" x14ac:dyDescent="0.2">
      <c r="A371">
        <v>291494</v>
      </c>
      <c r="B371" t="s">
        <v>891</v>
      </c>
      <c r="C371">
        <v>13275</v>
      </c>
      <c r="D371">
        <v>13124</v>
      </c>
      <c r="G371" t="s">
        <v>892</v>
      </c>
      <c r="H371" t="str">
        <f ca="1">IFERROR(RANK(Table1[[#This Row],[IncomeRank]],$K:$K),"")</f>
        <v/>
      </c>
      <c r="I371">
        <f>Table1[[#This Row],[regno]]</f>
        <v>291494</v>
      </c>
      <c r="J371" t="str">
        <f>Table1[[#This Row],[nicename]]</f>
        <v>The Cotswold Suzuki Group</v>
      </c>
      <c r="K371" s="1" t="str">
        <f ca="1">IF(Table1[[#This Row],[Selected]],Table1[[#This Row],[latest_income]]+(RAND()*0.01),"")</f>
        <v/>
      </c>
      <c r="L371" t="b">
        <f>IF(Table1[[#This Row],[Use]]="None",FALSE,IF(Table1[[#This Row],[Use]]="Both",AND(Table1[[#This Row],[Keyword]],Table1[[#This Row],[Geog]]),OR(Table1[[#This Row],[Keyword]],Table1[[#This Row],[Geog]])))</f>
        <v>0</v>
      </c>
      <c r="M3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71" t="b">
        <f>NOT(ISERROR(VLOOKUP(Table1[[#This Row],[regno]],RawGeography!$D:$D,1,FALSE)))</f>
        <v>0</v>
      </c>
      <c r="O371" t="str">
        <f>IF(Options!$H$12&gt;0,IF(Options!$H$13&gt;0,"Both","Geog"),IF(Options!$H$13&gt;0,"Keyword","None"))</f>
        <v>None</v>
      </c>
      <c r="Q371"/>
    </row>
    <row r="372" spans="1:17" x14ac:dyDescent="0.2">
      <c r="A372">
        <v>291523</v>
      </c>
      <c r="B372" t="s">
        <v>893</v>
      </c>
      <c r="C372">
        <v>0</v>
      </c>
      <c r="D372">
        <v>0</v>
      </c>
      <c r="G372" t="s">
        <v>894</v>
      </c>
      <c r="H372" t="str">
        <f ca="1">IFERROR(RANK(Table1[[#This Row],[IncomeRank]],$K:$K),"")</f>
        <v/>
      </c>
      <c r="I372">
        <f>Table1[[#This Row],[regno]]</f>
        <v>291523</v>
      </c>
      <c r="J372" t="str">
        <f>Table1[[#This Row],[nicename]]</f>
        <v>London Sinfonietta Trust</v>
      </c>
      <c r="K372" s="1" t="str">
        <f ca="1">IF(Table1[[#This Row],[Selected]],Table1[[#This Row],[latest_income]]+(RAND()*0.01),"")</f>
        <v/>
      </c>
      <c r="L372" t="b">
        <f>IF(Table1[[#This Row],[Use]]="None",FALSE,IF(Table1[[#This Row],[Use]]="Both",AND(Table1[[#This Row],[Keyword]],Table1[[#This Row],[Geog]]),OR(Table1[[#This Row],[Keyword]],Table1[[#This Row],[Geog]])))</f>
        <v>0</v>
      </c>
      <c r="M3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72" t="b">
        <f>NOT(ISERROR(VLOOKUP(Table1[[#This Row],[regno]],RawGeography!$D:$D,1,FALSE)))</f>
        <v>0</v>
      </c>
      <c r="O372" t="str">
        <f>IF(Options!$H$12&gt;0,IF(Options!$H$13&gt;0,"Both","Geog"),IF(Options!$H$13&gt;0,"Keyword","None"))</f>
        <v>None</v>
      </c>
      <c r="Q372"/>
    </row>
    <row r="373" spans="1:17" x14ac:dyDescent="0.2">
      <c r="A373">
        <v>291606</v>
      </c>
      <c r="B373" t="s">
        <v>895</v>
      </c>
      <c r="C373">
        <v>166</v>
      </c>
      <c r="D373">
        <v>590</v>
      </c>
      <c r="G373" t="s">
        <v>896</v>
      </c>
      <c r="H373" t="str">
        <f ca="1">IFERROR(RANK(Table1[[#This Row],[IncomeRank]],$K:$K),"")</f>
        <v/>
      </c>
      <c r="I373">
        <f>Table1[[#This Row],[regno]]</f>
        <v>291606</v>
      </c>
      <c r="J373" t="str">
        <f>Table1[[#This Row],[nicename]]</f>
        <v>London Jupiter Orchestra Trust</v>
      </c>
      <c r="K373" s="1" t="str">
        <f ca="1">IF(Table1[[#This Row],[Selected]],Table1[[#This Row],[latest_income]]+(RAND()*0.01),"")</f>
        <v/>
      </c>
      <c r="L373" t="b">
        <f>IF(Table1[[#This Row],[Use]]="None",FALSE,IF(Table1[[#This Row],[Use]]="Both",AND(Table1[[#This Row],[Keyword]],Table1[[#This Row],[Geog]]),OR(Table1[[#This Row],[Keyword]],Table1[[#This Row],[Geog]])))</f>
        <v>0</v>
      </c>
      <c r="M3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73" t="b">
        <f>NOT(ISERROR(VLOOKUP(Table1[[#This Row],[regno]],RawGeography!$D:$D,1,FALSE)))</f>
        <v>0</v>
      </c>
      <c r="O373" t="str">
        <f>IF(Options!$H$12&gt;0,IF(Options!$H$13&gt;0,"Both","Geog"),IF(Options!$H$13&gt;0,"Keyword","None"))</f>
        <v>None</v>
      </c>
      <c r="Q373"/>
    </row>
    <row r="374" spans="1:17" x14ac:dyDescent="0.2">
      <c r="A374">
        <v>291887</v>
      </c>
      <c r="B374" t="s">
        <v>897</v>
      </c>
      <c r="C374">
        <v>29</v>
      </c>
      <c r="D374">
        <v>0</v>
      </c>
      <c r="G374" t="s">
        <v>898</v>
      </c>
      <c r="H374" t="str">
        <f ca="1">IFERROR(RANK(Table1[[#This Row],[IncomeRank]],$K:$K),"")</f>
        <v/>
      </c>
      <c r="I374">
        <f>Table1[[#This Row],[regno]]</f>
        <v>291887</v>
      </c>
      <c r="J374" t="str">
        <f>Table1[[#This Row],[nicename]]</f>
        <v>Watford Palace Permanent Endowment Trust</v>
      </c>
      <c r="K374" s="1" t="str">
        <f ca="1">IF(Table1[[#This Row],[Selected]],Table1[[#This Row],[latest_income]]+(RAND()*0.01),"")</f>
        <v/>
      </c>
      <c r="L374" t="b">
        <f>IF(Table1[[#This Row],[Use]]="None",FALSE,IF(Table1[[#This Row],[Use]]="Both",AND(Table1[[#This Row],[Keyword]],Table1[[#This Row],[Geog]]),OR(Table1[[#This Row],[Keyword]],Table1[[#This Row],[Geog]])))</f>
        <v>0</v>
      </c>
      <c r="M3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74" t="b">
        <f>NOT(ISERROR(VLOOKUP(Table1[[#This Row],[regno]],RawGeography!$D:$D,1,FALSE)))</f>
        <v>0</v>
      </c>
      <c r="O374" t="str">
        <f>IF(Options!$H$12&gt;0,IF(Options!$H$13&gt;0,"Both","Geog"),IF(Options!$H$13&gt;0,"Keyword","None"))</f>
        <v>None</v>
      </c>
      <c r="Q374"/>
    </row>
    <row r="375" spans="1:17" x14ac:dyDescent="0.2">
      <c r="A375">
        <v>292080</v>
      </c>
      <c r="B375" t="s">
        <v>899</v>
      </c>
      <c r="C375">
        <v>27219</v>
      </c>
      <c r="D375">
        <v>29607</v>
      </c>
      <c r="G375" t="s">
        <v>900</v>
      </c>
      <c r="H375" t="str">
        <f ca="1">IFERROR(RANK(Table1[[#This Row],[IncomeRank]],$K:$K),"")</f>
        <v/>
      </c>
      <c r="I375">
        <f>Table1[[#This Row],[regno]]</f>
        <v>292080</v>
      </c>
      <c r="J375" t="str">
        <f>Table1[[#This Row],[nicename]]</f>
        <v>Bushey Symphony Orchestra</v>
      </c>
      <c r="K375" s="1" t="str">
        <f ca="1">IF(Table1[[#This Row],[Selected]],Table1[[#This Row],[latest_income]]+(RAND()*0.01),"")</f>
        <v/>
      </c>
      <c r="L375" t="b">
        <f>IF(Table1[[#This Row],[Use]]="None",FALSE,IF(Table1[[#This Row],[Use]]="Both",AND(Table1[[#This Row],[Keyword]],Table1[[#This Row],[Geog]]),OR(Table1[[#This Row],[Keyword]],Table1[[#This Row],[Geog]])))</f>
        <v>0</v>
      </c>
      <c r="M3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75" t="b">
        <f>NOT(ISERROR(VLOOKUP(Table1[[#This Row],[regno]],RawGeography!$D:$D,1,FALSE)))</f>
        <v>0</v>
      </c>
      <c r="O375" t="str">
        <f>IF(Options!$H$12&gt;0,IF(Options!$H$13&gt;0,"Both","Geog"),IF(Options!$H$13&gt;0,"Keyword","None"))</f>
        <v>None</v>
      </c>
      <c r="Q375"/>
    </row>
    <row r="376" spans="1:17" x14ac:dyDescent="0.2">
      <c r="A376">
        <v>292161</v>
      </c>
      <c r="B376" t="s">
        <v>901</v>
      </c>
      <c r="C376">
        <v>0</v>
      </c>
      <c r="D376">
        <v>0</v>
      </c>
      <c r="G376" t="s">
        <v>902</v>
      </c>
      <c r="H376" t="str">
        <f ca="1">IFERROR(RANK(Table1[[#This Row],[IncomeRank]],$K:$K),"")</f>
        <v/>
      </c>
      <c r="I376">
        <f>Table1[[#This Row],[regno]]</f>
        <v>292161</v>
      </c>
      <c r="J376" t="str">
        <f>Table1[[#This Row],[nicename]]</f>
        <v>Oxfordshire Youth Music Trust</v>
      </c>
      <c r="K376" s="1" t="str">
        <f ca="1">IF(Table1[[#This Row],[Selected]],Table1[[#This Row],[latest_income]]+(RAND()*0.01),"")</f>
        <v/>
      </c>
      <c r="L376" t="b">
        <f>IF(Table1[[#This Row],[Use]]="None",FALSE,IF(Table1[[#This Row],[Use]]="Both",AND(Table1[[#This Row],[Keyword]],Table1[[#This Row],[Geog]]),OR(Table1[[#This Row],[Keyword]],Table1[[#This Row],[Geog]])))</f>
        <v>0</v>
      </c>
      <c r="M3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76" t="b">
        <f>NOT(ISERROR(VLOOKUP(Table1[[#This Row],[regno]],RawGeography!$D:$D,1,FALSE)))</f>
        <v>0</v>
      </c>
      <c r="O376" t="str">
        <f>IF(Options!$H$12&gt;0,IF(Options!$H$13&gt;0,"Both","Geog"),IF(Options!$H$13&gt;0,"Keyword","None"))</f>
        <v>None</v>
      </c>
      <c r="Q376"/>
    </row>
    <row r="377" spans="1:17" x14ac:dyDescent="0.2">
      <c r="A377">
        <v>292257</v>
      </c>
      <c r="B377" t="s">
        <v>904</v>
      </c>
      <c r="C377">
        <v>12609</v>
      </c>
      <c r="D377">
        <v>10872</v>
      </c>
      <c r="G377" t="s">
        <v>905</v>
      </c>
      <c r="H377" t="str">
        <f ca="1">IFERROR(RANK(Table1[[#This Row],[IncomeRank]],$K:$K),"")</f>
        <v/>
      </c>
      <c r="I377">
        <f>Table1[[#This Row],[regno]]</f>
        <v>292257</v>
      </c>
      <c r="J377" t="str">
        <f>Table1[[#This Row],[nicename]]</f>
        <v>Mid-Norfolk Singers</v>
      </c>
      <c r="K377" s="1" t="str">
        <f ca="1">IF(Table1[[#This Row],[Selected]],Table1[[#This Row],[latest_income]]+(RAND()*0.01),"")</f>
        <v/>
      </c>
      <c r="L377" t="b">
        <f>IF(Table1[[#This Row],[Use]]="None",FALSE,IF(Table1[[#This Row],[Use]]="Both",AND(Table1[[#This Row],[Keyword]],Table1[[#This Row],[Geog]]),OR(Table1[[#This Row],[Keyword]],Table1[[#This Row],[Geog]])))</f>
        <v>0</v>
      </c>
      <c r="M3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77" t="b">
        <f>NOT(ISERROR(VLOOKUP(Table1[[#This Row],[regno]],RawGeography!$D:$D,1,FALSE)))</f>
        <v>0</v>
      </c>
      <c r="O377" t="str">
        <f>IF(Options!$H$12&gt;0,IF(Options!$H$13&gt;0,"Both","Geog"),IF(Options!$H$13&gt;0,"Keyword","None"))</f>
        <v>None</v>
      </c>
      <c r="Q377"/>
    </row>
    <row r="378" spans="1:17" x14ac:dyDescent="0.2">
      <c r="A378">
        <v>292284</v>
      </c>
      <c r="B378" t="s">
        <v>906</v>
      </c>
      <c r="C378">
        <v>7486</v>
      </c>
      <c r="D378">
        <v>4998</v>
      </c>
      <c r="G378" t="s">
        <v>907</v>
      </c>
      <c r="H378" t="str">
        <f ca="1">IFERROR(RANK(Table1[[#This Row],[IncomeRank]],$K:$K),"")</f>
        <v/>
      </c>
      <c r="I378">
        <f>Table1[[#This Row],[regno]]</f>
        <v>292284</v>
      </c>
      <c r="J378" t="str">
        <f>Table1[[#This Row],[nicename]]</f>
        <v>The Lyme Regis Town Band</v>
      </c>
      <c r="K378" s="1" t="str">
        <f ca="1">IF(Table1[[#This Row],[Selected]],Table1[[#This Row],[latest_income]]+(RAND()*0.01),"")</f>
        <v/>
      </c>
      <c r="L378" t="b">
        <f>IF(Table1[[#This Row],[Use]]="None",FALSE,IF(Table1[[#This Row],[Use]]="Both",AND(Table1[[#This Row],[Keyword]],Table1[[#This Row],[Geog]]),OR(Table1[[#This Row],[Keyword]],Table1[[#This Row],[Geog]])))</f>
        <v>0</v>
      </c>
      <c r="M3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78" t="b">
        <f>NOT(ISERROR(VLOOKUP(Table1[[#This Row],[regno]],RawGeography!$D:$D,1,FALSE)))</f>
        <v>0</v>
      </c>
      <c r="O378" t="str">
        <f>IF(Options!$H$12&gt;0,IF(Options!$H$13&gt;0,"Both","Geog"),IF(Options!$H$13&gt;0,"Keyword","None"))</f>
        <v>None</v>
      </c>
      <c r="Q378"/>
    </row>
    <row r="379" spans="1:17" x14ac:dyDescent="0.2">
      <c r="A379">
        <v>292319</v>
      </c>
      <c r="B379" t="s">
        <v>908</v>
      </c>
      <c r="C379">
        <v>29855</v>
      </c>
      <c r="D379">
        <v>29406</v>
      </c>
      <c r="G379" t="s">
        <v>504</v>
      </c>
      <c r="H379" t="str">
        <f ca="1">IFERROR(RANK(Table1[[#This Row],[IncomeRank]],$K:$K),"")</f>
        <v/>
      </c>
      <c r="I379">
        <f>Table1[[#This Row],[regno]]</f>
        <v>292319</v>
      </c>
      <c r="J379" t="str">
        <f>Table1[[#This Row],[nicename]]</f>
        <v>Isle of Wight Symphony Orchestra Society</v>
      </c>
      <c r="K379" s="1" t="str">
        <f ca="1">IF(Table1[[#This Row],[Selected]],Table1[[#This Row],[latest_income]]+(RAND()*0.01),"")</f>
        <v/>
      </c>
      <c r="L379" t="b">
        <f>IF(Table1[[#This Row],[Use]]="None",FALSE,IF(Table1[[#This Row],[Use]]="Both",AND(Table1[[#This Row],[Keyword]],Table1[[#This Row],[Geog]]),OR(Table1[[#This Row],[Keyword]],Table1[[#This Row],[Geog]])))</f>
        <v>0</v>
      </c>
      <c r="M3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79" t="b">
        <f>NOT(ISERROR(VLOOKUP(Table1[[#This Row],[regno]],RawGeography!$D:$D,1,FALSE)))</f>
        <v>0</v>
      </c>
      <c r="O379" t="str">
        <f>IF(Options!$H$12&gt;0,IF(Options!$H$13&gt;0,"Both","Geog"),IF(Options!$H$13&gt;0,"Keyword","None"))</f>
        <v>None</v>
      </c>
      <c r="Q379"/>
    </row>
    <row r="380" spans="1:17" x14ac:dyDescent="0.2">
      <c r="A380">
        <v>292326</v>
      </c>
      <c r="B380" t="s">
        <v>910</v>
      </c>
      <c r="C380">
        <v>296448</v>
      </c>
      <c r="D380">
        <v>297644</v>
      </c>
      <c r="G380" t="s">
        <v>911</v>
      </c>
      <c r="H380" t="str">
        <f ca="1">IFERROR(RANK(Table1[[#This Row],[IncomeRank]],$K:$K),"")</f>
        <v/>
      </c>
      <c r="I380">
        <f>Table1[[#This Row],[regno]]</f>
        <v>292326</v>
      </c>
      <c r="J380" t="str">
        <f>Table1[[#This Row],[nicename]]</f>
        <v>Little World Limited</v>
      </c>
      <c r="K380" s="1" t="str">
        <f ca="1">IF(Table1[[#This Row],[Selected]],Table1[[#This Row],[latest_income]]+(RAND()*0.01),"")</f>
        <v/>
      </c>
      <c r="L380" t="b">
        <f>IF(Table1[[#This Row],[Use]]="None",FALSE,IF(Table1[[#This Row],[Use]]="Both",AND(Table1[[#This Row],[Keyword]],Table1[[#This Row],[Geog]]),OR(Table1[[#This Row],[Keyword]],Table1[[#This Row],[Geog]])))</f>
        <v>0</v>
      </c>
      <c r="M3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80" t="b">
        <f>NOT(ISERROR(VLOOKUP(Table1[[#This Row],[regno]],RawGeography!$D:$D,1,FALSE)))</f>
        <v>0</v>
      </c>
      <c r="O380" t="str">
        <f>IF(Options!$H$12&gt;0,IF(Options!$H$13&gt;0,"Both","Geog"),IF(Options!$H$13&gt;0,"Keyword","None"))</f>
        <v>None</v>
      </c>
      <c r="Q380"/>
    </row>
    <row r="381" spans="1:17" x14ac:dyDescent="0.2">
      <c r="A381">
        <v>292638</v>
      </c>
      <c r="B381" t="s">
        <v>913</v>
      </c>
      <c r="C381">
        <v>253678</v>
      </c>
      <c r="D381">
        <v>248853</v>
      </c>
      <c r="G381" t="s">
        <v>914</v>
      </c>
      <c r="H381" t="str">
        <f ca="1">IFERROR(RANK(Table1[[#This Row],[IncomeRank]],$K:$K),"")</f>
        <v/>
      </c>
      <c r="I381">
        <f>Table1[[#This Row],[regno]]</f>
        <v>292638</v>
      </c>
      <c r="J381" t="str">
        <f>Table1[[#This Row],[nicename]]</f>
        <v>The London Suzuki Group</v>
      </c>
      <c r="K381" s="1" t="str">
        <f ca="1">IF(Table1[[#This Row],[Selected]],Table1[[#This Row],[latest_income]]+(RAND()*0.01),"")</f>
        <v/>
      </c>
      <c r="L381" t="b">
        <f>IF(Table1[[#This Row],[Use]]="None",FALSE,IF(Table1[[#This Row],[Use]]="Both",AND(Table1[[#This Row],[Keyword]],Table1[[#This Row],[Geog]]),OR(Table1[[#This Row],[Keyword]],Table1[[#This Row],[Geog]])))</f>
        <v>0</v>
      </c>
      <c r="M3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81" t="b">
        <f>NOT(ISERROR(VLOOKUP(Table1[[#This Row],[regno]],RawGeography!$D:$D,1,FALSE)))</f>
        <v>0</v>
      </c>
      <c r="O381" t="str">
        <f>IF(Options!$H$12&gt;0,IF(Options!$H$13&gt;0,"Both","Geog"),IF(Options!$H$13&gt;0,"Keyword","None"))</f>
        <v>None</v>
      </c>
      <c r="Q381"/>
    </row>
    <row r="382" spans="1:17" x14ac:dyDescent="0.2">
      <c r="A382">
        <v>292639</v>
      </c>
      <c r="B382" t="s">
        <v>915</v>
      </c>
      <c r="C382">
        <v>6677</v>
      </c>
      <c r="D382">
        <v>6497</v>
      </c>
      <c r="G382" t="s">
        <v>916</v>
      </c>
      <c r="H382" t="str">
        <f ca="1">IFERROR(RANK(Table1[[#This Row],[IncomeRank]],$K:$K),"")</f>
        <v/>
      </c>
      <c r="I382">
        <f>Table1[[#This Row],[regno]]</f>
        <v>292639</v>
      </c>
      <c r="J382" t="str">
        <f>Table1[[#This Row],[nicename]]</f>
        <v>Invicta Concert Military Band</v>
      </c>
      <c r="K382" s="1" t="str">
        <f ca="1">IF(Table1[[#This Row],[Selected]],Table1[[#This Row],[latest_income]]+(RAND()*0.01),"")</f>
        <v/>
      </c>
      <c r="L382" t="b">
        <f>IF(Table1[[#This Row],[Use]]="None",FALSE,IF(Table1[[#This Row],[Use]]="Both",AND(Table1[[#This Row],[Keyword]],Table1[[#This Row],[Geog]]),OR(Table1[[#This Row],[Keyword]],Table1[[#This Row],[Geog]])))</f>
        <v>0</v>
      </c>
      <c r="M3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82" t="b">
        <f>NOT(ISERROR(VLOOKUP(Table1[[#This Row],[regno]],RawGeography!$D:$D,1,FALSE)))</f>
        <v>0</v>
      </c>
      <c r="O382" t="str">
        <f>IF(Options!$H$12&gt;0,IF(Options!$H$13&gt;0,"Both","Geog"),IF(Options!$H$13&gt;0,"Keyword","None"))</f>
        <v>None</v>
      </c>
      <c r="Q382"/>
    </row>
    <row r="383" spans="1:17" x14ac:dyDescent="0.2">
      <c r="A383">
        <v>292727</v>
      </c>
      <c r="B383" t="s">
        <v>917</v>
      </c>
      <c r="C383">
        <v>2270</v>
      </c>
      <c r="D383">
        <v>1605</v>
      </c>
      <c r="G383" t="s">
        <v>918</v>
      </c>
      <c r="H383" t="str">
        <f ca="1">IFERROR(RANK(Table1[[#This Row],[IncomeRank]],$K:$K),"")</f>
        <v/>
      </c>
      <c r="I383">
        <f>Table1[[#This Row],[regno]]</f>
        <v>292727</v>
      </c>
      <c r="J383" t="str">
        <f>Table1[[#This Row],[nicename]]</f>
        <v>The Pianola Institute Limited</v>
      </c>
      <c r="K383" s="1" t="str">
        <f ca="1">IF(Table1[[#This Row],[Selected]],Table1[[#This Row],[latest_income]]+(RAND()*0.01),"")</f>
        <v/>
      </c>
      <c r="L383" t="b">
        <f>IF(Table1[[#This Row],[Use]]="None",FALSE,IF(Table1[[#This Row],[Use]]="Both",AND(Table1[[#This Row],[Keyword]],Table1[[#This Row],[Geog]]),OR(Table1[[#This Row],[Keyword]],Table1[[#This Row],[Geog]])))</f>
        <v>0</v>
      </c>
      <c r="M3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83" t="b">
        <f>NOT(ISERROR(VLOOKUP(Table1[[#This Row],[regno]],RawGeography!$D:$D,1,FALSE)))</f>
        <v>0</v>
      </c>
      <c r="O383" t="str">
        <f>IF(Options!$H$12&gt;0,IF(Options!$H$13&gt;0,"Both","Geog"),IF(Options!$H$13&gt;0,"Keyword","None"))</f>
        <v>None</v>
      </c>
      <c r="Q383"/>
    </row>
    <row r="384" spans="1:17" x14ac:dyDescent="0.2">
      <c r="A384">
        <v>292782</v>
      </c>
      <c r="B384" t="s">
        <v>919</v>
      </c>
      <c r="C384">
        <v>4176</v>
      </c>
      <c r="D384">
        <v>2869</v>
      </c>
      <c r="G384" t="s">
        <v>920</v>
      </c>
      <c r="H384" t="str">
        <f ca="1">IFERROR(RANK(Table1[[#This Row],[IncomeRank]],$K:$K),"")</f>
        <v/>
      </c>
      <c r="I384">
        <f>Table1[[#This Row],[regno]]</f>
        <v>292782</v>
      </c>
      <c r="J384" t="str">
        <f>Table1[[#This Row],[nicename]]</f>
        <v>The Northavon Singers</v>
      </c>
      <c r="K384" s="1" t="str">
        <f ca="1">IF(Table1[[#This Row],[Selected]],Table1[[#This Row],[latest_income]]+(RAND()*0.01),"")</f>
        <v/>
      </c>
      <c r="L384" t="b">
        <f>IF(Table1[[#This Row],[Use]]="None",FALSE,IF(Table1[[#This Row],[Use]]="Both",AND(Table1[[#This Row],[Keyword]],Table1[[#This Row],[Geog]]),OR(Table1[[#This Row],[Keyword]],Table1[[#This Row],[Geog]])))</f>
        <v>0</v>
      </c>
      <c r="M3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84" t="b">
        <f>NOT(ISERROR(VLOOKUP(Table1[[#This Row],[regno]],RawGeography!$D:$D,1,FALSE)))</f>
        <v>0</v>
      </c>
      <c r="O384" t="str">
        <f>IF(Options!$H$12&gt;0,IF(Options!$H$13&gt;0,"Both","Geog"),IF(Options!$H$13&gt;0,"Keyword","None"))</f>
        <v>None</v>
      </c>
      <c r="Q384"/>
    </row>
    <row r="385" spans="1:17" x14ac:dyDescent="0.2">
      <c r="A385">
        <v>292917</v>
      </c>
      <c r="B385" t="s">
        <v>921</v>
      </c>
      <c r="C385">
        <v>4763</v>
      </c>
      <c r="D385">
        <v>5316</v>
      </c>
      <c r="G385" t="s">
        <v>922</v>
      </c>
      <c r="H385" t="str">
        <f ca="1">IFERROR(RANK(Table1[[#This Row],[IncomeRank]],$K:$K),"")</f>
        <v/>
      </c>
      <c r="I385">
        <f>Table1[[#This Row],[regno]]</f>
        <v>292917</v>
      </c>
      <c r="J385" t="str">
        <f>Table1[[#This Row],[nicename]]</f>
        <v>The Bristol Madrigal Society</v>
      </c>
      <c r="K385" s="1" t="str">
        <f ca="1">IF(Table1[[#This Row],[Selected]],Table1[[#This Row],[latest_income]]+(RAND()*0.01),"")</f>
        <v/>
      </c>
      <c r="L385" t="b">
        <f>IF(Table1[[#This Row],[Use]]="None",FALSE,IF(Table1[[#This Row],[Use]]="Both",AND(Table1[[#This Row],[Keyword]],Table1[[#This Row],[Geog]]),OR(Table1[[#This Row],[Keyword]],Table1[[#This Row],[Geog]])))</f>
        <v>0</v>
      </c>
      <c r="M3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85" t="b">
        <f>NOT(ISERROR(VLOOKUP(Table1[[#This Row],[regno]],RawGeography!$D:$D,1,FALSE)))</f>
        <v>0</v>
      </c>
      <c r="O385" t="str">
        <f>IF(Options!$H$12&gt;0,IF(Options!$H$13&gt;0,"Both","Geog"),IF(Options!$H$13&gt;0,"Keyword","None"))</f>
        <v>None</v>
      </c>
      <c r="Q385"/>
    </row>
    <row r="386" spans="1:17" x14ac:dyDescent="0.2">
      <c r="A386">
        <v>292972</v>
      </c>
      <c r="B386" t="s">
        <v>924</v>
      </c>
      <c r="C386">
        <v>18431</v>
      </c>
      <c r="D386">
        <v>12338</v>
      </c>
      <c r="G386" t="s">
        <v>925</v>
      </c>
      <c r="H386" t="str">
        <f ca="1">IFERROR(RANK(Table1[[#This Row],[IncomeRank]],$K:$K),"")</f>
        <v/>
      </c>
      <c r="I386">
        <f>Table1[[#This Row],[regno]]</f>
        <v>292972</v>
      </c>
      <c r="J386" t="str">
        <f>Table1[[#This Row],[nicename]]</f>
        <v>The Royal Free Singers</v>
      </c>
      <c r="K386" s="1" t="str">
        <f ca="1">IF(Table1[[#This Row],[Selected]],Table1[[#This Row],[latest_income]]+(RAND()*0.01),"")</f>
        <v/>
      </c>
      <c r="L386" t="b">
        <f>IF(Table1[[#This Row],[Use]]="None",FALSE,IF(Table1[[#This Row],[Use]]="Both",AND(Table1[[#This Row],[Keyword]],Table1[[#This Row],[Geog]]),OR(Table1[[#This Row],[Keyword]],Table1[[#This Row],[Geog]])))</f>
        <v>0</v>
      </c>
      <c r="M3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86" t="b">
        <f>NOT(ISERROR(VLOOKUP(Table1[[#This Row],[regno]],RawGeography!$D:$D,1,FALSE)))</f>
        <v>0</v>
      </c>
      <c r="O386" t="str">
        <f>IF(Options!$H$12&gt;0,IF(Options!$H$13&gt;0,"Both","Geog"),IF(Options!$H$13&gt;0,"Keyword","None"))</f>
        <v>None</v>
      </c>
      <c r="Q386"/>
    </row>
    <row r="387" spans="1:17" x14ac:dyDescent="0.2">
      <c r="A387">
        <v>293015</v>
      </c>
      <c r="B387" t="s">
        <v>926</v>
      </c>
      <c r="C387">
        <v>48811</v>
      </c>
      <c r="D387">
        <v>21263</v>
      </c>
      <c r="G387" t="s">
        <v>927</v>
      </c>
      <c r="H387" t="str">
        <f ca="1">IFERROR(RANK(Table1[[#This Row],[IncomeRank]],$K:$K),"")</f>
        <v/>
      </c>
      <c r="I387">
        <f>Table1[[#This Row],[regno]]</f>
        <v>293015</v>
      </c>
      <c r="J387" t="str">
        <f>Table1[[#This Row],[nicename]]</f>
        <v>Lawyers Music</v>
      </c>
      <c r="K387" s="1" t="str">
        <f ca="1">IF(Table1[[#This Row],[Selected]],Table1[[#This Row],[latest_income]]+(RAND()*0.01),"")</f>
        <v/>
      </c>
      <c r="L387" t="b">
        <f>IF(Table1[[#This Row],[Use]]="None",FALSE,IF(Table1[[#This Row],[Use]]="Both",AND(Table1[[#This Row],[Keyword]],Table1[[#This Row],[Geog]]),OR(Table1[[#This Row],[Keyword]],Table1[[#This Row],[Geog]])))</f>
        <v>0</v>
      </c>
      <c r="M3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87" t="b">
        <f>NOT(ISERROR(VLOOKUP(Table1[[#This Row],[regno]],RawGeography!$D:$D,1,FALSE)))</f>
        <v>0</v>
      </c>
      <c r="O387" t="str">
        <f>IF(Options!$H$12&gt;0,IF(Options!$H$13&gt;0,"Both","Geog"),IF(Options!$H$13&gt;0,"Keyword","None"))</f>
        <v>None</v>
      </c>
      <c r="Q387"/>
    </row>
    <row r="388" spans="1:17" x14ac:dyDescent="0.2">
      <c r="A388">
        <v>293151</v>
      </c>
      <c r="B388" t="s">
        <v>928</v>
      </c>
      <c r="C388">
        <v>7126</v>
      </c>
      <c r="D388">
        <v>5149</v>
      </c>
      <c r="G388" t="s">
        <v>929</v>
      </c>
      <c r="H388" t="str">
        <f ca="1">IFERROR(RANK(Table1[[#This Row],[IncomeRank]],$K:$K),"")</f>
        <v/>
      </c>
      <c r="I388">
        <f>Table1[[#This Row],[regno]]</f>
        <v>293151</v>
      </c>
      <c r="J388" t="str">
        <f>Table1[[#This Row],[nicename]]</f>
        <v>West Berkshire Music Centre Parents' Association</v>
      </c>
      <c r="K388" s="1" t="str">
        <f ca="1">IF(Table1[[#This Row],[Selected]],Table1[[#This Row],[latest_income]]+(RAND()*0.01),"")</f>
        <v/>
      </c>
      <c r="L388" t="b">
        <f>IF(Table1[[#This Row],[Use]]="None",FALSE,IF(Table1[[#This Row],[Use]]="Both",AND(Table1[[#This Row],[Keyword]],Table1[[#This Row],[Geog]]),OR(Table1[[#This Row],[Keyword]],Table1[[#This Row],[Geog]])))</f>
        <v>0</v>
      </c>
      <c r="M3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88" t="b">
        <f>NOT(ISERROR(VLOOKUP(Table1[[#This Row],[regno]],RawGeography!$D:$D,1,FALSE)))</f>
        <v>0</v>
      </c>
      <c r="O388" t="str">
        <f>IF(Options!$H$12&gt;0,IF(Options!$H$13&gt;0,"Both","Geog"),IF(Options!$H$13&gt;0,"Keyword","None"))</f>
        <v>None</v>
      </c>
      <c r="Q388"/>
    </row>
    <row r="389" spans="1:17" x14ac:dyDescent="0.2">
      <c r="A389">
        <v>293178</v>
      </c>
      <c r="B389" t="s">
        <v>930</v>
      </c>
      <c r="C389">
        <v>16002</v>
      </c>
      <c r="D389">
        <v>14895</v>
      </c>
      <c r="G389" t="s">
        <v>931</v>
      </c>
      <c r="H389" t="str">
        <f ca="1">IFERROR(RANK(Table1[[#This Row],[IncomeRank]],$K:$K),"")</f>
        <v/>
      </c>
      <c r="I389">
        <f>Table1[[#This Row],[regno]]</f>
        <v>293178</v>
      </c>
      <c r="J389" t="str">
        <f>Table1[[#This Row],[nicename]]</f>
        <v>Farnborough Symphony Orchestra</v>
      </c>
      <c r="K389" s="1" t="str">
        <f ca="1">IF(Table1[[#This Row],[Selected]],Table1[[#This Row],[latest_income]]+(RAND()*0.01),"")</f>
        <v/>
      </c>
      <c r="L389" t="b">
        <f>IF(Table1[[#This Row],[Use]]="None",FALSE,IF(Table1[[#This Row],[Use]]="Both",AND(Table1[[#This Row],[Keyword]],Table1[[#This Row],[Geog]]),OR(Table1[[#This Row],[Keyword]],Table1[[#This Row],[Geog]])))</f>
        <v>0</v>
      </c>
      <c r="M3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89" t="b">
        <f>NOT(ISERROR(VLOOKUP(Table1[[#This Row],[regno]],RawGeography!$D:$D,1,FALSE)))</f>
        <v>0</v>
      </c>
      <c r="O389" t="str">
        <f>IF(Options!$H$12&gt;0,IF(Options!$H$13&gt;0,"Both","Geog"),IF(Options!$H$13&gt;0,"Keyword","None"))</f>
        <v>None</v>
      </c>
      <c r="Q389"/>
    </row>
    <row r="390" spans="1:17" x14ac:dyDescent="0.2">
      <c r="A390">
        <v>293285</v>
      </c>
      <c r="B390" t="s">
        <v>932</v>
      </c>
      <c r="C390">
        <v>237992</v>
      </c>
      <c r="D390">
        <v>79057</v>
      </c>
      <c r="G390" t="s">
        <v>933</v>
      </c>
      <c r="H390" t="str">
        <f ca="1">IFERROR(RANK(Table1[[#This Row],[IncomeRank]],$K:$K),"")</f>
        <v/>
      </c>
      <c r="I390">
        <f>Table1[[#This Row],[regno]]</f>
        <v>293285</v>
      </c>
      <c r="J390" t="str">
        <f>Table1[[#This Row],[nicename]]</f>
        <v>The Cinema Museum</v>
      </c>
      <c r="K390" s="1" t="str">
        <f ca="1">IF(Table1[[#This Row],[Selected]],Table1[[#This Row],[latest_income]]+(RAND()*0.01),"")</f>
        <v/>
      </c>
      <c r="L390" t="b">
        <f>IF(Table1[[#This Row],[Use]]="None",FALSE,IF(Table1[[#This Row],[Use]]="Both",AND(Table1[[#This Row],[Keyword]],Table1[[#This Row],[Geog]]),OR(Table1[[#This Row],[Keyword]],Table1[[#This Row],[Geog]])))</f>
        <v>0</v>
      </c>
      <c r="M3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90" t="b">
        <f>NOT(ISERROR(VLOOKUP(Table1[[#This Row],[regno]],RawGeography!$D:$D,1,FALSE)))</f>
        <v>0</v>
      </c>
      <c r="O390" t="str">
        <f>IF(Options!$H$12&gt;0,IF(Options!$H$13&gt;0,"Both","Geog"),IF(Options!$H$13&gt;0,"Keyword","None"))</f>
        <v>None</v>
      </c>
      <c r="Q390"/>
    </row>
    <row r="391" spans="1:17" x14ac:dyDescent="0.2">
      <c r="A391">
        <v>293339</v>
      </c>
      <c r="B391" t="s">
        <v>934</v>
      </c>
      <c r="C391">
        <v>903</v>
      </c>
      <c r="D391">
        <v>1000</v>
      </c>
      <c r="G391" t="s">
        <v>935</v>
      </c>
      <c r="H391" t="str">
        <f ca="1">IFERROR(RANK(Table1[[#This Row],[IncomeRank]],$K:$K),"")</f>
        <v/>
      </c>
      <c r="I391">
        <f>Table1[[#This Row],[regno]]</f>
        <v>293339</v>
      </c>
      <c r="J391" t="str">
        <f>Table1[[#This Row],[nicename]]</f>
        <v>Music and Special Needs Norfolk</v>
      </c>
      <c r="K391" s="1" t="str">
        <f ca="1">IF(Table1[[#This Row],[Selected]],Table1[[#This Row],[latest_income]]+(RAND()*0.01),"")</f>
        <v/>
      </c>
      <c r="L391" t="b">
        <f>IF(Table1[[#This Row],[Use]]="None",FALSE,IF(Table1[[#This Row],[Use]]="Both",AND(Table1[[#This Row],[Keyword]],Table1[[#This Row],[Geog]]),OR(Table1[[#This Row],[Keyword]],Table1[[#This Row],[Geog]])))</f>
        <v>0</v>
      </c>
      <c r="M3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91" t="b">
        <f>NOT(ISERROR(VLOOKUP(Table1[[#This Row],[regno]],RawGeography!$D:$D,1,FALSE)))</f>
        <v>0</v>
      </c>
      <c r="O391" t="str">
        <f>IF(Options!$H$12&gt;0,IF(Options!$H$13&gt;0,"Both","Geog"),IF(Options!$H$13&gt;0,"Keyword","None"))</f>
        <v>None</v>
      </c>
      <c r="Q391"/>
    </row>
    <row r="392" spans="1:17" x14ac:dyDescent="0.2">
      <c r="A392">
        <v>293345</v>
      </c>
      <c r="B392" t="s">
        <v>936</v>
      </c>
      <c r="C392">
        <v>656501</v>
      </c>
      <c r="D392">
        <v>656998</v>
      </c>
      <c r="G392" t="s">
        <v>937</v>
      </c>
      <c r="H392" t="str">
        <f ca="1">IFERROR(RANK(Table1[[#This Row],[IncomeRank]],$K:$K),"")</f>
        <v/>
      </c>
      <c r="I392">
        <f>Table1[[#This Row],[regno]]</f>
        <v>293345</v>
      </c>
      <c r="J392" t="str">
        <f>Table1[[#This Row],[nicename]]</f>
        <v>English String Orchestra Limited</v>
      </c>
      <c r="K392" s="1" t="str">
        <f ca="1">IF(Table1[[#This Row],[Selected]],Table1[[#This Row],[latest_income]]+(RAND()*0.01),"")</f>
        <v/>
      </c>
      <c r="L392" t="b">
        <f>IF(Table1[[#This Row],[Use]]="None",FALSE,IF(Table1[[#This Row],[Use]]="Both",AND(Table1[[#This Row],[Keyword]],Table1[[#This Row],[Geog]]),OR(Table1[[#This Row],[Keyword]],Table1[[#This Row],[Geog]])))</f>
        <v>0</v>
      </c>
      <c r="M3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92" t="b">
        <f>NOT(ISERROR(VLOOKUP(Table1[[#This Row],[regno]],RawGeography!$D:$D,1,FALSE)))</f>
        <v>0</v>
      </c>
      <c r="O392" t="str">
        <f>IF(Options!$H$12&gt;0,IF(Options!$H$13&gt;0,"Both","Geog"),IF(Options!$H$13&gt;0,"Keyword","None"))</f>
        <v>None</v>
      </c>
      <c r="Q392"/>
    </row>
    <row r="393" spans="1:17" x14ac:dyDescent="0.2">
      <c r="A393">
        <v>293456</v>
      </c>
      <c r="B393" t="s">
        <v>939</v>
      </c>
      <c r="C393">
        <v>11965</v>
      </c>
      <c r="D393">
        <v>19611</v>
      </c>
      <c r="G393" t="s">
        <v>940</v>
      </c>
      <c r="H393" t="str">
        <f ca="1">IFERROR(RANK(Table1[[#This Row],[IncomeRank]],$K:$K),"")</f>
        <v/>
      </c>
      <c r="I393">
        <f>Table1[[#This Row],[regno]]</f>
        <v>293456</v>
      </c>
      <c r="J393" t="str">
        <f>Table1[[#This Row],[nicename]]</f>
        <v>Stroud Symphony Orchestra</v>
      </c>
      <c r="K393" s="1" t="str">
        <f ca="1">IF(Table1[[#This Row],[Selected]],Table1[[#This Row],[latest_income]]+(RAND()*0.01),"")</f>
        <v/>
      </c>
      <c r="L393" t="b">
        <f>IF(Table1[[#This Row],[Use]]="None",FALSE,IF(Table1[[#This Row],[Use]]="Both",AND(Table1[[#This Row],[Keyword]],Table1[[#This Row],[Geog]]),OR(Table1[[#This Row],[Keyword]],Table1[[#This Row],[Geog]])))</f>
        <v>0</v>
      </c>
      <c r="M3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93" t="b">
        <f>NOT(ISERROR(VLOOKUP(Table1[[#This Row],[regno]],RawGeography!$D:$D,1,FALSE)))</f>
        <v>0</v>
      </c>
      <c r="O393" t="str">
        <f>IF(Options!$H$12&gt;0,IF(Options!$H$13&gt;0,"Both","Geog"),IF(Options!$H$13&gt;0,"Keyword","None"))</f>
        <v>None</v>
      </c>
      <c r="Q393"/>
    </row>
    <row r="394" spans="1:17" x14ac:dyDescent="0.2">
      <c r="A394">
        <v>293468</v>
      </c>
      <c r="B394" t="s">
        <v>941</v>
      </c>
      <c r="C394">
        <v>3562</v>
      </c>
      <c r="D394">
        <v>2746</v>
      </c>
      <c r="G394" t="s">
        <v>942</v>
      </c>
      <c r="H394" t="str">
        <f ca="1">IFERROR(RANK(Table1[[#This Row],[IncomeRank]],$K:$K),"")</f>
        <v/>
      </c>
      <c r="I394">
        <f>Table1[[#This Row],[regno]]</f>
        <v>293468</v>
      </c>
      <c r="J394" t="str">
        <f>Table1[[#This Row],[nicename]]</f>
        <v>Lymington Town Band</v>
      </c>
      <c r="K394" s="1" t="str">
        <f ca="1">IF(Table1[[#This Row],[Selected]],Table1[[#This Row],[latest_income]]+(RAND()*0.01),"")</f>
        <v/>
      </c>
      <c r="L394" t="b">
        <f>IF(Table1[[#This Row],[Use]]="None",FALSE,IF(Table1[[#This Row],[Use]]="Both",AND(Table1[[#This Row],[Keyword]],Table1[[#This Row],[Geog]]),OR(Table1[[#This Row],[Keyword]],Table1[[#This Row],[Geog]])))</f>
        <v>0</v>
      </c>
      <c r="M3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94" t="b">
        <f>NOT(ISERROR(VLOOKUP(Table1[[#This Row],[regno]],RawGeography!$D:$D,1,FALSE)))</f>
        <v>0</v>
      </c>
      <c r="O394" t="str">
        <f>IF(Options!$H$12&gt;0,IF(Options!$H$13&gt;0,"Both","Geog"),IF(Options!$H$13&gt;0,"Keyword","None"))</f>
        <v>None</v>
      </c>
      <c r="Q394"/>
    </row>
    <row r="395" spans="1:17" x14ac:dyDescent="0.2">
      <c r="A395">
        <v>293533</v>
      </c>
      <c r="B395" t="s">
        <v>943</v>
      </c>
      <c r="C395">
        <v>7256</v>
      </c>
      <c r="D395">
        <v>8936</v>
      </c>
      <c r="G395" t="s">
        <v>944</v>
      </c>
      <c r="H395" t="str">
        <f ca="1">IFERROR(RANK(Table1[[#This Row],[IncomeRank]],$K:$K),"")</f>
        <v/>
      </c>
      <c r="I395">
        <f>Table1[[#This Row],[regno]]</f>
        <v>293533</v>
      </c>
      <c r="J395" t="str">
        <f>Table1[[#This Row],[nicename]]</f>
        <v>Leighton Buzzard Music Club</v>
      </c>
      <c r="K395" s="1" t="str">
        <f ca="1">IF(Table1[[#This Row],[Selected]],Table1[[#This Row],[latest_income]]+(RAND()*0.01),"")</f>
        <v/>
      </c>
      <c r="L395" t="b">
        <f>IF(Table1[[#This Row],[Use]]="None",FALSE,IF(Table1[[#This Row],[Use]]="Both",AND(Table1[[#This Row],[Keyword]],Table1[[#This Row],[Geog]]),OR(Table1[[#This Row],[Keyword]],Table1[[#This Row],[Geog]])))</f>
        <v>0</v>
      </c>
      <c r="M3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95" t="b">
        <f>NOT(ISERROR(VLOOKUP(Table1[[#This Row],[regno]],RawGeography!$D:$D,1,FALSE)))</f>
        <v>0</v>
      </c>
      <c r="O395" t="str">
        <f>IF(Options!$H$12&gt;0,IF(Options!$H$13&gt;0,"Both","Geog"),IF(Options!$H$13&gt;0,"Keyword","None"))</f>
        <v>None</v>
      </c>
      <c r="Q395"/>
    </row>
    <row r="396" spans="1:17" x14ac:dyDescent="0.2">
      <c r="A396">
        <v>293601</v>
      </c>
      <c r="B396" t="s">
        <v>945</v>
      </c>
      <c r="C396">
        <v>18833</v>
      </c>
      <c r="D396">
        <v>17263</v>
      </c>
      <c r="G396" t="s">
        <v>946</v>
      </c>
      <c r="H396" t="str">
        <f ca="1">IFERROR(RANK(Table1[[#This Row],[IncomeRank]],$K:$K),"")</f>
        <v/>
      </c>
      <c r="I396">
        <f>Table1[[#This Row],[regno]]</f>
        <v>293601</v>
      </c>
      <c r="J396" t="str">
        <f>Table1[[#This Row],[nicename]]</f>
        <v>Milton Keynes Festival of the Arts</v>
      </c>
      <c r="K396" s="1" t="str">
        <f ca="1">IF(Table1[[#This Row],[Selected]],Table1[[#This Row],[latest_income]]+(RAND()*0.01),"")</f>
        <v/>
      </c>
      <c r="L396" t="b">
        <f>IF(Table1[[#This Row],[Use]]="None",FALSE,IF(Table1[[#This Row],[Use]]="Both",AND(Table1[[#This Row],[Keyword]],Table1[[#This Row],[Geog]]),OR(Table1[[#This Row],[Keyword]],Table1[[#This Row],[Geog]])))</f>
        <v>0</v>
      </c>
      <c r="M3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96" t="b">
        <f>NOT(ISERROR(VLOOKUP(Table1[[#This Row],[regno]],RawGeography!$D:$D,1,FALSE)))</f>
        <v>0</v>
      </c>
      <c r="O396" t="str">
        <f>IF(Options!$H$12&gt;0,IF(Options!$H$13&gt;0,"Both","Geog"),IF(Options!$H$13&gt;0,"Keyword","None"))</f>
        <v>None</v>
      </c>
      <c r="Q396"/>
    </row>
    <row r="397" spans="1:17" x14ac:dyDescent="0.2">
      <c r="A397">
        <v>293615</v>
      </c>
      <c r="B397" t="s">
        <v>947</v>
      </c>
      <c r="C397">
        <v>56</v>
      </c>
      <c r="D397">
        <v>0</v>
      </c>
      <c r="G397" t="s">
        <v>948</v>
      </c>
      <c r="H397" t="str">
        <f ca="1">IFERROR(RANK(Table1[[#This Row],[IncomeRank]],$K:$K),"")</f>
        <v/>
      </c>
      <c r="I397">
        <f>Table1[[#This Row],[regno]]</f>
        <v>293615</v>
      </c>
      <c r="J397" t="str">
        <f>Table1[[#This Row],[nicename]]</f>
        <v>The Ida Carroll Double Bass Award Trust</v>
      </c>
      <c r="K397" s="1" t="str">
        <f ca="1">IF(Table1[[#This Row],[Selected]],Table1[[#This Row],[latest_income]]+(RAND()*0.01),"")</f>
        <v/>
      </c>
      <c r="L397" t="b">
        <f>IF(Table1[[#This Row],[Use]]="None",FALSE,IF(Table1[[#This Row],[Use]]="Both",AND(Table1[[#This Row],[Keyword]],Table1[[#This Row],[Geog]]),OR(Table1[[#This Row],[Keyword]],Table1[[#This Row],[Geog]])))</f>
        <v>0</v>
      </c>
      <c r="M3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97" t="b">
        <f>NOT(ISERROR(VLOOKUP(Table1[[#This Row],[regno]],RawGeography!$D:$D,1,FALSE)))</f>
        <v>0</v>
      </c>
      <c r="O397" t="str">
        <f>IF(Options!$H$12&gt;0,IF(Options!$H$13&gt;0,"Both","Geog"),IF(Options!$H$13&gt;0,"Keyword","None"))</f>
        <v>None</v>
      </c>
      <c r="Q397"/>
    </row>
    <row r="398" spans="1:17" x14ac:dyDescent="0.2">
      <c r="A398">
        <v>293689</v>
      </c>
      <c r="B398" t="s">
        <v>950</v>
      </c>
      <c r="C398">
        <v>9625</v>
      </c>
      <c r="D398">
        <v>8353</v>
      </c>
      <c r="G398" t="s">
        <v>951</v>
      </c>
      <c r="H398" t="str">
        <f ca="1">IFERROR(RANK(Table1[[#This Row],[IncomeRank]],$K:$K),"")</f>
        <v/>
      </c>
      <c r="I398">
        <f>Table1[[#This Row],[regno]]</f>
        <v>293689</v>
      </c>
      <c r="J398" t="str">
        <f>Table1[[#This Row],[nicename]]</f>
        <v>Chinnor Silver Band</v>
      </c>
      <c r="K398" s="1" t="str">
        <f ca="1">IF(Table1[[#This Row],[Selected]],Table1[[#This Row],[latest_income]]+(RAND()*0.01),"")</f>
        <v/>
      </c>
      <c r="L398" t="b">
        <f>IF(Table1[[#This Row],[Use]]="None",FALSE,IF(Table1[[#This Row],[Use]]="Both",AND(Table1[[#This Row],[Keyword]],Table1[[#This Row],[Geog]]),OR(Table1[[#This Row],[Keyword]],Table1[[#This Row],[Geog]])))</f>
        <v>0</v>
      </c>
      <c r="M3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98" t="b">
        <f>NOT(ISERROR(VLOOKUP(Table1[[#This Row],[regno]],RawGeography!$D:$D,1,FALSE)))</f>
        <v>0</v>
      </c>
      <c r="O398" t="str">
        <f>IF(Options!$H$12&gt;0,IF(Options!$H$13&gt;0,"Both","Geog"),IF(Options!$H$13&gt;0,"Keyword","None"))</f>
        <v>None</v>
      </c>
      <c r="Q398"/>
    </row>
    <row r="399" spans="1:17" x14ac:dyDescent="0.2">
      <c r="A399">
        <v>293972</v>
      </c>
      <c r="B399" t="s">
        <v>952</v>
      </c>
      <c r="C399">
        <v>324912</v>
      </c>
      <c r="D399">
        <v>319748</v>
      </c>
      <c r="G399" t="s">
        <v>953</v>
      </c>
      <c r="H399" t="str">
        <f ca="1">IFERROR(RANK(Table1[[#This Row],[IncomeRank]],$K:$K),"")</f>
        <v/>
      </c>
      <c r="I399">
        <f>Table1[[#This Row],[regno]]</f>
        <v>293972</v>
      </c>
      <c r="J399" t="str">
        <f>Table1[[#This Row],[nicename]]</f>
        <v>All Change Arts Limited</v>
      </c>
      <c r="K399" s="1" t="str">
        <f ca="1">IF(Table1[[#This Row],[Selected]],Table1[[#This Row],[latest_income]]+(RAND()*0.01),"")</f>
        <v/>
      </c>
      <c r="L399" t="b">
        <f>IF(Table1[[#This Row],[Use]]="None",FALSE,IF(Table1[[#This Row],[Use]]="Both",AND(Table1[[#This Row],[Keyword]],Table1[[#This Row],[Geog]]),OR(Table1[[#This Row],[Keyword]],Table1[[#This Row],[Geog]])))</f>
        <v>0</v>
      </c>
      <c r="M3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399" t="b">
        <f>NOT(ISERROR(VLOOKUP(Table1[[#This Row],[regno]],RawGeography!$D:$D,1,FALSE)))</f>
        <v>0</v>
      </c>
      <c r="O399" t="str">
        <f>IF(Options!$H$12&gt;0,IF(Options!$H$13&gt;0,"Both","Geog"),IF(Options!$H$13&gt;0,"Keyword","None"))</f>
        <v>None</v>
      </c>
      <c r="Q399"/>
    </row>
    <row r="400" spans="1:17" x14ac:dyDescent="0.2">
      <c r="A400">
        <v>294014</v>
      </c>
      <c r="B400" t="s">
        <v>954</v>
      </c>
      <c r="C400">
        <v>9966</v>
      </c>
      <c r="D400">
        <v>5525</v>
      </c>
      <c r="G400" t="s">
        <v>955</v>
      </c>
      <c r="H400" t="str">
        <f ca="1">IFERROR(RANK(Table1[[#This Row],[IncomeRank]],$K:$K),"")</f>
        <v/>
      </c>
      <c r="I400">
        <f>Table1[[#This Row],[regno]]</f>
        <v>294014</v>
      </c>
      <c r="J400" t="str">
        <f>Table1[[#This Row],[nicename]]</f>
        <v>Sodbury Vale Musical Comedy Club</v>
      </c>
      <c r="K400" s="1" t="str">
        <f ca="1">IF(Table1[[#This Row],[Selected]],Table1[[#This Row],[latest_income]]+(RAND()*0.01),"")</f>
        <v/>
      </c>
      <c r="L400" t="b">
        <f>IF(Table1[[#This Row],[Use]]="None",FALSE,IF(Table1[[#This Row],[Use]]="Both",AND(Table1[[#This Row],[Keyword]],Table1[[#This Row],[Geog]]),OR(Table1[[#This Row],[Keyword]],Table1[[#This Row],[Geog]])))</f>
        <v>0</v>
      </c>
      <c r="M4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00" t="b">
        <f>NOT(ISERROR(VLOOKUP(Table1[[#This Row],[regno]],RawGeography!$D:$D,1,FALSE)))</f>
        <v>0</v>
      </c>
      <c r="O400" t="str">
        <f>IF(Options!$H$12&gt;0,IF(Options!$H$13&gt;0,"Both","Geog"),IF(Options!$H$13&gt;0,"Keyword","None"))</f>
        <v>None</v>
      </c>
      <c r="Q400"/>
    </row>
    <row r="401" spans="1:17" x14ac:dyDescent="0.2">
      <c r="A401">
        <v>294030</v>
      </c>
      <c r="B401" t="s">
        <v>956</v>
      </c>
      <c r="C401">
        <v>854361</v>
      </c>
      <c r="D401">
        <v>924824</v>
      </c>
      <c r="E401">
        <v>123248</v>
      </c>
      <c r="F401">
        <v>13</v>
      </c>
      <c r="G401" t="s">
        <v>957</v>
      </c>
      <c r="H401" t="str">
        <f ca="1">IFERROR(RANK(Table1[[#This Row],[IncomeRank]],$K:$K),"")</f>
        <v/>
      </c>
      <c r="I401">
        <f>Table1[[#This Row],[regno]]</f>
        <v>294030</v>
      </c>
      <c r="J401" t="str">
        <f>Table1[[#This Row],[nicename]]</f>
        <v>Apples and Snakes</v>
      </c>
      <c r="K401" s="1" t="str">
        <f ca="1">IF(Table1[[#This Row],[Selected]],Table1[[#This Row],[latest_income]]+(RAND()*0.01),"")</f>
        <v/>
      </c>
      <c r="L401" t="b">
        <f>IF(Table1[[#This Row],[Use]]="None",FALSE,IF(Table1[[#This Row],[Use]]="Both",AND(Table1[[#This Row],[Keyword]],Table1[[#This Row],[Geog]]),OR(Table1[[#This Row],[Keyword]],Table1[[#This Row],[Geog]])))</f>
        <v>0</v>
      </c>
      <c r="M4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01" t="b">
        <f>NOT(ISERROR(VLOOKUP(Table1[[#This Row],[regno]],RawGeography!$D:$D,1,FALSE)))</f>
        <v>0</v>
      </c>
      <c r="O401" t="str">
        <f>IF(Options!$H$12&gt;0,IF(Options!$H$13&gt;0,"Both","Geog"),IF(Options!$H$13&gt;0,"Keyword","None"))</f>
        <v>None</v>
      </c>
      <c r="Q401"/>
    </row>
    <row r="402" spans="1:17" x14ac:dyDescent="0.2">
      <c r="A402">
        <v>294266</v>
      </c>
      <c r="B402" t="s">
        <v>958</v>
      </c>
      <c r="C402">
        <v>3321</v>
      </c>
      <c r="D402">
        <v>20159</v>
      </c>
      <c r="G402" t="s">
        <v>959</v>
      </c>
      <c r="H402" t="str">
        <f ca="1">IFERROR(RANK(Table1[[#This Row],[IncomeRank]],$K:$K),"")</f>
        <v/>
      </c>
      <c r="I402">
        <f>Table1[[#This Row],[regno]]</f>
        <v>294266</v>
      </c>
      <c r="J402" t="str">
        <f>Table1[[#This Row],[nicename]]</f>
        <v>London International Piano Competition</v>
      </c>
      <c r="K402" s="1" t="str">
        <f ca="1">IF(Table1[[#This Row],[Selected]],Table1[[#This Row],[latest_income]]+(RAND()*0.01),"")</f>
        <v/>
      </c>
      <c r="L402" t="b">
        <f>IF(Table1[[#This Row],[Use]]="None",FALSE,IF(Table1[[#This Row],[Use]]="Both",AND(Table1[[#This Row],[Keyword]],Table1[[#This Row],[Geog]]),OR(Table1[[#This Row],[Keyword]],Table1[[#This Row],[Geog]])))</f>
        <v>0</v>
      </c>
      <c r="M4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02" t="b">
        <f>NOT(ISERROR(VLOOKUP(Table1[[#This Row],[regno]],RawGeography!$D:$D,1,FALSE)))</f>
        <v>0</v>
      </c>
      <c r="O402" t="str">
        <f>IF(Options!$H$12&gt;0,IF(Options!$H$13&gt;0,"Both","Geog"),IF(Options!$H$13&gt;0,"Keyword","None"))</f>
        <v>None</v>
      </c>
      <c r="Q402"/>
    </row>
    <row r="403" spans="1:17" x14ac:dyDescent="0.2">
      <c r="A403">
        <v>294278</v>
      </c>
      <c r="B403" t="s">
        <v>960</v>
      </c>
      <c r="C403">
        <v>7630</v>
      </c>
      <c r="D403">
        <v>6088</v>
      </c>
      <c r="G403" t="s">
        <v>961</v>
      </c>
      <c r="H403" t="str">
        <f ca="1">IFERROR(RANK(Table1[[#This Row],[IncomeRank]],$K:$K),"")</f>
        <v/>
      </c>
      <c r="I403">
        <f>Table1[[#This Row],[regno]]</f>
        <v>294278</v>
      </c>
      <c r="J403" t="str">
        <f>Table1[[#This Row],[nicename]]</f>
        <v>St Mary Magdalene Music Society</v>
      </c>
      <c r="K403" s="1" t="str">
        <f ca="1">IF(Table1[[#This Row],[Selected]],Table1[[#This Row],[latest_income]]+(RAND()*0.01),"")</f>
        <v/>
      </c>
      <c r="L403" t="b">
        <f>IF(Table1[[#This Row],[Use]]="None",FALSE,IF(Table1[[#This Row],[Use]]="Both",AND(Table1[[#This Row],[Keyword]],Table1[[#This Row],[Geog]]),OR(Table1[[#This Row],[Keyword]],Table1[[#This Row],[Geog]])))</f>
        <v>0</v>
      </c>
      <c r="M4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03" t="b">
        <f>NOT(ISERROR(VLOOKUP(Table1[[#This Row],[regno]],RawGeography!$D:$D,1,FALSE)))</f>
        <v>0</v>
      </c>
      <c r="O403" t="str">
        <f>IF(Options!$H$12&gt;0,IF(Options!$H$13&gt;0,"Both","Geog"),IF(Options!$H$13&gt;0,"Keyword","None"))</f>
        <v>None</v>
      </c>
      <c r="Q403"/>
    </row>
    <row r="404" spans="1:17" x14ac:dyDescent="0.2">
      <c r="A404">
        <v>294382</v>
      </c>
      <c r="B404" t="s">
        <v>962</v>
      </c>
      <c r="C404">
        <v>8671</v>
      </c>
      <c r="D404">
        <v>7088</v>
      </c>
      <c r="G404" t="s">
        <v>963</v>
      </c>
      <c r="H404" t="str">
        <f ca="1">IFERROR(RANK(Table1[[#This Row],[IncomeRank]],$K:$K),"")</f>
        <v/>
      </c>
      <c r="I404">
        <f>Table1[[#This Row],[regno]]</f>
        <v>294382</v>
      </c>
      <c r="J404" t="str">
        <f>Table1[[#This Row],[nicename]]</f>
        <v>Gloucestershire Symphony Orchestra</v>
      </c>
      <c r="K404" s="1" t="str">
        <f ca="1">IF(Table1[[#This Row],[Selected]],Table1[[#This Row],[latest_income]]+(RAND()*0.01),"")</f>
        <v/>
      </c>
      <c r="L404" t="b">
        <f>IF(Table1[[#This Row],[Use]]="None",FALSE,IF(Table1[[#This Row],[Use]]="Both",AND(Table1[[#This Row],[Keyword]],Table1[[#This Row],[Geog]]),OR(Table1[[#This Row],[Keyword]],Table1[[#This Row],[Geog]])))</f>
        <v>0</v>
      </c>
      <c r="M4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04" t="b">
        <f>NOT(ISERROR(VLOOKUP(Table1[[#This Row],[regno]],RawGeography!$D:$D,1,FALSE)))</f>
        <v>0</v>
      </c>
      <c r="O404" t="str">
        <f>IF(Options!$H$12&gt;0,IF(Options!$H$13&gt;0,"Both","Geog"),IF(Options!$H$13&gt;0,"Keyword","None"))</f>
        <v>None</v>
      </c>
      <c r="Q404"/>
    </row>
    <row r="405" spans="1:17" x14ac:dyDescent="0.2">
      <c r="A405">
        <v>294461</v>
      </c>
      <c r="B405" t="s">
        <v>965</v>
      </c>
      <c r="C405">
        <v>3149</v>
      </c>
      <c r="D405">
        <v>3149</v>
      </c>
      <c r="G405" t="s">
        <v>966</v>
      </c>
      <c r="H405" t="str">
        <f ca="1">IFERROR(RANK(Table1[[#This Row],[IncomeRank]],$K:$K),"")</f>
        <v/>
      </c>
      <c r="I405">
        <f>Table1[[#This Row],[regno]]</f>
        <v>294461</v>
      </c>
      <c r="J405" t="str">
        <f>Table1[[#This Row],[nicename]]</f>
        <v>Confraternity of Saint James</v>
      </c>
      <c r="K405" s="1" t="str">
        <f ca="1">IF(Table1[[#This Row],[Selected]],Table1[[#This Row],[latest_income]]+(RAND()*0.01),"")</f>
        <v/>
      </c>
      <c r="L405" t="b">
        <f>IF(Table1[[#This Row],[Use]]="None",FALSE,IF(Table1[[#This Row],[Use]]="Both",AND(Table1[[#This Row],[Keyword]],Table1[[#This Row],[Geog]]),OR(Table1[[#This Row],[Keyword]],Table1[[#This Row],[Geog]])))</f>
        <v>0</v>
      </c>
      <c r="M4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05" t="b">
        <f>NOT(ISERROR(VLOOKUP(Table1[[#This Row],[regno]],RawGeography!$D:$D,1,FALSE)))</f>
        <v>0</v>
      </c>
      <c r="O405" t="str">
        <f>IF(Options!$H$12&gt;0,IF(Options!$H$13&gt;0,"Both","Geog"),IF(Options!$H$13&gt;0,"Keyword","None"))</f>
        <v>None</v>
      </c>
      <c r="Q405"/>
    </row>
    <row r="406" spans="1:17" x14ac:dyDescent="0.2">
      <c r="A406">
        <v>294564</v>
      </c>
      <c r="B406" t="s">
        <v>967</v>
      </c>
      <c r="C406">
        <v>52405</v>
      </c>
      <c r="D406">
        <v>44194</v>
      </c>
      <c r="G406" t="s">
        <v>504</v>
      </c>
      <c r="H406" t="str">
        <f ca="1">IFERROR(RANK(Table1[[#This Row],[IncomeRank]],$K:$K),"")</f>
        <v/>
      </c>
      <c r="I406">
        <f>Table1[[#This Row],[regno]]</f>
        <v>294564</v>
      </c>
      <c r="J406" t="str">
        <f>Table1[[#This Row],[nicename]]</f>
        <v>Hackney Singers</v>
      </c>
      <c r="K406" s="1" t="str">
        <f ca="1">IF(Table1[[#This Row],[Selected]],Table1[[#This Row],[latest_income]]+(RAND()*0.01),"")</f>
        <v/>
      </c>
      <c r="L406" t="b">
        <f>IF(Table1[[#This Row],[Use]]="None",FALSE,IF(Table1[[#This Row],[Use]]="Both",AND(Table1[[#This Row],[Keyword]],Table1[[#This Row],[Geog]]),OR(Table1[[#This Row],[Keyword]],Table1[[#This Row],[Geog]])))</f>
        <v>0</v>
      </c>
      <c r="M4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06" t="b">
        <f>NOT(ISERROR(VLOOKUP(Table1[[#This Row],[regno]],RawGeography!$D:$D,1,FALSE)))</f>
        <v>0</v>
      </c>
      <c r="O406" t="str">
        <f>IF(Options!$H$12&gt;0,IF(Options!$H$13&gt;0,"Both","Geog"),IF(Options!$H$13&gt;0,"Keyword","None"))</f>
        <v>None</v>
      </c>
      <c r="Q406"/>
    </row>
    <row r="407" spans="1:17" x14ac:dyDescent="0.2">
      <c r="A407">
        <v>294590</v>
      </c>
      <c r="B407" t="s">
        <v>968</v>
      </c>
      <c r="C407">
        <v>19842</v>
      </c>
      <c r="D407">
        <v>34602</v>
      </c>
      <c r="G407" t="s">
        <v>969</v>
      </c>
      <c r="H407" t="str">
        <f ca="1">IFERROR(RANK(Table1[[#This Row],[IncomeRank]],$K:$K),"")</f>
        <v/>
      </c>
      <c r="I407">
        <f>Table1[[#This Row],[regno]]</f>
        <v>294590</v>
      </c>
      <c r="J407" t="str">
        <f>Table1[[#This Row],[nicename]]</f>
        <v>Royal Society of British Artists Limited</v>
      </c>
      <c r="K407" s="1" t="str">
        <f ca="1">IF(Table1[[#This Row],[Selected]],Table1[[#This Row],[latest_income]]+(RAND()*0.01),"")</f>
        <v/>
      </c>
      <c r="L407" t="b">
        <f>IF(Table1[[#This Row],[Use]]="None",FALSE,IF(Table1[[#This Row],[Use]]="Both",AND(Table1[[#This Row],[Keyword]],Table1[[#This Row],[Geog]]),OR(Table1[[#This Row],[Keyword]],Table1[[#This Row],[Geog]])))</f>
        <v>0</v>
      </c>
      <c r="M4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07" t="b">
        <f>NOT(ISERROR(VLOOKUP(Table1[[#This Row],[regno]],RawGeography!$D:$D,1,FALSE)))</f>
        <v>0</v>
      </c>
      <c r="O407" t="str">
        <f>IF(Options!$H$12&gt;0,IF(Options!$H$13&gt;0,"Both","Geog"),IF(Options!$H$13&gt;0,"Keyword","None"))</f>
        <v>None</v>
      </c>
      <c r="Q407"/>
    </row>
    <row r="408" spans="1:17" x14ac:dyDescent="0.2">
      <c r="A408">
        <v>294591</v>
      </c>
      <c r="B408" t="s">
        <v>970</v>
      </c>
      <c r="C408">
        <v>21901</v>
      </c>
      <c r="D408">
        <v>16576</v>
      </c>
      <c r="G408" t="s">
        <v>971</v>
      </c>
      <c r="H408" t="str">
        <f ca="1">IFERROR(RANK(Table1[[#This Row],[IncomeRank]],$K:$K),"")</f>
        <v/>
      </c>
      <c r="I408">
        <f>Table1[[#This Row],[regno]]</f>
        <v>294591</v>
      </c>
      <c r="J408" t="str">
        <f>Table1[[#This Row],[nicename]]</f>
        <v>Midsummer Opera</v>
      </c>
      <c r="K408" s="1" t="str">
        <f ca="1">IF(Table1[[#This Row],[Selected]],Table1[[#This Row],[latest_income]]+(RAND()*0.01),"")</f>
        <v/>
      </c>
      <c r="L408" t="b">
        <f>IF(Table1[[#This Row],[Use]]="None",FALSE,IF(Table1[[#This Row],[Use]]="Both",AND(Table1[[#This Row],[Keyword]],Table1[[#This Row],[Geog]]),OR(Table1[[#This Row],[Keyword]],Table1[[#This Row],[Geog]])))</f>
        <v>0</v>
      </c>
      <c r="M4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08" t="b">
        <f>NOT(ISERROR(VLOOKUP(Table1[[#This Row],[regno]],RawGeography!$D:$D,1,FALSE)))</f>
        <v>0</v>
      </c>
      <c r="O408" t="str">
        <f>IF(Options!$H$12&gt;0,IF(Options!$H$13&gt;0,"Both","Geog"),IF(Options!$H$13&gt;0,"Keyword","None"))</f>
        <v>None</v>
      </c>
      <c r="Q408"/>
    </row>
    <row r="409" spans="1:17" x14ac:dyDescent="0.2">
      <c r="A409">
        <v>294979</v>
      </c>
      <c r="B409" t="s">
        <v>972</v>
      </c>
      <c r="C409">
        <v>20738</v>
      </c>
      <c r="D409">
        <v>18311</v>
      </c>
      <c r="G409" t="s">
        <v>973</v>
      </c>
      <c r="H409" t="str">
        <f ca="1">IFERROR(RANK(Table1[[#This Row],[IncomeRank]],$K:$K),"")</f>
        <v/>
      </c>
      <c r="I409">
        <f>Table1[[#This Row],[regno]]</f>
        <v>294979</v>
      </c>
      <c r="J409" t="str">
        <f>Table1[[#This Row],[nicename]]</f>
        <v>Havering Singers</v>
      </c>
      <c r="K409" s="1" t="str">
        <f ca="1">IF(Table1[[#This Row],[Selected]],Table1[[#This Row],[latest_income]]+(RAND()*0.01),"")</f>
        <v/>
      </c>
      <c r="L409" t="b">
        <f>IF(Table1[[#This Row],[Use]]="None",FALSE,IF(Table1[[#This Row],[Use]]="Both",AND(Table1[[#This Row],[Keyword]],Table1[[#This Row],[Geog]]),OR(Table1[[#This Row],[Keyword]],Table1[[#This Row],[Geog]])))</f>
        <v>0</v>
      </c>
      <c r="M4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09" t="b">
        <f>NOT(ISERROR(VLOOKUP(Table1[[#This Row],[regno]],RawGeography!$D:$D,1,FALSE)))</f>
        <v>0</v>
      </c>
      <c r="O409" t="str">
        <f>IF(Options!$H$12&gt;0,IF(Options!$H$13&gt;0,"Both","Geog"),IF(Options!$H$13&gt;0,"Keyword","None"))</f>
        <v>None</v>
      </c>
      <c r="Q409"/>
    </row>
    <row r="410" spans="1:17" x14ac:dyDescent="0.2">
      <c r="A410">
        <v>295178</v>
      </c>
      <c r="B410" t="s">
        <v>975</v>
      </c>
      <c r="C410">
        <v>1167000</v>
      </c>
      <c r="D410">
        <v>1145000</v>
      </c>
      <c r="E410">
        <v>2162000</v>
      </c>
      <c r="F410">
        <v>14</v>
      </c>
      <c r="G410" t="s">
        <v>976</v>
      </c>
      <c r="H410" t="str">
        <f ca="1">IFERROR(RANK(Table1[[#This Row],[IncomeRank]],$K:$K),"")</f>
        <v/>
      </c>
      <c r="I410">
        <f>Table1[[#This Row],[regno]]</f>
        <v>295178</v>
      </c>
      <c r="J410" t="str">
        <f>Table1[[#This Row],[nicename]]</f>
        <v>St George's Bristol</v>
      </c>
      <c r="K410" s="1" t="str">
        <f ca="1">IF(Table1[[#This Row],[Selected]],Table1[[#This Row],[latest_income]]+(RAND()*0.01),"")</f>
        <v/>
      </c>
      <c r="L410" t="b">
        <f>IF(Table1[[#This Row],[Use]]="None",FALSE,IF(Table1[[#This Row],[Use]]="Both",AND(Table1[[#This Row],[Keyword]],Table1[[#This Row],[Geog]]),OR(Table1[[#This Row],[Keyword]],Table1[[#This Row],[Geog]])))</f>
        <v>0</v>
      </c>
      <c r="M4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10" t="b">
        <f>NOT(ISERROR(VLOOKUP(Table1[[#This Row],[regno]],RawGeography!$D:$D,1,FALSE)))</f>
        <v>0</v>
      </c>
      <c r="O410" t="str">
        <f>IF(Options!$H$12&gt;0,IF(Options!$H$13&gt;0,"Both","Geog"),IF(Options!$H$13&gt;0,"Keyword","None"))</f>
        <v>None</v>
      </c>
      <c r="Q410"/>
    </row>
    <row r="411" spans="1:17" x14ac:dyDescent="0.2">
      <c r="A411">
        <v>295214</v>
      </c>
      <c r="B411" t="s">
        <v>977</v>
      </c>
      <c r="C411">
        <v>973303</v>
      </c>
      <c r="D411">
        <v>409793</v>
      </c>
      <c r="E411">
        <v>2248151</v>
      </c>
      <c r="F411">
        <v>4</v>
      </c>
      <c r="G411" t="s">
        <v>978</v>
      </c>
      <c r="H411" t="str">
        <f ca="1">IFERROR(RANK(Table1[[#This Row],[IncomeRank]],$K:$K),"")</f>
        <v/>
      </c>
      <c r="I411">
        <f>Table1[[#This Row],[regno]]</f>
        <v>295214</v>
      </c>
      <c r="J411" t="str">
        <f>Table1[[#This Row],[nicename]]</f>
        <v>Islington Music Workshop Limited</v>
      </c>
      <c r="K411" s="1" t="str">
        <f ca="1">IF(Table1[[#This Row],[Selected]],Table1[[#This Row],[latest_income]]+(RAND()*0.01),"")</f>
        <v/>
      </c>
      <c r="L411" t="b">
        <f>IF(Table1[[#This Row],[Use]]="None",FALSE,IF(Table1[[#This Row],[Use]]="Both",AND(Table1[[#This Row],[Keyword]],Table1[[#This Row],[Geog]]),OR(Table1[[#This Row],[Keyword]],Table1[[#This Row],[Geog]])))</f>
        <v>0</v>
      </c>
      <c r="M4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11" t="b">
        <f>NOT(ISERROR(VLOOKUP(Table1[[#This Row],[regno]],RawGeography!$D:$D,1,FALSE)))</f>
        <v>0</v>
      </c>
      <c r="O411" t="str">
        <f>IF(Options!$H$12&gt;0,IF(Options!$H$13&gt;0,"Both","Geog"),IF(Options!$H$13&gt;0,"Keyword","None"))</f>
        <v>None</v>
      </c>
      <c r="Q411"/>
    </row>
    <row r="412" spans="1:17" x14ac:dyDescent="0.2">
      <c r="A412">
        <v>295226</v>
      </c>
      <c r="B412" t="s">
        <v>979</v>
      </c>
      <c r="C412">
        <v>128101</v>
      </c>
      <c r="D412">
        <v>132511</v>
      </c>
      <c r="G412" t="s">
        <v>980</v>
      </c>
      <c r="H412" t="str">
        <f ca="1">IFERROR(RANK(Table1[[#This Row],[IncomeRank]],$K:$K),"")</f>
        <v/>
      </c>
      <c r="I412">
        <f>Table1[[#This Row],[regno]]</f>
        <v>295226</v>
      </c>
      <c r="J412" t="str">
        <f>Table1[[#This Row],[nicename]]</f>
        <v>Dartford Amateur Operatic and Dramatic Society</v>
      </c>
      <c r="K412" s="1" t="str">
        <f ca="1">IF(Table1[[#This Row],[Selected]],Table1[[#This Row],[latest_income]]+(RAND()*0.01),"")</f>
        <v/>
      </c>
      <c r="L412" t="b">
        <f>IF(Table1[[#This Row],[Use]]="None",FALSE,IF(Table1[[#This Row],[Use]]="Both",AND(Table1[[#This Row],[Keyword]],Table1[[#This Row],[Geog]]),OR(Table1[[#This Row],[Keyword]],Table1[[#This Row],[Geog]])))</f>
        <v>0</v>
      </c>
      <c r="M4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12" t="b">
        <f>NOT(ISERROR(VLOOKUP(Table1[[#This Row],[regno]],RawGeography!$D:$D,1,FALSE)))</f>
        <v>0</v>
      </c>
      <c r="O412" t="str">
        <f>IF(Options!$H$12&gt;0,IF(Options!$H$13&gt;0,"Both","Geog"),IF(Options!$H$13&gt;0,"Keyword","None"))</f>
        <v>None</v>
      </c>
      <c r="Q412"/>
    </row>
    <row r="413" spans="1:17" x14ac:dyDescent="0.2">
      <c r="A413">
        <v>295247</v>
      </c>
      <c r="B413" t="s">
        <v>981</v>
      </c>
      <c r="C413">
        <v>13743</v>
      </c>
      <c r="D413">
        <v>14772</v>
      </c>
      <c r="G413" t="s">
        <v>982</v>
      </c>
      <c r="H413" t="str">
        <f ca="1">IFERROR(RANK(Table1[[#This Row],[IncomeRank]],$K:$K),"")</f>
        <v/>
      </c>
      <c r="I413">
        <f>Table1[[#This Row],[regno]]</f>
        <v>295247</v>
      </c>
      <c r="J413" t="str">
        <f>Table1[[#This Row],[nicename]]</f>
        <v>Woking Symphony Orchestra</v>
      </c>
      <c r="K413" s="1" t="str">
        <f ca="1">IF(Table1[[#This Row],[Selected]],Table1[[#This Row],[latest_income]]+(RAND()*0.01),"")</f>
        <v/>
      </c>
      <c r="L413" t="b">
        <f>IF(Table1[[#This Row],[Use]]="None",FALSE,IF(Table1[[#This Row],[Use]]="Both",AND(Table1[[#This Row],[Keyword]],Table1[[#This Row],[Geog]]),OR(Table1[[#This Row],[Keyword]],Table1[[#This Row],[Geog]])))</f>
        <v>0</v>
      </c>
      <c r="M4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13" t="b">
        <f>NOT(ISERROR(VLOOKUP(Table1[[#This Row],[regno]],RawGeography!$D:$D,1,FALSE)))</f>
        <v>0</v>
      </c>
      <c r="O413" t="str">
        <f>IF(Options!$H$12&gt;0,IF(Options!$H$13&gt;0,"Both","Geog"),IF(Options!$H$13&gt;0,"Keyword","None"))</f>
        <v>None</v>
      </c>
      <c r="Q413"/>
    </row>
    <row r="414" spans="1:17" x14ac:dyDescent="0.2">
      <c r="A414">
        <v>295324</v>
      </c>
      <c r="B414" t="s">
        <v>983</v>
      </c>
      <c r="C414">
        <v>172829</v>
      </c>
      <c r="D414">
        <v>170776</v>
      </c>
      <c r="G414" t="s">
        <v>984</v>
      </c>
      <c r="H414" t="str">
        <f ca="1">IFERROR(RANK(Table1[[#This Row],[IncomeRank]],$K:$K),"")</f>
        <v/>
      </c>
      <c r="I414">
        <f>Table1[[#This Row],[regno]]</f>
        <v>295324</v>
      </c>
      <c r="J414" t="str">
        <f>Table1[[#This Row],[nicename]]</f>
        <v>Pan Centre for Intercultural Arts Limited</v>
      </c>
      <c r="K414" s="1" t="str">
        <f ca="1">IF(Table1[[#This Row],[Selected]],Table1[[#This Row],[latest_income]]+(RAND()*0.01),"")</f>
        <v/>
      </c>
      <c r="L414" t="b">
        <f>IF(Table1[[#This Row],[Use]]="None",FALSE,IF(Table1[[#This Row],[Use]]="Both",AND(Table1[[#This Row],[Keyword]],Table1[[#This Row],[Geog]]),OR(Table1[[#This Row],[Keyword]],Table1[[#This Row],[Geog]])))</f>
        <v>0</v>
      </c>
      <c r="M4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14" t="b">
        <f>NOT(ISERROR(VLOOKUP(Table1[[#This Row],[regno]],RawGeography!$D:$D,1,FALSE)))</f>
        <v>0</v>
      </c>
      <c r="O414" t="str">
        <f>IF(Options!$H$12&gt;0,IF(Options!$H$13&gt;0,"Both","Geog"),IF(Options!$H$13&gt;0,"Keyword","None"))</f>
        <v>None</v>
      </c>
      <c r="Q414"/>
    </row>
    <row r="415" spans="1:17" x14ac:dyDescent="0.2">
      <c r="A415">
        <v>295329</v>
      </c>
      <c r="B415" t="s">
        <v>985</v>
      </c>
      <c r="C415">
        <v>3660451</v>
      </c>
      <c r="D415">
        <v>3633308</v>
      </c>
      <c r="E415">
        <v>490697</v>
      </c>
      <c r="F415">
        <v>14</v>
      </c>
      <c r="G415" t="s">
        <v>986</v>
      </c>
      <c r="H415" t="str">
        <f ca="1">IFERROR(RANK(Table1[[#This Row],[IncomeRank]],$K:$K),"")</f>
        <v/>
      </c>
      <c r="I415">
        <f>Table1[[#This Row],[regno]]</f>
        <v>295329</v>
      </c>
      <c r="J415" t="str">
        <f>Table1[[#This Row],[nicename]]</f>
        <v>Orchestra of the Age of Enlightenment</v>
      </c>
      <c r="K415" s="1" t="str">
        <f ca="1">IF(Table1[[#This Row],[Selected]],Table1[[#This Row],[latest_income]]+(RAND()*0.01),"")</f>
        <v/>
      </c>
      <c r="L415" t="b">
        <f>IF(Table1[[#This Row],[Use]]="None",FALSE,IF(Table1[[#This Row],[Use]]="Both",AND(Table1[[#This Row],[Keyword]],Table1[[#This Row],[Geog]]),OR(Table1[[#This Row],[Keyword]],Table1[[#This Row],[Geog]])))</f>
        <v>0</v>
      </c>
      <c r="M4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15" t="b">
        <f>NOT(ISERROR(VLOOKUP(Table1[[#This Row],[regno]],RawGeography!$D:$D,1,FALSE)))</f>
        <v>0</v>
      </c>
      <c r="O415" t="str">
        <f>IF(Options!$H$12&gt;0,IF(Options!$H$13&gt;0,"Both","Geog"),IF(Options!$H$13&gt;0,"Keyword","None"))</f>
        <v>None</v>
      </c>
      <c r="Q415"/>
    </row>
    <row r="416" spans="1:17" x14ac:dyDescent="0.2">
      <c r="A416">
        <v>295415</v>
      </c>
      <c r="B416" t="s">
        <v>987</v>
      </c>
      <c r="C416">
        <v>9819</v>
      </c>
      <c r="D416">
        <v>7237</v>
      </c>
      <c r="G416" t="s">
        <v>988</v>
      </c>
      <c r="H416" t="str">
        <f ca="1">IFERROR(RANK(Table1[[#This Row],[IncomeRank]],$K:$K),"")</f>
        <v/>
      </c>
      <c r="I416">
        <f>Table1[[#This Row],[regno]]</f>
        <v>295415</v>
      </c>
      <c r="J416" t="str">
        <f>Table1[[#This Row],[nicename]]</f>
        <v>Sir Thomas Beecham Trust Limited</v>
      </c>
      <c r="K416" s="1" t="str">
        <f ca="1">IF(Table1[[#This Row],[Selected]],Table1[[#This Row],[latest_income]]+(RAND()*0.01),"")</f>
        <v/>
      </c>
      <c r="L416" t="b">
        <f>IF(Table1[[#This Row],[Use]]="None",FALSE,IF(Table1[[#This Row],[Use]]="Both",AND(Table1[[#This Row],[Keyword]],Table1[[#This Row],[Geog]]),OR(Table1[[#This Row],[Keyword]],Table1[[#This Row],[Geog]])))</f>
        <v>0</v>
      </c>
      <c r="M4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16" t="b">
        <f>NOT(ISERROR(VLOOKUP(Table1[[#This Row],[regno]],RawGeography!$D:$D,1,FALSE)))</f>
        <v>0</v>
      </c>
      <c r="O416" t="str">
        <f>IF(Options!$H$12&gt;0,IF(Options!$H$13&gt;0,"Both","Geog"),IF(Options!$H$13&gt;0,"Keyword","None"))</f>
        <v>None</v>
      </c>
      <c r="Q416"/>
    </row>
    <row r="417" spans="1:17" x14ac:dyDescent="0.2">
      <c r="A417">
        <v>295430</v>
      </c>
      <c r="B417" t="s">
        <v>989</v>
      </c>
      <c r="C417">
        <v>3035</v>
      </c>
      <c r="D417">
        <v>3062</v>
      </c>
      <c r="G417" t="s">
        <v>990</v>
      </c>
      <c r="H417" t="str">
        <f ca="1">IFERROR(RANK(Table1[[#This Row],[IncomeRank]],$K:$K),"")</f>
        <v/>
      </c>
      <c r="I417">
        <f>Table1[[#This Row],[regno]]</f>
        <v>295430</v>
      </c>
      <c r="J417" t="str">
        <f>Table1[[#This Row],[nicename]]</f>
        <v>Mrittika Arts Limited</v>
      </c>
      <c r="K417" s="1" t="str">
        <f ca="1">IF(Table1[[#This Row],[Selected]],Table1[[#This Row],[latest_income]]+(RAND()*0.01),"")</f>
        <v/>
      </c>
      <c r="L417" t="b">
        <f>IF(Table1[[#This Row],[Use]]="None",FALSE,IF(Table1[[#This Row],[Use]]="Both",AND(Table1[[#This Row],[Keyword]],Table1[[#This Row],[Geog]]),OR(Table1[[#This Row],[Keyword]],Table1[[#This Row],[Geog]])))</f>
        <v>0</v>
      </c>
      <c r="M4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17" t="b">
        <f>NOT(ISERROR(VLOOKUP(Table1[[#This Row],[regno]],RawGeography!$D:$D,1,FALSE)))</f>
        <v>0</v>
      </c>
      <c r="O417" t="str">
        <f>IF(Options!$H$12&gt;0,IF(Options!$H$13&gt;0,"Both","Geog"),IF(Options!$H$13&gt;0,"Keyword","None"))</f>
        <v>None</v>
      </c>
      <c r="Q417"/>
    </row>
    <row r="418" spans="1:17" x14ac:dyDescent="0.2">
      <c r="A418">
        <v>295448</v>
      </c>
      <c r="B418" t="s">
        <v>992</v>
      </c>
      <c r="C418">
        <v>2950</v>
      </c>
      <c r="D418">
        <v>2814</v>
      </c>
      <c r="G418" t="s">
        <v>993</v>
      </c>
      <c r="H418" t="str">
        <f ca="1">IFERROR(RANK(Table1[[#This Row],[IncomeRank]],$K:$K),"")</f>
        <v/>
      </c>
      <c r="I418">
        <f>Table1[[#This Row],[regno]]</f>
        <v>295448</v>
      </c>
      <c r="J418" t="str">
        <f>Table1[[#This Row],[nicename]]</f>
        <v>The Little Garden</v>
      </c>
      <c r="K418" s="1" t="str">
        <f ca="1">IF(Table1[[#This Row],[Selected]],Table1[[#This Row],[latest_income]]+(RAND()*0.01),"")</f>
        <v/>
      </c>
      <c r="L418" t="b">
        <f>IF(Table1[[#This Row],[Use]]="None",FALSE,IF(Table1[[#This Row],[Use]]="Both",AND(Table1[[#This Row],[Keyword]],Table1[[#This Row],[Geog]]),OR(Table1[[#This Row],[Keyword]],Table1[[#This Row],[Geog]])))</f>
        <v>0</v>
      </c>
      <c r="M4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18" t="b">
        <f>NOT(ISERROR(VLOOKUP(Table1[[#This Row],[regno]],RawGeography!$D:$D,1,FALSE)))</f>
        <v>0</v>
      </c>
      <c r="O418" t="str">
        <f>IF(Options!$H$12&gt;0,IF(Options!$H$13&gt;0,"Both","Geog"),IF(Options!$H$13&gt;0,"Keyword","None"))</f>
        <v>None</v>
      </c>
      <c r="Q418"/>
    </row>
    <row r="419" spans="1:17" x14ac:dyDescent="0.2">
      <c r="A419">
        <v>295569</v>
      </c>
      <c r="B419" t="s">
        <v>994</v>
      </c>
      <c r="C419">
        <v>4872</v>
      </c>
      <c r="D419">
        <v>5052</v>
      </c>
      <c r="G419" t="s">
        <v>872</v>
      </c>
      <c r="H419" t="str">
        <f ca="1">IFERROR(RANK(Table1[[#This Row],[IncomeRank]],$K:$K),"")</f>
        <v/>
      </c>
      <c r="I419">
        <f>Table1[[#This Row],[regno]]</f>
        <v>295569</v>
      </c>
      <c r="J419" t="str">
        <f>Table1[[#This Row],[nicename]]</f>
        <v>Seaford Music Society</v>
      </c>
      <c r="K419" s="1" t="str">
        <f ca="1">IF(Table1[[#This Row],[Selected]],Table1[[#This Row],[latest_income]]+(RAND()*0.01),"")</f>
        <v/>
      </c>
      <c r="L419" t="b">
        <f>IF(Table1[[#This Row],[Use]]="None",FALSE,IF(Table1[[#This Row],[Use]]="Both",AND(Table1[[#This Row],[Keyword]],Table1[[#This Row],[Geog]]),OR(Table1[[#This Row],[Keyword]],Table1[[#This Row],[Geog]])))</f>
        <v>0</v>
      </c>
      <c r="M4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19" t="b">
        <f>NOT(ISERROR(VLOOKUP(Table1[[#This Row],[regno]],RawGeography!$D:$D,1,FALSE)))</f>
        <v>0</v>
      </c>
      <c r="O419" t="str">
        <f>IF(Options!$H$12&gt;0,IF(Options!$H$13&gt;0,"Both","Geog"),IF(Options!$H$13&gt;0,"Keyword","None"))</f>
        <v>None</v>
      </c>
      <c r="Q419"/>
    </row>
    <row r="420" spans="1:17" x14ac:dyDescent="0.2">
      <c r="A420">
        <v>295670</v>
      </c>
      <c r="B420" t="s">
        <v>995</v>
      </c>
      <c r="C420">
        <v>70275</v>
      </c>
      <c r="D420">
        <v>76833</v>
      </c>
      <c r="G420" t="s">
        <v>996</v>
      </c>
      <c r="H420" t="str">
        <f ca="1">IFERROR(RANK(Table1[[#This Row],[IncomeRank]],$K:$K),"")</f>
        <v/>
      </c>
      <c r="I420">
        <f>Table1[[#This Row],[regno]]</f>
        <v>295670</v>
      </c>
      <c r="J420" t="str">
        <f>Table1[[#This Row],[nicename]]</f>
        <v>Society for Education, Music and Psychology Research</v>
      </c>
      <c r="K420" s="1" t="str">
        <f ca="1">IF(Table1[[#This Row],[Selected]],Table1[[#This Row],[latest_income]]+(RAND()*0.01),"")</f>
        <v/>
      </c>
      <c r="L420" t="b">
        <f>IF(Table1[[#This Row],[Use]]="None",FALSE,IF(Table1[[#This Row],[Use]]="Both",AND(Table1[[#This Row],[Keyword]],Table1[[#This Row],[Geog]]),OR(Table1[[#This Row],[Keyword]],Table1[[#This Row],[Geog]])))</f>
        <v>0</v>
      </c>
      <c r="M4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20" t="b">
        <f>NOT(ISERROR(VLOOKUP(Table1[[#This Row],[regno]],RawGeography!$D:$D,1,FALSE)))</f>
        <v>0</v>
      </c>
      <c r="O420" t="str">
        <f>IF(Options!$H$12&gt;0,IF(Options!$H$13&gt;0,"Both","Geog"),IF(Options!$H$13&gt;0,"Keyword","None"))</f>
        <v>None</v>
      </c>
      <c r="Q420"/>
    </row>
    <row r="421" spans="1:17" x14ac:dyDescent="0.2">
      <c r="A421">
        <v>295781</v>
      </c>
      <c r="B421" t="s">
        <v>997</v>
      </c>
      <c r="C421">
        <v>96428</v>
      </c>
      <c r="D421">
        <v>96239</v>
      </c>
      <c r="G421" t="s">
        <v>998</v>
      </c>
      <c r="H421" t="str">
        <f ca="1">IFERROR(RANK(Table1[[#This Row],[IncomeRank]],$K:$K),"")</f>
        <v/>
      </c>
      <c r="I421">
        <f>Table1[[#This Row],[regno]]</f>
        <v>295781</v>
      </c>
      <c r="J421" t="str">
        <f>Table1[[#This Row],[nicename]]</f>
        <v>The Royal Tunbridge Wells Symphony Orchestra</v>
      </c>
      <c r="K421" s="1" t="str">
        <f ca="1">IF(Table1[[#This Row],[Selected]],Table1[[#This Row],[latest_income]]+(RAND()*0.01),"")</f>
        <v/>
      </c>
      <c r="L421" t="b">
        <f>IF(Table1[[#This Row],[Use]]="None",FALSE,IF(Table1[[#This Row],[Use]]="Both",AND(Table1[[#This Row],[Keyword]],Table1[[#This Row],[Geog]]),OR(Table1[[#This Row],[Keyword]],Table1[[#This Row],[Geog]])))</f>
        <v>0</v>
      </c>
      <c r="M4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21" t="b">
        <f>NOT(ISERROR(VLOOKUP(Table1[[#This Row],[regno]],RawGeography!$D:$D,1,FALSE)))</f>
        <v>0</v>
      </c>
      <c r="O421" t="str">
        <f>IF(Options!$H$12&gt;0,IF(Options!$H$13&gt;0,"Both","Geog"),IF(Options!$H$13&gt;0,"Keyword","None"))</f>
        <v>None</v>
      </c>
      <c r="Q421"/>
    </row>
    <row r="422" spans="1:17" x14ac:dyDescent="0.2">
      <c r="A422">
        <v>295884</v>
      </c>
      <c r="B422" t="s">
        <v>999</v>
      </c>
      <c r="C422">
        <v>1388</v>
      </c>
      <c r="D422">
        <v>3622</v>
      </c>
      <c r="G422" t="s">
        <v>1000</v>
      </c>
      <c r="H422" t="str">
        <f ca="1">IFERROR(RANK(Table1[[#This Row],[IncomeRank]],$K:$K),"")</f>
        <v/>
      </c>
      <c r="I422">
        <f>Table1[[#This Row],[regno]]</f>
        <v>295884</v>
      </c>
      <c r="J422" t="str">
        <f>Table1[[#This Row],[nicename]]</f>
        <v>The Harpenden Music Foundation</v>
      </c>
      <c r="K422" s="1" t="str">
        <f ca="1">IF(Table1[[#This Row],[Selected]],Table1[[#This Row],[latest_income]]+(RAND()*0.01),"")</f>
        <v/>
      </c>
      <c r="L422" t="b">
        <f>IF(Table1[[#This Row],[Use]]="None",FALSE,IF(Table1[[#This Row],[Use]]="Both",AND(Table1[[#This Row],[Keyword]],Table1[[#This Row],[Geog]]),OR(Table1[[#This Row],[Keyword]],Table1[[#This Row],[Geog]])))</f>
        <v>0</v>
      </c>
      <c r="M4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22" t="b">
        <f>NOT(ISERROR(VLOOKUP(Table1[[#This Row],[regno]],RawGeography!$D:$D,1,FALSE)))</f>
        <v>0</v>
      </c>
      <c r="O422" t="str">
        <f>IF(Options!$H$12&gt;0,IF(Options!$H$13&gt;0,"Both","Geog"),IF(Options!$H$13&gt;0,"Keyword","None"))</f>
        <v>None</v>
      </c>
      <c r="Q422"/>
    </row>
    <row r="423" spans="1:17" x14ac:dyDescent="0.2">
      <c r="A423">
        <v>295897</v>
      </c>
      <c r="B423" t="s">
        <v>1002</v>
      </c>
      <c r="C423">
        <v>6865</v>
      </c>
      <c r="D423">
        <v>6476</v>
      </c>
      <c r="G423" t="s">
        <v>1003</v>
      </c>
      <c r="H423" t="str">
        <f ca="1">IFERROR(RANK(Table1[[#This Row],[IncomeRank]],$K:$K),"")</f>
        <v/>
      </c>
      <c r="I423">
        <f>Table1[[#This Row],[regno]]</f>
        <v>295897</v>
      </c>
      <c r="J423" t="str">
        <f>Table1[[#This Row],[nicename]]</f>
        <v>Ripley Recitals Association</v>
      </c>
      <c r="K423" s="1" t="str">
        <f ca="1">IF(Table1[[#This Row],[Selected]],Table1[[#This Row],[latest_income]]+(RAND()*0.01),"")</f>
        <v/>
      </c>
      <c r="L423" t="b">
        <f>IF(Table1[[#This Row],[Use]]="None",FALSE,IF(Table1[[#This Row],[Use]]="Both",AND(Table1[[#This Row],[Keyword]],Table1[[#This Row],[Geog]]),OR(Table1[[#This Row],[Keyword]],Table1[[#This Row],[Geog]])))</f>
        <v>0</v>
      </c>
      <c r="M4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23" t="b">
        <f>NOT(ISERROR(VLOOKUP(Table1[[#This Row],[regno]],RawGeography!$D:$D,1,FALSE)))</f>
        <v>0</v>
      </c>
      <c r="O423" t="str">
        <f>IF(Options!$H$12&gt;0,IF(Options!$H$13&gt;0,"Both","Geog"),IF(Options!$H$13&gt;0,"Keyword","None"))</f>
        <v>None</v>
      </c>
      <c r="Q423"/>
    </row>
    <row r="424" spans="1:17" x14ac:dyDescent="0.2">
      <c r="A424">
        <v>295996</v>
      </c>
      <c r="B424" t="s">
        <v>1004</v>
      </c>
      <c r="C424">
        <v>41624</v>
      </c>
      <c r="D424">
        <v>46298</v>
      </c>
      <c r="G424" t="s">
        <v>1005</v>
      </c>
      <c r="H424" t="str">
        <f ca="1">IFERROR(RANK(Table1[[#This Row],[IncomeRank]],$K:$K),"")</f>
        <v/>
      </c>
      <c r="I424">
        <f>Table1[[#This Row],[regno]]</f>
        <v>295996</v>
      </c>
      <c r="J424" t="str">
        <f>Table1[[#This Row],[nicename]]</f>
        <v>Classic Concerts Trust</v>
      </c>
      <c r="K424" s="1" t="str">
        <f ca="1">IF(Table1[[#This Row],[Selected]],Table1[[#This Row],[latest_income]]+(RAND()*0.01),"")</f>
        <v/>
      </c>
      <c r="L424" t="b">
        <f>IF(Table1[[#This Row],[Use]]="None",FALSE,IF(Table1[[#This Row],[Use]]="Both",AND(Table1[[#This Row],[Keyword]],Table1[[#This Row],[Geog]]),OR(Table1[[#This Row],[Keyword]],Table1[[#This Row],[Geog]])))</f>
        <v>0</v>
      </c>
      <c r="M4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24" t="b">
        <f>NOT(ISERROR(VLOOKUP(Table1[[#This Row],[regno]],RawGeography!$D:$D,1,FALSE)))</f>
        <v>0</v>
      </c>
      <c r="O424" t="str">
        <f>IF(Options!$H$12&gt;0,IF(Options!$H$13&gt;0,"Both","Geog"),IF(Options!$H$13&gt;0,"Keyword","None"))</f>
        <v>None</v>
      </c>
      <c r="Q424"/>
    </row>
    <row r="425" spans="1:17" x14ac:dyDescent="0.2">
      <c r="A425">
        <v>296023</v>
      </c>
      <c r="B425" t="s">
        <v>1006</v>
      </c>
      <c r="C425">
        <v>1</v>
      </c>
      <c r="D425">
        <v>695</v>
      </c>
      <c r="G425" t="s">
        <v>1007</v>
      </c>
      <c r="H425" t="str">
        <f ca="1">IFERROR(RANK(Table1[[#This Row],[IncomeRank]],$K:$K),"")</f>
        <v/>
      </c>
      <c r="I425">
        <f>Table1[[#This Row],[regno]]</f>
        <v>296023</v>
      </c>
      <c r="J425" t="str">
        <f>Table1[[#This Row],[nicename]]</f>
        <v>London Players UK</v>
      </c>
      <c r="K425" s="1" t="str">
        <f ca="1">IF(Table1[[#This Row],[Selected]],Table1[[#This Row],[latest_income]]+(RAND()*0.01),"")</f>
        <v/>
      </c>
      <c r="L425" t="b">
        <f>IF(Table1[[#This Row],[Use]]="None",FALSE,IF(Table1[[#This Row],[Use]]="Both",AND(Table1[[#This Row],[Keyword]],Table1[[#This Row],[Geog]]),OR(Table1[[#This Row],[Keyword]],Table1[[#This Row],[Geog]])))</f>
        <v>0</v>
      </c>
      <c r="M4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25" t="b">
        <f>NOT(ISERROR(VLOOKUP(Table1[[#This Row],[regno]],RawGeography!$D:$D,1,FALSE)))</f>
        <v>0</v>
      </c>
      <c r="O425" t="str">
        <f>IF(Options!$H$12&gt;0,IF(Options!$H$13&gt;0,"Both","Geog"),IF(Options!$H$13&gt;0,"Keyword","None"))</f>
        <v>None</v>
      </c>
      <c r="Q425"/>
    </row>
    <row r="426" spans="1:17" x14ac:dyDescent="0.2">
      <c r="A426">
        <v>296128</v>
      </c>
      <c r="B426" t="s">
        <v>1008</v>
      </c>
      <c r="C426">
        <v>14050</v>
      </c>
      <c r="D426">
        <v>14410</v>
      </c>
      <c r="G426" t="s">
        <v>1009</v>
      </c>
      <c r="H426" t="str">
        <f ca="1">IFERROR(RANK(Table1[[#This Row],[IncomeRank]],$K:$K),"")</f>
        <v/>
      </c>
      <c r="I426">
        <f>Table1[[#This Row],[regno]]</f>
        <v>296128</v>
      </c>
      <c r="J426" t="str">
        <f>Table1[[#This Row],[nicename]]</f>
        <v>Regent Brass</v>
      </c>
      <c r="K426" s="1" t="str">
        <f ca="1">IF(Table1[[#This Row],[Selected]],Table1[[#This Row],[latest_income]]+(RAND()*0.01),"")</f>
        <v/>
      </c>
      <c r="L426" t="b">
        <f>IF(Table1[[#This Row],[Use]]="None",FALSE,IF(Table1[[#This Row],[Use]]="Both",AND(Table1[[#This Row],[Keyword]],Table1[[#This Row],[Geog]]),OR(Table1[[#This Row],[Keyword]],Table1[[#This Row],[Geog]])))</f>
        <v>0</v>
      </c>
      <c r="M4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26" t="b">
        <f>NOT(ISERROR(VLOOKUP(Table1[[#This Row],[regno]],RawGeography!$D:$D,1,FALSE)))</f>
        <v>0</v>
      </c>
      <c r="O426" t="str">
        <f>IF(Options!$H$12&gt;0,IF(Options!$H$13&gt;0,"Both","Geog"),IF(Options!$H$13&gt;0,"Keyword","None"))</f>
        <v>None</v>
      </c>
      <c r="Q426"/>
    </row>
    <row r="427" spans="1:17" x14ac:dyDescent="0.2">
      <c r="A427">
        <v>296135</v>
      </c>
      <c r="B427" t="s">
        <v>1011</v>
      </c>
      <c r="C427">
        <v>1354719</v>
      </c>
      <c r="D427">
        <v>740116</v>
      </c>
      <c r="E427">
        <v>879769</v>
      </c>
      <c r="F427">
        <v>24</v>
      </c>
      <c r="G427" t="s">
        <v>1012</v>
      </c>
      <c r="H427" t="str">
        <f ca="1">IFERROR(RANK(Table1[[#This Row],[IncomeRank]],$K:$K),"")</f>
        <v/>
      </c>
      <c r="I427">
        <f>Table1[[#This Row],[regno]]</f>
        <v>296135</v>
      </c>
      <c r="J427" t="str">
        <f>Table1[[#This Row],[nicename]]</f>
        <v>Phoenix Cinema Trust Limited</v>
      </c>
      <c r="K427" s="1" t="str">
        <f ca="1">IF(Table1[[#This Row],[Selected]],Table1[[#This Row],[latest_income]]+(RAND()*0.01),"")</f>
        <v/>
      </c>
      <c r="L427" t="b">
        <f>IF(Table1[[#This Row],[Use]]="None",FALSE,IF(Table1[[#This Row],[Use]]="Both",AND(Table1[[#This Row],[Keyword]],Table1[[#This Row],[Geog]]),OR(Table1[[#This Row],[Keyword]],Table1[[#This Row],[Geog]])))</f>
        <v>0</v>
      </c>
      <c r="M4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27" t="b">
        <f>NOT(ISERROR(VLOOKUP(Table1[[#This Row],[regno]],RawGeography!$D:$D,1,FALSE)))</f>
        <v>0</v>
      </c>
      <c r="O427" t="str">
        <f>IF(Options!$H$12&gt;0,IF(Options!$H$13&gt;0,"Both","Geog"),IF(Options!$H$13&gt;0,"Keyword","None"))</f>
        <v>None</v>
      </c>
      <c r="Q427"/>
    </row>
    <row r="428" spans="1:17" x14ac:dyDescent="0.2">
      <c r="A428">
        <v>296244</v>
      </c>
      <c r="B428" t="s">
        <v>1013</v>
      </c>
      <c r="C428">
        <v>14</v>
      </c>
      <c r="D428">
        <v>0</v>
      </c>
      <c r="G428" t="s">
        <v>1014</v>
      </c>
      <c r="H428" t="str">
        <f ca="1">IFERROR(RANK(Table1[[#This Row],[IncomeRank]],$K:$K),"")</f>
        <v/>
      </c>
      <c r="I428">
        <f>Table1[[#This Row],[regno]]</f>
        <v>296244</v>
      </c>
      <c r="J428" t="str">
        <f>Table1[[#This Row],[nicename]]</f>
        <v>The Marianne Okamoto Richardson Trust</v>
      </c>
      <c r="K428" s="1" t="str">
        <f ca="1">IF(Table1[[#This Row],[Selected]],Table1[[#This Row],[latest_income]]+(RAND()*0.01),"")</f>
        <v/>
      </c>
      <c r="L428" t="b">
        <f>IF(Table1[[#This Row],[Use]]="None",FALSE,IF(Table1[[#This Row],[Use]]="Both",AND(Table1[[#This Row],[Keyword]],Table1[[#This Row],[Geog]]),OR(Table1[[#This Row],[Keyword]],Table1[[#This Row],[Geog]])))</f>
        <v>0</v>
      </c>
      <c r="M4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28" t="b">
        <f>NOT(ISERROR(VLOOKUP(Table1[[#This Row],[regno]],RawGeography!$D:$D,1,FALSE)))</f>
        <v>0</v>
      </c>
      <c r="O428" t="str">
        <f>IF(Options!$H$12&gt;0,IF(Options!$H$13&gt;0,"Both","Geog"),IF(Options!$H$13&gt;0,"Keyword","None"))</f>
        <v>None</v>
      </c>
      <c r="Q428"/>
    </row>
    <row r="429" spans="1:17" x14ac:dyDescent="0.2">
      <c r="A429">
        <v>296329</v>
      </c>
      <c r="B429" t="s">
        <v>1015</v>
      </c>
      <c r="C429">
        <v>109392</v>
      </c>
      <c r="D429">
        <v>84194</v>
      </c>
      <c r="G429" t="s">
        <v>1016</v>
      </c>
      <c r="H429" t="str">
        <f ca="1">IFERROR(RANK(Table1[[#This Row],[IncomeRank]],$K:$K),"")</f>
        <v/>
      </c>
      <c r="I429">
        <f>Table1[[#This Row],[regno]]</f>
        <v>296329</v>
      </c>
      <c r="J429" t="str">
        <f>Table1[[#This Row],[nicename]]</f>
        <v>Thaxted Festival Foundation</v>
      </c>
      <c r="K429" s="1" t="str">
        <f ca="1">IF(Table1[[#This Row],[Selected]],Table1[[#This Row],[latest_income]]+(RAND()*0.01),"")</f>
        <v/>
      </c>
      <c r="L429" t="b">
        <f>IF(Table1[[#This Row],[Use]]="None",FALSE,IF(Table1[[#This Row],[Use]]="Both",AND(Table1[[#This Row],[Keyword]],Table1[[#This Row],[Geog]]),OR(Table1[[#This Row],[Keyword]],Table1[[#This Row],[Geog]])))</f>
        <v>0</v>
      </c>
      <c r="M4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29" t="b">
        <f>NOT(ISERROR(VLOOKUP(Table1[[#This Row],[regno]],RawGeography!$D:$D,1,FALSE)))</f>
        <v>0</v>
      </c>
      <c r="O429" t="str">
        <f>IF(Options!$H$12&gt;0,IF(Options!$H$13&gt;0,"Both","Geog"),IF(Options!$H$13&gt;0,"Keyword","None"))</f>
        <v>None</v>
      </c>
      <c r="Q429"/>
    </row>
    <row r="430" spans="1:17" x14ac:dyDescent="0.2">
      <c r="A430">
        <v>296340</v>
      </c>
      <c r="B430" t="s">
        <v>1017</v>
      </c>
      <c r="C430">
        <v>8182</v>
      </c>
      <c r="D430">
        <v>7704</v>
      </c>
      <c r="G430" t="s">
        <v>1018</v>
      </c>
      <c r="H430" t="str">
        <f ca="1">IFERROR(RANK(Table1[[#This Row],[IncomeRank]],$K:$K),"")</f>
        <v/>
      </c>
      <c r="I430">
        <f>Table1[[#This Row],[regno]]</f>
        <v>296340</v>
      </c>
      <c r="J430" t="str">
        <f>Table1[[#This Row],[nicename]]</f>
        <v>The Stondon Singers</v>
      </c>
      <c r="K430" s="1" t="str">
        <f ca="1">IF(Table1[[#This Row],[Selected]],Table1[[#This Row],[latest_income]]+(RAND()*0.01),"")</f>
        <v/>
      </c>
      <c r="L430" t="b">
        <f>IF(Table1[[#This Row],[Use]]="None",FALSE,IF(Table1[[#This Row],[Use]]="Both",AND(Table1[[#This Row],[Keyword]],Table1[[#This Row],[Geog]]),OR(Table1[[#This Row],[Keyword]],Table1[[#This Row],[Geog]])))</f>
        <v>0</v>
      </c>
      <c r="M4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30" t="b">
        <f>NOT(ISERROR(VLOOKUP(Table1[[#This Row],[regno]],RawGeography!$D:$D,1,FALSE)))</f>
        <v>0</v>
      </c>
      <c r="O430" t="str">
        <f>IF(Options!$H$12&gt;0,IF(Options!$H$13&gt;0,"Both","Geog"),IF(Options!$H$13&gt;0,"Keyword","None"))</f>
        <v>None</v>
      </c>
      <c r="Q430"/>
    </row>
    <row r="431" spans="1:17" x14ac:dyDescent="0.2">
      <c r="A431">
        <v>296342</v>
      </c>
      <c r="B431" t="s">
        <v>1020</v>
      </c>
      <c r="C431">
        <v>0</v>
      </c>
      <c r="D431">
        <v>0</v>
      </c>
      <c r="G431" t="s">
        <v>1021</v>
      </c>
      <c r="H431" t="str">
        <f ca="1">IFERROR(RANK(Table1[[#This Row],[IncomeRank]],$K:$K),"")</f>
        <v/>
      </c>
      <c r="I431">
        <f>Table1[[#This Row],[regno]]</f>
        <v>296342</v>
      </c>
      <c r="J431" t="str">
        <f>Table1[[#This Row],[nicename]]</f>
        <v>Bath Arts Association</v>
      </c>
      <c r="K431" s="1" t="str">
        <f ca="1">IF(Table1[[#This Row],[Selected]],Table1[[#This Row],[latest_income]]+(RAND()*0.01),"")</f>
        <v/>
      </c>
      <c r="L431" t="b">
        <f>IF(Table1[[#This Row],[Use]]="None",FALSE,IF(Table1[[#This Row],[Use]]="Both",AND(Table1[[#This Row],[Keyword]],Table1[[#This Row],[Geog]]),OR(Table1[[#This Row],[Keyword]],Table1[[#This Row],[Geog]])))</f>
        <v>0</v>
      </c>
      <c r="M4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31" t="b">
        <f>NOT(ISERROR(VLOOKUP(Table1[[#This Row],[regno]],RawGeography!$D:$D,1,FALSE)))</f>
        <v>0</v>
      </c>
      <c r="O431" t="str">
        <f>IF(Options!$H$12&gt;0,IF(Options!$H$13&gt;0,"Both","Geog"),IF(Options!$H$13&gt;0,"Keyword","None"))</f>
        <v>None</v>
      </c>
      <c r="Q431"/>
    </row>
    <row r="432" spans="1:17" x14ac:dyDescent="0.2">
      <c r="A432">
        <v>296436</v>
      </c>
      <c r="B432" t="s">
        <v>1022</v>
      </c>
      <c r="C432">
        <v>1497</v>
      </c>
      <c r="D432">
        <v>2476</v>
      </c>
      <c r="G432" t="s">
        <v>1023</v>
      </c>
      <c r="H432" t="str">
        <f ca="1">IFERROR(RANK(Table1[[#This Row],[IncomeRank]],$K:$K),"")</f>
        <v/>
      </c>
      <c r="I432">
        <f>Table1[[#This Row],[regno]]</f>
        <v>296436</v>
      </c>
      <c r="J432" t="str">
        <f>Table1[[#This Row],[nicename]]</f>
        <v>The Anglo-American Music Trust</v>
      </c>
      <c r="K432" s="1" t="str">
        <f ca="1">IF(Table1[[#This Row],[Selected]],Table1[[#This Row],[latest_income]]+(RAND()*0.01),"")</f>
        <v/>
      </c>
      <c r="L432" t="b">
        <f>IF(Table1[[#This Row],[Use]]="None",FALSE,IF(Table1[[#This Row],[Use]]="Both",AND(Table1[[#This Row],[Keyword]],Table1[[#This Row],[Geog]]),OR(Table1[[#This Row],[Keyword]],Table1[[#This Row],[Geog]])))</f>
        <v>0</v>
      </c>
      <c r="M4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32" t="b">
        <f>NOT(ISERROR(VLOOKUP(Table1[[#This Row],[regno]],RawGeography!$D:$D,1,FALSE)))</f>
        <v>0</v>
      </c>
      <c r="O432" t="str">
        <f>IF(Options!$H$12&gt;0,IF(Options!$H$13&gt;0,"Both","Geog"),IF(Options!$H$13&gt;0,"Keyword","None"))</f>
        <v>None</v>
      </c>
      <c r="Q432"/>
    </row>
    <row r="433" spans="1:17" x14ac:dyDescent="0.2">
      <c r="A433">
        <v>296537</v>
      </c>
      <c r="B433" t="s">
        <v>1024</v>
      </c>
      <c r="C433">
        <v>20219</v>
      </c>
      <c r="D433">
        <v>22023</v>
      </c>
      <c r="G433" t="s">
        <v>1025</v>
      </c>
      <c r="H433" t="str">
        <f ca="1">IFERROR(RANK(Table1[[#This Row],[IncomeRank]],$K:$K),"")</f>
        <v/>
      </c>
      <c r="I433">
        <f>Table1[[#This Row],[regno]]</f>
        <v>296537</v>
      </c>
      <c r="J433" t="str">
        <f>Table1[[#This Row],[nicename]]</f>
        <v>Windsor and Maidenhead Symphony Orchestra</v>
      </c>
      <c r="K433" s="1" t="str">
        <f ca="1">IF(Table1[[#This Row],[Selected]],Table1[[#This Row],[latest_income]]+(RAND()*0.01),"")</f>
        <v/>
      </c>
      <c r="L433" t="b">
        <f>IF(Table1[[#This Row],[Use]]="None",FALSE,IF(Table1[[#This Row],[Use]]="Both",AND(Table1[[#This Row],[Keyword]],Table1[[#This Row],[Geog]]),OR(Table1[[#This Row],[Keyword]],Table1[[#This Row],[Geog]])))</f>
        <v>0</v>
      </c>
      <c r="M4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33" t="b">
        <f>NOT(ISERROR(VLOOKUP(Table1[[#This Row],[regno]],RawGeography!$D:$D,1,FALSE)))</f>
        <v>0</v>
      </c>
      <c r="O433" t="str">
        <f>IF(Options!$H$12&gt;0,IF(Options!$H$13&gt;0,"Both","Geog"),IF(Options!$H$13&gt;0,"Keyword","None"))</f>
        <v>None</v>
      </c>
      <c r="Q433"/>
    </row>
    <row r="434" spans="1:17" x14ac:dyDescent="0.2">
      <c r="A434">
        <v>296668</v>
      </c>
      <c r="B434" t="s">
        <v>1026</v>
      </c>
      <c r="C434">
        <v>15864</v>
      </c>
      <c r="D434">
        <v>15600</v>
      </c>
      <c r="G434" t="s">
        <v>1027</v>
      </c>
      <c r="H434" t="str">
        <f ca="1">IFERROR(RANK(Table1[[#This Row],[IncomeRank]],$K:$K),"")</f>
        <v/>
      </c>
      <c r="I434">
        <f>Table1[[#This Row],[regno]]</f>
        <v>296668</v>
      </c>
      <c r="J434" t="str">
        <f>Table1[[#This Row],[nicename]]</f>
        <v>Brighton Jazz Club</v>
      </c>
      <c r="K434" s="1" t="str">
        <f ca="1">IF(Table1[[#This Row],[Selected]],Table1[[#This Row],[latest_income]]+(RAND()*0.01),"")</f>
        <v/>
      </c>
      <c r="L434" t="b">
        <f>IF(Table1[[#This Row],[Use]]="None",FALSE,IF(Table1[[#This Row],[Use]]="Both",AND(Table1[[#This Row],[Keyword]],Table1[[#This Row],[Geog]]),OR(Table1[[#This Row],[Keyword]],Table1[[#This Row],[Geog]])))</f>
        <v>0</v>
      </c>
      <c r="M4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34" t="b">
        <f>NOT(ISERROR(VLOOKUP(Table1[[#This Row],[regno]],RawGeography!$D:$D,1,FALSE)))</f>
        <v>0</v>
      </c>
      <c r="O434" t="str">
        <f>IF(Options!$H$12&gt;0,IF(Options!$H$13&gt;0,"Both","Geog"),IF(Options!$H$13&gt;0,"Keyword","None"))</f>
        <v>None</v>
      </c>
      <c r="Q434"/>
    </row>
    <row r="435" spans="1:17" x14ac:dyDescent="0.2">
      <c r="A435">
        <v>296682</v>
      </c>
      <c r="B435" t="s">
        <v>1028</v>
      </c>
      <c r="C435">
        <v>40185</v>
      </c>
      <c r="D435">
        <v>43499</v>
      </c>
      <c r="G435" t="s">
        <v>1029</v>
      </c>
      <c r="H435" t="str">
        <f ca="1">IFERROR(RANK(Table1[[#This Row],[IncomeRank]],$K:$K),"")</f>
        <v/>
      </c>
      <c r="I435">
        <f>Table1[[#This Row],[regno]]</f>
        <v>296682</v>
      </c>
      <c r="J435" t="str">
        <f>Table1[[#This Row],[nicename]]</f>
        <v>The Carol Straker Dance Foundation</v>
      </c>
      <c r="K435" s="1" t="str">
        <f ca="1">IF(Table1[[#This Row],[Selected]],Table1[[#This Row],[latest_income]]+(RAND()*0.01),"")</f>
        <v/>
      </c>
      <c r="L435" t="b">
        <f>IF(Table1[[#This Row],[Use]]="None",FALSE,IF(Table1[[#This Row],[Use]]="Both",AND(Table1[[#This Row],[Keyword]],Table1[[#This Row],[Geog]]),OR(Table1[[#This Row],[Keyword]],Table1[[#This Row],[Geog]])))</f>
        <v>0</v>
      </c>
      <c r="M4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35" t="b">
        <f>NOT(ISERROR(VLOOKUP(Table1[[#This Row],[regno]],RawGeography!$D:$D,1,FALSE)))</f>
        <v>0</v>
      </c>
      <c r="O435" t="str">
        <f>IF(Options!$H$12&gt;0,IF(Options!$H$13&gt;0,"Both","Geog"),IF(Options!$H$13&gt;0,"Keyword","None"))</f>
        <v>None</v>
      </c>
      <c r="Q435"/>
    </row>
    <row r="436" spans="1:17" x14ac:dyDescent="0.2">
      <c r="A436">
        <v>296850</v>
      </c>
      <c r="B436" t="s">
        <v>1030</v>
      </c>
      <c r="C436">
        <v>59763</v>
      </c>
      <c r="D436">
        <v>68635</v>
      </c>
      <c r="G436" t="s">
        <v>1031</v>
      </c>
      <c r="H436" t="str">
        <f ca="1">IFERROR(RANK(Table1[[#This Row],[IncomeRank]],$K:$K),"")</f>
        <v/>
      </c>
      <c r="I436">
        <f>Table1[[#This Row],[regno]]</f>
        <v>296850</v>
      </c>
      <c r="J436" t="str">
        <f>Table1[[#This Row],[nicename]]</f>
        <v>Association of Teachers of Singing</v>
      </c>
      <c r="K436" s="1" t="str">
        <f ca="1">IF(Table1[[#This Row],[Selected]],Table1[[#This Row],[latest_income]]+(RAND()*0.01),"")</f>
        <v/>
      </c>
      <c r="L436" t="b">
        <f>IF(Table1[[#This Row],[Use]]="None",FALSE,IF(Table1[[#This Row],[Use]]="Both",AND(Table1[[#This Row],[Keyword]],Table1[[#This Row],[Geog]]),OR(Table1[[#This Row],[Keyword]],Table1[[#This Row],[Geog]])))</f>
        <v>0</v>
      </c>
      <c r="M4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36" t="b">
        <f>NOT(ISERROR(VLOOKUP(Table1[[#This Row],[regno]],RawGeography!$D:$D,1,FALSE)))</f>
        <v>0</v>
      </c>
      <c r="O436" t="str">
        <f>IF(Options!$H$12&gt;0,IF(Options!$H$13&gt;0,"Both","Geog"),IF(Options!$H$13&gt;0,"Keyword","None"))</f>
        <v>None</v>
      </c>
      <c r="Q436"/>
    </row>
    <row r="437" spans="1:17" x14ac:dyDescent="0.2">
      <c r="A437">
        <v>296902</v>
      </c>
      <c r="B437" t="s">
        <v>1032</v>
      </c>
      <c r="C437">
        <v>15597</v>
      </c>
      <c r="D437">
        <v>15223</v>
      </c>
      <c r="G437" t="s">
        <v>1033</v>
      </c>
      <c r="H437" t="str">
        <f ca="1">IFERROR(RANK(Table1[[#This Row],[IncomeRank]],$K:$K),"")</f>
        <v/>
      </c>
      <c r="I437">
        <f>Table1[[#This Row],[regno]]</f>
        <v>296902</v>
      </c>
      <c r="J437" t="str">
        <f>Table1[[#This Row],[nicename]]</f>
        <v>The Eastbourne Symphony Orchestra</v>
      </c>
      <c r="K437" s="1" t="str">
        <f ca="1">IF(Table1[[#This Row],[Selected]],Table1[[#This Row],[latest_income]]+(RAND()*0.01),"")</f>
        <v/>
      </c>
      <c r="L437" t="b">
        <f>IF(Table1[[#This Row],[Use]]="None",FALSE,IF(Table1[[#This Row],[Use]]="Both",AND(Table1[[#This Row],[Keyword]],Table1[[#This Row],[Geog]]),OR(Table1[[#This Row],[Keyword]],Table1[[#This Row],[Geog]])))</f>
        <v>0</v>
      </c>
      <c r="M4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37" t="b">
        <f>NOT(ISERROR(VLOOKUP(Table1[[#This Row],[regno]],RawGeography!$D:$D,1,FALSE)))</f>
        <v>0</v>
      </c>
      <c r="O437" t="str">
        <f>IF(Options!$H$12&gt;0,IF(Options!$H$13&gt;0,"Both","Geog"),IF(Options!$H$13&gt;0,"Keyword","None"))</f>
        <v>None</v>
      </c>
      <c r="Q437"/>
    </row>
    <row r="438" spans="1:17" x14ac:dyDescent="0.2">
      <c r="A438">
        <v>296937</v>
      </c>
      <c r="B438" t="s">
        <v>1034</v>
      </c>
      <c r="C438">
        <v>729</v>
      </c>
      <c r="D438">
        <v>2328</v>
      </c>
      <c r="G438" t="s">
        <v>1035</v>
      </c>
      <c r="H438" t="str">
        <f ca="1">IFERROR(RANK(Table1[[#This Row],[IncomeRank]],$K:$K),"")</f>
        <v/>
      </c>
      <c r="I438">
        <f>Table1[[#This Row],[regno]]</f>
        <v>296937</v>
      </c>
      <c r="J438" t="str">
        <f>Table1[[#This Row],[nicename]]</f>
        <v>Blockley Brass Band</v>
      </c>
      <c r="K438" s="1" t="str">
        <f ca="1">IF(Table1[[#This Row],[Selected]],Table1[[#This Row],[latest_income]]+(RAND()*0.01),"")</f>
        <v/>
      </c>
      <c r="L438" t="b">
        <f>IF(Table1[[#This Row],[Use]]="None",FALSE,IF(Table1[[#This Row],[Use]]="Both",AND(Table1[[#This Row],[Keyword]],Table1[[#This Row],[Geog]]),OR(Table1[[#This Row],[Keyword]],Table1[[#This Row],[Geog]])))</f>
        <v>0</v>
      </c>
      <c r="M4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38" t="b">
        <f>NOT(ISERROR(VLOOKUP(Table1[[#This Row],[regno]],RawGeography!$D:$D,1,FALSE)))</f>
        <v>0</v>
      </c>
      <c r="O438" t="str">
        <f>IF(Options!$H$12&gt;0,IF(Options!$H$13&gt;0,"Both","Geog"),IF(Options!$H$13&gt;0,"Keyword","None"))</f>
        <v>None</v>
      </c>
      <c r="Q438"/>
    </row>
    <row r="439" spans="1:17" x14ac:dyDescent="0.2">
      <c r="A439">
        <v>296965</v>
      </c>
      <c r="B439" t="s">
        <v>1036</v>
      </c>
      <c r="C439">
        <v>278870</v>
      </c>
      <c r="D439">
        <v>81355</v>
      </c>
      <c r="G439" t="s">
        <v>1037</v>
      </c>
      <c r="H439" t="str">
        <f ca="1">IFERROR(RANK(Table1[[#This Row],[IncomeRank]],$K:$K),"")</f>
        <v/>
      </c>
      <c r="I439">
        <f>Table1[[#This Row],[regno]]</f>
        <v>296965</v>
      </c>
      <c r="J439" t="str">
        <f>Table1[[#This Row],[nicename]]</f>
        <v>The Henley Festival Trust</v>
      </c>
      <c r="K439" s="1" t="str">
        <f ca="1">IF(Table1[[#This Row],[Selected]],Table1[[#This Row],[latest_income]]+(RAND()*0.01),"")</f>
        <v/>
      </c>
      <c r="L439" t="b">
        <f>IF(Table1[[#This Row],[Use]]="None",FALSE,IF(Table1[[#This Row],[Use]]="Both",AND(Table1[[#This Row],[Keyword]],Table1[[#This Row],[Geog]]),OR(Table1[[#This Row],[Keyword]],Table1[[#This Row],[Geog]])))</f>
        <v>0</v>
      </c>
      <c r="M4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39" t="b">
        <f>NOT(ISERROR(VLOOKUP(Table1[[#This Row],[regno]],RawGeography!$D:$D,1,FALSE)))</f>
        <v>0</v>
      </c>
      <c r="O439" t="str">
        <f>IF(Options!$H$12&gt;0,IF(Options!$H$13&gt;0,"Both","Geog"),IF(Options!$H$13&gt;0,"Keyword","None"))</f>
        <v>None</v>
      </c>
      <c r="Q439"/>
    </row>
    <row r="440" spans="1:17" x14ac:dyDescent="0.2">
      <c r="A440">
        <v>297018</v>
      </c>
      <c r="B440" t="s">
        <v>1038</v>
      </c>
      <c r="C440">
        <v>19932</v>
      </c>
      <c r="D440">
        <v>23284</v>
      </c>
      <c r="G440" t="s">
        <v>1039</v>
      </c>
      <c r="H440" t="str">
        <f ca="1">IFERROR(RANK(Table1[[#This Row],[IncomeRank]],$K:$K),"")</f>
        <v/>
      </c>
      <c r="I440">
        <f>Table1[[#This Row],[regno]]</f>
        <v>297018</v>
      </c>
      <c r="J440" t="str">
        <f>Table1[[#This Row],[nicename]]</f>
        <v>Maidstone Youth Music Society</v>
      </c>
      <c r="K440" s="1" t="str">
        <f ca="1">IF(Table1[[#This Row],[Selected]],Table1[[#This Row],[latest_income]]+(RAND()*0.01),"")</f>
        <v/>
      </c>
      <c r="L440" t="b">
        <f>IF(Table1[[#This Row],[Use]]="None",FALSE,IF(Table1[[#This Row],[Use]]="Both",AND(Table1[[#This Row],[Keyword]],Table1[[#This Row],[Geog]]),OR(Table1[[#This Row],[Keyword]],Table1[[#This Row],[Geog]])))</f>
        <v>0</v>
      </c>
      <c r="M4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40" t="b">
        <f>NOT(ISERROR(VLOOKUP(Table1[[#This Row],[regno]],RawGeography!$D:$D,1,FALSE)))</f>
        <v>0</v>
      </c>
      <c r="O440" t="str">
        <f>IF(Options!$H$12&gt;0,IF(Options!$H$13&gt;0,"Both","Geog"),IF(Options!$H$13&gt;0,"Keyword","None"))</f>
        <v>None</v>
      </c>
      <c r="Q440"/>
    </row>
    <row r="441" spans="1:17" x14ac:dyDescent="0.2">
      <c r="A441">
        <v>297075</v>
      </c>
      <c r="B441" t="s">
        <v>1040</v>
      </c>
      <c r="C441">
        <v>94166</v>
      </c>
      <c r="D441">
        <v>90101</v>
      </c>
      <c r="G441" t="s">
        <v>1041</v>
      </c>
      <c r="H441" t="str">
        <f ca="1">IFERROR(RANK(Table1[[#This Row],[IncomeRank]],$K:$K),"")</f>
        <v/>
      </c>
      <c r="I441">
        <f>Table1[[#This Row],[regno]]</f>
        <v>297075</v>
      </c>
      <c r="J441" t="str">
        <f>Table1[[#This Row],[nicename]]</f>
        <v>E T C Productions Limited</v>
      </c>
      <c r="K441" s="1" t="str">
        <f ca="1">IF(Table1[[#This Row],[Selected]],Table1[[#This Row],[latest_income]]+(RAND()*0.01),"")</f>
        <v/>
      </c>
      <c r="L441" t="b">
        <f>IF(Table1[[#This Row],[Use]]="None",FALSE,IF(Table1[[#This Row],[Use]]="Both",AND(Table1[[#This Row],[Keyword]],Table1[[#This Row],[Geog]]),OR(Table1[[#This Row],[Keyword]],Table1[[#This Row],[Geog]])))</f>
        <v>0</v>
      </c>
      <c r="M4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41" t="b">
        <f>NOT(ISERROR(VLOOKUP(Table1[[#This Row],[regno]],RawGeography!$D:$D,1,FALSE)))</f>
        <v>0</v>
      </c>
      <c r="O441" t="str">
        <f>IF(Options!$H$12&gt;0,IF(Options!$H$13&gt;0,"Both","Geog"),IF(Options!$H$13&gt;0,"Keyword","None"))</f>
        <v>None</v>
      </c>
      <c r="Q441"/>
    </row>
    <row r="442" spans="1:17" x14ac:dyDescent="0.2">
      <c r="A442">
        <v>297147</v>
      </c>
      <c r="B442" t="s">
        <v>1042</v>
      </c>
      <c r="C442">
        <v>3974</v>
      </c>
      <c r="D442">
        <v>2859</v>
      </c>
      <c r="G442" t="s">
        <v>1043</v>
      </c>
      <c r="H442" t="str">
        <f ca="1">IFERROR(RANK(Table1[[#This Row],[IncomeRank]],$K:$K),"")</f>
        <v/>
      </c>
      <c r="I442">
        <f>Table1[[#This Row],[regno]]</f>
        <v>297147</v>
      </c>
      <c r="J442" t="str">
        <f>Table1[[#This Row],[nicename]]</f>
        <v>Plainsong and Mediaeval Music Society</v>
      </c>
      <c r="K442" s="1" t="str">
        <f ca="1">IF(Table1[[#This Row],[Selected]],Table1[[#This Row],[latest_income]]+(RAND()*0.01),"")</f>
        <v/>
      </c>
      <c r="L442" t="b">
        <f>IF(Table1[[#This Row],[Use]]="None",FALSE,IF(Table1[[#This Row],[Use]]="Both",AND(Table1[[#This Row],[Keyword]],Table1[[#This Row],[Geog]]),OR(Table1[[#This Row],[Keyword]],Table1[[#This Row],[Geog]])))</f>
        <v>0</v>
      </c>
      <c r="M4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42" t="b">
        <f>NOT(ISERROR(VLOOKUP(Table1[[#This Row],[regno]],RawGeography!$D:$D,1,FALSE)))</f>
        <v>0</v>
      </c>
      <c r="O442" t="str">
        <f>IF(Options!$H$12&gt;0,IF(Options!$H$13&gt;0,"Both","Geog"),IF(Options!$H$13&gt;0,"Keyword","None"))</f>
        <v>None</v>
      </c>
      <c r="Q442"/>
    </row>
    <row r="443" spans="1:17" x14ac:dyDescent="0.2">
      <c r="A443">
        <v>297166</v>
      </c>
      <c r="B443" t="s">
        <v>1044</v>
      </c>
      <c r="C443">
        <v>6769</v>
      </c>
      <c r="D443">
        <v>7276</v>
      </c>
      <c r="G443" t="s">
        <v>1045</v>
      </c>
      <c r="H443" t="str">
        <f ca="1">IFERROR(RANK(Table1[[#This Row],[IncomeRank]],$K:$K),"")</f>
        <v/>
      </c>
      <c r="I443">
        <f>Table1[[#This Row],[regno]]</f>
        <v>297166</v>
      </c>
      <c r="J443" t="str">
        <f>Table1[[#This Row],[nicename]]</f>
        <v>Jupiter Chamber Orchestra</v>
      </c>
      <c r="K443" s="1" t="str">
        <f ca="1">IF(Table1[[#This Row],[Selected]],Table1[[#This Row],[latest_income]]+(RAND()*0.01),"")</f>
        <v/>
      </c>
      <c r="L443" t="b">
        <f>IF(Table1[[#This Row],[Use]]="None",FALSE,IF(Table1[[#This Row],[Use]]="Both",AND(Table1[[#This Row],[Keyword]],Table1[[#This Row],[Geog]]),OR(Table1[[#This Row],[Keyword]],Table1[[#This Row],[Geog]])))</f>
        <v>0</v>
      </c>
      <c r="M4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43" t="b">
        <f>NOT(ISERROR(VLOOKUP(Table1[[#This Row],[regno]],RawGeography!$D:$D,1,FALSE)))</f>
        <v>0</v>
      </c>
      <c r="O443" t="str">
        <f>IF(Options!$H$12&gt;0,IF(Options!$H$13&gt;0,"Both","Geog"),IF(Options!$H$13&gt;0,"Keyword","None"))</f>
        <v>None</v>
      </c>
      <c r="Q443"/>
    </row>
    <row r="444" spans="1:17" x14ac:dyDescent="0.2">
      <c r="A444">
        <v>297368</v>
      </c>
      <c r="B444" t="s">
        <v>1046</v>
      </c>
      <c r="C444">
        <v>0</v>
      </c>
      <c r="D444">
        <v>45</v>
      </c>
      <c r="G444" t="s">
        <v>1047</v>
      </c>
      <c r="H444" t="str">
        <f ca="1">IFERROR(RANK(Table1[[#This Row],[IncomeRank]],$K:$K),"")</f>
        <v/>
      </c>
      <c r="I444">
        <f>Table1[[#This Row],[regno]]</f>
        <v>297368</v>
      </c>
      <c r="J444" t="str">
        <f>Table1[[#This Row],[nicename]]</f>
        <v>Woking Flute Society</v>
      </c>
      <c r="K444" s="1" t="str">
        <f ca="1">IF(Table1[[#This Row],[Selected]],Table1[[#This Row],[latest_income]]+(RAND()*0.01),"")</f>
        <v/>
      </c>
      <c r="L444" t="b">
        <f>IF(Table1[[#This Row],[Use]]="None",FALSE,IF(Table1[[#This Row],[Use]]="Both",AND(Table1[[#This Row],[Keyword]],Table1[[#This Row],[Geog]]),OR(Table1[[#This Row],[Keyword]],Table1[[#This Row],[Geog]])))</f>
        <v>0</v>
      </c>
      <c r="M4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44" t="b">
        <f>NOT(ISERROR(VLOOKUP(Table1[[#This Row],[regno]],RawGeography!$D:$D,1,FALSE)))</f>
        <v>0</v>
      </c>
      <c r="O444" t="str">
        <f>IF(Options!$H$12&gt;0,IF(Options!$H$13&gt;0,"Both","Geog"),IF(Options!$H$13&gt;0,"Keyword","None"))</f>
        <v>None</v>
      </c>
      <c r="Q444"/>
    </row>
    <row r="445" spans="1:17" x14ac:dyDescent="0.2">
      <c r="A445">
        <v>297474</v>
      </c>
      <c r="B445" t="s">
        <v>1048</v>
      </c>
      <c r="C445">
        <v>105738</v>
      </c>
      <c r="D445">
        <v>78728</v>
      </c>
      <c r="G445" t="s">
        <v>1049</v>
      </c>
      <c r="H445" t="str">
        <f ca="1">IFERROR(RANK(Table1[[#This Row],[IncomeRank]],$K:$K),"")</f>
        <v/>
      </c>
      <c r="I445">
        <f>Table1[[#This Row],[regno]]</f>
        <v>297474</v>
      </c>
      <c r="J445" t="str">
        <f>Table1[[#This Row],[nicename]]</f>
        <v>Independent Arts</v>
      </c>
      <c r="K445" s="1" t="str">
        <f ca="1">IF(Table1[[#This Row],[Selected]],Table1[[#This Row],[latest_income]]+(RAND()*0.01),"")</f>
        <v/>
      </c>
      <c r="L445" t="b">
        <f>IF(Table1[[#This Row],[Use]]="None",FALSE,IF(Table1[[#This Row],[Use]]="Both",AND(Table1[[#This Row],[Keyword]],Table1[[#This Row],[Geog]]),OR(Table1[[#This Row],[Keyword]],Table1[[#This Row],[Geog]])))</f>
        <v>0</v>
      </c>
      <c r="M4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45" t="b">
        <f>NOT(ISERROR(VLOOKUP(Table1[[#This Row],[regno]],RawGeography!$D:$D,1,FALSE)))</f>
        <v>0</v>
      </c>
      <c r="O445" t="str">
        <f>IF(Options!$H$12&gt;0,IF(Options!$H$13&gt;0,"Both","Geog"),IF(Options!$H$13&gt;0,"Keyword","None"))</f>
        <v>None</v>
      </c>
      <c r="Q445"/>
    </row>
    <row r="446" spans="1:17" x14ac:dyDescent="0.2">
      <c r="A446">
        <v>297541</v>
      </c>
      <c r="B446" t="s">
        <v>1050</v>
      </c>
      <c r="C446">
        <v>21232</v>
      </c>
      <c r="D446">
        <v>18144</v>
      </c>
      <c r="G446" t="s">
        <v>1051</v>
      </c>
      <c r="H446" t="str">
        <f ca="1">IFERROR(RANK(Table1[[#This Row],[IncomeRank]],$K:$K),"")</f>
        <v/>
      </c>
      <c r="I446">
        <f>Table1[[#This Row],[regno]]</f>
        <v>297541</v>
      </c>
      <c r="J446" t="str">
        <f>Table1[[#This Row],[nicename]]</f>
        <v>Kingston Chamber Orchestra</v>
      </c>
      <c r="K446" s="1" t="str">
        <f ca="1">IF(Table1[[#This Row],[Selected]],Table1[[#This Row],[latest_income]]+(RAND()*0.01),"")</f>
        <v/>
      </c>
      <c r="L446" t="b">
        <f>IF(Table1[[#This Row],[Use]]="None",FALSE,IF(Table1[[#This Row],[Use]]="Both",AND(Table1[[#This Row],[Keyword]],Table1[[#This Row],[Geog]]),OR(Table1[[#This Row],[Keyword]],Table1[[#This Row],[Geog]])))</f>
        <v>0</v>
      </c>
      <c r="M4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46" t="b">
        <f>NOT(ISERROR(VLOOKUP(Table1[[#This Row],[regno]],RawGeography!$D:$D,1,FALSE)))</f>
        <v>0</v>
      </c>
      <c r="O446" t="str">
        <f>IF(Options!$H$12&gt;0,IF(Options!$H$13&gt;0,"Both","Geog"),IF(Options!$H$13&gt;0,"Keyword","None"))</f>
        <v>None</v>
      </c>
      <c r="Q446"/>
    </row>
    <row r="447" spans="1:17" x14ac:dyDescent="0.2">
      <c r="A447">
        <v>297643</v>
      </c>
      <c r="B447" t="s">
        <v>1052</v>
      </c>
      <c r="C447">
        <v>219715</v>
      </c>
      <c r="D447">
        <v>215945</v>
      </c>
      <c r="G447" t="s">
        <v>1053</v>
      </c>
      <c r="H447" t="str">
        <f ca="1">IFERROR(RANK(Table1[[#This Row],[IncomeRank]],$K:$K),"")</f>
        <v/>
      </c>
      <c r="I447">
        <f>Table1[[#This Row],[regno]]</f>
        <v>297643</v>
      </c>
      <c r="J447" t="str">
        <f>Table1[[#This Row],[nicename]]</f>
        <v>European Union Chamber Orchestra Trust Limited</v>
      </c>
      <c r="K447" s="1" t="str">
        <f ca="1">IF(Table1[[#This Row],[Selected]],Table1[[#This Row],[latest_income]]+(RAND()*0.01),"")</f>
        <v/>
      </c>
      <c r="L447" t="b">
        <f>IF(Table1[[#This Row],[Use]]="None",FALSE,IF(Table1[[#This Row],[Use]]="Both",AND(Table1[[#This Row],[Keyword]],Table1[[#This Row],[Geog]]),OR(Table1[[#This Row],[Keyword]],Table1[[#This Row],[Geog]])))</f>
        <v>0</v>
      </c>
      <c r="M4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47" t="b">
        <f>NOT(ISERROR(VLOOKUP(Table1[[#This Row],[regno]],RawGeography!$D:$D,1,FALSE)))</f>
        <v>0</v>
      </c>
      <c r="O447" t="str">
        <f>IF(Options!$H$12&gt;0,IF(Options!$H$13&gt;0,"Both","Geog"),IF(Options!$H$13&gt;0,"Keyword","None"))</f>
        <v>None</v>
      </c>
      <c r="Q447"/>
    </row>
    <row r="448" spans="1:17" x14ac:dyDescent="0.2">
      <c r="A448">
        <v>297658</v>
      </c>
      <c r="B448" t="s">
        <v>1054</v>
      </c>
      <c r="C448">
        <v>3053</v>
      </c>
      <c r="D448">
        <v>4111</v>
      </c>
      <c r="G448" t="s">
        <v>1055</v>
      </c>
      <c r="H448" t="str">
        <f ca="1">IFERROR(RANK(Table1[[#This Row],[IncomeRank]],$K:$K),"")</f>
        <v/>
      </c>
      <c r="I448">
        <f>Table1[[#This Row],[regno]]</f>
        <v>297658</v>
      </c>
      <c r="J448" t="str">
        <f>Table1[[#This Row],[nicename]]</f>
        <v>Dorset Bach Cantata Club</v>
      </c>
      <c r="K448" s="1" t="str">
        <f ca="1">IF(Table1[[#This Row],[Selected]],Table1[[#This Row],[latest_income]]+(RAND()*0.01),"")</f>
        <v/>
      </c>
      <c r="L448" t="b">
        <f>IF(Table1[[#This Row],[Use]]="None",FALSE,IF(Table1[[#This Row],[Use]]="Both",AND(Table1[[#This Row],[Keyword]],Table1[[#This Row],[Geog]]),OR(Table1[[#This Row],[Keyword]],Table1[[#This Row],[Geog]])))</f>
        <v>0</v>
      </c>
      <c r="M4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48" t="b">
        <f>NOT(ISERROR(VLOOKUP(Table1[[#This Row],[regno]],RawGeography!$D:$D,1,FALSE)))</f>
        <v>0</v>
      </c>
      <c r="O448" t="str">
        <f>IF(Options!$H$12&gt;0,IF(Options!$H$13&gt;0,"Both","Geog"),IF(Options!$H$13&gt;0,"Keyword","None"))</f>
        <v>None</v>
      </c>
      <c r="Q448"/>
    </row>
    <row r="449" spans="1:17" x14ac:dyDescent="0.2">
      <c r="A449">
        <v>297707</v>
      </c>
      <c r="B449" t="s">
        <v>1056</v>
      </c>
      <c r="C449">
        <v>21201</v>
      </c>
      <c r="D449">
        <v>13605</v>
      </c>
      <c r="G449" t="s">
        <v>1057</v>
      </c>
      <c r="H449" t="str">
        <f ca="1">IFERROR(RANK(Table1[[#This Row],[IncomeRank]],$K:$K),"")</f>
        <v/>
      </c>
      <c r="I449">
        <f>Table1[[#This Row],[regno]]</f>
        <v>297707</v>
      </c>
      <c r="J449" t="str">
        <f>Table1[[#This Row],[nicename]]</f>
        <v>Hampshire County Youth Band Association</v>
      </c>
      <c r="K449" s="1" t="str">
        <f ca="1">IF(Table1[[#This Row],[Selected]],Table1[[#This Row],[latest_income]]+(RAND()*0.01),"")</f>
        <v/>
      </c>
      <c r="L449" t="b">
        <f>IF(Table1[[#This Row],[Use]]="None",FALSE,IF(Table1[[#This Row],[Use]]="Both",AND(Table1[[#This Row],[Keyword]],Table1[[#This Row],[Geog]]),OR(Table1[[#This Row],[Keyword]],Table1[[#This Row],[Geog]])))</f>
        <v>0</v>
      </c>
      <c r="M4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49" t="b">
        <f>NOT(ISERROR(VLOOKUP(Table1[[#This Row],[regno]],RawGeography!$D:$D,1,FALSE)))</f>
        <v>0</v>
      </c>
      <c r="O449" t="str">
        <f>IF(Options!$H$12&gt;0,IF(Options!$H$13&gt;0,"Both","Geog"),IF(Options!$H$13&gt;0,"Keyword","None"))</f>
        <v>None</v>
      </c>
      <c r="Q449"/>
    </row>
    <row r="450" spans="1:17" x14ac:dyDescent="0.2">
      <c r="A450">
        <v>297929</v>
      </c>
      <c r="B450" t="s">
        <v>1058</v>
      </c>
      <c r="C450">
        <v>5886</v>
      </c>
      <c r="D450">
        <v>6906</v>
      </c>
      <c r="G450" t="s">
        <v>1059</v>
      </c>
      <c r="H450" t="str">
        <f ca="1">IFERROR(RANK(Table1[[#This Row],[IncomeRank]],$K:$K),"")</f>
        <v/>
      </c>
      <c r="I450">
        <f>Table1[[#This Row],[regno]]</f>
        <v>297929</v>
      </c>
      <c r="J450" t="str">
        <f>Table1[[#This Row],[nicename]]</f>
        <v>Southend Philharmonic Orchestra</v>
      </c>
      <c r="K450" s="1" t="str">
        <f ca="1">IF(Table1[[#This Row],[Selected]],Table1[[#This Row],[latest_income]]+(RAND()*0.01),"")</f>
        <v/>
      </c>
      <c r="L450" t="b">
        <f>IF(Table1[[#This Row],[Use]]="None",FALSE,IF(Table1[[#This Row],[Use]]="Both",AND(Table1[[#This Row],[Keyword]],Table1[[#This Row],[Geog]]),OR(Table1[[#This Row],[Keyword]],Table1[[#This Row],[Geog]])))</f>
        <v>0</v>
      </c>
      <c r="M4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50" t="b">
        <f>NOT(ISERROR(VLOOKUP(Table1[[#This Row],[regno]],RawGeography!$D:$D,1,FALSE)))</f>
        <v>0</v>
      </c>
      <c r="O450" t="str">
        <f>IF(Options!$H$12&gt;0,IF(Options!$H$13&gt;0,"Both","Geog"),IF(Options!$H$13&gt;0,"Keyword","None"))</f>
        <v>None</v>
      </c>
      <c r="Q450"/>
    </row>
    <row r="451" spans="1:17" x14ac:dyDescent="0.2">
      <c r="A451">
        <v>297956</v>
      </c>
      <c r="B451" t="s">
        <v>1061</v>
      </c>
      <c r="C451">
        <v>19243</v>
      </c>
      <c r="D451">
        <v>18431</v>
      </c>
      <c r="G451" t="s">
        <v>1062</v>
      </c>
      <c r="H451" t="str">
        <f ca="1">IFERROR(RANK(Table1[[#This Row],[IncomeRank]],$K:$K),"")</f>
        <v/>
      </c>
      <c r="I451">
        <f>Table1[[#This Row],[regno]]</f>
        <v>297956</v>
      </c>
      <c r="J451" t="str">
        <f>Table1[[#This Row],[nicename]]</f>
        <v>The Bliss Trust</v>
      </c>
      <c r="K451" s="1" t="str">
        <f ca="1">IF(Table1[[#This Row],[Selected]],Table1[[#This Row],[latest_income]]+(RAND()*0.01),"")</f>
        <v/>
      </c>
      <c r="L451" t="b">
        <f>IF(Table1[[#This Row],[Use]]="None",FALSE,IF(Table1[[#This Row],[Use]]="Both",AND(Table1[[#This Row],[Keyword]],Table1[[#This Row],[Geog]]),OR(Table1[[#This Row],[Keyword]],Table1[[#This Row],[Geog]])))</f>
        <v>0</v>
      </c>
      <c r="M4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51" t="b">
        <f>NOT(ISERROR(VLOOKUP(Table1[[#This Row],[regno]],RawGeography!$D:$D,1,FALSE)))</f>
        <v>0</v>
      </c>
      <c r="O451" t="str">
        <f>IF(Options!$H$12&gt;0,IF(Options!$H$13&gt;0,"Both","Geog"),IF(Options!$H$13&gt;0,"Keyword","None"))</f>
        <v>None</v>
      </c>
      <c r="Q451"/>
    </row>
    <row r="452" spans="1:17" x14ac:dyDescent="0.2">
      <c r="A452">
        <v>298006</v>
      </c>
      <c r="B452" t="s">
        <v>1063</v>
      </c>
      <c r="C452">
        <v>0</v>
      </c>
      <c r="D452">
        <v>0</v>
      </c>
      <c r="G452" t="s">
        <v>1064</v>
      </c>
      <c r="H452" t="str">
        <f ca="1">IFERROR(RANK(Table1[[#This Row],[IncomeRank]],$K:$K),"")</f>
        <v/>
      </c>
      <c r="I452">
        <f>Table1[[#This Row],[regno]]</f>
        <v>298006</v>
      </c>
      <c r="J452" t="str">
        <f>Table1[[#This Row],[nicename]]</f>
        <v>The London Philharmonic Trust</v>
      </c>
      <c r="K452" s="1" t="str">
        <f ca="1">IF(Table1[[#This Row],[Selected]],Table1[[#This Row],[latest_income]]+(RAND()*0.01),"")</f>
        <v/>
      </c>
      <c r="L452" t="b">
        <f>IF(Table1[[#This Row],[Use]]="None",FALSE,IF(Table1[[#This Row],[Use]]="Both",AND(Table1[[#This Row],[Keyword]],Table1[[#This Row],[Geog]]),OR(Table1[[#This Row],[Keyword]],Table1[[#This Row],[Geog]])))</f>
        <v>0</v>
      </c>
      <c r="M4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52" t="b">
        <f>NOT(ISERROR(VLOOKUP(Table1[[#This Row],[regno]],RawGeography!$D:$D,1,FALSE)))</f>
        <v>0</v>
      </c>
      <c r="O452" t="str">
        <f>IF(Options!$H$12&gt;0,IF(Options!$H$13&gt;0,"Both","Geog"),IF(Options!$H$13&gt;0,"Keyword","None"))</f>
        <v>None</v>
      </c>
      <c r="Q452"/>
    </row>
    <row r="453" spans="1:17" x14ac:dyDescent="0.2">
      <c r="A453">
        <v>298012</v>
      </c>
      <c r="B453" t="s">
        <v>1065</v>
      </c>
      <c r="C453">
        <v>15001</v>
      </c>
      <c r="D453">
        <v>16838</v>
      </c>
      <c r="G453" t="s">
        <v>1066</v>
      </c>
      <c r="H453" t="str">
        <f ca="1">IFERROR(RANK(Table1[[#This Row],[IncomeRank]],$K:$K),"")</f>
        <v/>
      </c>
      <c r="I453">
        <f>Table1[[#This Row],[regno]]</f>
        <v>298012</v>
      </c>
      <c r="J453" t="str">
        <f>Table1[[#This Row],[nicename]]</f>
        <v>The Corsham Windband Association</v>
      </c>
      <c r="K453" s="1" t="str">
        <f ca="1">IF(Table1[[#This Row],[Selected]],Table1[[#This Row],[latest_income]]+(RAND()*0.01),"")</f>
        <v/>
      </c>
      <c r="L453" t="b">
        <f>IF(Table1[[#This Row],[Use]]="None",FALSE,IF(Table1[[#This Row],[Use]]="Both",AND(Table1[[#This Row],[Keyword]],Table1[[#This Row],[Geog]]),OR(Table1[[#This Row],[Keyword]],Table1[[#This Row],[Geog]])))</f>
        <v>0</v>
      </c>
      <c r="M4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53" t="b">
        <f>NOT(ISERROR(VLOOKUP(Table1[[#This Row],[regno]],RawGeography!$D:$D,1,FALSE)))</f>
        <v>0</v>
      </c>
      <c r="O453" t="str">
        <f>IF(Options!$H$12&gt;0,IF(Options!$H$13&gt;0,"Both","Geog"),IF(Options!$H$13&gt;0,"Keyword","None"))</f>
        <v>None</v>
      </c>
      <c r="Q453"/>
    </row>
    <row r="454" spans="1:17" x14ac:dyDescent="0.2">
      <c r="A454">
        <v>298086</v>
      </c>
      <c r="B454" t="s">
        <v>1067</v>
      </c>
      <c r="C454">
        <v>38893</v>
      </c>
      <c r="D454">
        <v>49345</v>
      </c>
      <c r="G454" t="s">
        <v>1068</v>
      </c>
      <c r="H454" t="str">
        <f ca="1">IFERROR(RANK(Table1[[#This Row],[IncomeRank]],$K:$K),"")</f>
        <v/>
      </c>
      <c r="I454">
        <f>Table1[[#This Row],[regno]]</f>
        <v>298086</v>
      </c>
      <c r="J454" t="str">
        <f>Table1[[#This Row],[nicename]]</f>
        <v>Madcap Trust Limited</v>
      </c>
      <c r="K454" s="1" t="str">
        <f ca="1">IF(Table1[[#This Row],[Selected]],Table1[[#This Row],[latest_income]]+(RAND()*0.01),"")</f>
        <v/>
      </c>
      <c r="L454" t="b">
        <f>IF(Table1[[#This Row],[Use]]="None",FALSE,IF(Table1[[#This Row],[Use]]="Both",AND(Table1[[#This Row],[Keyword]],Table1[[#This Row],[Geog]]),OR(Table1[[#This Row],[Keyword]],Table1[[#This Row],[Geog]])))</f>
        <v>0</v>
      </c>
      <c r="M4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54" t="b">
        <f>NOT(ISERROR(VLOOKUP(Table1[[#This Row],[regno]],RawGeography!$D:$D,1,FALSE)))</f>
        <v>0</v>
      </c>
      <c r="O454" t="str">
        <f>IF(Options!$H$12&gt;0,IF(Options!$H$13&gt;0,"Both","Geog"),IF(Options!$H$13&gt;0,"Keyword","None"))</f>
        <v>None</v>
      </c>
      <c r="Q454"/>
    </row>
    <row r="455" spans="1:17" x14ac:dyDescent="0.2">
      <c r="A455">
        <v>298278</v>
      </c>
      <c r="B455" t="s">
        <v>1069</v>
      </c>
      <c r="C455">
        <v>22846</v>
      </c>
      <c r="D455">
        <v>23218</v>
      </c>
      <c r="G455" t="s">
        <v>1070</v>
      </c>
      <c r="H455" t="str">
        <f ca="1">IFERROR(RANK(Table1[[#This Row],[IncomeRank]],$K:$K),"")</f>
        <v/>
      </c>
      <c r="I455">
        <f>Table1[[#This Row],[regno]]</f>
        <v>298278</v>
      </c>
      <c r="J455" t="str">
        <f>Table1[[#This Row],[nicename]]</f>
        <v>World Tree Arts Trust</v>
      </c>
      <c r="K455" s="1" t="str">
        <f ca="1">IF(Table1[[#This Row],[Selected]],Table1[[#This Row],[latest_income]]+(RAND()*0.01),"")</f>
        <v/>
      </c>
      <c r="L455" t="b">
        <f>IF(Table1[[#This Row],[Use]]="None",FALSE,IF(Table1[[#This Row],[Use]]="Both",AND(Table1[[#This Row],[Keyword]],Table1[[#This Row],[Geog]]),OR(Table1[[#This Row],[Keyword]],Table1[[#This Row],[Geog]])))</f>
        <v>0</v>
      </c>
      <c r="M4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55" t="b">
        <f>NOT(ISERROR(VLOOKUP(Table1[[#This Row],[regno]],RawGeography!$D:$D,1,FALSE)))</f>
        <v>0</v>
      </c>
      <c r="O455" t="str">
        <f>IF(Options!$H$12&gt;0,IF(Options!$H$13&gt;0,"Both","Geog"),IF(Options!$H$13&gt;0,"Keyword","None"))</f>
        <v>None</v>
      </c>
      <c r="Q455"/>
    </row>
    <row r="456" spans="1:17" x14ac:dyDescent="0.2">
      <c r="A456">
        <v>298295</v>
      </c>
      <c r="B456" t="s">
        <v>1071</v>
      </c>
      <c r="C456">
        <v>70921</v>
      </c>
      <c r="D456">
        <v>75408</v>
      </c>
      <c r="G456" t="s">
        <v>1072</v>
      </c>
      <c r="H456" t="str">
        <f ca="1">IFERROR(RANK(Table1[[#This Row],[IncomeRank]],$K:$K),"")</f>
        <v/>
      </c>
      <c r="I456">
        <f>Table1[[#This Row],[regno]]</f>
        <v>298295</v>
      </c>
      <c r="J456" t="str">
        <f>Table1[[#This Row],[nicename]]</f>
        <v>Herschel House Trust</v>
      </c>
      <c r="K456" s="1" t="str">
        <f ca="1">IF(Table1[[#This Row],[Selected]],Table1[[#This Row],[latest_income]]+(RAND()*0.01),"")</f>
        <v/>
      </c>
      <c r="L456" t="b">
        <f>IF(Table1[[#This Row],[Use]]="None",FALSE,IF(Table1[[#This Row],[Use]]="Both",AND(Table1[[#This Row],[Keyword]],Table1[[#This Row],[Geog]]),OR(Table1[[#This Row],[Keyword]],Table1[[#This Row],[Geog]])))</f>
        <v>0</v>
      </c>
      <c r="M4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56" t="b">
        <f>NOT(ISERROR(VLOOKUP(Table1[[#This Row],[regno]],RawGeography!$D:$D,1,FALSE)))</f>
        <v>0</v>
      </c>
      <c r="O456" t="str">
        <f>IF(Options!$H$12&gt;0,IF(Options!$H$13&gt;0,"Both","Geog"),IF(Options!$H$13&gt;0,"Keyword","None"))</f>
        <v>None</v>
      </c>
      <c r="Q456"/>
    </row>
    <row r="457" spans="1:17" x14ac:dyDescent="0.2">
      <c r="A457">
        <v>298391</v>
      </c>
      <c r="B457" t="s">
        <v>1073</v>
      </c>
      <c r="C457">
        <v>21495</v>
      </c>
      <c r="D457">
        <v>31446</v>
      </c>
      <c r="G457" t="s">
        <v>1074</v>
      </c>
      <c r="H457" t="str">
        <f ca="1">IFERROR(RANK(Table1[[#This Row],[IncomeRank]],$K:$K),"")</f>
        <v/>
      </c>
      <c r="I457">
        <f>Table1[[#This Row],[regno]]</f>
        <v>298391</v>
      </c>
      <c r="J457" t="str">
        <f>Table1[[#This Row],[nicename]]</f>
        <v>Hampton School Music Society</v>
      </c>
      <c r="K457" s="1" t="str">
        <f ca="1">IF(Table1[[#This Row],[Selected]],Table1[[#This Row],[latest_income]]+(RAND()*0.01),"")</f>
        <v/>
      </c>
      <c r="L457" t="b">
        <f>IF(Table1[[#This Row],[Use]]="None",FALSE,IF(Table1[[#This Row],[Use]]="Both",AND(Table1[[#This Row],[Keyword]],Table1[[#This Row],[Geog]]),OR(Table1[[#This Row],[Keyword]],Table1[[#This Row],[Geog]])))</f>
        <v>0</v>
      </c>
      <c r="M4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57" t="b">
        <f>NOT(ISERROR(VLOOKUP(Table1[[#This Row],[regno]],RawGeography!$D:$D,1,FALSE)))</f>
        <v>0</v>
      </c>
      <c r="O457" t="str">
        <f>IF(Options!$H$12&gt;0,IF(Options!$H$13&gt;0,"Both","Geog"),IF(Options!$H$13&gt;0,"Keyword","None"))</f>
        <v>None</v>
      </c>
      <c r="Q457"/>
    </row>
    <row r="458" spans="1:17" x14ac:dyDescent="0.2">
      <c r="A458">
        <v>298418</v>
      </c>
      <c r="B458" t="s">
        <v>1075</v>
      </c>
      <c r="C458">
        <v>265758</v>
      </c>
      <c r="D458">
        <v>320160</v>
      </c>
      <c r="G458" t="s">
        <v>1076</v>
      </c>
      <c r="H458" t="str">
        <f ca="1">IFERROR(RANK(Table1[[#This Row],[IncomeRank]],$K:$K),"")</f>
        <v/>
      </c>
      <c r="I458">
        <f>Table1[[#This Row],[regno]]</f>
        <v>298418</v>
      </c>
      <c r="J458" t="str">
        <f>Table1[[#This Row],[nicename]]</f>
        <v>Community Music East Limited</v>
      </c>
      <c r="K458" s="1" t="str">
        <f ca="1">IF(Table1[[#This Row],[Selected]],Table1[[#This Row],[latest_income]]+(RAND()*0.01),"")</f>
        <v/>
      </c>
      <c r="L458" t="b">
        <f>IF(Table1[[#This Row],[Use]]="None",FALSE,IF(Table1[[#This Row],[Use]]="Both",AND(Table1[[#This Row],[Keyword]],Table1[[#This Row],[Geog]]),OR(Table1[[#This Row],[Keyword]],Table1[[#This Row],[Geog]])))</f>
        <v>0</v>
      </c>
      <c r="M4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58" t="b">
        <f>NOT(ISERROR(VLOOKUP(Table1[[#This Row],[regno]],RawGeography!$D:$D,1,FALSE)))</f>
        <v>0</v>
      </c>
      <c r="O458" t="str">
        <f>IF(Options!$H$12&gt;0,IF(Options!$H$13&gt;0,"Both","Geog"),IF(Options!$H$13&gt;0,"Keyword","None"))</f>
        <v>None</v>
      </c>
      <c r="Q458"/>
    </row>
    <row r="459" spans="1:17" x14ac:dyDescent="0.2">
      <c r="A459">
        <v>298502</v>
      </c>
      <c r="B459" t="s">
        <v>1077</v>
      </c>
      <c r="C459">
        <v>141035</v>
      </c>
      <c r="D459">
        <v>141411</v>
      </c>
      <c r="G459" t="s">
        <v>1078</v>
      </c>
      <c r="H459" t="str">
        <f ca="1">IFERROR(RANK(Table1[[#This Row],[IncomeRank]],$K:$K),"")</f>
        <v/>
      </c>
      <c r="I459">
        <f>Table1[[#This Row],[regno]]</f>
        <v>298502</v>
      </c>
      <c r="J459" t="str">
        <f>Table1[[#This Row],[nicename]]</f>
        <v>The People Show Limited</v>
      </c>
      <c r="K459" s="1" t="str">
        <f ca="1">IF(Table1[[#This Row],[Selected]],Table1[[#This Row],[latest_income]]+(RAND()*0.01),"")</f>
        <v/>
      </c>
      <c r="L459" t="b">
        <f>IF(Table1[[#This Row],[Use]]="None",FALSE,IF(Table1[[#This Row],[Use]]="Both",AND(Table1[[#This Row],[Keyword]],Table1[[#This Row],[Geog]]),OR(Table1[[#This Row],[Keyword]],Table1[[#This Row],[Geog]])))</f>
        <v>0</v>
      </c>
      <c r="M4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59" t="b">
        <f>NOT(ISERROR(VLOOKUP(Table1[[#This Row],[regno]],RawGeography!$D:$D,1,FALSE)))</f>
        <v>0</v>
      </c>
      <c r="O459" t="str">
        <f>IF(Options!$H$12&gt;0,IF(Options!$H$13&gt;0,"Both","Geog"),IF(Options!$H$13&gt;0,"Keyword","None"))</f>
        <v>None</v>
      </c>
      <c r="Q459"/>
    </row>
    <row r="460" spans="1:17" x14ac:dyDescent="0.2">
      <c r="A460">
        <v>298562</v>
      </c>
      <c r="B460" t="s">
        <v>1079</v>
      </c>
      <c r="C460">
        <v>34547</v>
      </c>
      <c r="D460">
        <v>32471</v>
      </c>
      <c r="G460" t="s">
        <v>1080</v>
      </c>
      <c r="H460" t="str">
        <f ca="1">IFERROR(RANK(Table1[[#This Row],[IncomeRank]],$K:$K),"")</f>
        <v/>
      </c>
      <c r="I460">
        <f>Table1[[#This Row],[regno]]</f>
        <v>298562</v>
      </c>
      <c r="J460" t="str">
        <f>Table1[[#This Row],[nicename]]</f>
        <v>The Music in Romsey Group</v>
      </c>
      <c r="K460" s="1" t="str">
        <f ca="1">IF(Table1[[#This Row],[Selected]],Table1[[#This Row],[latest_income]]+(RAND()*0.01),"")</f>
        <v/>
      </c>
      <c r="L460" t="b">
        <f>IF(Table1[[#This Row],[Use]]="None",FALSE,IF(Table1[[#This Row],[Use]]="Both",AND(Table1[[#This Row],[Keyword]],Table1[[#This Row],[Geog]]),OR(Table1[[#This Row],[Keyword]],Table1[[#This Row],[Geog]])))</f>
        <v>0</v>
      </c>
      <c r="M4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60" t="b">
        <f>NOT(ISERROR(VLOOKUP(Table1[[#This Row],[regno]],RawGeography!$D:$D,1,FALSE)))</f>
        <v>0</v>
      </c>
      <c r="O460" t="str">
        <f>IF(Options!$H$12&gt;0,IF(Options!$H$13&gt;0,"Both","Geog"),IF(Options!$H$13&gt;0,"Keyword","None"))</f>
        <v>None</v>
      </c>
      <c r="Q460"/>
    </row>
    <row r="461" spans="1:17" x14ac:dyDescent="0.2">
      <c r="A461">
        <v>298595</v>
      </c>
      <c r="B461" t="s">
        <v>1082</v>
      </c>
      <c r="C461">
        <v>7465</v>
      </c>
      <c r="D461">
        <v>5530</v>
      </c>
      <c r="G461" t="s">
        <v>715</v>
      </c>
      <c r="H461" t="str">
        <f ca="1">IFERROR(RANK(Table1[[#This Row],[IncomeRank]],$K:$K),"")</f>
        <v/>
      </c>
      <c r="I461">
        <f>Table1[[#This Row],[regno]]</f>
        <v>298595</v>
      </c>
      <c r="J461" t="str">
        <f>Table1[[#This Row],[nicename]]</f>
        <v>Musicians of All Saints</v>
      </c>
      <c r="K461" s="1" t="str">
        <f ca="1">IF(Table1[[#This Row],[Selected]],Table1[[#This Row],[latest_income]]+(RAND()*0.01),"")</f>
        <v/>
      </c>
      <c r="L461" t="b">
        <f>IF(Table1[[#This Row],[Use]]="None",FALSE,IF(Table1[[#This Row],[Use]]="Both",AND(Table1[[#This Row],[Keyword]],Table1[[#This Row],[Geog]]),OR(Table1[[#This Row],[Keyword]],Table1[[#This Row],[Geog]])))</f>
        <v>0</v>
      </c>
      <c r="M4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61" t="b">
        <f>NOT(ISERROR(VLOOKUP(Table1[[#This Row],[regno]],RawGeography!$D:$D,1,FALSE)))</f>
        <v>0</v>
      </c>
      <c r="O461" t="str">
        <f>IF(Options!$H$12&gt;0,IF(Options!$H$13&gt;0,"Both","Geog"),IF(Options!$H$13&gt;0,"Keyword","None"))</f>
        <v>None</v>
      </c>
      <c r="Q461"/>
    </row>
    <row r="462" spans="1:17" x14ac:dyDescent="0.2">
      <c r="A462">
        <v>298671</v>
      </c>
      <c r="B462" t="s">
        <v>1083</v>
      </c>
      <c r="C462">
        <v>583389</v>
      </c>
      <c r="D462">
        <v>721303</v>
      </c>
      <c r="E462">
        <v>414565</v>
      </c>
      <c r="F462">
        <v>11</v>
      </c>
      <c r="G462" t="s">
        <v>1084</v>
      </c>
      <c r="H462" t="str">
        <f ca="1">IFERROR(RANK(Table1[[#This Row],[IncomeRank]],$K:$K),"")</f>
        <v/>
      </c>
      <c r="I462">
        <f>Table1[[#This Row],[regno]]</f>
        <v>298671</v>
      </c>
      <c r="J462" t="str">
        <f>Table1[[#This Row],[nicename]]</f>
        <v>Take Art Limited</v>
      </c>
      <c r="K462" s="1" t="str">
        <f ca="1">IF(Table1[[#This Row],[Selected]],Table1[[#This Row],[latest_income]]+(RAND()*0.01),"")</f>
        <v/>
      </c>
      <c r="L462" t="b">
        <f>IF(Table1[[#This Row],[Use]]="None",FALSE,IF(Table1[[#This Row],[Use]]="Both",AND(Table1[[#This Row],[Keyword]],Table1[[#This Row],[Geog]]),OR(Table1[[#This Row],[Keyword]],Table1[[#This Row],[Geog]])))</f>
        <v>0</v>
      </c>
      <c r="M4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62" t="b">
        <f>NOT(ISERROR(VLOOKUP(Table1[[#This Row],[regno]],RawGeography!$D:$D,1,FALSE)))</f>
        <v>0</v>
      </c>
      <c r="O462" t="str">
        <f>IF(Options!$H$12&gt;0,IF(Options!$H$13&gt;0,"Both","Geog"),IF(Options!$H$13&gt;0,"Keyword","None"))</f>
        <v>None</v>
      </c>
      <c r="Q462"/>
    </row>
    <row r="463" spans="1:17" x14ac:dyDescent="0.2">
      <c r="A463">
        <v>298731</v>
      </c>
      <c r="B463" t="s">
        <v>1085</v>
      </c>
      <c r="C463">
        <v>2132</v>
      </c>
      <c r="D463">
        <v>2418</v>
      </c>
      <c r="G463" t="s">
        <v>1086</v>
      </c>
      <c r="H463" t="str">
        <f ca="1">IFERROR(RANK(Table1[[#This Row],[IncomeRank]],$K:$K),"")</f>
        <v/>
      </c>
      <c r="I463">
        <f>Table1[[#This Row],[regno]]</f>
        <v>298731</v>
      </c>
      <c r="J463" t="str">
        <f>Table1[[#This Row],[nicename]]</f>
        <v>New Buckenham Silver Band</v>
      </c>
      <c r="K463" s="1" t="str">
        <f ca="1">IF(Table1[[#This Row],[Selected]],Table1[[#This Row],[latest_income]]+(RAND()*0.01),"")</f>
        <v/>
      </c>
      <c r="L463" t="b">
        <f>IF(Table1[[#This Row],[Use]]="None",FALSE,IF(Table1[[#This Row],[Use]]="Both",AND(Table1[[#This Row],[Keyword]],Table1[[#This Row],[Geog]]),OR(Table1[[#This Row],[Keyword]],Table1[[#This Row],[Geog]])))</f>
        <v>0</v>
      </c>
      <c r="M4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63" t="b">
        <f>NOT(ISERROR(VLOOKUP(Table1[[#This Row],[regno]],RawGeography!$D:$D,1,FALSE)))</f>
        <v>0</v>
      </c>
      <c r="O463" t="str">
        <f>IF(Options!$H$12&gt;0,IF(Options!$H$13&gt;0,"Both","Geog"),IF(Options!$H$13&gt;0,"Keyword","None"))</f>
        <v>None</v>
      </c>
      <c r="Q463"/>
    </row>
    <row r="464" spans="1:17" x14ac:dyDescent="0.2">
      <c r="A464">
        <v>298774</v>
      </c>
      <c r="B464" t="s">
        <v>1087</v>
      </c>
      <c r="C464">
        <v>54865</v>
      </c>
      <c r="D464">
        <v>47473</v>
      </c>
      <c r="G464" t="s">
        <v>1088</v>
      </c>
      <c r="H464" t="str">
        <f ca="1">IFERROR(RANK(Table1[[#This Row],[IncomeRank]],$K:$K),"")</f>
        <v/>
      </c>
      <c r="I464">
        <f>Table1[[#This Row],[regno]]</f>
        <v>298774</v>
      </c>
      <c r="J464" t="str">
        <f>Table1[[#This Row],[nicename]]</f>
        <v>Miss S M Tutton Charitable Trust</v>
      </c>
      <c r="K464" s="1" t="str">
        <f ca="1">IF(Table1[[#This Row],[Selected]],Table1[[#This Row],[latest_income]]+(RAND()*0.01),"")</f>
        <v/>
      </c>
      <c r="L464" t="b">
        <f>IF(Table1[[#This Row],[Use]]="None",FALSE,IF(Table1[[#This Row],[Use]]="Both",AND(Table1[[#This Row],[Keyword]],Table1[[#This Row],[Geog]]),OR(Table1[[#This Row],[Keyword]],Table1[[#This Row],[Geog]])))</f>
        <v>0</v>
      </c>
      <c r="M4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64" t="b">
        <f>NOT(ISERROR(VLOOKUP(Table1[[#This Row],[regno]],RawGeography!$D:$D,1,FALSE)))</f>
        <v>0</v>
      </c>
      <c r="O464" t="str">
        <f>IF(Options!$H$12&gt;0,IF(Options!$H$13&gt;0,"Both","Geog"),IF(Options!$H$13&gt;0,"Keyword","None"))</f>
        <v>None</v>
      </c>
      <c r="Q464"/>
    </row>
    <row r="465" spans="1:17" x14ac:dyDescent="0.2">
      <c r="A465">
        <v>298809</v>
      </c>
      <c r="B465" t="s">
        <v>1089</v>
      </c>
      <c r="C465">
        <v>9707317</v>
      </c>
      <c r="D465">
        <v>5430612</v>
      </c>
      <c r="E465">
        <v>5299785</v>
      </c>
      <c r="F465">
        <v>46</v>
      </c>
      <c r="G465" t="s">
        <v>1090</v>
      </c>
      <c r="H465" t="str">
        <f ca="1">IFERROR(RANK(Table1[[#This Row],[IncomeRank]],$K:$K),"")</f>
        <v/>
      </c>
      <c r="I465">
        <f>Table1[[#This Row],[regno]]</f>
        <v>298809</v>
      </c>
      <c r="J465" t="str">
        <f>Table1[[#This Row],[nicename]]</f>
        <v>The Serpentine Trust</v>
      </c>
      <c r="K465" s="1" t="str">
        <f ca="1">IF(Table1[[#This Row],[Selected]],Table1[[#This Row],[latest_income]]+(RAND()*0.01),"")</f>
        <v/>
      </c>
      <c r="L465" t="b">
        <f>IF(Table1[[#This Row],[Use]]="None",FALSE,IF(Table1[[#This Row],[Use]]="Both",AND(Table1[[#This Row],[Keyword]],Table1[[#This Row],[Geog]]),OR(Table1[[#This Row],[Keyword]],Table1[[#This Row],[Geog]])))</f>
        <v>0</v>
      </c>
      <c r="M4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65" t="b">
        <f>NOT(ISERROR(VLOOKUP(Table1[[#This Row],[regno]],RawGeography!$D:$D,1,FALSE)))</f>
        <v>0</v>
      </c>
      <c r="O465" t="str">
        <f>IF(Options!$H$12&gt;0,IF(Options!$H$13&gt;0,"Both","Geog"),IF(Options!$H$13&gt;0,"Keyword","None"))</f>
        <v>None</v>
      </c>
      <c r="Q465"/>
    </row>
    <row r="466" spans="1:17" x14ac:dyDescent="0.2">
      <c r="A466">
        <v>298820</v>
      </c>
      <c r="B466" t="s">
        <v>1091</v>
      </c>
      <c r="C466">
        <v>10362</v>
      </c>
      <c r="D466">
        <v>10203</v>
      </c>
      <c r="G466" t="s">
        <v>1092</v>
      </c>
      <c r="H466" t="str">
        <f ca="1">IFERROR(RANK(Table1[[#This Row],[IncomeRank]],$K:$K),"")</f>
        <v/>
      </c>
      <c r="I466">
        <f>Table1[[#This Row],[regno]]</f>
        <v>298820</v>
      </c>
      <c r="J466" t="str">
        <f>Table1[[#This Row],[nicename]]</f>
        <v>Sutton Music Festival</v>
      </c>
      <c r="K466" s="1" t="str">
        <f ca="1">IF(Table1[[#This Row],[Selected]],Table1[[#This Row],[latest_income]]+(RAND()*0.01),"")</f>
        <v/>
      </c>
      <c r="L466" t="b">
        <f>IF(Table1[[#This Row],[Use]]="None",FALSE,IF(Table1[[#This Row],[Use]]="Both",AND(Table1[[#This Row],[Keyword]],Table1[[#This Row],[Geog]]),OR(Table1[[#This Row],[Keyword]],Table1[[#This Row],[Geog]])))</f>
        <v>0</v>
      </c>
      <c r="M4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66" t="b">
        <f>NOT(ISERROR(VLOOKUP(Table1[[#This Row],[regno]],RawGeography!$D:$D,1,FALSE)))</f>
        <v>0</v>
      </c>
      <c r="O466" t="str">
        <f>IF(Options!$H$12&gt;0,IF(Options!$H$13&gt;0,"Both","Geog"),IF(Options!$H$13&gt;0,"Keyword","None"))</f>
        <v>None</v>
      </c>
      <c r="Q466"/>
    </row>
    <row r="467" spans="1:17" x14ac:dyDescent="0.2">
      <c r="A467">
        <v>298843</v>
      </c>
      <c r="B467" t="s">
        <v>1093</v>
      </c>
      <c r="C467">
        <v>21901</v>
      </c>
      <c r="D467">
        <v>26301</v>
      </c>
      <c r="G467" t="s">
        <v>1094</v>
      </c>
      <c r="H467" t="str">
        <f ca="1">IFERROR(RANK(Table1[[#This Row],[IncomeRank]],$K:$K),"")</f>
        <v/>
      </c>
      <c r="I467">
        <f>Table1[[#This Row],[regno]]</f>
        <v>298843</v>
      </c>
      <c r="J467" t="str">
        <f>Table1[[#This Row],[nicename]]</f>
        <v>The Wrestling School</v>
      </c>
      <c r="K467" s="1" t="str">
        <f ca="1">IF(Table1[[#This Row],[Selected]],Table1[[#This Row],[latest_income]]+(RAND()*0.01),"")</f>
        <v/>
      </c>
      <c r="L467" t="b">
        <f>IF(Table1[[#This Row],[Use]]="None",FALSE,IF(Table1[[#This Row],[Use]]="Both",AND(Table1[[#This Row],[Keyword]],Table1[[#This Row],[Geog]]),OR(Table1[[#This Row],[Keyword]],Table1[[#This Row],[Geog]])))</f>
        <v>0</v>
      </c>
      <c r="M4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67" t="b">
        <f>NOT(ISERROR(VLOOKUP(Table1[[#This Row],[regno]],RawGeography!$D:$D,1,FALSE)))</f>
        <v>0</v>
      </c>
      <c r="O467" t="str">
        <f>IF(Options!$H$12&gt;0,IF(Options!$H$13&gt;0,"Both","Geog"),IF(Options!$H$13&gt;0,"Keyword","None"))</f>
        <v>None</v>
      </c>
      <c r="Q467"/>
    </row>
    <row r="468" spans="1:17" x14ac:dyDescent="0.2">
      <c r="A468">
        <v>298879</v>
      </c>
      <c r="B468" t="s">
        <v>1095</v>
      </c>
      <c r="C468">
        <v>509183</v>
      </c>
      <c r="D468">
        <v>464347</v>
      </c>
      <c r="E468">
        <v>1303483</v>
      </c>
      <c r="F468">
        <v>14</v>
      </c>
      <c r="G468" t="s">
        <v>1096</v>
      </c>
      <c r="H468" t="str">
        <f ca="1">IFERROR(RANK(Table1[[#This Row],[IncomeRank]],$K:$K),"")</f>
        <v/>
      </c>
      <c r="I468">
        <f>Table1[[#This Row],[regno]]</f>
        <v>298879</v>
      </c>
      <c r="J468" t="str">
        <f>Table1[[#This Row],[nicename]]</f>
        <v>Paddington Arts</v>
      </c>
      <c r="K468" s="1" t="str">
        <f ca="1">IF(Table1[[#This Row],[Selected]],Table1[[#This Row],[latest_income]]+(RAND()*0.01),"")</f>
        <v/>
      </c>
      <c r="L468" t="b">
        <f>IF(Table1[[#This Row],[Use]]="None",FALSE,IF(Table1[[#This Row],[Use]]="Both",AND(Table1[[#This Row],[Keyword]],Table1[[#This Row],[Geog]]),OR(Table1[[#This Row],[Keyword]],Table1[[#This Row],[Geog]])))</f>
        <v>0</v>
      </c>
      <c r="M4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68" t="b">
        <f>NOT(ISERROR(VLOOKUP(Table1[[#This Row],[regno]],RawGeography!$D:$D,1,FALSE)))</f>
        <v>0</v>
      </c>
      <c r="O468" t="str">
        <f>IF(Options!$H$12&gt;0,IF(Options!$H$13&gt;0,"Both","Geog"),IF(Options!$H$13&gt;0,"Keyword","None"))</f>
        <v>None</v>
      </c>
      <c r="Q468"/>
    </row>
    <row r="469" spans="1:17" x14ac:dyDescent="0.2">
      <c r="A469">
        <v>298961</v>
      </c>
      <c r="B469" t="s">
        <v>1097</v>
      </c>
      <c r="C469">
        <v>29349</v>
      </c>
      <c r="D469">
        <v>28829</v>
      </c>
      <c r="G469" t="s">
        <v>1098</v>
      </c>
      <c r="H469" t="str">
        <f ca="1">IFERROR(RANK(Table1[[#This Row],[IncomeRank]],$K:$K),"")</f>
        <v/>
      </c>
      <c r="I469">
        <f>Table1[[#This Row],[regno]]</f>
        <v>298961</v>
      </c>
      <c r="J469" t="str">
        <f>Table1[[#This Row],[nicename]]</f>
        <v>The Waltham Singers Music Society</v>
      </c>
      <c r="K469" s="1" t="str">
        <f ca="1">IF(Table1[[#This Row],[Selected]],Table1[[#This Row],[latest_income]]+(RAND()*0.01),"")</f>
        <v/>
      </c>
      <c r="L469" t="b">
        <f>IF(Table1[[#This Row],[Use]]="None",FALSE,IF(Table1[[#This Row],[Use]]="Both",AND(Table1[[#This Row],[Keyword]],Table1[[#This Row],[Geog]]),OR(Table1[[#This Row],[Keyword]],Table1[[#This Row],[Geog]])))</f>
        <v>0</v>
      </c>
      <c r="M4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69" t="b">
        <f>NOT(ISERROR(VLOOKUP(Table1[[#This Row],[regno]],RawGeography!$D:$D,1,FALSE)))</f>
        <v>0</v>
      </c>
      <c r="O469" t="str">
        <f>IF(Options!$H$12&gt;0,IF(Options!$H$13&gt;0,"Both","Geog"),IF(Options!$H$13&gt;0,"Keyword","None"))</f>
        <v>None</v>
      </c>
      <c r="Q469"/>
    </row>
    <row r="470" spans="1:17" x14ac:dyDescent="0.2">
      <c r="A470">
        <v>299069</v>
      </c>
      <c r="B470" t="s">
        <v>1099</v>
      </c>
      <c r="C470">
        <v>28534</v>
      </c>
      <c r="D470">
        <v>21187</v>
      </c>
      <c r="G470" t="s">
        <v>1100</v>
      </c>
      <c r="H470" t="str">
        <f ca="1">IFERROR(RANK(Table1[[#This Row],[IncomeRank]],$K:$K),"")</f>
        <v/>
      </c>
      <c r="I470">
        <f>Table1[[#This Row],[regno]]</f>
        <v>299069</v>
      </c>
      <c r="J470" t="str">
        <f>Table1[[#This Row],[nicename]]</f>
        <v>The Academy of St Mary's, Wimbledon</v>
      </c>
      <c r="K470" s="1" t="str">
        <f ca="1">IF(Table1[[#This Row],[Selected]],Table1[[#This Row],[latest_income]]+(RAND()*0.01),"")</f>
        <v/>
      </c>
      <c r="L470" t="b">
        <f>IF(Table1[[#This Row],[Use]]="None",FALSE,IF(Table1[[#This Row],[Use]]="Both",AND(Table1[[#This Row],[Keyword]],Table1[[#This Row],[Geog]]),OR(Table1[[#This Row],[Keyword]],Table1[[#This Row],[Geog]])))</f>
        <v>0</v>
      </c>
      <c r="M4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70" t="b">
        <f>NOT(ISERROR(VLOOKUP(Table1[[#This Row],[regno]],RawGeography!$D:$D,1,FALSE)))</f>
        <v>0</v>
      </c>
      <c r="O470" t="str">
        <f>IF(Options!$H$12&gt;0,IF(Options!$H$13&gt;0,"Both","Geog"),IF(Options!$H$13&gt;0,"Keyword","None"))</f>
        <v>None</v>
      </c>
      <c r="Q470"/>
    </row>
    <row r="471" spans="1:17" x14ac:dyDescent="0.2">
      <c r="A471">
        <v>299166</v>
      </c>
      <c r="B471" t="s">
        <v>1101</v>
      </c>
      <c r="C471">
        <v>7112</v>
      </c>
      <c r="D471">
        <v>4042</v>
      </c>
      <c r="G471" t="s">
        <v>1102</v>
      </c>
      <c r="H471" t="str">
        <f ca="1">IFERROR(RANK(Table1[[#This Row],[IncomeRank]],$K:$K),"")</f>
        <v/>
      </c>
      <c r="I471">
        <f>Table1[[#This Row],[regno]]</f>
        <v>299166</v>
      </c>
      <c r="J471" t="str">
        <f>Table1[[#This Row],[nicename]]</f>
        <v>Chesham All Girls Band</v>
      </c>
      <c r="K471" s="1" t="str">
        <f ca="1">IF(Table1[[#This Row],[Selected]],Table1[[#This Row],[latest_income]]+(RAND()*0.01),"")</f>
        <v/>
      </c>
      <c r="L471" t="b">
        <f>IF(Table1[[#This Row],[Use]]="None",FALSE,IF(Table1[[#This Row],[Use]]="Both",AND(Table1[[#This Row],[Keyword]],Table1[[#This Row],[Geog]]),OR(Table1[[#This Row],[Keyword]],Table1[[#This Row],[Geog]])))</f>
        <v>0</v>
      </c>
      <c r="M4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71" t="b">
        <f>NOT(ISERROR(VLOOKUP(Table1[[#This Row],[regno]],RawGeography!$D:$D,1,FALSE)))</f>
        <v>0</v>
      </c>
      <c r="O471" t="str">
        <f>IF(Options!$H$12&gt;0,IF(Options!$H$13&gt;0,"Both","Geog"),IF(Options!$H$13&gt;0,"Keyword","None"))</f>
        <v>None</v>
      </c>
      <c r="Q471"/>
    </row>
    <row r="472" spans="1:17" x14ac:dyDescent="0.2">
      <c r="A472">
        <v>299267</v>
      </c>
      <c r="B472" t="s">
        <v>1104</v>
      </c>
      <c r="C472">
        <v>7491</v>
      </c>
      <c r="D472">
        <v>13335</v>
      </c>
      <c r="G472" t="s">
        <v>1105</v>
      </c>
      <c r="H472" t="str">
        <f ca="1">IFERROR(RANK(Table1[[#This Row],[IncomeRank]],$K:$K),"")</f>
        <v/>
      </c>
      <c r="I472">
        <f>Table1[[#This Row],[regno]]</f>
        <v>299267</v>
      </c>
      <c r="J472" t="str">
        <f>Table1[[#This Row],[nicename]]</f>
        <v>Alf and Hilda Leivers Charity Trust</v>
      </c>
      <c r="K472" s="1" t="str">
        <f ca="1">IF(Table1[[#This Row],[Selected]],Table1[[#This Row],[latest_income]]+(RAND()*0.01),"")</f>
        <v/>
      </c>
      <c r="L472" t="b">
        <f>IF(Table1[[#This Row],[Use]]="None",FALSE,IF(Table1[[#This Row],[Use]]="Both",AND(Table1[[#This Row],[Keyword]],Table1[[#This Row],[Geog]]),OR(Table1[[#This Row],[Keyword]],Table1[[#This Row],[Geog]])))</f>
        <v>0</v>
      </c>
      <c r="M4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72" t="b">
        <f>NOT(ISERROR(VLOOKUP(Table1[[#This Row],[regno]],RawGeography!$D:$D,1,FALSE)))</f>
        <v>0</v>
      </c>
      <c r="O472" t="str">
        <f>IF(Options!$H$12&gt;0,IF(Options!$H$13&gt;0,"Both","Geog"),IF(Options!$H$13&gt;0,"Keyword","None"))</f>
        <v>None</v>
      </c>
      <c r="Q472"/>
    </row>
    <row r="473" spans="1:17" x14ac:dyDescent="0.2">
      <c r="A473">
        <v>299469</v>
      </c>
      <c r="B473" t="s">
        <v>1106</v>
      </c>
      <c r="C473">
        <v>14</v>
      </c>
      <c r="D473">
        <v>67</v>
      </c>
      <c r="G473" t="s">
        <v>1107</v>
      </c>
      <c r="H473" t="str">
        <f ca="1">IFERROR(RANK(Table1[[#This Row],[IncomeRank]],$K:$K),"")</f>
        <v/>
      </c>
      <c r="I473">
        <f>Table1[[#This Row],[regno]]</f>
        <v>299469</v>
      </c>
      <c r="J473" t="str">
        <f>Table1[[#This Row],[nicename]]</f>
        <v>The Canford Summer School of Music Educational Trust</v>
      </c>
      <c r="K473" s="1" t="str">
        <f ca="1">IF(Table1[[#This Row],[Selected]],Table1[[#This Row],[latest_income]]+(RAND()*0.01),"")</f>
        <v/>
      </c>
      <c r="L473" t="b">
        <f>IF(Table1[[#This Row],[Use]]="None",FALSE,IF(Table1[[#This Row],[Use]]="Both",AND(Table1[[#This Row],[Keyword]],Table1[[#This Row],[Geog]]),OR(Table1[[#This Row],[Keyword]],Table1[[#This Row],[Geog]])))</f>
        <v>0</v>
      </c>
      <c r="M4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73" t="b">
        <f>NOT(ISERROR(VLOOKUP(Table1[[#This Row],[regno]],RawGeography!$D:$D,1,FALSE)))</f>
        <v>0</v>
      </c>
      <c r="O473" t="str">
        <f>IF(Options!$H$12&gt;0,IF(Options!$H$13&gt;0,"Both","Geog"),IF(Options!$H$13&gt;0,"Keyword","None"))</f>
        <v>None</v>
      </c>
      <c r="Q473"/>
    </row>
    <row r="474" spans="1:17" x14ac:dyDescent="0.2">
      <c r="A474">
        <v>299487</v>
      </c>
      <c r="B474" t="s">
        <v>1108</v>
      </c>
      <c r="C474">
        <v>6151</v>
      </c>
      <c r="D474">
        <v>8376</v>
      </c>
      <c r="G474" t="s">
        <v>1109</v>
      </c>
      <c r="H474" t="str">
        <f ca="1">IFERROR(RANK(Table1[[#This Row],[IncomeRank]],$K:$K),"")</f>
        <v/>
      </c>
      <c r="I474">
        <f>Table1[[#This Row],[regno]]</f>
        <v>299487</v>
      </c>
      <c r="J474" t="str">
        <f>Table1[[#This Row],[nicename]]</f>
        <v>Sam Uriah Morris Society</v>
      </c>
      <c r="K474" s="1" t="str">
        <f ca="1">IF(Table1[[#This Row],[Selected]],Table1[[#This Row],[latest_income]]+(RAND()*0.01),"")</f>
        <v/>
      </c>
      <c r="L474" t="b">
        <f>IF(Table1[[#This Row],[Use]]="None",FALSE,IF(Table1[[#This Row],[Use]]="Both",AND(Table1[[#This Row],[Keyword]],Table1[[#This Row],[Geog]]),OR(Table1[[#This Row],[Keyword]],Table1[[#This Row],[Geog]])))</f>
        <v>0</v>
      </c>
      <c r="M4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74" t="b">
        <f>NOT(ISERROR(VLOOKUP(Table1[[#This Row],[regno]],RawGeography!$D:$D,1,FALSE)))</f>
        <v>0</v>
      </c>
      <c r="O474" t="str">
        <f>IF(Options!$H$12&gt;0,IF(Options!$H$13&gt;0,"Both","Geog"),IF(Options!$H$13&gt;0,"Keyword","None"))</f>
        <v>None</v>
      </c>
      <c r="Q474"/>
    </row>
    <row r="475" spans="1:17" x14ac:dyDescent="0.2">
      <c r="A475">
        <v>299626</v>
      </c>
      <c r="B475" t="s">
        <v>1110</v>
      </c>
      <c r="C475">
        <v>41868</v>
      </c>
      <c r="D475">
        <v>39733</v>
      </c>
      <c r="G475" t="s">
        <v>1111</v>
      </c>
      <c r="H475" t="str">
        <f ca="1">IFERROR(RANK(Table1[[#This Row],[IncomeRank]],$K:$K),"")</f>
        <v/>
      </c>
      <c r="I475">
        <f>Table1[[#This Row],[regno]]</f>
        <v>299626</v>
      </c>
      <c r="J475" t="str">
        <f>Table1[[#This Row],[nicename]]</f>
        <v>North Hertfordshire Guild of Singers</v>
      </c>
      <c r="K475" s="1" t="str">
        <f ca="1">IF(Table1[[#This Row],[Selected]],Table1[[#This Row],[latest_income]]+(RAND()*0.01),"")</f>
        <v/>
      </c>
      <c r="L475" t="b">
        <f>IF(Table1[[#This Row],[Use]]="None",FALSE,IF(Table1[[#This Row],[Use]]="Both",AND(Table1[[#This Row],[Keyword]],Table1[[#This Row],[Geog]]),OR(Table1[[#This Row],[Keyword]],Table1[[#This Row],[Geog]])))</f>
        <v>0</v>
      </c>
      <c r="M4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75" t="b">
        <f>NOT(ISERROR(VLOOKUP(Table1[[#This Row],[regno]],RawGeography!$D:$D,1,FALSE)))</f>
        <v>0</v>
      </c>
      <c r="O475" t="str">
        <f>IF(Options!$H$12&gt;0,IF(Options!$H$13&gt;0,"Both","Geog"),IF(Options!$H$13&gt;0,"Keyword","None"))</f>
        <v>None</v>
      </c>
      <c r="Q475"/>
    </row>
    <row r="476" spans="1:17" x14ac:dyDescent="0.2">
      <c r="A476">
        <v>299627</v>
      </c>
      <c r="B476" t="s">
        <v>1112</v>
      </c>
      <c r="C476">
        <v>5156</v>
      </c>
      <c r="D476">
        <v>4717</v>
      </c>
      <c r="G476" t="s">
        <v>1113</v>
      </c>
      <c r="H476" t="str">
        <f ca="1">IFERROR(RANK(Table1[[#This Row],[IncomeRank]],$K:$K),"")</f>
        <v/>
      </c>
      <c r="I476">
        <f>Table1[[#This Row],[regno]]</f>
        <v>299627</v>
      </c>
      <c r="J476" t="str">
        <f>Table1[[#This Row],[nicename]]</f>
        <v>Gemini Trust</v>
      </c>
      <c r="K476" s="1" t="str">
        <f ca="1">IF(Table1[[#This Row],[Selected]],Table1[[#This Row],[latest_income]]+(RAND()*0.01),"")</f>
        <v/>
      </c>
      <c r="L476" t="b">
        <f>IF(Table1[[#This Row],[Use]]="None",FALSE,IF(Table1[[#This Row],[Use]]="Both",AND(Table1[[#This Row],[Keyword]],Table1[[#This Row],[Geog]]),OR(Table1[[#This Row],[Keyword]],Table1[[#This Row],[Geog]])))</f>
        <v>0</v>
      </c>
      <c r="M4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76" t="b">
        <f>NOT(ISERROR(VLOOKUP(Table1[[#This Row],[regno]],RawGeography!$D:$D,1,FALSE)))</f>
        <v>0</v>
      </c>
      <c r="O476" t="str">
        <f>IF(Options!$H$12&gt;0,IF(Options!$H$13&gt;0,"Both","Geog"),IF(Options!$H$13&gt;0,"Keyword","None"))</f>
        <v>None</v>
      </c>
      <c r="Q476"/>
    </row>
    <row r="477" spans="1:17" x14ac:dyDescent="0.2">
      <c r="A477">
        <v>299751</v>
      </c>
      <c r="B477" t="s">
        <v>1114</v>
      </c>
      <c r="C477">
        <v>3828</v>
      </c>
      <c r="D477">
        <v>8</v>
      </c>
      <c r="G477" t="s">
        <v>1115</v>
      </c>
      <c r="H477" t="str">
        <f ca="1">IFERROR(RANK(Table1[[#This Row],[IncomeRank]],$K:$K),"")</f>
        <v/>
      </c>
      <c r="I477">
        <f>Table1[[#This Row],[regno]]</f>
        <v>299751</v>
      </c>
      <c r="J477" t="str">
        <f>Table1[[#This Row],[nicename]]</f>
        <v>The Robert Bouffler Music Trust</v>
      </c>
      <c r="K477" s="1" t="str">
        <f ca="1">IF(Table1[[#This Row],[Selected]],Table1[[#This Row],[latest_income]]+(RAND()*0.01),"")</f>
        <v/>
      </c>
      <c r="L477" t="b">
        <f>IF(Table1[[#This Row],[Use]]="None",FALSE,IF(Table1[[#This Row],[Use]]="Both",AND(Table1[[#This Row],[Keyword]],Table1[[#This Row],[Geog]]),OR(Table1[[#This Row],[Keyword]],Table1[[#This Row],[Geog]])))</f>
        <v>0</v>
      </c>
      <c r="M4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77" t="b">
        <f>NOT(ISERROR(VLOOKUP(Table1[[#This Row],[regno]],RawGeography!$D:$D,1,FALSE)))</f>
        <v>0</v>
      </c>
      <c r="O477" t="str">
        <f>IF(Options!$H$12&gt;0,IF(Options!$H$13&gt;0,"Both","Geog"),IF(Options!$H$13&gt;0,"Keyword","None"))</f>
        <v>None</v>
      </c>
      <c r="Q477"/>
    </row>
    <row r="478" spans="1:17" x14ac:dyDescent="0.2">
      <c r="A478">
        <v>299983</v>
      </c>
      <c r="B478" t="s">
        <v>1116</v>
      </c>
      <c r="C478">
        <v>4324</v>
      </c>
      <c r="D478">
        <v>5655</v>
      </c>
      <c r="G478" t="s">
        <v>1117</v>
      </c>
      <c r="H478" t="str">
        <f ca="1">IFERROR(RANK(Table1[[#This Row],[IncomeRank]],$K:$K),"")</f>
        <v/>
      </c>
      <c r="I478">
        <f>Table1[[#This Row],[regno]]</f>
        <v>299983</v>
      </c>
      <c r="J478" t="str">
        <f>Table1[[#This Row],[nicename]]</f>
        <v>Abbey Brass</v>
      </c>
      <c r="K478" s="1" t="str">
        <f ca="1">IF(Table1[[#This Row],[Selected]],Table1[[#This Row],[latest_income]]+(RAND()*0.01),"")</f>
        <v/>
      </c>
      <c r="L478" t="b">
        <f>IF(Table1[[#This Row],[Use]]="None",FALSE,IF(Table1[[#This Row],[Use]]="Both",AND(Table1[[#This Row],[Keyword]],Table1[[#This Row],[Geog]]),OR(Table1[[#This Row],[Keyword]],Table1[[#This Row],[Geog]])))</f>
        <v>0</v>
      </c>
      <c r="M4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78" t="b">
        <f>NOT(ISERROR(VLOOKUP(Table1[[#This Row],[regno]],RawGeography!$D:$D,1,FALSE)))</f>
        <v>0</v>
      </c>
      <c r="O478" t="str">
        <f>IF(Options!$H$12&gt;0,IF(Options!$H$13&gt;0,"Both","Geog"),IF(Options!$H$13&gt;0,"Keyword","None"))</f>
        <v>None</v>
      </c>
      <c r="Q478"/>
    </row>
    <row r="479" spans="1:17" x14ac:dyDescent="0.2">
      <c r="A479">
        <v>302918</v>
      </c>
      <c r="B479" t="s">
        <v>1118</v>
      </c>
      <c r="C479">
        <v>42411</v>
      </c>
      <c r="D479">
        <v>29683</v>
      </c>
      <c r="G479" t="s">
        <v>1119</v>
      </c>
      <c r="H479" t="str">
        <f ca="1">IFERROR(RANK(Table1[[#This Row],[IncomeRank]],$K:$K),"")</f>
        <v/>
      </c>
      <c r="I479">
        <f>Table1[[#This Row],[regno]]</f>
        <v>302918</v>
      </c>
      <c r="J479" t="str">
        <f>Table1[[#This Row],[nicename]]</f>
        <v>The Hyde Foundation</v>
      </c>
      <c r="K479" s="1" t="str">
        <f ca="1">IF(Table1[[#This Row],[Selected]],Table1[[#This Row],[latest_income]]+(RAND()*0.01),"")</f>
        <v/>
      </c>
      <c r="L479" t="b">
        <f>IF(Table1[[#This Row],[Use]]="None",FALSE,IF(Table1[[#This Row],[Use]]="Both",AND(Table1[[#This Row],[Keyword]],Table1[[#This Row],[Geog]]),OR(Table1[[#This Row],[Keyword]],Table1[[#This Row],[Geog]])))</f>
        <v>0</v>
      </c>
      <c r="M4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79" t="b">
        <f>NOT(ISERROR(VLOOKUP(Table1[[#This Row],[regno]],RawGeography!$D:$D,1,FALSE)))</f>
        <v>0</v>
      </c>
      <c r="O479" t="str">
        <f>IF(Options!$H$12&gt;0,IF(Options!$H$13&gt;0,"Both","Geog"),IF(Options!$H$13&gt;0,"Keyword","None"))</f>
        <v>None</v>
      </c>
      <c r="Q479"/>
    </row>
    <row r="480" spans="1:17" x14ac:dyDescent="0.2">
      <c r="A480">
        <v>305034</v>
      </c>
      <c r="B480" t="s">
        <v>1120</v>
      </c>
      <c r="C480">
        <v>1487270</v>
      </c>
      <c r="D480">
        <v>1462219</v>
      </c>
      <c r="E480">
        <v>1255555</v>
      </c>
      <c r="F480">
        <v>35</v>
      </c>
      <c r="G480" t="s">
        <v>1121</v>
      </c>
      <c r="H480" t="str">
        <f ca="1">IFERROR(RANK(Table1[[#This Row],[IncomeRank]],$K:$K),"")</f>
        <v/>
      </c>
      <c r="I480">
        <f>Table1[[#This Row],[regno]]</f>
        <v>305034</v>
      </c>
      <c r="J480" t="str">
        <f>Table1[[#This Row],[nicename]]</f>
        <v>Farnham Maltings Association Limited</v>
      </c>
      <c r="K480" s="1" t="str">
        <f ca="1">IF(Table1[[#This Row],[Selected]],Table1[[#This Row],[latest_income]]+(RAND()*0.01),"")</f>
        <v/>
      </c>
      <c r="L480" t="b">
        <f>IF(Table1[[#This Row],[Use]]="None",FALSE,IF(Table1[[#This Row],[Use]]="Both",AND(Table1[[#This Row],[Keyword]],Table1[[#This Row],[Geog]]),OR(Table1[[#This Row],[Keyword]],Table1[[#This Row],[Geog]])))</f>
        <v>0</v>
      </c>
      <c r="M4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80" t="b">
        <f>NOT(ISERROR(VLOOKUP(Table1[[#This Row],[regno]],RawGeography!$D:$D,1,FALSE)))</f>
        <v>0</v>
      </c>
      <c r="O480" t="str">
        <f>IF(Options!$H$12&gt;0,IF(Options!$H$13&gt;0,"Both","Geog"),IF(Options!$H$13&gt;0,"Keyword","None"))</f>
        <v>None</v>
      </c>
      <c r="Q480"/>
    </row>
    <row r="481" spans="1:17" x14ac:dyDescent="0.2">
      <c r="A481">
        <v>306231</v>
      </c>
      <c r="B481" t="s">
        <v>1122</v>
      </c>
      <c r="C481">
        <v>112632</v>
      </c>
      <c r="D481">
        <v>120148</v>
      </c>
      <c r="G481" t="s">
        <v>1123</v>
      </c>
      <c r="H481" t="str">
        <f ca="1">IFERROR(RANK(Table1[[#This Row],[IncomeRank]],$K:$K),"")</f>
        <v/>
      </c>
      <c r="I481">
        <f>Table1[[#This Row],[regno]]</f>
        <v>306231</v>
      </c>
      <c r="J481" t="str">
        <f>Table1[[#This Row],[nicename]]</f>
        <v>Dorset Rural Music School, Limited</v>
      </c>
      <c r="K481" s="1" t="str">
        <f ca="1">IF(Table1[[#This Row],[Selected]],Table1[[#This Row],[latest_income]]+(RAND()*0.01),"")</f>
        <v/>
      </c>
      <c r="L481" t="b">
        <f>IF(Table1[[#This Row],[Use]]="None",FALSE,IF(Table1[[#This Row],[Use]]="Both",AND(Table1[[#This Row],[Keyword]],Table1[[#This Row],[Geog]]),OR(Table1[[#This Row],[Keyword]],Table1[[#This Row],[Geog]])))</f>
        <v>0</v>
      </c>
      <c r="M4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81" t="b">
        <f>NOT(ISERROR(VLOOKUP(Table1[[#This Row],[regno]],RawGeography!$D:$D,1,FALSE)))</f>
        <v>0</v>
      </c>
      <c r="O481" t="str">
        <f>IF(Options!$H$12&gt;0,IF(Options!$H$13&gt;0,"Both","Geog"),IF(Options!$H$13&gt;0,"Keyword","None"))</f>
        <v>None</v>
      </c>
      <c r="Q481"/>
    </row>
    <row r="482" spans="1:17" x14ac:dyDescent="0.2">
      <c r="A482">
        <v>309181</v>
      </c>
      <c r="B482" t="s">
        <v>1124</v>
      </c>
      <c r="C482">
        <v>38014</v>
      </c>
      <c r="D482">
        <v>61050</v>
      </c>
      <c r="G482" t="s">
        <v>1125</v>
      </c>
      <c r="H482" t="str">
        <f ca="1">IFERROR(RANK(Table1[[#This Row],[IncomeRank]],$K:$K),"")</f>
        <v/>
      </c>
      <c r="I482">
        <f>Table1[[#This Row],[regno]]</f>
        <v>309181</v>
      </c>
      <c r="J482" t="str">
        <f>Table1[[#This Row],[nicename]]</f>
        <v>The Abingdon Music Centre Trust</v>
      </c>
      <c r="K482" s="1" t="str">
        <f ca="1">IF(Table1[[#This Row],[Selected]],Table1[[#This Row],[latest_income]]+(RAND()*0.01),"")</f>
        <v/>
      </c>
      <c r="L482" t="b">
        <f>IF(Table1[[#This Row],[Use]]="None",FALSE,IF(Table1[[#This Row],[Use]]="Both",AND(Table1[[#This Row],[Keyword]],Table1[[#This Row],[Geog]]),OR(Table1[[#This Row],[Keyword]],Table1[[#This Row],[Geog]])))</f>
        <v>0</v>
      </c>
      <c r="M4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82" t="b">
        <f>NOT(ISERROR(VLOOKUP(Table1[[#This Row],[regno]],RawGeography!$D:$D,1,FALSE)))</f>
        <v>0</v>
      </c>
      <c r="O482" t="str">
        <f>IF(Options!$H$12&gt;0,IF(Options!$H$13&gt;0,"Both","Geog"),IF(Options!$H$13&gt;0,"Keyword","None"))</f>
        <v>None</v>
      </c>
      <c r="Q482"/>
    </row>
    <row r="483" spans="1:17" x14ac:dyDescent="0.2">
      <c r="A483">
        <v>309240</v>
      </c>
      <c r="B483" t="s">
        <v>1126</v>
      </c>
      <c r="C483">
        <v>120403</v>
      </c>
      <c r="D483">
        <v>94014</v>
      </c>
      <c r="G483" t="s">
        <v>1127</v>
      </c>
      <c r="H483" t="str">
        <f ca="1">IFERROR(RANK(Table1[[#This Row],[IncomeRank]],$K:$K),"")</f>
        <v/>
      </c>
      <c r="I483">
        <f>Table1[[#This Row],[regno]]</f>
        <v>309240</v>
      </c>
      <c r="J483" t="str">
        <f>Table1[[#This Row],[nicename]]</f>
        <v>The Ewelme Exhibition Foundation</v>
      </c>
      <c r="K483" s="1" t="str">
        <f ca="1">IF(Table1[[#This Row],[Selected]],Table1[[#This Row],[latest_income]]+(RAND()*0.01),"")</f>
        <v/>
      </c>
      <c r="L483" t="b">
        <f>IF(Table1[[#This Row],[Use]]="None",FALSE,IF(Table1[[#This Row],[Use]]="Both",AND(Table1[[#This Row],[Keyword]],Table1[[#This Row],[Geog]]),OR(Table1[[#This Row],[Keyword]],Table1[[#This Row],[Geog]])))</f>
        <v>0</v>
      </c>
      <c r="M4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83" t="b">
        <f>NOT(ISERROR(VLOOKUP(Table1[[#This Row],[regno]],RawGeography!$D:$D,1,FALSE)))</f>
        <v>0</v>
      </c>
      <c r="O483" t="str">
        <f>IF(Options!$H$12&gt;0,IF(Options!$H$13&gt;0,"Both","Geog"),IF(Options!$H$13&gt;0,"Keyword","None"))</f>
        <v>None</v>
      </c>
      <c r="Q483"/>
    </row>
    <row r="484" spans="1:17" x14ac:dyDescent="0.2">
      <c r="A484">
        <v>309496</v>
      </c>
      <c r="B484" t="s">
        <v>1128</v>
      </c>
      <c r="C484">
        <v>28784</v>
      </c>
      <c r="D484">
        <v>13281</v>
      </c>
      <c r="G484" t="s">
        <v>1129</v>
      </c>
      <c r="H484" t="str">
        <f ca="1">IFERROR(RANK(Table1[[#This Row],[IncomeRank]],$K:$K),"")</f>
        <v/>
      </c>
      <c r="I484">
        <f>Table1[[#This Row],[regno]]</f>
        <v>309496</v>
      </c>
      <c r="J484" t="str">
        <f>Table1[[#This Row],[nicename]]</f>
        <v>Wiltshire Rural Music School Limited</v>
      </c>
      <c r="K484" s="1" t="str">
        <f ca="1">IF(Table1[[#This Row],[Selected]],Table1[[#This Row],[latest_income]]+(RAND()*0.01),"")</f>
        <v/>
      </c>
      <c r="L484" t="b">
        <f>IF(Table1[[#This Row],[Use]]="None",FALSE,IF(Table1[[#This Row],[Use]]="Both",AND(Table1[[#This Row],[Keyword]],Table1[[#This Row],[Geog]]),OR(Table1[[#This Row],[Keyword]],Table1[[#This Row],[Geog]])))</f>
        <v>0</v>
      </c>
      <c r="M4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84" t="b">
        <f>NOT(ISERROR(VLOOKUP(Table1[[#This Row],[regno]],RawGeography!$D:$D,1,FALSE)))</f>
        <v>0</v>
      </c>
      <c r="O484" t="str">
        <f>IF(Options!$H$12&gt;0,IF(Options!$H$13&gt;0,"Both","Geog"),IF(Options!$H$13&gt;0,"Keyword","None"))</f>
        <v>None</v>
      </c>
      <c r="Q484"/>
    </row>
    <row r="485" spans="1:17" x14ac:dyDescent="0.2">
      <c r="A485">
        <v>310040</v>
      </c>
      <c r="B485" t="s">
        <v>1130</v>
      </c>
      <c r="C485">
        <v>71970</v>
      </c>
      <c r="D485">
        <v>137281</v>
      </c>
      <c r="G485" t="s">
        <v>1131</v>
      </c>
      <c r="H485" t="str">
        <f ca="1">IFERROR(RANK(Table1[[#This Row],[IncomeRank]],$K:$K),"")</f>
        <v/>
      </c>
      <c r="I485">
        <f>Table1[[#This Row],[regno]]</f>
        <v>310040</v>
      </c>
      <c r="J485" t="str">
        <f>Table1[[#This Row],[nicename]]</f>
        <v>Worshipful Company of Musicians Charitable Fund</v>
      </c>
      <c r="K485" s="1" t="str">
        <f ca="1">IF(Table1[[#This Row],[Selected]],Table1[[#This Row],[latest_income]]+(RAND()*0.01),"")</f>
        <v/>
      </c>
      <c r="L485" t="b">
        <f>IF(Table1[[#This Row],[Use]]="None",FALSE,IF(Table1[[#This Row],[Use]]="Both",AND(Table1[[#This Row],[Keyword]],Table1[[#This Row],[Geog]]),OR(Table1[[#This Row],[Keyword]],Table1[[#This Row],[Geog]])))</f>
        <v>0</v>
      </c>
      <c r="M4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85" t="b">
        <f>NOT(ISERROR(VLOOKUP(Table1[[#This Row],[regno]],RawGeography!$D:$D,1,FALSE)))</f>
        <v>0</v>
      </c>
      <c r="O485" t="str">
        <f>IF(Options!$H$12&gt;0,IF(Options!$H$13&gt;0,"Both","Geog"),IF(Options!$H$13&gt;0,"Keyword","None"))</f>
        <v>None</v>
      </c>
      <c r="Q485"/>
    </row>
    <row r="486" spans="1:17" x14ac:dyDescent="0.2">
      <c r="A486">
        <v>311111</v>
      </c>
      <c r="B486" t="s">
        <v>1132</v>
      </c>
      <c r="C486">
        <v>0</v>
      </c>
      <c r="D486">
        <v>0</v>
      </c>
      <c r="G486" t="s">
        <v>1133</v>
      </c>
      <c r="H486" t="str">
        <f ca="1">IFERROR(RANK(Table1[[#This Row],[IncomeRank]],$K:$K),"")</f>
        <v/>
      </c>
      <c r="I486">
        <f>Table1[[#This Row],[regno]]</f>
        <v>311111</v>
      </c>
      <c r="J486" t="str">
        <f>Table1[[#This Row],[nicename]]</f>
        <v>H J Sexton Norwich Arts Trust</v>
      </c>
      <c r="K486" s="1" t="str">
        <f ca="1">IF(Table1[[#This Row],[Selected]],Table1[[#This Row],[latest_income]]+(RAND()*0.01),"")</f>
        <v/>
      </c>
      <c r="L486" t="b">
        <f>IF(Table1[[#This Row],[Use]]="None",FALSE,IF(Table1[[#This Row],[Use]]="Both",AND(Table1[[#This Row],[Keyword]],Table1[[#This Row],[Geog]]),OR(Table1[[#This Row],[Keyword]],Table1[[#This Row],[Geog]])))</f>
        <v>0</v>
      </c>
      <c r="M4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86" t="b">
        <f>NOT(ISERROR(VLOOKUP(Table1[[#This Row],[regno]],RawGeography!$D:$D,1,FALSE)))</f>
        <v>0</v>
      </c>
      <c r="O486" t="str">
        <f>IF(Options!$H$12&gt;0,IF(Options!$H$13&gt;0,"Both","Geog"),IF(Options!$H$13&gt;0,"Keyword","None"))</f>
        <v>None</v>
      </c>
      <c r="Q486"/>
    </row>
    <row r="487" spans="1:17" x14ac:dyDescent="0.2">
      <c r="A487">
        <v>311287</v>
      </c>
      <c r="B487" t="s">
        <v>1134</v>
      </c>
      <c r="C487">
        <v>7466</v>
      </c>
      <c r="D487">
        <v>9454</v>
      </c>
      <c r="G487" t="s">
        <v>1135</v>
      </c>
      <c r="H487" t="str">
        <f ca="1">IFERROR(RANK(Table1[[#This Row],[IncomeRank]],$K:$K),"")</f>
        <v/>
      </c>
      <c r="I487">
        <f>Table1[[#This Row],[regno]]</f>
        <v>311287</v>
      </c>
      <c r="J487" t="str">
        <f>Table1[[#This Row],[nicename]]</f>
        <v>Laura Elizabeth Stuart Memorial Trust</v>
      </c>
      <c r="K487" s="1" t="str">
        <f ca="1">IF(Table1[[#This Row],[Selected]],Table1[[#This Row],[latest_income]]+(RAND()*0.01),"")</f>
        <v/>
      </c>
      <c r="L487" t="b">
        <f>IF(Table1[[#This Row],[Use]]="None",FALSE,IF(Table1[[#This Row],[Use]]="Both",AND(Table1[[#This Row],[Keyword]],Table1[[#This Row],[Geog]]),OR(Table1[[#This Row],[Keyword]],Table1[[#This Row],[Geog]])))</f>
        <v>0</v>
      </c>
      <c r="M4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87" t="b">
        <f>NOT(ISERROR(VLOOKUP(Table1[[#This Row],[regno]],RawGeography!$D:$D,1,FALSE)))</f>
        <v>0</v>
      </c>
      <c r="O487" t="str">
        <f>IF(Options!$H$12&gt;0,IF(Options!$H$13&gt;0,"Both","Geog"),IF(Options!$H$13&gt;0,"Keyword","None"))</f>
        <v>None</v>
      </c>
      <c r="Q487"/>
    </row>
    <row r="488" spans="1:17" x14ac:dyDescent="0.2">
      <c r="A488">
        <v>311488</v>
      </c>
      <c r="B488" t="s">
        <v>1136</v>
      </c>
      <c r="C488">
        <v>170420</v>
      </c>
      <c r="D488">
        <v>151582</v>
      </c>
      <c r="G488" t="s">
        <v>1137</v>
      </c>
      <c r="H488" t="str">
        <f ca="1">IFERROR(RANK(Table1[[#This Row],[IncomeRank]],$K:$K),"")</f>
        <v/>
      </c>
      <c r="I488">
        <f>Table1[[#This Row],[regno]]</f>
        <v>311488</v>
      </c>
      <c r="J488" t="str">
        <f>Table1[[#This Row],[nicename]]</f>
        <v>Bingham Library and Art Gallery Foundation</v>
      </c>
      <c r="K488" s="1" t="str">
        <f ca="1">IF(Table1[[#This Row],[Selected]],Table1[[#This Row],[latest_income]]+(RAND()*0.01),"")</f>
        <v/>
      </c>
      <c r="L488" t="b">
        <f>IF(Table1[[#This Row],[Use]]="None",FALSE,IF(Table1[[#This Row],[Use]]="Both",AND(Table1[[#This Row],[Keyword]],Table1[[#This Row],[Geog]]),OR(Table1[[#This Row],[Keyword]],Table1[[#This Row],[Geog]])))</f>
        <v>0</v>
      </c>
      <c r="M4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88" t="b">
        <f>NOT(ISERROR(VLOOKUP(Table1[[#This Row],[regno]],RawGeography!$D:$D,1,FALSE)))</f>
        <v>0</v>
      </c>
      <c r="O488" t="str">
        <f>IF(Options!$H$12&gt;0,IF(Options!$H$13&gt;0,"Both","Geog"),IF(Options!$H$13&gt;0,"Keyword","None"))</f>
        <v>None</v>
      </c>
      <c r="Q488"/>
    </row>
    <row r="489" spans="1:17" x14ac:dyDescent="0.2">
      <c r="A489">
        <v>311499</v>
      </c>
      <c r="B489" t="s">
        <v>1138</v>
      </c>
      <c r="C489">
        <v>18464</v>
      </c>
      <c r="D489">
        <v>25375</v>
      </c>
      <c r="G489" t="s">
        <v>1139</v>
      </c>
      <c r="H489" t="str">
        <f ca="1">IFERROR(RANK(Table1[[#This Row],[IncomeRank]],$K:$K),"")</f>
        <v/>
      </c>
      <c r="I489">
        <f>Table1[[#This Row],[regno]]</f>
        <v>311499</v>
      </c>
      <c r="J489" t="str">
        <f>Table1[[#This Row],[nicename]]</f>
        <v>Gloucester Operatic and Dramatic Society</v>
      </c>
      <c r="K489" s="1" t="str">
        <f ca="1">IF(Table1[[#This Row],[Selected]],Table1[[#This Row],[latest_income]]+(RAND()*0.01),"")</f>
        <v/>
      </c>
      <c r="L489" t="b">
        <f>IF(Table1[[#This Row],[Use]]="None",FALSE,IF(Table1[[#This Row],[Use]]="Both",AND(Table1[[#This Row],[Keyword]],Table1[[#This Row],[Geog]]),OR(Table1[[#This Row],[Keyword]],Table1[[#This Row],[Geog]])))</f>
        <v>0</v>
      </c>
      <c r="M4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89" t="b">
        <f>NOT(ISERROR(VLOOKUP(Table1[[#This Row],[regno]],RawGeography!$D:$D,1,FALSE)))</f>
        <v>0</v>
      </c>
      <c r="O489" t="str">
        <f>IF(Options!$H$12&gt;0,IF(Options!$H$13&gt;0,"Both","Geog"),IF(Options!$H$13&gt;0,"Keyword","None"))</f>
        <v>None</v>
      </c>
      <c r="Q489"/>
    </row>
    <row r="490" spans="1:17" x14ac:dyDescent="0.2">
      <c r="A490">
        <v>311998</v>
      </c>
      <c r="B490" t="s">
        <v>1140</v>
      </c>
      <c r="C490">
        <v>4570</v>
      </c>
      <c r="D490">
        <v>3620</v>
      </c>
      <c r="G490" t="s">
        <v>1141</v>
      </c>
      <c r="H490" t="str">
        <f ca="1">IFERROR(RANK(Table1[[#This Row],[IncomeRank]],$K:$K),"")</f>
        <v/>
      </c>
      <c r="I490">
        <f>Table1[[#This Row],[regno]]</f>
        <v>311998</v>
      </c>
      <c r="J490" t="str">
        <f>Table1[[#This Row],[nicename]]</f>
        <v>Bletchingley Exhibition Fund</v>
      </c>
      <c r="K490" s="1" t="str">
        <f ca="1">IF(Table1[[#This Row],[Selected]],Table1[[#This Row],[latest_income]]+(RAND()*0.01),"")</f>
        <v/>
      </c>
      <c r="L490" t="b">
        <f>IF(Table1[[#This Row],[Use]]="None",FALSE,IF(Table1[[#This Row],[Use]]="Both",AND(Table1[[#This Row],[Keyword]],Table1[[#This Row],[Geog]]),OR(Table1[[#This Row],[Keyword]],Table1[[#This Row],[Geog]])))</f>
        <v>0</v>
      </c>
      <c r="M4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90" t="b">
        <f>NOT(ISERROR(VLOOKUP(Table1[[#This Row],[regno]],RawGeography!$D:$D,1,FALSE)))</f>
        <v>0</v>
      </c>
      <c r="O490" t="str">
        <f>IF(Options!$H$12&gt;0,IF(Options!$H$13&gt;0,"Both","Geog"),IF(Options!$H$13&gt;0,"Keyword","None"))</f>
        <v>None</v>
      </c>
      <c r="Q490"/>
    </row>
    <row r="491" spans="1:17" x14ac:dyDescent="0.2">
      <c r="A491">
        <v>312507</v>
      </c>
      <c r="B491" t="s">
        <v>1142</v>
      </c>
      <c r="C491">
        <v>16988</v>
      </c>
      <c r="D491">
        <v>16955</v>
      </c>
      <c r="G491" t="s">
        <v>1143</v>
      </c>
      <c r="H491" t="str">
        <f ca="1">IFERROR(RANK(Table1[[#This Row],[IncomeRank]],$K:$K),"")</f>
        <v/>
      </c>
      <c r="I491">
        <f>Table1[[#This Row],[regno]]</f>
        <v>312507</v>
      </c>
      <c r="J491" t="str">
        <f>Table1[[#This Row],[nicename]]</f>
        <v>Worrall and Fuller Exhibition Fund</v>
      </c>
      <c r="K491" s="1" t="str">
        <f ca="1">IF(Table1[[#This Row],[Selected]],Table1[[#This Row],[latest_income]]+(RAND()*0.01),"")</f>
        <v/>
      </c>
      <c r="L491" t="b">
        <f>IF(Table1[[#This Row],[Use]]="None",FALSE,IF(Table1[[#This Row],[Use]]="Both",AND(Table1[[#This Row],[Keyword]],Table1[[#This Row],[Geog]]),OR(Table1[[#This Row],[Keyword]],Table1[[#This Row],[Geog]])))</f>
        <v>0</v>
      </c>
      <c r="M4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91" t="b">
        <f>NOT(ISERROR(VLOOKUP(Table1[[#This Row],[regno]],RawGeography!$D:$D,1,FALSE)))</f>
        <v>0</v>
      </c>
      <c r="O491" t="str">
        <f>IF(Options!$H$12&gt;0,IF(Options!$H$13&gt;0,"Both","Geog"),IF(Options!$H$13&gt;0,"Keyword","None"))</f>
        <v>None</v>
      </c>
      <c r="Q491"/>
    </row>
    <row r="492" spans="1:17" x14ac:dyDescent="0.2">
      <c r="A492">
        <v>312839</v>
      </c>
      <c r="B492" t="s">
        <v>1144</v>
      </c>
      <c r="C492">
        <v>98182</v>
      </c>
      <c r="D492">
        <v>109523</v>
      </c>
      <c r="G492" t="s">
        <v>1145</v>
      </c>
      <c r="H492" t="str">
        <f ca="1">IFERROR(RANK(Table1[[#This Row],[IncomeRank]],$K:$K),"")</f>
        <v/>
      </c>
      <c r="I492">
        <f>Table1[[#This Row],[regno]]</f>
        <v>312839</v>
      </c>
      <c r="J492" t="str">
        <f>Table1[[#This Row],[nicename]]</f>
        <v>The Music Students Hostel Trust</v>
      </c>
      <c r="K492" s="1" t="str">
        <f ca="1">IF(Table1[[#This Row],[Selected]],Table1[[#This Row],[latest_income]]+(RAND()*0.01),"")</f>
        <v/>
      </c>
      <c r="L492" t="b">
        <f>IF(Table1[[#This Row],[Use]]="None",FALSE,IF(Table1[[#This Row],[Use]]="Both",AND(Table1[[#This Row],[Keyword]],Table1[[#This Row],[Geog]]),OR(Table1[[#This Row],[Keyword]],Table1[[#This Row],[Geog]])))</f>
        <v>0</v>
      </c>
      <c r="M4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92" t="b">
        <f>NOT(ISERROR(VLOOKUP(Table1[[#This Row],[regno]],RawGeography!$D:$D,1,FALSE)))</f>
        <v>0</v>
      </c>
      <c r="O492" t="str">
        <f>IF(Options!$H$12&gt;0,IF(Options!$H$13&gt;0,"Both","Geog"),IF(Options!$H$13&gt;0,"Keyword","None"))</f>
        <v>None</v>
      </c>
      <c r="Q492"/>
    </row>
    <row r="493" spans="1:17" x14ac:dyDescent="0.2">
      <c r="A493">
        <v>312846</v>
      </c>
      <c r="B493" t="s">
        <v>1146</v>
      </c>
      <c r="C493">
        <v>111580</v>
      </c>
      <c r="D493">
        <v>176000</v>
      </c>
      <c r="G493" t="s">
        <v>1147</v>
      </c>
      <c r="H493" t="str">
        <f ca="1">IFERROR(RANK(Table1[[#This Row],[IncomeRank]],$K:$K),"")</f>
        <v/>
      </c>
      <c r="I493">
        <f>Table1[[#This Row],[regno]]</f>
        <v>312846</v>
      </c>
      <c r="J493" t="str">
        <f>Table1[[#This Row],[nicename]]</f>
        <v>Eurythmy School Ltd</v>
      </c>
      <c r="K493" s="1" t="str">
        <f ca="1">IF(Table1[[#This Row],[Selected]],Table1[[#This Row],[latest_income]]+(RAND()*0.01),"")</f>
        <v/>
      </c>
      <c r="L493" t="b">
        <f>IF(Table1[[#This Row],[Use]]="None",FALSE,IF(Table1[[#This Row],[Use]]="Both",AND(Table1[[#This Row],[Keyword]],Table1[[#This Row],[Geog]]),OR(Table1[[#This Row],[Keyword]],Table1[[#This Row],[Geog]])))</f>
        <v>0</v>
      </c>
      <c r="M4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93" t="b">
        <f>NOT(ISERROR(VLOOKUP(Table1[[#This Row],[regno]],RawGeography!$D:$D,1,FALSE)))</f>
        <v>0</v>
      </c>
      <c r="O493" t="str">
        <f>IF(Options!$H$12&gt;0,IF(Options!$H$13&gt;0,"Both","Geog"),IF(Options!$H$13&gt;0,"Keyword","None"))</f>
        <v>None</v>
      </c>
      <c r="Q493"/>
    </row>
    <row r="494" spans="1:17" x14ac:dyDescent="0.2">
      <c r="A494">
        <v>312847</v>
      </c>
      <c r="B494" t="s">
        <v>1148</v>
      </c>
      <c r="C494">
        <v>686165</v>
      </c>
      <c r="D494">
        <v>452958</v>
      </c>
      <c r="E494">
        <v>1679614</v>
      </c>
      <c r="F494">
        <v>7</v>
      </c>
      <c r="G494" t="s">
        <v>1149</v>
      </c>
      <c r="H494" t="str">
        <f ca="1">IFERROR(RANK(Table1[[#This Row],[IncomeRank]],$K:$K),"")</f>
        <v/>
      </c>
      <c r="I494">
        <f>Table1[[#This Row],[regno]]</f>
        <v>312847</v>
      </c>
      <c r="J494" t="str">
        <f>Table1[[#This Row],[nicename]]</f>
        <v>The Royal College of Organists</v>
      </c>
      <c r="K494" s="1" t="str">
        <f ca="1">IF(Table1[[#This Row],[Selected]],Table1[[#This Row],[latest_income]]+(RAND()*0.01),"")</f>
        <v/>
      </c>
      <c r="L494" t="b">
        <f>IF(Table1[[#This Row],[Use]]="None",FALSE,IF(Table1[[#This Row],[Use]]="Both",AND(Table1[[#This Row],[Keyword]],Table1[[#This Row],[Geog]]),OR(Table1[[#This Row],[Keyword]],Table1[[#This Row],[Geog]])))</f>
        <v>0</v>
      </c>
      <c r="M4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94" t="b">
        <f>NOT(ISERROR(VLOOKUP(Table1[[#This Row],[regno]],RawGeography!$D:$D,1,FALSE)))</f>
        <v>0</v>
      </c>
      <c r="O494" t="str">
        <f>IF(Options!$H$12&gt;0,IF(Options!$H$13&gt;0,"Both","Geog"),IF(Options!$H$13&gt;0,"Keyword","None"))</f>
        <v>None</v>
      </c>
      <c r="Q494"/>
    </row>
    <row r="495" spans="1:17" x14ac:dyDescent="0.2">
      <c r="A495">
        <v>312879</v>
      </c>
      <c r="B495" t="s">
        <v>1150</v>
      </c>
      <c r="C495">
        <v>731268</v>
      </c>
      <c r="D495">
        <v>711218</v>
      </c>
      <c r="E495">
        <v>2369090</v>
      </c>
      <c r="F495">
        <v>16</v>
      </c>
      <c r="G495" t="s">
        <v>1151</v>
      </c>
      <c r="H495" t="str">
        <f ca="1">IFERROR(RANK(Table1[[#This Row],[IncomeRank]],$K:$K),"")</f>
        <v/>
      </c>
      <c r="I495">
        <f>Table1[[#This Row],[regno]]</f>
        <v>312879</v>
      </c>
      <c r="J495" t="str">
        <f>Table1[[#This Row],[nicename]]</f>
        <v>Bharatiya Vidya Bhavan Limited</v>
      </c>
      <c r="K495" s="1" t="str">
        <f ca="1">IF(Table1[[#This Row],[Selected]],Table1[[#This Row],[latest_income]]+(RAND()*0.01),"")</f>
        <v/>
      </c>
      <c r="L495" t="b">
        <f>IF(Table1[[#This Row],[Use]]="None",FALSE,IF(Table1[[#This Row],[Use]]="Both",AND(Table1[[#This Row],[Keyword]],Table1[[#This Row],[Geog]]),OR(Table1[[#This Row],[Keyword]],Table1[[#This Row],[Geog]])))</f>
        <v>0</v>
      </c>
      <c r="M4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95" t="b">
        <f>NOT(ISERROR(VLOOKUP(Table1[[#This Row],[regno]],RawGeography!$D:$D,1,FALSE)))</f>
        <v>0</v>
      </c>
      <c r="O495" t="str">
        <f>IF(Options!$H$12&gt;0,IF(Options!$H$13&gt;0,"Both","Geog"),IF(Options!$H$13&gt;0,"Keyword","None"))</f>
        <v>None</v>
      </c>
      <c r="Q495"/>
    </row>
    <row r="496" spans="1:17" x14ac:dyDescent="0.2">
      <c r="A496">
        <v>313047</v>
      </c>
      <c r="B496" t="s">
        <v>1153</v>
      </c>
      <c r="C496">
        <v>70419</v>
      </c>
      <c r="D496">
        <v>59393</v>
      </c>
      <c r="G496" t="s">
        <v>1154</v>
      </c>
      <c r="H496" t="str">
        <f ca="1">IFERROR(RANK(Table1[[#This Row],[IncomeRank]],$K:$K),"")</f>
        <v/>
      </c>
      <c r="I496">
        <f>Table1[[#This Row],[regno]]</f>
        <v>313047</v>
      </c>
      <c r="J496" t="str">
        <f>Table1[[#This Row],[nicename]]</f>
        <v>Gerald Finzi Trust</v>
      </c>
      <c r="K496" s="1" t="str">
        <f ca="1">IF(Table1[[#This Row],[Selected]],Table1[[#This Row],[latest_income]]+(RAND()*0.01),"")</f>
        <v/>
      </c>
      <c r="L496" t="b">
        <f>IF(Table1[[#This Row],[Use]]="None",FALSE,IF(Table1[[#This Row],[Use]]="Both",AND(Table1[[#This Row],[Keyword]],Table1[[#This Row],[Geog]]),OR(Table1[[#This Row],[Keyword]],Table1[[#This Row],[Geog]])))</f>
        <v>0</v>
      </c>
      <c r="M4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96" t="b">
        <f>NOT(ISERROR(VLOOKUP(Table1[[#This Row],[regno]],RawGeography!$D:$D,1,FALSE)))</f>
        <v>0</v>
      </c>
      <c r="O496" t="str">
        <f>IF(Options!$H$12&gt;0,IF(Options!$H$13&gt;0,"Both","Geog"),IF(Options!$H$13&gt;0,"Keyword","None"))</f>
        <v>None</v>
      </c>
      <c r="Q496"/>
    </row>
    <row r="497" spans="1:17" x14ac:dyDescent="0.2">
      <c r="A497">
        <v>313298</v>
      </c>
      <c r="B497" t="s">
        <v>1155</v>
      </c>
      <c r="C497">
        <v>649</v>
      </c>
      <c r="D497">
        <v>696</v>
      </c>
      <c r="G497" t="s">
        <v>1156</v>
      </c>
      <c r="H497" t="str">
        <f ca="1">IFERROR(RANK(Table1[[#This Row],[IncomeRank]],$K:$K),"")</f>
        <v/>
      </c>
      <c r="I497">
        <f>Table1[[#This Row],[regno]]</f>
        <v>313298</v>
      </c>
      <c r="J497" t="str">
        <f>Table1[[#This Row],[nicename]]</f>
        <v>The Kingsley Lark Endowment</v>
      </c>
      <c r="K497" s="1" t="str">
        <f ca="1">IF(Table1[[#This Row],[Selected]],Table1[[#This Row],[latest_income]]+(RAND()*0.01),"")</f>
        <v/>
      </c>
      <c r="L497" t="b">
        <f>IF(Table1[[#This Row],[Use]]="None",FALSE,IF(Table1[[#This Row],[Use]]="Both",AND(Table1[[#This Row],[Keyword]],Table1[[#This Row],[Geog]]),OR(Table1[[#This Row],[Keyword]],Table1[[#This Row],[Geog]])))</f>
        <v>0</v>
      </c>
      <c r="M4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97" t="b">
        <f>NOT(ISERROR(VLOOKUP(Table1[[#This Row],[regno]],RawGeography!$D:$D,1,FALSE)))</f>
        <v>0</v>
      </c>
      <c r="O497" t="str">
        <f>IF(Options!$H$12&gt;0,IF(Options!$H$13&gt;0,"Both","Geog"),IF(Options!$H$13&gt;0,"Keyword","None"))</f>
        <v>None</v>
      </c>
      <c r="Q497"/>
    </row>
    <row r="498" spans="1:17" x14ac:dyDescent="0.2">
      <c r="A498">
        <v>313317</v>
      </c>
      <c r="B498" t="s">
        <v>1157</v>
      </c>
      <c r="C498">
        <v>102678</v>
      </c>
      <c r="D498">
        <v>100135</v>
      </c>
      <c r="G498" t="s">
        <v>1158</v>
      </c>
      <c r="H498" t="str">
        <f ca="1">IFERROR(RANK(Table1[[#This Row],[IncomeRank]],$K:$K),"")</f>
        <v/>
      </c>
      <c r="I498">
        <f>Table1[[#This Row],[regno]]</f>
        <v>313317</v>
      </c>
      <c r="J498" t="str">
        <f>Table1[[#This Row],[nicename]]</f>
        <v>The Dalcroze Society UK (Inc.)</v>
      </c>
      <c r="K498" s="1" t="str">
        <f ca="1">IF(Table1[[#This Row],[Selected]],Table1[[#This Row],[latest_income]]+(RAND()*0.01),"")</f>
        <v/>
      </c>
      <c r="L498" t="b">
        <f>IF(Table1[[#This Row],[Use]]="None",FALSE,IF(Table1[[#This Row],[Use]]="Both",AND(Table1[[#This Row],[Keyword]],Table1[[#This Row],[Geog]]),OR(Table1[[#This Row],[Keyword]],Table1[[#This Row],[Geog]])))</f>
        <v>0</v>
      </c>
      <c r="M4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98" t="b">
        <f>NOT(ISERROR(VLOOKUP(Table1[[#This Row],[regno]],RawGeography!$D:$D,1,FALSE)))</f>
        <v>0</v>
      </c>
      <c r="O498" t="str">
        <f>IF(Options!$H$12&gt;0,IF(Options!$H$13&gt;0,"Both","Geog"),IF(Options!$H$13&gt;0,"Keyword","None"))</f>
        <v>None</v>
      </c>
      <c r="Q498"/>
    </row>
    <row r="499" spans="1:17" x14ac:dyDescent="0.2">
      <c r="A499">
        <v>313360</v>
      </c>
      <c r="B499" t="s">
        <v>1159</v>
      </c>
      <c r="C499">
        <v>12804</v>
      </c>
      <c r="D499">
        <v>6361</v>
      </c>
      <c r="G499" t="s">
        <v>1160</v>
      </c>
      <c r="H499" t="str">
        <f ca="1">IFERROR(RANK(Table1[[#This Row],[IncomeRank]],$K:$K),"")</f>
        <v/>
      </c>
      <c r="I499">
        <f>Table1[[#This Row],[regno]]</f>
        <v>313360</v>
      </c>
      <c r="J499" t="str">
        <f>Table1[[#This Row],[nicename]]</f>
        <v>The Mendelssohn Scholarship Foundation (Including the Boise Scholarship Foundation)</v>
      </c>
      <c r="K499" s="1" t="str">
        <f ca="1">IF(Table1[[#This Row],[Selected]],Table1[[#This Row],[latest_income]]+(RAND()*0.01),"")</f>
        <v/>
      </c>
      <c r="L499" t="b">
        <f>IF(Table1[[#This Row],[Use]]="None",FALSE,IF(Table1[[#This Row],[Use]]="Both",AND(Table1[[#This Row],[Keyword]],Table1[[#This Row],[Geog]]),OR(Table1[[#This Row],[Keyword]],Table1[[#This Row],[Geog]])))</f>
        <v>0</v>
      </c>
      <c r="M4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499" t="b">
        <f>NOT(ISERROR(VLOOKUP(Table1[[#This Row],[regno]],RawGeography!$D:$D,1,FALSE)))</f>
        <v>0</v>
      </c>
      <c r="O499" t="str">
        <f>IF(Options!$H$12&gt;0,IF(Options!$H$13&gt;0,"Both","Geog"),IF(Options!$H$13&gt;0,"Keyword","None"))</f>
        <v>None</v>
      </c>
      <c r="Q499"/>
    </row>
    <row r="500" spans="1:17" x14ac:dyDescent="0.2">
      <c r="A500">
        <v>313413</v>
      </c>
      <c r="B500" t="s">
        <v>1161</v>
      </c>
      <c r="C500">
        <v>6</v>
      </c>
      <c r="D500">
        <v>2000</v>
      </c>
      <c r="G500" t="s">
        <v>1162</v>
      </c>
      <c r="H500" t="str">
        <f ca="1">IFERROR(RANK(Table1[[#This Row],[IncomeRank]],$K:$K),"")</f>
        <v/>
      </c>
      <c r="I500">
        <f>Table1[[#This Row],[regno]]</f>
        <v>313413</v>
      </c>
      <c r="J500" t="str">
        <f>Table1[[#This Row],[nicename]]</f>
        <v>The New Berlioz Edition Trust</v>
      </c>
      <c r="K500" s="1" t="str">
        <f ca="1">IF(Table1[[#This Row],[Selected]],Table1[[#This Row],[latest_income]]+(RAND()*0.01),"")</f>
        <v/>
      </c>
      <c r="L500" t="b">
        <f>IF(Table1[[#This Row],[Use]]="None",FALSE,IF(Table1[[#This Row],[Use]]="Both",AND(Table1[[#This Row],[Keyword]],Table1[[#This Row],[Geog]]),OR(Table1[[#This Row],[Keyword]],Table1[[#This Row],[Geog]])))</f>
        <v>0</v>
      </c>
      <c r="M5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00" t="b">
        <f>NOT(ISERROR(VLOOKUP(Table1[[#This Row],[regno]],RawGeography!$D:$D,1,FALSE)))</f>
        <v>0</v>
      </c>
      <c r="O500" t="str">
        <f>IF(Options!$H$12&gt;0,IF(Options!$H$13&gt;0,"Both","Geog"),IF(Options!$H$13&gt;0,"Keyword","None"))</f>
        <v>None</v>
      </c>
      <c r="Q500"/>
    </row>
    <row r="501" spans="1:17" x14ac:dyDescent="0.2">
      <c r="A501">
        <v>313646</v>
      </c>
      <c r="B501" t="s">
        <v>1163</v>
      </c>
      <c r="C501">
        <v>34783</v>
      </c>
      <c r="D501">
        <v>25047</v>
      </c>
      <c r="G501" t="s">
        <v>1164</v>
      </c>
      <c r="H501" t="str">
        <f ca="1">IFERROR(RANK(Table1[[#This Row],[IncomeRank]],$K:$K),"")</f>
        <v/>
      </c>
      <c r="I501">
        <f>Table1[[#This Row],[regno]]</f>
        <v>313646</v>
      </c>
      <c r="J501" t="str">
        <f>Table1[[#This Row],[nicename]]</f>
        <v>The Schools Music Association of Great Britain</v>
      </c>
      <c r="K501" s="1" t="str">
        <f ca="1">IF(Table1[[#This Row],[Selected]],Table1[[#This Row],[latest_income]]+(RAND()*0.01),"")</f>
        <v/>
      </c>
      <c r="L501" t="b">
        <f>IF(Table1[[#This Row],[Use]]="None",FALSE,IF(Table1[[#This Row],[Use]]="Both",AND(Table1[[#This Row],[Keyword]],Table1[[#This Row],[Geog]]),OR(Table1[[#This Row],[Keyword]],Table1[[#This Row],[Geog]])))</f>
        <v>0</v>
      </c>
      <c r="M5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01" t="b">
        <f>NOT(ISERROR(VLOOKUP(Table1[[#This Row],[regno]],RawGeography!$D:$D,1,FALSE)))</f>
        <v>0</v>
      </c>
      <c r="O501" t="str">
        <f>IF(Options!$H$12&gt;0,IF(Options!$H$13&gt;0,"Both","Geog"),IF(Options!$H$13&gt;0,"Keyword","None"))</f>
        <v>None</v>
      </c>
      <c r="Q501"/>
    </row>
    <row r="502" spans="1:17" x14ac:dyDescent="0.2">
      <c r="A502">
        <v>313663</v>
      </c>
      <c r="B502" t="s">
        <v>1165</v>
      </c>
      <c r="C502">
        <v>793802</v>
      </c>
      <c r="D502">
        <v>808805</v>
      </c>
      <c r="E502">
        <v>1821946</v>
      </c>
      <c r="F502">
        <v>16</v>
      </c>
      <c r="G502" t="s">
        <v>1166</v>
      </c>
      <c r="H502" t="str">
        <f ca="1">IFERROR(RANK(Table1[[#This Row],[IncomeRank]],$K:$K),"")</f>
        <v/>
      </c>
      <c r="I502">
        <f>Table1[[#This Row],[regno]]</f>
        <v>313663</v>
      </c>
      <c r="J502" t="str">
        <f>Table1[[#This Row],[nicename]]</f>
        <v>Benslow Music Trust</v>
      </c>
      <c r="K502" s="1" t="str">
        <f ca="1">IF(Table1[[#This Row],[Selected]],Table1[[#This Row],[latest_income]]+(RAND()*0.01),"")</f>
        <v/>
      </c>
      <c r="L502" t="b">
        <f>IF(Table1[[#This Row],[Use]]="None",FALSE,IF(Table1[[#This Row],[Use]]="Both",AND(Table1[[#This Row],[Keyword]],Table1[[#This Row],[Geog]]),OR(Table1[[#This Row],[Keyword]],Table1[[#This Row],[Geog]])))</f>
        <v>0</v>
      </c>
      <c r="M5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02" t="b">
        <f>NOT(ISERROR(VLOOKUP(Table1[[#This Row],[regno]],RawGeography!$D:$D,1,FALSE)))</f>
        <v>0</v>
      </c>
      <c r="O502" t="str">
        <f>IF(Options!$H$12&gt;0,IF(Options!$H$13&gt;0,"Both","Geog"),IF(Options!$H$13&gt;0,"Keyword","None"))</f>
        <v>None</v>
      </c>
      <c r="Q502"/>
    </row>
    <row r="503" spans="1:17" x14ac:dyDescent="0.2">
      <c r="A503">
        <v>313755</v>
      </c>
      <c r="B503" t="s">
        <v>1167</v>
      </c>
      <c r="C503">
        <v>177507</v>
      </c>
      <c r="D503">
        <v>165771</v>
      </c>
      <c r="G503" t="s">
        <v>1168</v>
      </c>
      <c r="H503" t="str">
        <f ca="1">IFERROR(RANK(Table1[[#This Row],[IncomeRank]],$K:$K),"")</f>
        <v/>
      </c>
      <c r="I503">
        <f>Table1[[#This Row],[regno]]</f>
        <v>313755</v>
      </c>
      <c r="J503" t="str">
        <f>Table1[[#This Row],[nicename]]</f>
        <v>Benslow Musical Instrument Loan Scheme</v>
      </c>
      <c r="K503" s="1" t="str">
        <f ca="1">IF(Table1[[#This Row],[Selected]],Table1[[#This Row],[latest_income]]+(RAND()*0.01),"")</f>
        <v/>
      </c>
      <c r="L503" t="b">
        <f>IF(Table1[[#This Row],[Use]]="None",FALSE,IF(Table1[[#This Row],[Use]]="Both",AND(Table1[[#This Row],[Keyword]],Table1[[#This Row],[Geog]]),OR(Table1[[#This Row],[Keyword]],Table1[[#This Row],[Geog]])))</f>
        <v>0</v>
      </c>
      <c r="M5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03" t="b">
        <f>NOT(ISERROR(VLOOKUP(Table1[[#This Row],[regno]],RawGeography!$D:$D,1,FALSE)))</f>
        <v>0</v>
      </c>
      <c r="O503" t="str">
        <f>IF(Options!$H$12&gt;0,IF(Options!$H$13&gt;0,"Both","Geog"),IF(Options!$H$13&gt;0,"Keyword","None"))</f>
        <v>None</v>
      </c>
      <c r="Q503"/>
    </row>
    <row r="504" spans="1:17" x14ac:dyDescent="0.2">
      <c r="A504">
        <v>313775</v>
      </c>
      <c r="B504" t="s">
        <v>1169</v>
      </c>
      <c r="C504">
        <v>6487</v>
      </c>
      <c r="D504">
        <v>7919</v>
      </c>
      <c r="G504" t="s">
        <v>1170</v>
      </c>
      <c r="H504" t="str">
        <f ca="1">IFERROR(RANK(Table1[[#This Row],[IncomeRank]],$K:$K),"")</f>
        <v/>
      </c>
      <c r="I504">
        <f>Table1[[#This Row],[regno]]</f>
        <v>313775</v>
      </c>
      <c r="J504" t="str">
        <f>Table1[[#This Row],[nicename]]</f>
        <v>The Radford Charitable Trust</v>
      </c>
      <c r="K504" s="1" t="str">
        <f ca="1">IF(Table1[[#This Row],[Selected]],Table1[[#This Row],[latest_income]]+(RAND()*0.01),"")</f>
        <v/>
      </c>
      <c r="L504" t="b">
        <f>IF(Table1[[#This Row],[Use]]="None",FALSE,IF(Table1[[#This Row],[Use]]="Both",AND(Table1[[#This Row],[Keyword]],Table1[[#This Row],[Geog]]),OR(Table1[[#This Row],[Keyword]],Table1[[#This Row],[Geog]])))</f>
        <v>0</v>
      </c>
      <c r="M5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04" t="b">
        <f>NOT(ISERROR(VLOOKUP(Table1[[#This Row],[regno]],RawGeography!$D:$D,1,FALSE)))</f>
        <v>0</v>
      </c>
      <c r="O504" t="str">
        <f>IF(Options!$H$12&gt;0,IF(Options!$H$13&gt;0,"Both","Geog"),IF(Options!$H$13&gt;0,"Keyword","None"))</f>
        <v>None</v>
      </c>
      <c r="Q504"/>
    </row>
    <row r="505" spans="1:17" x14ac:dyDescent="0.2">
      <c r="A505">
        <v>313937</v>
      </c>
      <c r="B505" t="s">
        <v>1171</v>
      </c>
      <c r="C505">
        <v>92207</v>
      </c>
      <c r="D505">
        <v>100667</v>
      </c>
      <c r="G505" t="s">
        <v>1172</v>
      </c>
      <c r="H505" t="str">
        <f ca="1">IFERROR(RANK(Table1[[#This Row],[IncomeRank]],$K:$K),"")</f>
        <v/>
      </c>
      <c r="I505">
        <f>Table1[[#This Row],[regno]]</f>
        <v>313937</v>
      </c>
      <c r="J505" t="str">
        <f>Table1[[#This Row],[nicename]]</f>
        <v>The Martin Musical Scholarship Fund</v>
      </c>
      <c r="K505" s="1" t="str">
        <f ca="1">IF(Table1[[#This Row],[Selected]],Table1[[#This Row],[latest_income]]+(RAND()*0.01),"")</f>
        <v/>
      </c>
      <c r="L505" t="b">
        <f>IF(Table1[[#This Row],[Use]]="None",FALSE,IF(Table1[[#This Row],[Use]]="Both",AND(Table1[[#This Row],[Keyword]],Table1[[#This Row],[Geog]]),OR(Table1[[#This Row],[Keyword]],Table1[[#This Row],[Geog]])))</f>
        <v>0</v>
      </c>
      <c r="M5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05" t="b">
        <f>NOT(ISERROR(VLOOKUP(Table1[[#This Row],[regno]],RawGeography!$D:$D,1,FALSE)))</f>
        <v>0</v>
      </c>
      <c r="O505" t="str">
        <f>IF(Options!$H$12&gt;0,IF(Options!$H$13&gt;0,"Both","Geog"),IF(Options!$H$13&gt;0,"Keyword","None"))</f>
        <v>None</v>
      </c>
      <c r="Q505"/>
    </row>
    <row r="506" spans="1:17" x14ac:dyDescent="0.2">
      <c r="A506">
        <v>313944</v>
      </c>
      <c r="B506" t="s">
        <v>1173</v>
      </c>
      <c r="C506">
        <v>899</v>
      </c>
      <c r="D506">
        <v>822</v>
      </c>
      <c r="G506" t="s">
        <v>1174</v>
      </c>
      <c r="H506" t="str">
        <f ca="1">IFERROR(RANK(Table1[[#This Row],[IncomeRank]],$K:$K),"")</f>
        <v/>
      </c>
      <c r="I506">
        <f>Table1[[#This Row],[regno]]</f>
        <v>313944</v>
      </c>
      <c r="J506" t="str">
        <f>Table1[[#This Row],[nicename]]</f>
        <v>The Molly De Gunst Endowment</v>
      </c>
      <c r="K506" s="1" t="str">
        <f ca="1">IF(Table1[[#This Row],[Selected]],Table1[[#This Row],[latest_income]]+(RAND()*0.01),"")</f>
        <v/>
      </c>
      <c r="L506" t="b">
        <f>IF(Table1[[#This Row],[Use]]="None",FALSE,IF(Table1[[#This Row],[Use]]="Both",AND(Table1[[#This Row],[Keyword]],Table1[[#This Row],[Geog]]),OR(Table1[[#This Row],[Keyword]],Table1[[#This Row],[Geog]])))</f>
        <v>0</v>
      </c>
      <c r="M5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06" t="b">
        <f>NOT(ISERROR(VLOOKUP(Table1[[#This Row],[regno]],RawGeography!$D:$D,1,FALSE)))</f>
        <v>0</v>
      </c>
      <c r="O506" t="str">
        <f>IF(Options!$H$12&gt;0,IF(Options!$H$13&gt;0,"Both","Geog"),IF(Options!$H$13&gt;0,"Keyword","None"))</f>
        <v>None</v>
      </c>
      <c r="Q506"/>
    </row>
    <row r="507" spans="1:17" x14ac:dyDescent="0.2">
      <c r="A507">
        <v>313969</v>
      </c>
      <c r="B507" t="s">
        <v>1175</v>
      </c>
      <c r="C507">
        <v>1562</v>
      </c>
      <c r="D507">
        <v>9905</v>
      </c>
      <c r="G507" t="s">
        <v>1176</v>
      </c>
      <c r="H507" t="str">
        <f ca="1">IFERROR(RANK(Table1[[#This Row],[IncomeRank]],$K:$K),"")</f>
        <v/>
      </c>
      <c r="I507">
        <f>Table1[[#This Row],[regno]]</f>
        <v>313969</v>
      </c>
      <c r="J507" t="str">
        <f>Table1[[#This Row],[nicename]]</f>
        <v>Anglo Spanish Cultural Foundation (Founder Vicente Canada Blanch LTD)</v>
      </c>
      <c r="K507" s="1" t="str">
        <f ca="1">IF(Table1[[#This Row],[Selected]],Table1[[#This Row],[latest_income]]+(RAND()*0.01),"")</f>
        <v/>
      </c>
      <c r="L507" t="b">
        <f>IF(Table1[[#This Row],[Use]]="None",FALSE,IF(Table1[[#This Row],[Use]]="Both",AND(Table1[[#This Row],[Keyword]],Table1[[#This Row],[Geog]]),OR(Table1[[#This Row],[Keyword]],Table1[[#This Row],[Geog]])))</f>
        <v>0</v>
      </c>
      <c r="M5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07" t="b">
        <f>NOT(ISERROR(VLOOKUP(Table1[[#This Row],[regno]],RawGeography!$D:$D,1,FALSE)))</f>
        <v>0</v>
      </c>
      <c r="O507" t="str">
        <f>IF(Options!$H$12&gt;0,IF(Options!$H$13&gt;0,"Both","Geog"),IF(Options!$H$13&gt;0,"Keyword","None"))</f>
        <v>None</v>
      </c>
      <c r="Q507"/>
    </row>
    <row r="508" spans="1:17" x14ac:dyDescent="0.2">
      <c r="A508">
        <v>326072</v>
      </c>
      <c r="B508" t="s">
        <v>1177</v>
      </c>
      <c r="C508">
        <v>187</v>
      </c>
      <c r="D508">
        <v>4031</v>
      </c>
      <c r="G508" t="s">
        <v>1178</v>
      </c>
      <c r="H508" t="str">
        <f ca="1">IFERROR(RANK(Table1[[#This Row],[IncomeRank]],$K:$K),"")</f>
        <v/>
      </c>
      <c r="I508">
        <f>Table1[[#This Row],[regno]]</f>
        <v>326072</v>
      </c>
      <c r="J508" t="str">
        <f>Table1[[#This Row],[nicename]]</f>
        <v>Abbado European Young Musicians Trust</v>
      </c>
      <c r="K508" s="1" t="str">
        <f ca="1">IF(Table1[[#This Row],[Selected]],Table1[[#This Row],[latest_income]]+(RAND()*0.01),"")</f>
        <v/>
      </c>
      <c r="L508" t="b">
        <f>IF(Table1[[#This Row],[Use]]="None",FALSE,IF(Table1[[#This Row],[Use]]="Both",AND(Table1[[#This Row],[Keyword]],Table1[[#This Row],[Geog]]),OR(Table1[[#This Row],[Keyword]],Table1[[#This Row],[Geog]])))</f>
        <v>0</v>
      </c>
      <c r="M5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08" t="b">
        <f>NOT(ISERROR(VLOOKUP(Table1[[#This Row],[regno]],RawGeography!$D:$D,1,FALSE)))</f>
        <v>0</v>
      </c>
      <c r="O508" t="str">
        <f>IF(Options!$H$12&gt;0,IF(Options!$H$13&gt;0,"Both","Geog"),IF(Options!$H$13&gt;0,"Keyword","None"))</f>
        <v>None</v>
      </c>
      <c r="Q508"/>
    </row>
    <row r="509" spans="1:17" x14ac:dyDescent="0.2">
      <c r="A509">
        <v>326166</v>
      </c>
      <c r="B509" t="s">
        <v>1179</v>
      </c>
      <c r="C509">
        <v>30200</v>
      </c>
      <c r="D509">
        <v>19414</v>
      </c>
      <c r="G509" t="s">
        <v>1180</v>
      </c>
      <c r="H509" t="str">
        <f ca="1">IFERROR(RANK(Table1[[#This Row],[IncomeRank]],$K:$K),"")</f>
        <v/>
      </c>
      <c r="I509">
        <f>Table1[[#This Row],[regno]]</f>
        <v>326166</v>
      </c>
      <c r="J509" t="str">
        <f>Table1[[#This Row],[nicename]]</f>
        <v>The Young Persons Concert Foundation</v>
      </c>
      <c r="K509" s="1" t="str">
        <f ca="1">IF(Table1[[#This Row],[Selected]],Table1[[#This Row],[latest_income]]+(RAND()*0.01),"")</f>
        <v/>
      </c>
      <c r="L509" t="b">
        <f>IF(Table1[[#This Row],[Use]]="None",FALSE,IF(Table1[[#This Row],[Use]]="Both",AND(Table1[[#This Row],[Keyword]],Table1[[#This Row],[Geog]]),OR(Table1[[#This Row],[Keyword]],Table1[[#This Row],[Geog]])))</f>
        <v>0</v>
      </c>
      <c r="M5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09" t="b">
        <f>NOT(ISERROR(VLOOKUP(Table1[[#This Row],[regno]],RawGeography!$D:$D,1,FALSE)))</f>
        <v>0</v>
      </c>
      <c r="O509" t="str">
        <f>IF(Options!$H$12&gt;0,IF(Options!$H$13&gt;0,"Both","Geog"),IF(Options!$H$13&gt;0,"Keyword","None"))</f>
        <v>None</v>
      </c>
      <c r="Q509"/>
    </row>
    <row r="510" spans="1:17" x14ac:dyDescent="0.2">
      <c r="A510">
        <v>326282</v>
      </c>
      <c r="B510" t="s">
        <v>1181</v>
      </c>
      <c r="C510">
        <v>7912</v>
      </c>
      <c r="D510">
        <v>8203</v>
      </c>
      <c r="G510" t="s">
        <v>1182</v>
      </c>
      <c r="H510" t="str">
        <f ca="1">IFERROR(RANK(Table1[[#This Row],[IncomeRank]],$K:$K),"")</f>
        <v/>
      </c>
      <c r="I510">
        <f>Table1[[#This Row],[regno]]</f>
        <v>326282</v>
      </c>
      <c r="J510" t="str">
        <f>Table1[[#This Row],[nicename]]</f>
        <v>North East Early Music Forum</v>
      </c>
      <c r="K510" s="1" t="str">
        <f ca="1">IF(Table1[[#This Row],[Selected]],Table1[[#This Row],[latest_income]]+(RAND()*0.01),"")</f>
        <v/>
      </c>
      <c r="L510" t="b">
        <f>IF(Table1[[#This Row],[Use]]="None",FALSE,IF(Table1[[#This Row],[Use]]="Both",AND(Table1[[#This Row],[Keyword]],Table1[[#This Row],[Geog]]),OR(Table1[[#This Row],[Keyword]],Table1[[#This Row],[Geog]])))</f>
        <v>0</v>
      </c>
      <c r="M5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10" t="b">
        <f>NOT(ISERROR(VLOOKUP(Table1[[#This Row],[regno]],RawGeography!$D:$D,1,FALSE)))</f>
        <v>0</v>
      </c>
      <c r="O510" t="str">
        <f>IF(Options!$H$12&gt;0,IF(Options!$H$13&gt;0,"Both","Geog"),IF(Options!$H$13&gt;0,"Keyword","None"))</f>
        <v>None</v>
      </c>
      <c r="Q510"/>
    </row>
    <row r="511" spans="1:17" x14ac:dyDescent="0.2">
      <c r="A511">
        <v>326370</v>
      </c>
      <c r="B511" t="s">
        <v>1183</v>
      </c>
      <c r="C511">
        <v>104891</v>
      </c>
      <c r="D511">
        <v>56492</v>
      </c>
      <c r="G511" t="s">
        <v>1184</v>
      </c>
      <c r="H511" t="str">
        <f ca="1">IFERROR(RANK(Table1[[#This Row],[IncomeRank]],$K:$K),"")</f>
        <v/>
      </c>
      <c r="I511">
        <f>Table1[[#This Row],[regno]]</f>
        <v>326370</v>
      </c>
      <c r="J511" t="str">
        <f>Table1[[#This Row],[nicename]]</f>
        <v>The Serge Prokofiev Foundation</v>
      </c>
      <c r="K511" s="1" t="str">
        <f ca="1">IF(Table1[[#This Row],[Selected]],Table1[[#This Row],[latest_income]]+(RAND()*0.01),"")</f>
        <v/>
      </c>
      <c r="L511" t="b">
        <f>IF(Table1[[#This Row],[Use]]="None",FALSE,IF(Table1[[#This Row],[Use]]="Both",AND(Table1[[#This Row],[Keyword]],Table1[[#This Row],[Geog]]),OR(Table1[[#This Row],[Keyword]],Table1[[#This Row],[Geog]])))</f>
        <v>0</v>
      </c>
      <c r="M5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11" t="b">
        <f>NOT(ISERROR(VLOOKUP(Table1[[#This Row],[regno]],RawGeography!$D:$D,1,FALSE)))</f>
        <v>0</v>
      </c>
      <c r="O511" t="str">
        <f>IF(Options!$H$12&gt;0,IF(Options!$H$13&gt;0,"Both","Geog"),IF(Options!$H$13&gt;0,"Keyword","None"))</f>
        <v>None</v>
      </c>
      <c r="Q511"/>
    </row>
    <row r="512" spans="1:17" x14ac:dyDescent="0.2">
      <c r="A512">
        <v>326552</v>
      </c>
      <c r="B512" t="s">
        <v>1185</v>
      </c>
      <c r="C512">
        <v>101356</v>
      </c>
      <c r="D512">
        <v>93121</v>
      </c>
      <c r="G512" t="s">
        <v>1186</v>
      </c>
      <c r="H512" t="str">
        <f ca="1">IFERROR(RANK(Table1[[#This Row],[IncomeRank]],$K:$K),"")</f>
        <v/>
      </c>
      <c r="I512">
        <f>Table1[[#This Row],[regno]]</f>
        <v>326552</v>
      </c>
      <c r="J512" t="str">
        <f>Table1[[#This Row],[nicename]]</f>
        <v>The British Kodaly Academy</v>
      </c>
      <c r="K512" s="1" t="str">
        <f ca="1">IF(Table1[[#This Row],[Selected]],Table1[[#This Row],[latest_income]]+(RAND()*0.01),"")</f>
        <v/>
      </c>
      <c r="L512" t="b">
        <f>IF(Table1[[#This Row],[Use]]="None",FALSE,IF(Table1[[#This Row],[Use]]="Both",AND(Table1[[#This Row],[Keyword]],Table1[[#This Row],[Geog]]),OR(Table1[[#This Row],[Keyword]],Table1[[#This Row],[Geog]])))</f>
        <v>0</v>
      </c>
      <c r="M5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12" t="b">
        <f>NOT(ISERROR(VLOOKUP(Table1[[#This Row],[regno]],RawGeography!$D:$D,1,FALSE)))</f>
        <v>0</v>
      </c>
      <c r="O512" t="str">
        <f>IF(Options!$H$12&gt;0,IF(Options!$H$13&gt;0,"Both","Geog"),IF(Options!$H$13&gt;0,"Keyword","None"))</f>
        <v>None</v>
      </c>
      <c r="Q512"/>
    </row>
    <row r="513" spans="1:17" x14ac:dyDescent="0.2">
      <c r="A513">
        <v>326785</v>
      </c>
      <c r="B513" t="s">
        <v>1187</v>
      </c>
      <c r="C513">
        <v>265259</v>
      </c>
      <c r="D513">
        <v>271822</v>
      </c>
      <c r="G513" t="s">
        <v>1188</v>
      </c>
      <c r="H513" t="str">
        <f ca="1">IFERROR(RANK(Table1[[#This Row],[IncomeRank]],$K:$K),"")</f>
        <v/>
      </c>
      <c r="I513">
        <f>Table1[[#This Row],[regno]]</f>
        <v>326785</v>
      </c>
      <c r="J513" t="str">
        <f>Table1[[#This Row],[nicename]]</f>
        <v>The Children's Wind Orchestra of Great Britain</v>
      </c>
      <c r="K513" s="1" t="str">
        <f ca="1">IF(Table1[[#This Row],[Selected]],Table1[[#This Row],[latest_income]]+(RAND()*0.01),"")</f>
        <v/>
      </c>
      <c r="L513" t="b">
        <f>IF(Table1[[#This Row],[Use]]="None",FALSE,IF(Table1[[#This Row],[Use]]="Both",AND(Table1[[#This Row],[Keyword]],Table1[[#This Row],[Geog]]),OR(Table1[[#This Row],[Keyword]],Table1[[#This Row],[Geog]])))</f>
        <v>0</v>
      </c>
      <c r="M5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13" t="b">
        <f>NOT(ISERROR(VLOOKUP(Table1[[#This Row],[regno]],RawGeography!$D:$D,1,FALSE)))</f>
        <v>0</v>
      </c>
      <c r="O513" t="str">
        <f>IF(Options!$H$12&gt;0,IF(Options!$H$13&gt;0,"Both","Geog"),IF(Options!$H$13&gt;0,"Keyword","None"))</f>
        <v>None</v>
      </c>
      <c r="Q513"/>
    </row>
    <row r="514" spans="1:17" x14ac:dyDescent="0.2">
      <c r="A514">
        <v>326800</v>
      </c>
      <c r="B514" t="s">
        <v>1189</v>
      </c>
      <c r="C514">
        <v>1405</v>
      </c>
      <c r="D514">
        <v>886</v>
      </c>
      <c r="G514" t="s">
        <v>1190</v>
      </c>
      <c r="H514" t="str">
        <f ca="1">IFERROR(RANK(Table1[[#This Row],[IncomeRank]],$K:$K),"")</f>
        <v/>
      </c>
      <c r="I514">
        <f>Table1[[#This Row],[regno]]</f>
        <v>326800</v>
      </c>
      <c r="J514" t="str">
        <f>Table1[[#This Row],[nicename]]</f>
        <v>The Leslie Condon Trust</v>
      </c>
      <c r="K514" s="1" t="str">
        <f ca="1">IF(Table1[[#This Row],[Selected]],Table1[[#This Row],[latest_income]]+(RAND()*0.01),"")</f>
        <v/>
      </c>
      <c r="L514" t="b">
        <f>IF(Table1[[#This Row],[Use]]="None",FALSE,IF(Table1[[#This Row],[Use]]="Both",AND(Table1[[#This Row],[Keyword]],Table1[[#This Row],[Geog]]),OR(Table1[[#This Row],[Keyword]],Table1[[#This Row],[Geog]])))</f>
        <v>0</v>
      </c>
      <c r="M5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14" t="b">
        <f>NOT(ISERROR(VLOOKUP(Table1[[#This Row],[regno]],RawGeography!$D:$D,1,FALSE)))</f>
        <v>0</v>
      </c>
      <c r="O514" t="str">
        <f>IF(Options!$H$12&gt;0,IF(Options!$H$13&gt;0,"Both","Geog"),IF(Options!$H$13&gt;0,"Keyword","None"))</f>
        <v>None</v>
      </c>
      <c r="Q514"/>
    </row>
    <row r="515" spans="1:17" x14ac:dyDescent="0.2">
      <c r="A515">
        <v>326811</v>
      </c>
      <c r="B515" t="s">
        <v>1191</v>
      </c>
      <c r="C515">
        <v>500282</v>
      </c>
      <c r="D515">
        <v>512773</v>
      </c>
      <c r="E515">
        <v>82399</v>
      </c>
      <c r="F515">
        <v>5</v>
      </c>
      <c r="G515" t="s">
        <v>1192</v>
      </c>
      <c r="H515" t="str">
        <f ca="1">IFERROR(RANK(Table1[[#This Row],[IncomeRank]],$K:$K),"")</f>
        <v/>
      </c>
      <c r="I515">
        <f>Table1[[#This Row],[regno]]</f>
        <v>326811</v>
      </c>
      <c r="J515" t="str">
        <f>Table1[[#This Row],[nicename]]</f>
        <v>Music in the Round Limited</v>
      </c>
      <c r="K515" s="1" t="str">
        <f ca="1">IF(Table1[[#This Row],[Selected]],Table1[[#This Row],[latest_income]]+(RAND()*0.01),"")</f>
        <v/>
      </c>
      <c r="L515" t="b">
        <f>IF(Table1[[#This Row],[Use]]="None",FALSE,IF(Table1[[#This Row],[Use]]="Both",AND(Table1[[#This Row],[Keyword]],Table1[[#This Row],[Geog]]),OR(Table1[[#This Row],[Keyword]],Table1[[#This Row],[Geog]])))</f>
        <v>0</v>
      </c>
      <c r="M5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15" t="b">
        <f>NOT(ISERROR(VLOOKUP(Table1[[#This Row],[regno]],RawGeography!$D:$D,1,FALSE)))</f>
        <v>0</v>
      </c>
      <c r="O515" t="str">
        <f>IF(Options!$H$12&gt;0,IF(Options!$H$13&gt;0,"Both","Geog"),IF(Options!$H$13&gt;0,"Keyword","None"))</f>
        <v>None</v>
      </c>
      <c r="Q515"/>
    </row>
    <row r="516" spans="1:17" x14ac:dyDescent="0.2">
      <c r="A516">
        <v>326815</v>
      </c>
      <c r="B516" t="s">
        <v>1194</v>
      </c>
      <c r="C516">
        <v>1099</v>
      </c>
      <c r="D516">
        <v>1036</v>
      </c>
      <c r="G516" t="s">
        <v>1195</v>
      </c>
      <c r="H516" t="str">
        <f ca="1">IFERROR(RANK(Table1[[#This Row],[IncomeRank]],$K:$K),"")</f>
        <v/>
      </c>
      <c r="I516">
        <f>Table1[[#This Row],[regno]]</f>
        <v>326815</v>
      </c>
      <c r="J516" t="str">
        <f>Table1[[#This Row],[nicename]]</f>
        <v>The Dorothy Parkinson Memorial Fund</v>
      </c>
      <c r="K516" s="1" t="str">
        <f ca="1">IF(Table1[[#This Row],[Selected]],Table1[[#This Row],[latest_income]]+(RAND()*0.01),"")</f>
        <v/>
      </c>
      <c r="L516" t="b">
        <f>IF(Table1[[#This Row],[Use]]="None",FALSE,IF(Table1[[#This Row],[Use]]="Both",AND(Table1[[#This Row],[Keyword]],Table1[[#This Row],[Geog]]),OR(Table1[[#This Row],[Keyword]],Table1[[#This Row],[Geog]])))</f>
        <v>0</v>
      </c>
      <c r="M5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16" t="b">
        <f>NOT(ISERROR(VLOOKUP(Table1[[#This Row],[regno]],RawGeography!$D:$D,1,FALSE)))</f>
        <v>0</v>
      </c>
      <c r="O516" t="str">
        <f>IF(Options!$H$12&gt;0,IF(Options!$H$13&gt;0,"Both","Geog"),IF(Options!$H$13&gt;0,"Keyword","None"))</f>
        <v>None</v>
      </c>
      <c r="Q516"/>
    </row>
    <row r="517" spans="1:17" x14ac:dyDescent="0.2">
      <c r="A517">
        <v>326850</v>
      </c>
      <c r="B517" t="s">
        <v>1196</v>
      </c>
      <c r="C517">
        <v>354</v>
      </c>
      <c r="D517">
        <v>3160</v>
      </c>
      <c r="G517" t="s">
        <v>1197</v>
      </c>
      <c r="H517" t="str">
        <f ca="1">IFERROR(RANK(Table1[[#This Row],[IncomeRank]],$K:$K),"")</f>
        <v/>
      </c>
      <c r="I517">
        <f>Table1[[#This Row],[regno]]</f>
        <v>326850</v>
      </c>
      <c r="J517" t="str">
        <f>Table1[[#This Row],[nicename]]</f>
        <v>The Uhlman Charity</v>
      </c>
      <c r="K517" s="1" t="str">
        <f ca="1">IF(Table1[[#This Row],[Selected]],Table1[[#This Row],[latest_income]]+(RAND()*0.01),"")</f>
        <v/>
      </c>
      <c r="L517" t="b">
        <f>IF(Table1[[#This Row],[Use]]="None",FALSE,IF(Table1[[#This Row],[Use]]="Both",AND(Table1[[#This Row],[Keyword]],Table1[[#This Row],[Geog]]),OR(Table1[[#This Row],[Keyword]],Table1[[#This Row],[Geog]])))</f>
        <v>0</v>
      </c>
      <c r="M5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17" t="b">
        <f>NOT(ISERROR(VLOOKUP(Table1[[#This Row],[regno]],RawGeography!$D:$D,1,FALSE)))</f>
        <v>0</v>
      </c>
      <c r="O517" t="str">
        <f>IF(Options!$H$12&gt;0,IF(Options!$H$13&gt;0,"Both","Geog"),IF(Options!$H$13&gt;0,"Keyword","None"))</f>
        <v>None</v>
      </c>
      <c r="Q517"/>
    </row>
    <row r="518" spans="1:17" x14ac:dyDescent="0.2">
      <c r="A518">
        <v>326917</v>
      </c>
      <c r="B518" t="s">
        <v>1198</v>
      </c>
      <c r="C518">
        <v>1490518</v>
      </c>
      <c r="D518">
        <v>1345706</v>
      </c>
      <c r="E518">
        <v>444465</v>
      </c>
      <c r="F518">
        <v>6</v>
      </c>
      <c r="G518" t="s">
        <v>1199</v>
      </c>
      <c r="H518" t="str">
        <f ca="1">IFERROR(RANK(Table1[[#This Row],[IncomeRank]],$K:$K),"")</f>
        <v/>
      </c>
      <c r="I518">
        <f>Table1[[#This Row],[regno]]</f>
        <v>326917</v>
      </c>
      <c r="J518" t="str">
        <f>Table1[[#This Row],[nicename]]</f>
        <v>The Sixteen</v>
      </c>
      <c r="K518" s="1" t="str">
        <f ca="1">IF(Table1[[#This Row],[Selected]],Table1[[#This Row],[latest_income]]+(RAND()*0.01),"")</f>
        <v/>
      </c>
      <c r="L518" t="b">
        <f>IF(Table1[[#This Row],[Use]]="None",FALSE,IF(Table1[[#This Row],[Use]]="Both",AND(Table1[[#This Row],[Keyword]],Table1[[#This Row],[Geog]]),OR(Table1[[#This Row],[Keyword]],Table1[[#This Row],[Geog]])))</f>
        <v>0</v>
      </c>
      <c r="M5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18" t="b">
        <f>NOT(ISERROR(VLOOKUP(Table1[[#This Row],[regno]],RawGeography!$D:$D,1,FALSE)))</f>
        <v>0</v>
      </c>
      <c r="O518" t="str">
        <f>IF(Options!$H$12&gt;0,IF(Options!$H$13&gt;0,"Both","Geog"),IF(Options!$H$13&gt;0,"Keyword","None"))</f>
        <v>None</v>
      </c>
      <c r="Q518"/>
    </row>
    <row r="519" spans="1:17" x14ac:dyDescent="0.2">
      <c r="A519">
        <v>326945</v>
      </c>
      <c r="B519" t="s">
        <v>1200</v>
      </c>
      <c r="C519">
        <v>176842</v>
      </c>
      <c r="D519">
        <v>138121</v>
      </c>
      <c r="G519" t="s">
        <v>1201</v>
      </c>
      <c r="H519" t="str">
        <f ca="1">IFERROR(RANK(Table1[[#This Row],[IncomeRank]],$K:$K),"")</f>
        <v/>
      </c>
      <c r="I519">
        <f>Table1[[#This Row],[regno]]</f>
        <v>326945</v>
      </c>
      <c r="J519" t="str">
        <f>Table1[[#This Row],[nicename]]</f>
        <v>The Sidney Nolan Trust</v>
      </c>
      <c r="K519" s="1" t="str">
        <f ca="1">IF(Table1[[#This Row],[Selected]],Table1[[#This Row],[latest_income]]+(RAND()*0.01),"")</f>
        <v/>
      </c>
      <c r="L519" t="b">
        <f>IF(Table1[[#This Row],[Use]]="None",FALSE,IF(Table1[[#This Row],[Use]]="Both",AND(Table1[[#This Row],[Keyword]],Table1[[#This Row],[Geog]]),OR(Table1[[#This Row],[Keyword]],Table1[[#This Row],[Geog]])))</f>
        <v>0</v>
      </c>
      <c r="M5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19" t="b">
        <f>NOT(ISERROR(VLOOKUP(Table1[[#This Row],[regno]],RawGeography!$D:$D,1,FALSE)))</f>
        <v>0</v>
      </c>
      <c r="O519" t="str">
        <f>IF(Options!$H$12&gt;0,IF(Options!$H$13&gt;0,"Both","Geog"),IF(Options!$H$13&gt;0,"Keyword","None"))</f>
        <v>None</v>
      </c>
      <c r="Q519"/>
    </row>
    <row r="520" spans="1:17" x14ac:dyDescent="0.2">
      <c r="A520">
        <v>327024</v>
      </c>
      <c r="B520" t="s">
        <v>1202</v>
      </c>
      <c r="C520">
        <v>120342</v>
      </c>
      <c r="D520">
        <v>121628</v>
      </c>
      <c r="G520" t="s">
        <v>1203</v>
      </c>
      <c r="H520" t="str">
        <f ca="1">IFERROR(RANK(Table1[[#This Row],[IncomeRank]],$K:$K),"")</f>
        <v/>
      </c>
      <c r="I520">
        <f>Table1[[#This Row],[regno]]</f>
        <v>327024</v>
      </c>
      <c r="J520" t="str">
        <f>Table1[[#This Row],[nicename]]</f>
        <v>The National Youth Wind Orchestra of Great Britain</v>
      </c>
      <c r="K520" s="1" t="str">
        <f ca="1">IF(Table1[[#This Row],[Selected]],Table1[[#This Row],[latest_income]]+(RAND()*0.01),"")</f>
        <v/>
      </c>
      <c r="L520" t="b">
        <f>IF(Table1[[#This Row],[Use]]="None",FALSE,IF(Table1[[#This Row],[Use]]="Both",AND(Table1[[#This Row],[Keyword]],Table1[[#This Row],[Geog]]),OR(Table1[[#This Row],[Keyword]],Table1[[#This Row],[Geog]])))</f>
        <v>0</v>
      </c>
      <c r="M5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20" t="b">
        <f>NOT(ISERROR(VLOOKUP(Table1[[#This Row],[regno]],RawGeography!$D:$D,1,FALSE)))</f>
        <v>0</v>
      </c>
      <c r="O520" t="str">
        <f>IF(Options!$H$12&gt;0,IF(Options!$H$13&gt;0,"Both","Geog"),IF(Options!$H$13&gt;0,"Keyword","None"))</f>
        <v>None</v>
      </c>
      <c r="Q520"/>
    </row>
    <row r="521" spans="1:17" x14ac:dyDescent="0.2">
      <c r="A521">
        <v>327159</v>
      </c>
      <c r="B521" t="s">
        <v>1205</v>
      </c>
      <c r="C521">
        <v>634</v>
      </c>
      <c r="D521">
        <v>0</v>
      </c>
      <c r="G521" t="s">
        <v>1206</v>
      </c>
      <c r="H521" t="str">
        <f ca="1">IFERROR(RANK(Table1[[#This Row],[IncomeRank]],$K:$K),"")</f>
        <v/>
      </c>
      <c r="I521">
        <f>Table1[[#This Row],[regno]]</f>
        <v>327159</v>
      </c>
      <c r="J521" t="str">
        <f>Table1[[#This Row],[nicename]]</f>
        <v>Heritage Orchestras</v>
      </c>
      <c r="K521" s="1" t="str">
        <f ca="1">IF(Table1[[#This Row],[Selected]],Table1[[#This Row],[latest_income]]+(RAND()*0.01),"")</f>
        <v/>
      </c>
      <c r="L521" t="b">
        <f>IF(Table1[[#This Row],[Use]]="None",FALSE,IF(Table1[[#This Row],[Use]]="Both",AND(Table1[[#This Row],[Keyword]],Table1[[#This Row],[Geog]]),OR(Table1[[#This Row],[Keyword]],Table1[[#This Row],[Geog]])))</f>
        <v>0</v>
      </c>
      <c r="M5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21" t="b">
        <f>NOT(ISERROR(VLOOKUP(Table1[[#This Row],[regno]],RawGeography!$D:$D,1,FALSE)))</f>
        <v>0</v>
      </c>
      <c r="O521" t="str">
        <f>IF(Options!$H$12&gt;0,IF(Options!$H$13&gt;0,"Both","Geog"),IF(Options!$H$13&gt;0,"Keyword","None"))</f>
        <v>None</v>
      </c>
      <c r="Q521"/>
    </row>
    <row r="522" spans="1:17" x14ac:dyDescent="0.2">
      <c r="A522">
        <v>327239</v>
      </c>
      <c r="B522" t="s">
        <v>1208</v>
      </c>
      <c r="C522">
        <v>419</v>
      </c>
      <c r="D522">
        <v>1831</v>
      </c>
      <c r="G522" t="s">
        <v>1209</v>
      </c>
      <c r="H522" t="str">
        <f ca="1">IFERROR(RANK(Table1[[#This Row],[IncomeRank]],$K:$K),"")</f>
        <v/>
      </c>
      <c r="I522">
        <f>Table1[[#This Row],[regno]]</f>
        <v>327239</v>
      </c>
      <c r="J522" t="str">
        <f>Table1[[#This Row],[nicename]]</f>
        <v>Opera Restor'd</v>
      </c>
      <c r="K522" s="1" t="str">
        <f ca="1">IF(Table1[[#This Row],[Selected]],Table1[[#This Row],[latest_income]]+(RAND()*0.01),"")</f>
        <v/>
      </c>
      <c r="L522" t="b">
        <f>IF(Table1[[#This Row],[Use]]="None",FALSE,IF(Table1[[#This Row],[Use]]="Both",AND(Table1[[#This Row],[Keyword]],Table1[[#This Row],[Geog]]),OR(Table1[[#This Row],[Keyword]],Table1[[#This Row],[Geog]])))</f>
        <v>0</v>
      </c>
      <c r="M5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22" t="b">
        <f>NOT(ISERROR(VLOOKUP(Table1[[#This Row],[regno]],RawGeography!$D:$D,1,FALSE)))</f>
        <v>0</v>
      </c>
      <c r="O522" t="str">
        <f>IF(Options!$H$12&gt;0,IF(Options!$H$13&gt;0,"Both","Geog"),IF(Options!$H$13&gt;0,"Keyword","None"))</f>
        <v>None</v>
      </c>
      <c r="Q522"/>
    </row>
    <row r="523" spans="1:17" x14ac:dyDescent="0.2">
      <c r="A523">
        <v>327353</v>
      </c>
      <c r="B523" t="s">
        <v>1210</v>
      </c>
      <c r="C523">
        <v>4261</v>
      </c>
      <c r="D523">
        <v>3680</v>
      </c>
      <c r="G523" t="s">
        <v>1211</v>
      </c>
      <c r="H523" t="str">
        <f ca="1">IFERROR(RANK(Table1[[#This Row],[IncomeRank]],$K:$K),"")</f>
        <v/>
      </c>
      <c r="I523">
        <f>Table1[[#This Row],[regno]]</f>
        <v>327353</v>
      </c>
      <c r="J523" t="str">
        <f>Table1[[#This Row],[nicename]]</f>
        <v>The Tompkins Tate Musical Instrument Trust</v>
      </c>
      <c r="K523" s="1" t="str">
        <f ca="1">IF(Table1[[#This Row],[Selected]],Table1[[#This Row],[latest_income]]+(RAND()*0.01),"")</f>
        <v/>
      </c>
      <c r="L523" t="b">
        <f>IF(Table1[[#This Row],[Use]]="None",FALSE,IF(Table1[[#This Row],[Use]]="Both",AND(Table1[[#This Row],[Keyword]],Table1[[#This Row],[Geog]]),OR(Table1[[#This Row],[Keyword]],Table1[[#This Row],[Geog]])))</f>
        <v>0</v>
      </c>
      <c r="M5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23" t="b">
        <f>NOT(ISERROR(VLOOKUP(Table1[[#This Row],[regno]],RawGeography!$D:$D,1,FALSE)))</f>
        <v>0</v>
      </c>
      <c r="O523" t="str">
        <f>IF(Options!$H$12&gt;0,IF(Options!$H$13&gt;0,"Both","Geog"),IF(Options!$H$13&gt;0,"Keyword","None"))</f>
        <v>None</v>
      </c>
      <c r="Q523"/>
    </row>
    <row r="524" spans="1:17" x14ac:dyDescent="0.2">
      <c r="A524">
        <v>327524</v>
      </c>
      <c r="B524" t="s">
        <v>1212</v>
      </c>
      <c r="C524">
        <v>0</v>
      </c>
      <c r="D524">
        <v>175</v>
      </c>
      <c r="G524" t="s">
        <v>1213</v>
      </c>
      <c r="H524" t="str">
        <f ca="1">IFERROR(RANK(Table1[[#This Row],[IncomeRank]],$K:$K),"")</f>
        <v/>
      </c>
      <c r="I524">
        <f>Table1[[#This Row],[regno]]</f>
        <v>327524</v>
      </c>
      <c r="J524" t="str">
        <f>Table1[[#This Row],[nicename]]</f>
        <v>The Percussion Foundation Limited</v>
      </c>
      <c r="K524" s="1" t="str">
        <f ca="1">IF(Table1[[#This Row],[Selected]],Table1[[#This Row],[latest_income]]+(RAND()*0.01),"")</f>
        <v/>
      </c>
      <c r="L524" t="b">
        <f>IF(Table1[[#This Row],[Use]]="None",FALSE,IF(Table1[[#This Row],[Use]]="Both",AND(Table1[[#This Row],[Keyword]],Table1[[#This Row],[Geog]]),OR(Table1[[#This Row],[Keyword]],Table1[[#This Row],[Geog]])))</f>
        <v>0</v>
      </c>
      <c r="M5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24" t="b">
        <f>NOT(ISERROR(VLOOKUP(Table1[[#This Row],[regno]],RawGeography!$D:$D,1,FALSE)))</f>
        <v>0</v>
      </c>
      <c r="O524" t="str">
        <f>IF(Options!$H$12&gt;0,IF(Options!$H$13&gt;0,"Both","Geog"),IF(Options!$H$13&gt;0,"Keyword","None"))</f>
        <v>None</v>
      </c>
      <c r="Q524"/>
    </row>
    <row r="525" spans="1:17" x14ac:dyDescent="0.2">
      <c r="A525">
        <v>327665</v>
      </c>
      <c r="B525" t="s">
        <v>1214</v>
      </c>
      <c r="C525">
        <v>122236</v>
      </c>
      <c r="D525">
        <v>137774</v>
      </c>
      <c r="G525" t="s">
        <v>1215</v>
      </c>
      <c r="H525" t="str">
        <f ca="1">IFERROR(RANK(Table1[[#This Row],[IncomeRank]],$K:$K),"")</f>
        <v/>
      </c>
      <c r="I525">
        <f>Table1[[#This Row],[regno]]</f>
        <v>327665</v>
      </c>
      <c r="J525" t="str">
        <f>Table1[[#This Row],[nicename]]</f>
        <v>The Mayfield Valley Arts Trust</v>
      </c>
      <c r="K525" s="1" t="str">
        <f ca="1">IF(Table1[[#This Row],[Selected]],Table1[[#This Row],[latest_income]]+(RAND()*0.01),"")</f>
        <v/>
      </c>
      <c r="L525" t="b">
        <f>IF(Table1[[#This Row],[Use]]="None",FALSE,IF(Table1[[#This Row],[Use]]="Both",AND(Table1[[#This Row],[Keyword]],Table1[[#This Row],[Geog]]),OR(Table1[[#This Row],[Keyword]],Table1[[#This Row],[Geog]])))</f>
        <v>0</v>
      </c>
      <c r="M5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25" t="b">
        <f>NOT(ISERROR(VLOOKUP(Table1[[#This Row],[regno]],RawGeography!$D:$D,1,FALSE)))</f>
        <v>0</v>
      </c>
      <c r="O525" t="str">
        <f>IF(Options!$H$12&gt;0,IF(Options!$H$13&gt;0,"Both","Geog"),IF(Options!$H$13&gt;0,"Keyword","None"))</f>
        <v>None</v>
      </c>
      <c r="Q525"/>
    </row>
    <row r="526" spans="1:17" x14ac:dyDescent="0.2">
      <c r="A526">
        <v>327722</v>
      </c>
      <c r="B526" t="s">
        <v>1216</v>
      </c>
      <c r="C526">
        <v>0</v>
      </c>
      <c r="D526">
        <v>0</v>
      </c>
      <c r="G526" t="s">
        <v>1217</v>
      </c>
      <c r="H526" t="str">
        <f ca="1">IFERROR(RANK(Table1[[#This Row],[IncomeRank]],$K:$K),"")</f>
        <v/>
      </c>
      <c r="I526">
        <f>Table1[[#This Row],[regno]]</f>
        <v>327722</v>
      </c>
      <c r="J526" t="str">
        <f>Table1[[#This Row],[nicename]]</f>
        <v>The Pilkington Anglo-Japanese Cultural Foundation</v>
      </c>
      <c r="K526" s="1" t="str">
        <f ca="1">IF(Table1[[#This Row],[Selected]],Table1[[#This Row],[latest_income]]+(RAND()*0.01),"")</f>
        <v/>
      </c>
      <c r="L526" t="b">
        <f>IF(Table1[[#This Row],[Use]]="None",FALSE,IF(Table1[[#This Row],[Use]]="Both",AND(Table1[[#This Row],[Keyword]],Table1[[#This Row],[Geog]]),OR(Table1[[#This Row],[Keyword]],Table1[[#This Row],[Geog]])))</f>
        <v>0</v>
      </c>
      <c r="M5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26" t="b">
        <f>NOT(ISERROR(VLOOKUP(Table1[[#This Row],[regno]],RawGeography!$D:$D,1,FALSE)))</f>
        <v>0</v>
      </c>
      <c r="O526" t="str">
        <f>IF(Options!$H$12&gt;0,IF(Options!$H$13&gt;0,"Both","Geog"),IF(Options!$H$13&gt;0,"Keyword","None"))</f>
        <v>None</v>
      </c>
      <c r="Q526"/>
    </row>
    <row r="527" spans="1:17" x14ac:dyDescent="0.2">
      <c r="A527">
        <v>327751</v>
      </c>
      <c r="B527" t="s">
        <v>1218</v>
      </c>
      <c r="C527">
        <v>67275</v>
      </c>
      <c r="D527">
        <v>367829</v>
      </c>
      <c r="G527" t="s">
        <v>1219</v>
      </c>
      <c r="H527" t="str">
        <f ca="1">IFERROR(RANK(Table1[[#This Row],[IncomeRank]],$K:$K),"")</f>
        <v/>
      </c>
      <c r="I527">
        <f>Table1[[#This Row],[regno]]</f>
        <v>327751</v>
      </c>
      <c r="J527" t="str">
        <f>Table1[[#This Row],[nicename]]</f>
        <v>The Mackintosh Foundation</v>
      </c>
      <c r="K527" s="1" t="str">
        <f ca="1">IF(Table1[[#This Row],[Selected]],Table1[[#This Row],[latest_income]]+(RAND()*0.01),"")</f>
        <v/>
      </c>
      <c r="L527" t="b">
        <f>IF(Table1[[#This Row],[Use]]="None",FALSE,IF(Table1[[#This Row],[Use]]="Both",AND(Table1[[#This Row],[Keyword]],Table1[[#This Row],[Geog]]),OR(Table1[[#This Row],[Keyword]],Table1[[#This Row],[Geog]])))</f>
        <v>0</v>
      </c>
      <c r="M5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27" t="b">
        <f>NOT(ISERROR(VLOOKUP(Table1[[#This Row],[regno]],RawGeography!$D:$D,1,FALSE)))</f>
        <v>0</v>
      </c>
      <c r="O527" t="str">
        <f>IF(Options!$H$12&gt;0,IF(Options!$H$13&gt;0,"Both","Geog"),IF(Options!$H$13&gt;0,"Keyword","None"))</f>
        <v>None</v>
      </c>
      <c r="Q527"/>
    </row>
    <row r="528" spans="1:17" x14ac:dyDescent="0.2">
      <c r="A528">
        <v>327782</v>
      </c>
      <c r="B528" t="s">
        <v>1220</v>
      </c>
      <c r="C528">
        <v>135</v>
      </c>
      <c r="D528">
        <v>251</v>
      </c>
      <c r="G528" t="s">
        <v>1221</v>
      </c>
      <c r="H528" t="str">
        <f ca="1">IFERROR(RANK(Table1[[#This Row],[IncomeRank]],$K:$K),"")</f>
        <v/>
      </c>
      <c r="I528">
        <f>Table1[[#This Row],[regno]]</f>
        <v>327782</v>
      </c>
      <c r="J528" t="str">
        <f>Table1[[#This Row],[nicename]]</f>
        <v>The Goldberg Ensemble Ltd</v>
      </c>
      <c r="K528" s="1" t="str">
        <f ca="1">IF(Table1[[#This Row],[Selected]],Table1[[#This Row],[latest_income]]+(RAND()*0.01),"")</f>
        <v/>
      </c>
      <c r="L528" t="b">
        <f>IF(Table1[[#This Row],[Use]]="None",FALSE,IF(Table1[[#This Row],[Use]]="Both",AND(Table1[[#This Row],[Keyword]],Table1[[#This Row],[Geog]]),OR(Table1[[#This Row],[Keyword]],Table1[[#This Row],[Geog]])))</f>
        <v>0</v>
      </c>
      <c r="M5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28" t="b">
        <f>NOT(ISERROR(VLOOKUP(Table1[[#This Row],[regno]],RawGeography!$D:$D,1,FALSE)))</f>
        <v>0</v>
      </c>
      <c r="O528" t="str">
        <f>IF(Options!$H$12&gt;0,IF(Options!$H$13&gt;0,"Both","Geog"),IF(Options!$H$13&gt;0,"Keyword","None"))</f>
        <v>None</v>
      </c>
      <c r="Q528"/>
    </row>
    <row r="529" spans="1:17" x14ac:dyDescent="0.2">
      <c r="A529">
        <v>327819</v>
      </c>
      <c r="B529" t="s">
        <v>1222</v>
      </c>
      <c r="C529">
        <v>0</v>
      </c>
      <c r="D529">
        <v>0</v>
      </c>
      <c r="G529" t="s">
        <v>1223</v>
      </c>
      <c r="H529" t="str">
        <f ca="1">IFERROR(RANK(Table1[[#This Row],[IncomeRank]],$K:$K),"")</f>
        <v/>
      </c>
      <c r="I529">
        <f>Table1[[#This Row],[regno]]</f>
        <v>327819</v>
      </c>
      <c r="J529" t="str">
        <f>Table1[[#This Row],[nicename]]</f>
        <v>Rondalya Filipino UK</v>
      </c>
      <c r="K529" s="1" t="str">
        <f ca="1">IF(Table1[[#This Row],[Selected]],Table1[[#This Row],[latest_income]]+(RAND()*0.01),"")</f>
        <v/>
      </c>
      <c r="L529" t="b">
        <f>IF(Table1[[#This Row],[Use]]="None",FALSE,IF(Table1[[#This Row],[Use]]="Both",AND(Table1[[#This Row],[Keyword]],Table1[[#This Row],[Geog]]),OR(Table1[[#This Row],[Keyword]],Table1[[#This Row],[Geog]])))</f>
        <v>0</v>
      </c>
      <c r="M5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29" t="b">
        <f>NOT(ISERROR(VLOOKUP(Table1[[#This Row],[regno]],RawGeography!$D:$D,1,FALSE)))</f>
        <v>0</v>
      </c>
      <c r="O529" t="str">
        <f>IF(Options!$H$12&gt;0,IF(Options!$H$13&gt;0,"Both","Geog"),IF(Options!$H$13&gt;0,"Keyword","None"))</f>
        <v>None</v>
      </c>
      <c r="Q529"/>
    </row>
    <row r="530" spans="1:17" x14ac:dyDescent="0.2">
      <c r="A530">
        <v>327870</v>
      </c>
      <c r="B530" t="s">
        <v>1224</v>
      </c>
      <c r="C530">
        <v>259192</v>
      </c>
      <c r="D530">
        <v>296997</v>
      </c>
      <c r="G530" t="s">
        <v>1225</v>
      </c>
      <c r="H530" t="str">
        <f ca="1">IFERROR(RANK(Table1[[#This Row],[IncomeRank]],$K:$K),"")</f>
        <v/>
      </c>
      <c r="I530">
        <f>Table1[[#This Row],[regno]]</f>
        <v>327870</v>
      </c>
      <c r="J530" t="str">
        <f>Table1[[#This Row],[nicename]]</f>
        <v>Hope Street Limited</v>
      </c>
      <c r="K530" s="1" t="str">
        <f ca="1">IF(Table1[[#This Row],[Selected]],Table1[[#This Row],[latest_income]]+(RAND()*0.01),"")</f>
        <v/>
      </c>
      <c r="L530" t="b">
        <f>IF(Table1[[#This Row],[Use]]="None",FALSE,IF(Table1[[#This Row],[Use]]="Both",AND(Table1[[#This Row],[Keyword]],Table1[[#This Row],[Geog]]),OR(Table1[[#This Row],[Keyword]],Table1[[#This Row],[Geog]])))</f>
        <v>0</v>
      </c>
      <c r="M5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30" t="b">
        <f>NOT(ISERROR(VLOOKUP(Table1[[#This Row],[regno]],RawGeography!$D:$D,1,FALSE)))</f>
        <v>0</v>
      </c>
      <c r="O530" t="str">
        <f>IF(Options!$H$12&gt;0,IF(Options!$H$13&gt;0,"Both","Geog"),IF(Options!$H$13&gt;0,"Keyword","None"))</f>
        <v>None</v>
      </c>
      <c r="Q530"/>
    </row>
    <row r="531" spans="1:17" x14ac:dyDescent="0.2">
      <c r="A531">
        <v>327894</v>
      </c>
      <c r="B531" t="s">
        <v>1226</v>
      </c>
      <c r="C531">
        <v>13274</v>
      </c>
      <c r="D531">
        <v>7763</v>
      </c>
      <c r="G531" t="s">
        <v>1227</v>
      </c>
      <c r="H531" t="str">
        <f ca="1">IFERROR(RANK(Table1[[#This Row],[IncomeRank]],$K:$K),"")</f>
        <v/>
      </c>
      <c r="I531">
        <f>Table1[[#This Row],[regno]]</f>
        <v>327894</v>
      </c>
      <c r="J531" t="str">
        <f>Table1[[#This Row],[nicename]]</f>
        <v>National Jazz Archive</v>
      </c>
      <c r="K531" s="1" t="str">
        <f ca="1">IF(Table1[[#This Row],[Selected]],Table1[[#This Row],[latest_income]]+(RAND()*0.01),"")</f>
        <v/>
      </c>
      <c r="L531" t="b">
        <f>IF(Table1[[#This Row],[Use]]="None",FALSE,IF(Table1[[#This Row],[Use]]="Both",AND(Table1[[#This Row],[Keyword]],Table1[[#This Row],[Geog]]),OR(Table1[[#This Row],[Keyword]],Table1[[#This Row],[Geog]])))</f>
        <v>0</v>
      </c>
      <c r="M5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31" t="b">
        <f>NOT(ISERROR(VLOOKUP(Table1[[#This Row],[regno]],RawGeography!$D:$D,1,FALSE)))</f>
        <v>0</v>
      </c>
      <c r="O531" t="str">
        <f>IF(Options!$H$12&gt;0,IF(Options!$H$13&gt;0,"Both","Geog"),IF(Options!$H$13&gt;0,"Keyword","None"))</f>
        <v>None</v>
      </c>
      <c r="Q531"/>
    </row>
    <row r="532" spans="1:17" x14ac:dyDescent="0.2">
      <c r="A532">
        <v>327927</v>
      </c>
      <c r="B532" t="s">
        <v>1228</v>
      </c>
      <c r="C532">
        <v>421162</v>
      </c>
      <c r="D532">
        <v>411961</v>
      </c>
      <c r="G532" t="s">
        <v>1229</v>
      </c>
      <c r="H532" t="str">
        <f ca="1">IFERROR(RANK(Table1[[#This Row],[IncomeRank]],$K:$K),"")</f>
        <v/>
      </c>
      <c r="I532">
        <f>Table1[[#This Row],[regno]]</f>
        <v>327927</v>
      </c>
      <c r="J532" t="str">
        <f>Table1[[#This Row],[nicename]]</f>
        <v>British Youth Opera</v>
      </c>
      <c r="K532" s="1" t="str">
        <f ca="1">IF(Table1[[#This Row],[Selected]],Table1[[#This Row],[latest_income]]+(RAND()*0.01),"")</f>
        <v/>
      </c>
      <c r="L532" t="b">
        <f>IF(Table1[[#This Row],[Use]]="None",FALSE,IF(Table1[[#This Row],[Use]]="Both",AND(Table1[[#This Row],[Keyword]],Table1[[#This Row],[Geog]]),OR(Table1[[#This Row],[Keyword]],Table1[[#This Row],[Geog]])))</f>
        <v>0</v>
      </c>
      <c r="M5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32" t="b">
        <f>NOT(ISERROR(VLOOKUP(Table1[[#This Row],[regno]],RawGeography!$D:$D,1,FALSE)))</f>
        <v>0</v>
      </c>
      <c r="O532" t="str">
        <f>IF(Options!$H$12&gt;0,IF(Options!$H$13&gt;0,"Both","Geog"),IF(Options!$H$13&gt;0,"Keyword","None"))</f>
        <v>None</v>
      </c>
      <c r="Q532"/>
    </row>
    <row r="533" spans="1:17" x14ac:dyDescent="0.2">
      <c r="A533">
        <v>328062</v>
      </c>
      <c r="B533" t="s">
        <v>1230</v>
      </c>
      <c r="C533">
        <v>73727</v>
      </c>
      <c r="D533">
        <v>77341</v>
      </c>
      <c r="G533" t="s">
        <v>1231</v>
      </c>
      <c r="H533" t="str">
        <f ca="1">IFERROR(RANK(Table1[[#This Row],[IncomeRank]],$K:$K),"")</f>
        <v/>
      </c>
      <c r="I533">
        <f>Table1[[#This Row],[regno]]</f>
        <v>328062</v>
      </c>
      <c r="J533" t="str">
        <f>Table1[[#This Row],[nicename]]</f>
        <v>Pandit Ram Sahai Sangit Vidyalaya</v>
      </c>
      <c r="K533" s="1" t="str">
        <f ca="1">IF(Table1[[#This Row],[Selected]],Table1[[#This Row],[latest_income]]+(RAND()*0.01),"")</f>
        <v/>
      </c>
      <c r="L533" t="b">
        <f>IF(Table1[[#This Row],[Use]]="None",FALSE,IF(Table1[[#This Row],[Use]]="Both",AND(Table1[[#This Row],[Keyword]],Table1[[#This Row],[Geog]]),OR(Table1[[#This Row],[Keyword]],Table1[[#This Row],[Geog]])))</f>
        <v>0</v>
      </c>
      <c r="M5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33" t="b">
        <f>NOT(ISERROR(VLOOKUP(Table1[[#This Row],[regno]],RawGeography!$D:$D,1,FALSE)))</f>
        <v>0</v>
      </c>
      <c r="O533" t="str">
        <f>IF(Options!$H$12&gt;0,IF(Options!$H$13&gt;0,"Both","Geog"),IF(Options!$H$13&gt;0,"Keyword","None"))</f>
        <v>None</v>
      </c>
      <c r="Q533"/>
    </row>
    <row r="534" spans="1:17" x14ac:dyDescent="0.2">
      <c r="A534">
        <v>328182</v>
      </c>
      <c r="B534" t="s">
        <v>1232</v>
      </c>
      <c r="C534">
        <v>124924</v>
      </c>
      <c r="D534">
        <v>126538</v>
      </c>
      <c r="G534" t="s">
        <v>1233</v>
      </c>
      <c r="H534" t="str">
        <f ca="1">IFERROR(RANK(Table1[[#This Row],[IncomeRank]],$K:$K),"")</f>
        <v/>
      </c>
      <c r="I534">
        <f>Table1[[#This Row],[regno]]</f>
        <v>328182</v>
      </c>
      <c r="J534" t="str">
        <f>Table1[[#This Row],[nicename]]</f>
        <v>The Harding Trust</v>
      </c>
      <c r="K534" s="1" t="str">
        <f ca="1">IF(Table1[[#This Row],[Selected]],Table1[[#This Row],[latest_income]]+(RAND()*0.01),"")</f>
        <v/>
      </c>
      <c r="L534" t="b">
        <f>IF(Table1[[#This Row],[Use]]="None",FALSE,IF(Table1[[#This Row],[Use]]="Both",AND(Table1[[#This Row],[Keyword]],Table1[[#This Row],[Geog]]),OR(Table1[[#This Row],[Keyword]],Table1[[#This Row],[Geog]])))</f>
        <v>0</v>
      </c>
      <c r="M5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34" t="b">
        <f>NOT(ISERROR(VLOOKUP(Table1[[#This Row],[regno]],RawGeography!$D:$D,1,FALSE)))</f>
        <v>0</v>
      </c>
      <c r="O534" t="str">
        <f>IF(Options!$H$12&gt;0,IF(Options!$H$13&gt;0,"Both","Geog"),IF(Options!$H$13&gt;0,"Keyword","None"))</f>
        <v>None</v>
      </c>
      <c r="Q534"/>
    </row>
    <row r="535" spans="1:17" x14ac:dyDescent="0.2">
      <c r="A535">
        <v>328311</v>
      </c>
      <c r="B535" t="s">
        <v>1234</v>
      </c>
      <c r="C535">
        <v>255043</v>
      </c>
      <c r="D535">
        <v>259941</v>
      </c>
      <c r="G535" t="s">
        <v>1235</v>
      </c>
      <c r="H535" t="str">
        <f ca="1">IFERROR(RANK(Table1[[#This Row],[IncomeRank]],$K:$K),"")</f>
        <v/>
      </c>
      <c r="I535">
        <f>Table1[[#This Row],[regno]]</f>
        <v>328311</v>
      </c>
      <c r="J535" t="str">
        <f>Table1[[#This Row],[nicename]]</f>
        <v>The Musicspace Trust</v>
      </c>
      <c r="K535" s="1" t="str">
        <f ca="1">IF(Table1[[#This Row],[Selected]],Table1[[#This Row],[latest_income]]+(RAND()*0.01),"")</f>
        <v/>
      </c>
      <c r="L535" t="b">
        <f>IF(Table1[[#This Row],[Use]]="None",FALSE,IF(Table1[[#This Row],[Use]]="Both",AND(Table1[[#This Row],[Keyword]],Table1[[#This Row],[Geog]]),OR(Table1[[#This Row],[Keyword]],Table1[[#This Row],[Geog]])))</f>
        <v>0</v>
      </c>
      <c r="M5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35" t="b">
        <f>NOT(ISERROR(VLOOKUP(Table1[[#This Row],[regno]],RawGeography!$D:$D,1,FALSE)))</f>
        <v>0</v>
      </c>
      <c r="O535" t="str">
        <f>IF(Options!$H$12&gt;0,IF(Options!$H$13&gt;0,"Both","Geog"),IF(Options!$H$13&gt;0,"Keyword","None"))</f>
        <v>None</v>
      </c>
      <c r="Q535"/>
    </row>
    <row r="536" spans="1:17" x14ac:dyDescent="0.2">
      <c r="A536">
        <v>328417</v>
      </c>
      <c r="B536" t="s">
        <v>1236</v>
      </c>
      <c r="C536">
        <v>212790</v>
      </c>
      <c r="D536">
        <v>212976</v>
      </c>
      <c r="G536" t="s">
        <v>1237</v>
      </c>
      <c r="H536" t="str">
        <f ca="1">IFERROR(RANK(Table1[[#This Row],[IncomeRank]],$K:$K),"")</f>
        <v/>
      </c>
      <c r="I536">
        <f>Table1[[#This Row],[regno]]</f>
        <v>328417</v>
      </c>
      <c r="J536" t="str">
        <f>Table1[[#This Row],[nicename]]</f>
        <v>Opera Brava Limited</v>
      </c>
      <c r="K536" s="1" t="str">
        <f ca="1">IF(Table1[[#This Row],[Selected]],Table1[[#This Row],[latest_income]]+(RAND()*0.01),"")</f>
        <v/>
      </c>
      <c r="L536" t="b">
        <f>IF(Table1[[#This Row],[Use]]="None",FALSE,IF(Table1[[#This Row],[Use]]="Both",AND(Table1[[#This Row],[Keyword]],Table1[[#This Row],[Geog]]),OR(Table1[[#This Row],[Keyword]],Table1[[#This Row],[Geog]])))</f>
        <v>0</v>
      </c>
      <c r="M5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36" t="b">
        <f>NOT(ISERROR(VLOOKUP(Table1[[#This Row],[regno]],RawGeography!$D:$D,1,FALSE)))</f>
        <v>0</v>
      </c>
      <c r="O536" t="str">
        <f>IF(Options!$H$12&gt;0,IF(Options!$H$13&gt;0,"Both","Geog"),IF(Options!$H$13&gt;0,"Keyword","None"))</f>
        <v>None</v>
      </c>
      <c r="Q536"/>
    </row>
    <row r="537" spans="1:17" x14ac:dyDescent="0.2">
      <c r="A537">
        <v>328476</v>
      </c>
      <c r="B537" t="s">
        <v>1238</v>
      </c>
      <c r="C537">
        <v>570514</v>
      </c>
      <c r="D537">
        <v>552548</v>
      </c>
      <c r="E537">
        <v>306015</v>
      </c>
      <c r="F537">
        <v>11</v>
      </c>
      <c r="G537" t="s">
        <v>1239</v>
      </c>
      <c r="H537" t="str">
        <f ca="1">IFERROR(RANK(Table1[[#This Row],[IncomeRank]],$K:$K),"")</f>
        <v/>
      </c>
      <c r="I537">
        <f>Table1[[#This Row],[regno]]</f>
        <v>328476</v>
      </c>
      <c r="J537" t="str">
        <f>Table1[[#This Row],[nicename]]</f>
        <v>Mind the Gap</v>
      </c>
      <c r="K537" s="1" t="str">
        <f ca="1">IF(Table1[[#This Row],[Selected]],Table1[[#This Row],[latest_income]]+(RAND()*0.01),"")</f>
        <v/>
      </c>
      <c r="L537" t="b">
        <f>IF(Table1[[#This Row],[Use]]="None",FALSE,IF(Table1[[#This Row],[Use]]="Both",AND(Table1[[#This Row],[Keyword]],Table1[[#This Row],[Geog]]),OR(Table1[[#This Row],[Keyword]],Table1[[#This Row],[Geog]])))</f>
        <v>0</v>
      </c>
      <c r="M5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37" t="b">
        <f>NOT(ISERROR(VLOOKUP(Table1[[#This Row],[regno]],RawGeography!$D:$D,1,FALSE)))</f>
        <v>0</v>
      </c>
      <c r="O537" t="str">
        <f>IF(Options!$H$12&gt;0,IF(Options!$H$13&gt;0,"Both","Geog"),IF(Options!$H$13&gt;0,"Keyword","None"))</f>
        <v>None</v>
      </c>
      <c r="Q537"/>
    </row>
    <row r="538" spans="1:17" x14ac:dyDescent="0.2">
      <c r="A538">
        <v>328541</v>
      </c>
      <c r="B538" t="s">
        <v>1241</v>
      </c>
      <c r="C538">
        <v>49151</v>
      </c>
      <c r="D538">
        <v>41143</v>
      </c>
      <c r="G538" t="s">
        <v>1242</v>
      </c>
      <c r="H538" t="str">
        <f ca="1">IFERROR(RANK(Table1[[#This Row],[IncomeRank]],$K:$K),"")</f>
        <v/>
      </c>
      <c r="I538">
        <f>Table1[[#This Row],[regno]]</f>
        <v>328541</v>
      </c>
      <c r="J538" t="str">
        <f>Table1[[#This Row],[nicename]]</f>
        <v>Marching &amp; Performing Arts United Kingdom</v>
      </c>
      <c r="K538" s="1" t="str">
        <f ca="1">IF(Table1[[#This Row],[Selected]],Table1[[#This Row],[latest_income]]+(RAND()*0.01),"")</f>
        <v/>
      </c>
      <c r="L538" t="b">
        <f>IF(Table1[[#This Row],[Use]]="None",FALSE,IF(Table1[[#This Row],[Use]]="Both",AND(Table1[[#This Row],[Keyword]],Table1[[#This Row],[Geog]]),OR(Table1[[#This Row],[Keyword]],Table1[[#This Row],[Geog]])))</f>
        <v>0</v>
      </c>
      <c r="M5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38" t="b">
        <f>NOT(ISERROR(VLOOKUP(Table1[[#This Row],[regno]],RawGeography!$D:$D,1,FALSE)))</f>
        <v>0</v>
      </c>
      <c r="O538" t="str">
        <f>IF(Options!$H$12&gt;0,IF(Options!$H$13&gt;0,"Both","Geog"),IF(Options!$H$13&gt;0,"Keyword","None"))</f>
        <v>None</v>
      </c>
      <c r="Q538"/>
    </row>
    <row r="539" spans="1:17" x14ac:dyDescent="0.2">
      <c r="A539">
        <v>328636</v>
      </c>
      <c r="B539" t="s">
        <v>1243</v>
      </c>
      <c r="C539">
        <v>73022</v>
      </c>
      <c r="D539">
        <v>16027</v>
      </c>
      <c r="G539" t="s">
        <v>1244</v>
      </c>
      <c r="H539" t="str">
        <f ca="1">IFERROR(RANK(Table1[[#This Row],[IncomeRank]],$K:$K),"")</f>
        <v/>
      </c>
      <c r="I539">
        <f>Table1[[#This Row],[regno]]</f>
        <v>328636</v>
      </c>
      <c r="J539" t="str">
        <f>Table1[[#This Row],[nicename]]</f>
        <v>The Neville Abraham Foundation</v>
      </c>
      <c r="K539" s="1" t="str">
        <f ca="1">IF(Table1[[#This Row],[Selected]],Table1[[#This Row],[latest_income]]+(RAND()*0.01),"")</f>
        <v/>
      </c>
      <c r="L539" t="b">
        <f>IF(Table1[[#This Row],[Use]]="None",FALSE,IF(Table1[[#This Row],[Use]]="Both",AND(Table1[[#This Row],[Keyword]],Table1[[#This Row],[Geog]]),OR(Table1[[#This Row],[Keyword]],Table1[[#This Row],[Geog]])))</f>
        <v>0</v>
      </c>
      <c r="M5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39" t="b">
        <f>NOT(ISERROR(VLOOKUP(Table1[[#This Row],[regno]],RawGeography!$D:$D,1,FALSE)))</f>
        <v>0</v>
      </c>
      <c r="O539" t="str">
        <f>IF(Options!$H$12&gt;0,IF(Options!$H$13&gt;0,"Both","Geog"),IF(Options!$H$13&gt;0,"Keyword","None"))</f>
        <v>None</v>
      </c>
      <c r="Q539"/>
    </row>
    <row r="540" spans="1:17" x14ac:dyDescent="0.2">
      <c r="A540">
        <v>500097</v>
      </c>
      <c r="B540" t="s">
        <v>1245</v>
      </c>
      <c r="C540">
        <v>19345</v>
      </c>
      <c r="D540">
        <v>20765</v>
      </c>
      <c r="G540" t="s">
        <v>1246</v>
      </c>
      <c r="H540" t="str">
        <f ca="1">IFERROR(RANK(Table1[[#This Row],[IncomeRank]],$K:$K),"")</f>
        <v/>
      </c>
      <c r="I540">
        <f>Table1[[#This Row],[regno]]</f>
        <v>500097</v>
      </c>
      <c r="J540" t="str">
        <f>Table1[[#This Row],[nicename]]</f>
        <v>Alderley Edge Musical Festival Society</v>
      </c>
      <c r="K540" s="1" t="str">
        <f ca="1">IF(Table1[[#This Row],[Selected]],Table1[[#This Row],[latest_income]]+(RAND()*0.01),"")</f>
        <v/>
      </c>
      <c r="L540" t="b">
        <f>IF(Table1[[#This Row],[Use]]="None",FALSE,IF(Table1[[#This Row],[Use]]="Both",AND(Table1[[#This Row],[Keyword]],Table1[[#This Row],[Geog]]),OR(Table1[[#This Row],[Keyword]],Table1[[#This Row],[Geog]])))</f>
        <v>0</v>
      </c>
      <c r="M5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40" t="b">
        <f>NOT(ISERROR(VLOOKUP(Table1[[#This Row],[regno]],RawGeography!$D:$D,1,FALSE)))</f>
        <v>0</v>
      </c>
      <c r="O540" t="str">
        <f>IF(Options!$H$12&gt;0,IF(Options!$H$13&gt;0,"Both","Geog"),IF(Options!$H$13&gt;0,"Keyword","None"))</f>
        <v>None</v>
      </c>
      <c r="Q540"/>
    </row>
    <row r="541" spans="1:17" x14ac:dyDescent="0.2">
      <c r="A541">
        <v>500463</v>
      </c>
      <c r="B541" t="s">
        <v>1248</v>
      </c>
      <c r="C541">
        <v>142</v>
      </c>
      <c r="D541">
        <v>0</v>
      </c>
      <c r="G541" t="s">
        <v>1249</v>
      </c>
      <c r="H541" t="str">
        <f ca="1">IFERROR(RANK(Table1[[#This Row],[IncomeRank]],$K:$K),"")</f>
        <v/>
      </c>
      <c r="I541">
        <f>Table1[[#This Row],[regno]]</f>
        <v>500463</v>
      </c>
      <c r="J541" t="str">
        <f>Table1[[#This Row],[nicename]]</f>
        <v>The George Nunn Memorial Fund</v>
      </c>
      <c r="K541" s="1" t="str">
        <f ca="1">IF(Table1[[#This Row],[Selected]],Table1[[#This Row],[latest_income]]+(RAND()*0.01),"")</f>
        <v/>
      </c>
      <c r="L541" t="b">
        <f>IF(Table1[[#This Row],[Use]]="None",FALSE,IF(Table1[[#This Row],[Use]]="Both",AND(Table1[[#This Row],[Keyword]],Table1[[#This Row],[Geog]]),OR(Table1[[#This Row],[Keyword]],Table1[[#This Row],[Geog]])))</f>
        <v>0</v>
      </c>
      <c r="M5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41" t="b">
        <f>NOT(ISERROR(VLOOKUP(Table1[[#This Row],[regno]],RawGeography!$D:$D,1,FALSE)))</f>
        <v>0</v>
      </c>
      <c r="O541" t="str">
        <f>IF(Options!$H$12&gt;0,IF(Options!$H$13&gt;0,"Both","Geog"),IF(Options!$H$13&gt;0,"Keyword","None"))</f>
        <v>None</v>
      </c>
      <c r="Q541"/>
    </row>
    <row r="542" spans="1:17" x14ac:dyDescent="0.2">
      <c r="A542">
        <v>500578</v>
      </c>
      <c r="B542" t="s">
        <v>1250</v>
      </c>
      <c r="C542">
        <v>48598</v>
      </c>
      <c r="D542">
        <v>39531</v>
      </c>
      <c r="G542" t="s">
        <v>504</v>
      </c>
      <c r="H542" t="str">
        <f ca="1">IFERROR(RANK(Table1[[#This Row],[IncomeRank]],$K:$K),"")</f>
        <v/>
      </c>
      <c r="I542">
        <f>Table1[[#This Row],[regno]]</f>
        <v>500578</v>
      </c>
      <c r="J542" t="str">
        <f>Table1[[#This Row],[nicename]]</f>
        <v>Sheffield Oratorio Chorus</v>
      </c>
      <c r="K542" s="1" t="str">
        <f ca="1">IF(Table1[[#This Row],[Selected]],Table1[[#This Row],[latest_income]]+(RAND()*0.01),"")</f>
        <v/>
      </c>
      <c r="L542" t="b">
        <f>IF(Table1[[#This Row],[Use]]="None",FALSE,IF(Table1[[#This Row],[Use]]="Both",AND(Table1[[#This Row],[Keyword]],Table1[[#This Row],[Geog]]),OR(Table1[[#This Row],[Keyword]],Table1[[#This Row],[Geog]])))</f>
        <v>0</v>
      </c>
      <c r="M5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42" t="b">
        <f>NOT(ISERROR(VLOOKUP(Table1[[#This Row],[regno]],RawGeography!$D:$D,1,FALSE)))</f>
        <v>0</v>
      </c>
      <c r="O542" t="str">
        <f>IF(Options!$H$12&gt;0,IF(Options!$H$13&gt;0,"Both","Geog"),IF(Options!$H$13&gt;0,"Keyword","None"))</f>
        <v>None</v>
      </c>
      <c r="Q542"/>
    </row>
    <row r="543" spans="1:17" x14ac:dyDescent="0.2">
      <c r="A543">
        <v>500709</v>
      </c>
      <c r="B543" t="s">
        <v>1251</v>
      </c>
      <c r="C543">
        <v>13889</v>
      </c>
      <c r="D543">
        <v>11321</v>
      </c>
      <c r="G543" t="s">
        <v>1252</v>
      </c>
      <c r="H543" t="str">
        <f ca="1">IFERROR(RANK(Table1[[#This Row],[IncomeRank]],$K:$K),"")</f>
        <v/>
      </c>
      <c r="I543">
        <f>Table1[[#This Row],[regno]]</f>
        <v>500709</v>
      </c>
      <c r="J543" t="str">
        <f>Table1[[#This Row],[nicename]]</f>
        <v>Blackburn Music Society</v>
      </c>
      <c r="K543" s="1" t="str">
        <f ca="1">IF(Table1[[#This Row],[Selected]],Table1[[#This Row],[latest_income]]+(RAND()*0.01),"")</f>
        <v/>
      </c>
      <c r="L543" t="b">
        <f>IF(Table1[[#This Row],[Use]]="None",FALSE,IF(Table1[[#This Row],[Use]]="Both",AND(Table1[[#This Row],[Keyword]],Table1[[#This Row],[Geog]]),OR(Table1[[#This Row],[Keyword]],Table1[[#This Row],[Geog]])))</f>
        <v>0</v>
      </c>
      <c r="M5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43" t="b">
        <f>NOT(ISERROR(VLOOKUP(Table1[[#This Row],[regno]],RawGeography!$D:$D,1,FALSE)))</f>
        <v>0</v>
      </c>
      <c r="O543" t="str">
        <f>IF(Options!$H$12&gt;0,IF(Options!$H$13&gt;0,"Both","Geog"),IF(Options!$H$13&gt;0,"Keyword","None"))</f>
        <v>None</v>
      </c>
      <c r="Q543"/>
    </row>
    <row r="544" spans="1:17" x14ac:dyDescent="0.2">
      <c r="A544">
        <v>500867</v>
      </c>
      <c r="B544" t="s">
        <v>1254</v>
      </c>
      <c r="C544">
        <v>89684</v>
      </c>
      <c r="D544">
        <v>103394</v>
      </c>
      <c r="G544" t="s">
        <v>1255</v>
      </c>
      <c r="H544" t="str">
        <f ca="1">IFERROR(RANK(Table1[[#This Row],[IncomeRank]],$K:$K),"")</f>
        <v/>
      </c>
      <c r="I544">
        <f>Table1[[#This Row],[regno]]</f>
        <v>500867</v>
      </c>
      <c r="J544" t="str">
        <f>Table1[[#This Row],[nicename]]</f>
        <v>The Caxton Players</v>
      </c>
      <c r="K544" s="1" t="str">
        <f ca="1">IF(Table1[[#This Row],[Selected]],Table1[[#This Row],[latest_income]]+(RAND()*0.01),"")</f>
        <v/>
      </c>
      <c r="L544" t="b">
        <f>IF(Table1[[#This Row],[Use]]="None",FALSE,IF(Table1[[#This Row],[Use]]="Both",AND(Table1[[#This Row],[Keyword]],Table1[[#This Row],[Geog]]),OR(Table1[[#This Row],[Keyword]],Table1[[#This Row],[Geog]])))</f>
        <v>0</v>
      </c>
      <c r="M5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44" t="b">
        <f>NOT(ISERROR(VLOOKUP(Table1[[#This Row],[regno]],RawGeography!$D:$D,1,FALSE)))</f>
        <v>0</v>
      </c>
      <c r="O544" t="str">
        <f>IF(Options!$H$12&gt;0,IF(Options!$H$13&gt;0,"Both","Geog"),IF(Options!$H$13&gt;0,"Keyword","None"))</f>
        <v>None</v>
      </c>
      <c r="Q544"/>
    </row>
    <row r="545" spans="1:17" x14ac:dyDescent="0.2">
      <c r="A545">
        <v>501044</v>
      </c>
      <c r="B545" t="s">
        <v>1257</v>
      </c>
      <c r="C545">
        <v>5572</v>
      </c>
      <c r="D545">
        <v>5758</v>
      </c>
      <c r="G545" t="s">
        <v>1258</v>
      </c>
      <c r="H545" t="str">
        <f ca="1">IFERROR(RANK(Table1[[#This Row],[IncomeRank]],$K:$K),"")</f>
        <v/>
      </c>
      <c r="I545">
        <f>Table1[[#This Row],[regno]]</f>
        <v>501044</v>
      </c>
      <c r="J545" t="str">
        <f>Table1[[#This Row],[nicename]]</f>
        <v>Castleford Young Musicians' Society</v>
      </c>
      <c r="K545" s="1" t="str">
        <f ca="1">IF(Table1[[#This Row],[Selected]],Table1[[#This Row],[latest_income]]+(RAND()*0.01),"")</f>
        <v/>
      </c>
      <c r="L545" t="b">
        <f>IF(Table1[[#This Row],[Use]]="None",FALSE,IF(Table1[[#This Row],[Use]]="Both",AND(Table1[[#This Row],[Keyword]],Table1[[#This Row],[Geog]]),OR(Table1[[#This Row],[Keyword]],Table1[[#This Row],[Geog]])))</f>
        <v>0</v>
      </c>
      <c r="M5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45" t="b">
        <f>NOT(ISERROR(VLOOKUP(Table1[[#This Row],[regno]],RawGeography!$D:$D,1,FALSE)))</f>
        <v>0</v>
      </c>
      <c r="O545" t="str">
        <f>IF(Options!$H$12&gt;0,IF(Options!$H$13&gt;0,"Both","Geog"),IF(Options!$H$13&gt;0,"Keyword","None"))</f>
        <v>None</v>
      </c>
      <c r="Q545"/>
    </row>
    <row r="546" spans="1:17" x14ac:dyDescent="0.2">
      <c r="A546">
        <v>501608</v>
      </c>
      <c r="B546" t="s">
        <v>1260</v>
      </c>
      <c r="C546">
        <v>8919</v>
      </c>
      <c r="D546">
        <v>10072</v>
      </c>
      <c r="G546" t="s">
        <v>1261</v>
      </c>
      <c r="H546" t="str">
        <f ca="1">IFERROR(RANK(Table1[[#This Row],[IncomeRank]],$K:$K),"")</f>
        <v/>
      </c>
      <c r="I546">
        <f>Table1[[#This Row],[regno]]</f>
        <v>501608</v>
      </c>
      <c r="J546" t="str">
        <f>Table1[[#This Row],[nicename]]</f>
        <v>Thornton Cleveleys Band</v>
      </c>
      <c r="K546" s="1" t="str">
        <f ca="1">IF(Table1[[#This Row],[Selected]],Table1[[#This Row],[latest_income]]+(RAND()*0.01),"")</f>
        <v/>
      </c>
      <c r="L546" t="b">
        <f>IF(Table1[[#This Row],[Use]]="None",FALSE,IF(Table1[[#This Row],[Use]]="Both",AND(Table1[[#This Row],[Keyword]],Table1[[#This Row],[Geog]]),OR(Table1[[#This Row],[Keyword]],Table1[[#This Row],[Geog]])))</f>
        <v>0</v>
      </c>
      <c r="M5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46" t="b">
        <f>NOT(ISERROR(VLOOKUP(Table1[[#This Row],[regno]],RawGeography!$D:$D,1,FALSE)))</f>
        <v>0</v>
      </c>
      <c r="O546" t="str">
        <f>IF(Options!$H$12&gt;0,IF(Options!$H$13&gt;0,"Both","Geog"),IF(Options!$H$13&gt;0,"Keyword","None"))</f>
        <v>None</v>
      </c>
      <c r="Q546"/>
    </row>
    <row r="547" spans="1:17" x14ac:dyDescent="0.2">
      <c r="A547">
        <v>501699</v>
      </c>
      <c r="B547" t="s">
        <v>1262</v>
      </c>
      <c r="C547">
        <v>9985</v>
      </c>
      <c r="D547">
        <v>9957</v>
      </c>
      <c r="G547" t="s">
        <v>1263</v>
      </c>
      <c r="H547" t="str">
        <f ca="1">IFERROR(RANK(Table1[[#This Row],[IncomeRank]],$K:$K),"")</f>
        <v/>
      </c>
      <c r="I547">
        <f>Table1[[#This Row],[regno]]</f>
        <v>501699</v>
      </c>
      <c r="J547" t="str">
        <f>Table1[[#This Row],[nicename]]</f>
        <v>The Sheffield Youth Orchestra</v>
      </c>
      <c r="K547" s="1" t="str">
        <f ca="1">IF(Table1[[#This Row],[Selected]],Table1[[#This Row],[latest_income]]+(RAND()*0.01),"")</f>
        <v/>
      </c>
      <c r="L547" t="b">
        <f>IF(Table1[[#This Row],[Use]]="None",FALSE,IF(Table1[[#This Row],[Use]]="Both",AND(Table1[[#This Row],[Keyword]],Table1[[#This Row],[Geog]]),OR(Table1[[#This Row],[Keyword]],Table1[[#This Row],[Geog]])))</f>
        <v>0</v>
      </c>
      <c r="M5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47" t="b">
        <f>NOT(ISERROR(VLOOKUP(Table1[[#This Row],[regno]],RawGeography!$D:$D,1,FALSE)))</f>
        <v>0</v>
      </c>
      <c r="O547" t="str">
        <f>IF(Options!$H$12&gt;0,IF(Options!$H$13&gt;0,"Both","Geog"),IF(Options!$H$13&gt;0,"Keyword","None"))</f>
        <v>None</v>
      </c>
      <c r="Q547"/>
    </row>
    <row r="548" spans="1:17" x14ac:dyDescent="0.2">
      <c r="A548">
        <v>501935</v>
      </c>
      <c r="B548" t="s">
        <v>1264</v>
      </c>
      <c r="C548">
        <v>1562734</v>
      </c>
      <c r="D548">
        <v>1653313</v>
      </c>
      <c r="E548">
        <v>367039</v>
      </c>
      <c r="F548">
        <v>27</v>
      </c>
      <c r="G548" t="s">
        <v>1265</v>
      </c>
      <c r="H548" t="str">
        <f ca="1">IFERROR(RANK(Table1[[#This Row],[IncomeRank]],$K:$K),"")</f>
        <v/>
      </c>
      <c r="I548">
        <f>Table1[[#This Row],[regno]]</f>
        <v>501935</v>
      </c>
      <c r="J548" t="str">
        <f>Table1[[#This Row],[nicename]]</f>
        <v>The Duke's Playhouse Limited</v>
      </c>
      <c r="K548" s="1" t="str">
        <f ca="1">IF(Table1[[#This Row],[Selected]],Table1[[#This Row],[latest_income]]+(RAND()*0.01),"")</f>
        <v/>
      </c>
      <c r="L548" t="b">
        <f>IF(Table1[[#This Row],[Use]]="None",FALSE,IF(Table1[[#This Row],[Use]]="Both",AND(Table1[[#This Row],[Keyword]],Table1[[#This Row],[Geog]]),OR(Table1[[#This Row],[Keyword]],Table1[[#This Row],[Geog]])))</f>
        <v>0</v>
      </c>
      <c r="M5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48" t="b">
        <f>NOT(ISERROR(VLOOKUP(Table1[[#This Row],[regno]],RawGeography!$D:$D,1,FALSE)))</f>
        <v>0</v>
      </c>
      <c r="O548" t="str">
        <f>IF(Options!$H$12&gt;0,IF(Options!$H$13&gt;0,"Both","Geog"),IF(Options!$H$13&gt;0,"Keyword","None"))</f>
        <v>None</v>
      </c>
      <c r="Q548"/>
    </row>
    <row r="549" spans="1:17" x14ac:dyDescent="0.2">
      <c r="A549">
        <v>502016</v>
      </c>
      <c r="B549" t="s">
        <v>1267</v>
      </c>
      <c r="C549">
        <v>653</v>
      </c>
      <c r="D549">
        <v>500</v>
      </c>
      <c r="G549" t="s">
        <v>1268</v>
      </c>
      <c r="H549" t="str">
        <f ca="1">IFERROR(RANK(Table1[[#This Row],[IncomeRank]],$K:$K),"")</f>
        <v/>
      </c>
      <c r="I549">
        <f>Table1[[#This Row],[regno]]</f>
        <v>502016</v>
      </c>
      <c r="J549" t="str">
        <f>Table1[[#This Row],[nicename]]</f>
        <v>The Bolton Operatic Society Trust</v>
      </c>
      <c r="K549" s="1" t="str">
        <f ca="1">IF(Table1[[#This Row],[Selected]],Table1[[#This Row],[latest_income]]+(RAND()*0.01),"")</f>
        <v/>
      </c>
      <c r="L549" t="b">
        <f>IF(Table1[[#This Row],[Use]]="None",FALSE,IF(Table1[[#This Row],[Use]]="Both",AND(Table1[[#This Row],[Keyword]],Table1[[#This Row],[Geog]]),OR(Table1[[#This Row],[Keyword]],Table1[[#This Row],[Geog]])))</f>
        <v>0</v>
      </c>
      <c r="M5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49" t="b">
        <f>NOT(ISERROR(VLOOKUP(Table1[[#This Row],[regno]],RawGeography!$D:$D,1,FALSE)))</f>
        <v>0</v>
      </c>
      <c r="O549" t="str">
        <f>IF(Options!$H$12&gt;0,IF(Options!$H$13&gt;0,"Both","Geog"),IF(Options!$H$13&gt;0,"Keyword","None"))</f>
        <v>None</v>
      </c>
      <c r="Q549"/>
    </row>
    <row r="550" spans="1:17" x14ac:dyDescent="0.2">
      <c r="A550">
        <v>502028</v>
      </c>
      <c r="B550" t="s">
        <v>1269</v>
      </c>
      <c r="C550">
        <v>63135</v>
      </c>
      <c r="D550">
        <v>65218</v>
      </c>
      <c r="G550" t="s">
        <v>1270</v>
      </c>
      <c r="H550" t="str">
        <f ca="1">IFERROR(RANK(Table1[[#This Row],[IncomeRank]],$K:$K),"")</f>
        <v/>
      </c>
      <c r="I550">
        <f>Table1[[#This Row],[regno]]</f>
        <v>502028</v>
      </c>
      <c r="J550" t="str">
        <f>Table1[[#This Row],[nicename]]</f>
        <v>Oldbury Repertory Players Ltd</v>
      </c>
      <c r="K550" s="1" t="str">
        <f ca="1">IF(Table1[[#This Row],[Selected]],Table1[[#This Row],[latest_income]]+(RAND()*0.01),"")</f>
        <v/>
      </c>
      <c r="L550" t="b">
        <f>IF(Table1[[#This Row],[Use]]="None",FALSE,IF(Table1[[#This Row],[Use]]="Both",AND(Table1[[#This Row],[Keyword]],Table1[[#This Row],[Geog]]),OR(Table1[[#This Row],[Keyword]],Table1[[#This Row],[Geog]])))</f>
        <v>0</v>
      </c>
      <c r="M5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50" t="b">
        <f>NOT(ISERROR(VLOOKUP(Table1[[#This Row],[regno]],RawGeography!$D:$D,1,FALSE)))</f>
        <v>0</v>
      </c>
      <c r="O550" t="str">
        <f>IF(Options!$H$12&gt;0,IF(Options!$H$13&gt;0,"Both","Geog"),IF(Options!$H$13&gt;0,"Keyword","None"))</f>
        <v>None</v>
      </c>
      <c r="Q550"/>
    </row>
    <row r="551" spans="1:17" x14ac:dyDescent="0.2">
      <c r="A551">
        <v>502269</v>
      </c>
      <c r="B551" t="s">
        <v>1272</v>
      </c>
      <c r="C551">
        <v>6311</v>
      </c>
      <c r="D551">
        <v>8602</v>
      </c>
      <c r="G551" t="s">
        <v>1273</v>
      </c>
      <c r="H551" t="str">
        <f ca="1">IFERROR(RANK(Table1[[#This Row],[IncomeRank]],$K:$K),"")</f>
        <v/>
      </c>
      <c r="I551">
        <f>Table1[[#This Row],[regno]]</f>
        <v>502269</v>
      </c>
      <c r="J551" t="str">
        <f>Table1[[#This Row],[nicename]]</f>
        <v>Denne Gilkes Memorial Fund</v>
      </c>
      <c r="K551" s="1" t="str">
        <f ca="1">IF(Table1[[#This Row],[Selected]],Table1[[#This Row],[latest_income]]+(RAND()*0.01),"")</f>
        <v/>
      </c>
      <c r="L551" t="b">
        <f>IF(Table1[[#This Row],[Use]]="None",FALSE,IF(Table1[[#This Row],[Use]]="Both",AND(Table1[[#This Row],[Keyword]],Table1[[#This Row],[Geog]]),OR(Table1[[#This Row],[Keyword]],Table1[[#This Row],[Geog]])))</f>
        <v>0</v>
      </c>
      <c r="M5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51" t="b">
        <f>NOT(ISERROR(VLOOKUP(Table1[[#This Row],[regno]],RawGeography!$D:$D,1,FALSE)))</f>
        <v>0</v>
      </c>
      <c r="O551" t="str">
        <f>IF(Options!$H$12&gt;0,IF(Options!$H$13&gt;0,"Both","Geog"),IF(Options!$H$13&gt;0,"Keyword","None"))</f>
        <v>None</v>
      </c>
      <c r="Q551"/>
    </row>
    <row r="552" spans="1:17" x14ac:dyDescent="0.2">
      <c r="A552">
        <v>502879</v>
      </c>
      <c r="B552" t="s">
        <v>1274</v>
      </c>
      <c r="C552">
        <v>13611</v>
      </c>
      <c r="D552">
        <v>17285</v>
      </c>
      <c r="G552" t="s">
        <v>1275</v>
      </c>
      <c r="H552" t="str">
        <f ca="1">IFERROR(RANK(Table1[[#This Row],[IncomeRank]],$K:$K),"")</f>
        <v/>
      </c>
      <c r="I552">
        <f>Table1[[#This Row],[regno]]</f>
        <v>502879</v>
      </c>
      <c r="J552" t="str">
        <f>Table1[[#This Row],[nicename]]</f>
        <v>Coventry Youth Orchestra Parents' Association</v>
      </c>
      <c r="K552" s="1" t="str">
        <f ca="1">IF(Table1[[#This Row],[Selected]],Table1[[#This Row],[latest_income]]+(RAND()*0.01),"")</f>
        <v/>
      </c>
      <c r="L552" t="b">
        <f>IF(Table1[[#This Row],[Use]]="None",FALSE,IF(Table1[[#This Row],[Use]]="Both",AND(Table1[[#This Row],[Keyword]],Table1[[#This Row],[Geog]]),OR(Table1[[#This Row],[Keyword]],Table1[[#This Row],[Geog]])))</f>
        <v>0</v>
      </c>
      <c r="M5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52" t="b">
        <f>NOT(ISERROR(VLOOKUP(Table1[[#This Row],[regno]],RawGeography!$D:$D,1,FALSE)))</f>
        <v>0</v>
      </c>
      <c r="O552" t="str">
        <f>IF(Options!$H$12&gt;0,IF(Options!$H$13&gt;0,"Both","Geog"),IF(Options!$H$13&gt;0,"Keyword","None"))</f>
        <v>None</v>
      </c>
      <c r="Q552"/>
    </row>
    <row r="553" spans="1:17" x14ac:dyDescent="0.2">
      <c r="A553">
        <v>503108</v>
      </c>
      <c r="B553" t="s">
        <v>1276</v>
      </c>
      <c r="C553">
        <v>3810</v>
      </c>
      <c r="D553">
        <v>2625</v>
      </c>
      <c r="G553" t="s">
        <v>1277</v>
      </c>
      <c r="H553" t="str">
        <f ca="1">IFERROR(RANK(Table1[[#This Row],[IncomeRank]],$K:$K),"")</f>
        <v/>
      </c>
      <c r="I553">
        <f>Table1[[#This Row],[regno]]</f>
        <v>503108</v>
      </c>
      <c r="J553" t="str">
        <f>Table1[[#This Row],[nicename]]</f>
        <v>Sir Charles Barratt Memorial Foundation</v>
      </c>
      <c r="K553" s="1" t="str">
        <f ca="1">IF(Table1[[#This Row],[Selected]],Table1[[#This Row],[latest_income]]+(RAND()*0.01),"")</f>
        <v/>
      </c>
      <c r="L553" t="b">
        <f>IF(Table1[[#This Row],[Use]]="None",FALSE,IF(Table1[[#This Row],[Use]]="Both",AND(Table1[[#This Row],[Keyword]],Table1[[#This Row],[Geog]]),OR(Table1[[#This Row],[Keyword]],Table1[[#This Row],[Geog]])))</f>
        <v>0</v>
      </c>
      <c r="M5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53" t="b">
        <f>NOT(ISERROR(VLOOKUP(Table1[[#This Row],[regno]],RawGeography!$D:$D,1,FALSE)))</f>
        <v>0</v>
      </c>
      <c r="O553" t="str">
        <f>IF(Options!$H$12&gt;0,IF(Options!$H$13&gt;0,"Both","Geog"),IF(Options!$H$13&gt;0,"Keyword","None"))</f>
        <v>None</v>
      </c>
      <c r="Q553"/>
    </row>
    <row r="554" spans="1:17" x14ac:dyDescent="0.2">
      <c r="A554">
        <v>503478</v>
      </c>
      <c r="B554" t="s">
        <v>1278</v>
      </c>
      <c r="C554">
        <v>2183</v>
      </c>
      <c r="D554">
        <v>1618</v>
      </c>
      <c r="G554" t="s">
        <v>1279</v>
      </c>
      <c r="H554" t="str">
        <f ca="1">IFERROR(RANK(Table1[[#This Row],[IncomeRank]],$K:$K),"")</f>
        <v/>
      </c>
      <c r="I554">
        <f>Table1[[#This Row],[regno]]</f>
        <v>503478</v>
      </c>
      <c r="J554" t="str">
        <f>Table1[[#This Row],[nicename]]</f>
        <v>Northern Praeclassica</v>
      </c>
      <c r="K554" s="1" t="str">
        <f ca="1">IF(Table1[[#This Row],[Selected]],Table1[[#This Row],[latest_income]]+(RAND()*0.01),"")</f>
        <v/>
      </c>
      <c r="L554" t="b">
        <f>IF(Table1[[#This Row],[Use]]="None",FALSE,IF(Table1[[#This Row],[Use]]="Both",AND(Table1[[#This Row],[Keyword]],Table1[[#This Row],[Geog]]),OR(Table1[[#This Row],[Keyword]],Table1[[#This Row],[Geog]])))</f>
        <v>0</v>
      </c>
      <c r="M5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54" t="b">
        <f>NOT(ISERROR(VLOOKUP(Table1[[#This Row],[regno]],RawGeography!$D:$D,1,FALSE)))</f>
        <v>0</v>
      </c>
      <c r="O554" t="str">
        <f>IF(Options!$H$12&gt;0,IF(Options!$H$13&gt;0,"Both","Geog"),IF(Options!$H$13&gt;0,"Keyword","None"))</f>
        <v>None</v>
      </c>
      <c r="Q554"/>
    </row>
    <row r="555" spans="1:17" x14ac:dyDescent="0.2">
      <c r="A555">
        <v>503587</v>
      </c>
      <c r="B555" t="s">
        <v>1281</v>
      </c>
      <c r="C555">
        <v>43779</v>
      </c>
      <c r="D555">
        <v>44201</v>
      </c>
      <c r="G555" t="s">
        <v>1282</v>
      </c>
      <c r="H555" t="str">
        <f ca="1">IFERROR(RANK(Table1[[#This Row],[IncomeRank]],$K:$K),"")</f>
        <v/>
      </c>
      <c r="I555">
        <f>Table1[[#This Row],[regno]]</f>
        <v>503587</v>
      </c>
      <c r="J555" t="str">
        <f>Table1[[#This Row],[nicename]]</f>
        <v>Stoke-on-Trent Repertory Players</v>
      </c>
      <c r="K555" s="1" t="str">
        <f ca="1">IF(Table1[[#This Row],[Selected]],Table1[[#This Row],[latest_income]]+(RAND()*0.01),"")</f>
        <v/>
      </c>
      <c r="L555" t="b">
        <f>IF(Table1[[#This Row],[Use]]="None",FALSE,IF(Table1[[#This Row],[Use]]="Both",AND(Table1[[#This Row],[Keyword]],Table1[[#This Row],[Geog]]),OR(Table1[[#This Row],[Keyword]],Table1[[#This Row],[Geog]])))</f>
        <v>0</v>
      </c>
      <c r="M5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55" t="b">
        <f>NOT(ISERROR(VLOOKUP(Table1[[#This Row],[regno]],RawGeography!$D:$D,1,FALSE)))</f>
        <v>0</v>
      </c>
      <c r="O555" t="str">
        <f>IF(Options!$H$12&gt;0,IF(Options!$H$13&gt;0,"Both","Geog"),IF(Options!$H$13&gt;0,"Keyword","None"))</f>
        <v>None</v>
      </c>
      <c r="Q555"/>
    </row>
    <row r="556" spans="1:17" x14ac:dyDescent="0.2">
      <c r="A556">
        <v>503675</v>
      </c>
      <c r="B556" t="s">
        <v>1284</v>
      </c>
      <c r="C556">
        <v>1195984</v>
      </c>
      <c r="D556">
        <v>1203139</v>
      </c>
      <c r="E556">
        <v>128549</v>
      </c>
      <c r="F556">
        <v>8</v>
      </c>
      <c r="G556" t="s">
        <v>1285</v>
      </c>
      <c r="H556" t="str">
        <f ca="1">IFERROR(RANK(Table1[[#This Row],[IncomeRank]],$K:$K),"")</f>
        <v/>
      </c>
      <c r="I556">
        <f>Table1[[#This Row],[regno]]</f>
        <v>503675</v>
      </c>
      <c r="J556" t="str">
        <f>Table1[[#This Row],[nicename]]</f>
        <v>Manchester Camerata Limited</v>
      </c>
      <c r="K556" s="1" t="str">
        <f ca="1">IF(Table1[[#This Row],[Selected]],Table1[[#This Row],[latest_income]]+(RAND()*0.01),"")</f>
        <v/>
      </c>
      <c r="L556" t="b">
        <f>IF(Table1[[#This Row],[Use]]="None",FALSE,IF(Table1[[#This Row],[Use]]="Both",AND(Table1[[#This Row],[Keyword]],Table1[[#This Row],[Geog]]),OR(Table1[[#This Row],[Keyword]],Table1[[#This Row],[Geog]])))</f>
        <v>0</v>
      </c>
      <c r="M5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56" t="b">
        <f>NOT(ISERROR(VLOOKUP(Table1[[#This Row],[regno]],RawGeography!$D:$D,1,FALSE)))</f>
        <v>0</v>
      </c>
      <c r="O556" t="str">
        <f>IF(Options!$H$12&gt;0,IF(Options!$H$13&gt;0,"Both","Geog"),IF(Options!$H$13&gt;0,"Keyword","None"))</f>
        <v>None</v>
      </c>
      <c r="Q556"/>
    </row>
    <row r="557" spans="1:17" x14ac:dyDescent="0.2">
      <c r="A557">
        <v>503772</v>
      </c>
      <c r="B557" t="s">
        <v>1286</v>
      </c>
      <c r="C557">
        <v>12130</v>
      </c>
      <c r="D557">
        <v>14250</v>
      </c>
      <c r="G557" t="s">
        <v>1287</v>
      </c>
      <c r="H557" t="str">
        <f ca="1">IFERROR(RANK(Table1[[#This Row],[IncomeRank]],$K:$K),"")</f>
        <v/>
      </c>
      <c r="I557">
        <f>Table1[[#This Row],[regno]]</f>
        <v>503772</v>
      </c>
      <c r="J557" t="str">
        <f>Table1[[#This Row],[nicename]]</f>
        <v>Shipston on Stour Town Silver Prize Band</v>
      </c>
      <c r="K557" s="1" t="str">
        <f ca="1">IF(Table1[[#This Row],[Selected]],Table1[[#This Row],[latest_income]]+(RAND()*0.01),"")</f>
        <v/>
      </c>
      <c r="L557" t="b">
        <f>IF(Table1[[#This Row],[Use]]="None",FALSE,IF(Table1[[#This Row],[Use]]="Both",AND(Table1[[#This Row],[Keyword]],Table1[[#This Row],[Geog]]),OR(Table1[[#This Row],[Keyword]],Table1[[#This Row],[Geog]])))</f>
        <v>0</v>
      </c>
      <c r="M5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57" t="b">
        <f>NOT(ISERROR(VLOOKUP(Table1[[#This Row],[regno]],RawGeography!$D:$D,1,FALSE)))</f>
        <v>0</v>
      </c>
      <c r="O557" t="str">
        <f>IF(Options!$H$12&gt;0,IF(Options!$H$13&gt;0,"Both","Geog"),IF(Options!$H$13&gt;0,"Keyword","None"))</f>
        <v>None</v>
      </c>
      <c r="Q557"/>
    </row>
    <row r="558" spans="1:17" x14ac:dyDescent="0.2">
      <c r="A558">
        <v>503797</v>
      </c>
      <c r="B558" t="s">
        <v>1288</v>
      </c>
      <c r="C558">
        <v>8461</v>
      </c>
      <c r="D558">
        <v>7698</v>
      </c>
      <c r="G558" t="s">
        <v>1289</v>
      </c>
      <c r="H558" t="str">
        <f ca="1">IFERROR(RANK(Table1[[#This Row],[IncomeRank]],$K:$K),"")</f>
        <v/>
      </c>
      <c r="I558">
        <f>Table1[[#This Row],[regno]]</f>
        <v>503797</v>
      </c>
      <c r="J558" t="str">
        <f>Table1[[#This Row],[nicename]]</f>
        <v>Southport Music Festival Association</v>
      </c>
      <c r="K558" s="1" t="str">
        <f ca="1">IF(Table1[[#This Row],[Selected]],Table1[[#This Row],[latest_income]]+(RAND()*0.01),"")</f>
        <v/>
      </c>
      <c r="L558" t="b">
        <f>IF(Table1[[#This Row],[Use]]="None",FALSE,IF(Table1[[#This Row],[Use]]="Both",AND(Table1[[#This Row],[Keyword]],Table1[[#This Row],[Geog]]),OR(Table1[[#This Row],[Keyword]],Table1[[#This Row],[Geog]])))</f>
        <v>0</v>
      </c>
      <c r="M5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58" t="b">
        <f>NOT(ISERROR(VLOOKUP(Table1[[#This Row],[regno]],RawGeography!$D:$D,1,FALSE)))</f>
        <v>0</v>
      </c>
      <c r="O558" t="str">
        <f>IF(Options!$H$12&gt;0,IF(Options!$H$13&gt;0,"Both","Geog"),IF(Options!$H$13&gt;0,"Keyword","None"))</f>
        <v>None</v>
      </c>
      <c r="Q558"/>
    </row>
    <row r="559" spans="1:17" x14ac:dyDescent="0.2">
      <c r="A559">
        <v>503870</v>
      </c>
      <c r="B559" t="s">
        <v>1291</v>
      </c>
      <c r="C559">
        <v>6432</v>
      </c>
      <c r="D559">
        <v>5058</v>
      </c>
      <c r="G559" t="s">
        <v>1292</v>
      </c>
      <c r="H559" t="str">
        <f ca="1">IFERROR(RANK(Table1[[#This Row],[IncomeRank]],$K:$K),"")</f>
        <v/>
      </c>
      <c r="I559">
        <f>Table1[[#This Row],[regno]]</f>
        <v>503870</v>
      </c>
      <c r="J559" t="str">
        <f>Table1[[#This Row],[nicename]]</f>
        <v>Capriol Society</v>
      </c>
      <c r="K559" s="1" t="str">
        <f ca="1">IF(Table1[[#This Row],[Selected]],Table1[[#This Row],[latest_income]]+(RAND()*0.01),"")</f>
        <v/>
      </c>
      <c r="L559" t="b">
        <f>IF(Table1[[#This Row],[Use]]="None",FALSE,IF(Table1[[#This Row],[Use]]="Both",AND(Table1[[#This Row],[Keyword]],Table1[[#This Row],[Geog]]),OR(Table1[[#This Row],[Keyword]],Table1[[#This Row],[Geog]])))</f>
        <v>0</v>
      </c>
      <c r="M5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59" t="b">
        <f>NOT(ISERROR(VLOOKUP(Table1[[#This Row],[regno]],RawGeography!$D:$D,1,FALSE)))</f>
        <v>0</v>
      </c>
      <c r="O559" t="str">
        <f>IF(Options!$H$12&gt;0,IF(Options!$H$13&gt;0,"Both","Geog"),IF(Options!$H$13&gt;0,"Keyword","None"))</f>
        <v>None</v>
      </c>
      <c r="Q559"/>
    </row>
    <row r="560" spans="1:17" x14ac:dyDescent="0.2">
      <c r="A560">
        <v>504096</v>
      </c>
      <c r="B560" t="s">
        <v>1293</v>
      </c>
      <c r="C560">
        <v>3603</v>
      </c>
      <c r="D560">
        <v>9308</v>
      </c>
      <c r="G560" t="s">
        <v>1294</v>
      </c>
      <c r="H560" t="str">
        <f ca="1">IFERROR(RANK(Table1[[#This Row],[IncomeRank]],$K:$K),"")</f>
        <v/>
      </c>
      <c r="I560">
        <f>Table1[[#This Row],[regno]]</f>
        <v>504096</v>
      </c>
      <c r="J560" t="str">
        <f>Table1[[#This Row],[nicename]]</f>
        <v>The Peter Henriques Memorial Fund</v>
      </c>
      <c r="K560" s="1" t="str">
        <f ca="1">IF(Table1[[#This Row],[Selected]],Table1[[#This Row],[latest_income]]+(RAND()*0.01),"")</f>
        <v/>
      </c>
      <c r="L560" t="b">
        <f>IF(Table1[[#This Row],[Use]]="None",FALSE,IF(Table1[[#This Row],[Use]]="Both",AND(Table1[[#This Row],[Keyword]],Table1[[#This Row],[Geog]]),OR(Table1[[#This Row],[Keyword]],Table1[[#This Row],[Geog]])))</f>
        <v>0</v>
      </c>
      <c r="M5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60" t="b">
        <f>NOT(ISERROR(VLOOKUP(Table1[[#This Row],[regno]],RawGeography!$D:$D,1,FALSE)))</f>
        <v>0</v>
      </c>
      <c r="O560" t="str">
        <f>IF(Options!$H$12&gt;0,IF(Options!$H$13&gt;0,"Both","Geog"),IF(Options!$H$13&gt;0,"Keyword","None"))</f>
        <v>None</v>
      </c>
      <c r="Q560"/>
    </row>
    <row r="561" spans="1:17" x14ac:dyDescent="0.2">
      <c r="A561">
        <v>504547</v>
      </c>
      <c r="B561" t="s">
        <v>1295</v>
      </c>
      <c r="C561">
        <v>9205</v>
      </c>
      <c r="D561">
        <v>12886</v>
      </c>
      <c r="G561" t="s">
        <v>1296</v>
      </c>
      <c r="H561" t="str">
        <f ca="1">IFERROR(RANK(Table1[[#This Row],[IncomeRank]],$K:$K),"")</f>
        <v/>
      </c>
      <c r="I561">
        <f>Table1[[#This Row],[regno]]</f>
        <v>504547</v>
      </c>
      <c r="J561" t="str">
        <f>Table1[[#This Row],[nicename]]</f>
        <v>The Carlton Band</v>
      </c>
      <c r="K561" s="1" t="str">
        <f ca="1">IF(Table1[[#This Row],[Selected]],Table1[[#This Row],[latest_income]]+(RAND()*0.01),"")</f>
        <v/>
      </c>
      <c r="L561" t="b">
        <f>IF(Table1[[#This Row],[Use]]="None",FALSE,IF(Table1[[#This Row],[Use]]="Both",AND(Table1[[#This Row],[Keyword]],Table1[[#This Row],[Geog]]),OR(Table1[[#This Row],[Keyword]],Table1[[#This Row],[Geog]])))</f>
        <v>0</v>
      </c>
      <c r="M5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61" t="b">
        <f>NOT(ISERROR(VLOOKUP(Table1[[#This Row],[regno]],RawGeography!$D:$D,1,FALSE)))</f>
        <v>0</v>
      </c>
      <c r="O561" t="str">
        <f>IF(Options!$H$12&gt;0,IF(Options!$H$13&gt;0,"Both","Geog"),IF(Options!$H$13&gt;0,"Keyword","None"))</f>
        <v>None</v>
      </c>
      <c r="Q561"/>
    </row>
    <row r="562" spans="1:17" x14ac:dyDescent="0.2">
      <c r="A562">
        <v>504948</v>
      </c>
      <c r="B562" t="s">
        <v>1298</v>
      </c>
      <c r="C562">
        <v>1481306</v>
      </c>
      <c r="D562">
        <v>1262338</v>
      </c>
      <c r="E562">
        <v>11156266</v>
      </c>
      <c r="F562">
        <v>0</v>
      </c>
      <c r="G562" t="s">
        <v>1299</v>
      </c>
      <c r="H562" t="str">
        <f ca="1">IFERROR(RANK(Table1[[#This Row],[IncomeRank]],$K:$K),"")</f>
        <v/>
      </c>
      <c r="I562">
        <f>Table1[[#This Row],[regno]]</f>
        <v>504948</v>
      </c>
      <c r="J562" t="str">
        <f>Table1[[#This Row],[nicename]]</f>
        <v>The Royal Northern College of Music Awards Fund</v>
      </c>
      <c r="K562" s="1" t="str">
        <f ca="1">IF(Table1[[#This Row],[Selected]],Table1[[#This Row],[latest_income]]+(RAND()*0.01),"")</f>
        <v/>
      </c>
      <c r="L562" t="b">
        <f>IF(Table1[[#This Row],[Use]]="None",FALSE,IF(Table1[[#This Row],[Use]]="Both",AND(Table1[[#This Row],[Keyword]],Table1[[#This Row],[Geog]]),OR(Table1[[#This Row],[Keyword]],Table1[[#This Row],[Geog]])))</f>
        <v>0</v>
      </c>
      <c r="M5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62" t="b">
        <f>NOT(ISERROR(VLOOKUP(Table1[[#This Row],[regno]],RawGeography!$D:$D,1,FALSE)))</f>
        <v>0</v>
      </c>
      <c r="O562" t="str">
        <f>IF(Options!$H$12&gt;0,IF(Options!$H$13&gt;0,"Both","Geog"),IF(Options!$H$13&gt;0,"Keyword","None"))</f>
        <v>None</v>
      </c>
      <c r="Q562"/>
    </row>
    <row r="563" spans="1:17" x14ac:dyDescent="0.2">
      <c r="A563">
        <v>505458</v>
      </c>
      <c r="B563" t="s">
        <v>1300</v>
      </c>
      <c r="C563">
        <v>42982</v>
      </c>
      <c r="D563">
        <v>31459</v>
      </c>
      <c r="G563" t="s">
        <v>1301</v>
      </c>
      <c r="H563" t="str">
        <f ca="1">IFERROR(RANK(Table1[[#This Row],[IncomeRank]],$K:$K),"")</f>
        <v/>
      </c>
      <c r="I563">
        <f>Table1[[#This Row],[regno]]</f>
        <v>505458</v>
      </c>
      <c r="J563" t="str">
        <f>Table1[[#This Row],[nicename]]</f>
        <v>Kirkbymoorside Town Brass Band</v>
      </c>
      <c r="K563" s="1" t="str">
        <f ca="1">IF(Table1[[#This Row],[Selected]],Table1[[#This Row],[latest_income]]+(RAND()*0.01),"")</f>
        <v/>
      </c>
      <c r="L563" t="b">
        <f>IF(Table1[[#This Row],[Use]]="None",FALSE,IF(Table1[[#This Row],[Use]]="Both",AND(Table1[[#This Row],[Keyword]],Table1[[#This Row],[Geog]]),OR(Table1[[#This Row],[Keyword]],Table1[[#This Row],[Geog]])))</f>
        <v>0</v>
      </c>
      <c r="M5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63" t="b">
        <f>NOT(ISERROR(VLOOKUP(Table1[[#This Row],[regno]],RawGeography!$D:$D,1,FALSE)))</f>
        <v>0</v>
      </c>
      <c r="O563" t="str">
        <f>IF(Options!$H$12&gt;0,IF(Options!$H$13&gt;0,"Both","Geog"),IF(Options!$H$13&gt;0,"Keyword","None"))</f>
        <v>None</v>
      </c>
      <c r="Q563"/>
    </row>
    <row r="564" spans="1:17" x14ac:dyDescent="0.2">
      <c r="A564">
        <v>505754</v>
      </c>
      <c r="B564" t="s">
        <v>1302</v>
      </c>
      <c r="C564">
        <v>1156</v>
      </c>
      <c r="D564">
        <v>1372</v>
      </c>
      <c r="G564" t="s">
        <v>1303</v>
      </c>
      <c r="H564" t="str">
        <f ca="1">IFERROR(RANK(Table1[[#This Row],[IncomeRank]],$K:$K),"")</f>
        <v/>
      </c>
      <c r="I564">
        <f>Table1[[#This Row],[regno]]</f>
        <v>505754</v>
      </c>
      <c r="J564" t="str">
        <f>Table1[[#This Row],[nicename]]</f>
        <v>The Harry and Mavis Pilkington Foundation Fund for Arts and Leisure</v>
      </c>
      <c r="K564" s="1" t="str">
        <f ca="1">IF(Table1[[#This Row],[Selected]],Table1[[#This Row],[latest_income]]+(RAND()*0.01),"")</f>
        <v/>
      </c>
      <c r="L564" t="b">
        <f>IF(Table1[[#This Row],[Use]]="None",FALSE,IF(Table1[[#This Row],[Use]]="Both",AND(Table1[[#This Row],[Keyword]],Table1[[#This Row],[Geog]]),OR(Table1[[#This Row],[Keyword]],Table1[[#This Row],[Geog]])))</f>
        <v>0</v>
      </c>
      <c r="M5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64" t="b">
        <f>NOT(ISERROR(VLOOKUP(Table1[[#This Row],[regno]],RawGeography!$D:$D,1,FALSE)))</f>
        <v>0</v>
      </c>
      <c r="O564" t="str">
        <f>IF(Options!$H$12&gt;0,IF(Options!$H$13&gt;0,"Both","Geog"),IF(Options!$H$13&gt;0,"Keyword","None"))</f>
        <v>None</v>
      </c>
      <c r="Q564"/>
    </row>
    <row r="565" spans="1:17" x14ac:dyDescent="0.2">
      <c r="A565">
        <v>506189</v>
      </c>
      <c r="B565" t="s">
        <v>1304</v>
      </c>
      <c r="C565">
        <v>4896</v>
      </c>
      <c r="D565">
        <v>4942</v>
      </c>
      <c r="G565" t="s">
        <v>1305</v>
      </c>
      <c r="H565" t="str">
        <f ca="1">IFERROR(RANK(Table1[[#This Row],[IncomeRank]],$K:$K),"")</f>
        <v/>
      </c>
      <c r="I565">
        <f>Table1[[#This Row],[regno]]</f>
        <v>506189</v>
      </c>
      <c r="J565" t="str">
        <f>Table1[[#This Row],[nicename]]</f>
        <v>The Chester St Cecilia Singers</v>
      </c>
      <c r="K565" s="1" t="str">
        <f ca="1">IF(Table1[[#This Row],[Selected]],Table1[[#This Row],[latest_income]]+(RAND()*0.01),"")</f>
        <v/>
      </c>
      <c r="L565" t="b">
        <f>IF(Table1[[#This Row],[Use]]="None",FALSE,IF(Table1[[#This Row],[Use]]="Both",AND(Table1[[#This Row],[Keyword]],Table1[[#This Row],[Geog]]),OR(Table1[[#This Row],[Keyword]],Table1[[#This Row],[Geog]])))</f>
        <v>0</v>
      </c>
      <c r="M5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65" t="b">
        <f>NOT(ISERROR(VLOOKUP(Table1[[#This Row],[regno]],RawGeography!$D:$D,1,FALSE)))</f>
        <v>0</v>
      </c>
      <c r="O565" t="str">
        <f>IF(Options!$H$12&gt;0,IF(Options!$H$13&gt;0,"Both","Geog"),IF(Options!$H$13&gt;0,"Keyword","None"))</f>
        <v>None</v>
      </c>
      <c r="Q565"/>
    </row>
    <row r="566" spans="1:17" x14ac:dyDescent="0.2">
      <c r="A566">
        <v>506265</v>
      </c>
      <c r="B566" t="s">
        <v>1306</v>
      </c>
      <c r="C566">
        <v>44448</v>
      </c>
      <c r="D566">
        <v>44268</v>
      </c>
      <c r="G566" t="s">
        <v>1307</v>
      </c>
      <c r="H566" t="str">
        <f ca="1">IFERROR(RANK(Table1[[#This Row],[IncomeRank]],$K:$K),"")</f>
        <v/>
      </c>
      <c r="I566">
        <f>Table1[[#This Row],[regno]]</f>
        <v>506265</v>
      </c>
      <c r="J566" t="str">
        <f>Table1[[#This Row],[nicename]]</f>
        <v>Ashby Dramatic Society Limited</v>
      </c>
      <c r="K566" s="1" t="str">
        <f ca="1">IF(Table1[[#This Row],[Selected]],Table1[[#This Row],[latest_income]]+(RAND()*0.01),"")</f>
        <v/>
      </c>
      <c r="L566" t="b">
        <f>IF(Table1[[#This Row],[Use]]="None",FALSE,IF(Table1[[#This Row],[Use]]="Both",AND(Table1[[#This Row],[Keyword]],Table1[[#This Row],[Geog]]),OR(Table1[[#This Row],[Keyword]],Table1[[#This Row],[Geog]])))</f>
        <v>0</v>
      </c>
      <c r="M5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66" t="b">
        <f>NOT(ISERROR(VLOOKUP(Table1[[#This Row],[regno]],RawGeography!$D:$D,1,FALSE)))</f>
        <v>0</v>
      </c>
      <c r="O566" t="str">
        <f>IF(Options!$H$12&gt;0,IF(Options!$H$13&gt;0,"Both","Geog"),IF(Options!$H$13&gt;0,"Keyword","None"))</f>
        <v>None</v>
      </c>
      <c r="Q566"/>
    </row>
    <row r="567" spans="1:17" x14ac:dyDescent="0.2">
      <c r="A567">
        <v>506276</v>
      </c>
      <c r="B567" t="s">
        <v>1309</v>
      </c>
      <c r="C567">
        <v>8752366</v>
      </c>
      <c r="D567">
        <v>8834723</v>
      </c>
      <c r="E567">
        <v>2245360</v>
      </c>
      <c r="F567">
        <v>115</v>
      </c>
      <c r="G567" t="s">
        <v>1310</v>
      </c>
      <c r="H567" t="str">
        <f ca="1">IFERROR(RANK(Table1[[#This Row],[IncomeRank]],$K:$K),"")</f>
        <v/>
      </c>
      <c r="I567">
        <f>Table1[[#This Row],[regno]]</f>
        <v>506276</v>
      </c>
      <c r="J567" t="str">
        <f>Table1[[#This Row],[nicename]]</f>
        <v>City of Birmingham Symphony Orchestra</v>
      </c>
      <c r="K567" s="1" t="str">
        <f ca="1">IF(Table1[[#This Row],[Selected]],Table1[[#This Row],[latest_income]]+(RAND()*0.01),"")</f>
        <v/>
      </c>
      <c r="L567" t="b">
        <f>IF(Table1[[#This Row],[Use]]="None",FALSE,IF(Table1[[#This Row],[Use]]="Both",AND(Table1[[#This Row],[Keyword]],Table1[[#This Row],[Geog]]),OR(Table1[[#This Row],[Keyword]],Table1[[#This Row],[Geog]])))</f>
        <v>0</v>
      </c>
      <c r="M5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67" t="b">
        <f>NOT(ISERROR(VLOOKUP(Table1[[#This Row],[regno]],RawGeography!$D:$D,1,FALSE)))</f>
        <v>0</v>
      </c>
      <c r="O567" t="str">
        <f>IF(Options!$H$12&gt;0,IF(Options!$H$13&gt;0,"Both","Geog"),IF(Options!$H$13&gt;0,"Keyword","None"))</f>
        <v>None</v>
      </c>
      <c r="Q567"/>
    </row>
    <row r="568" spans="1:17" x14ac:dyDescent="0.2">
      <c r="A568">
        <v>506345</v>
      </c>
      <c r="B568" t="s">
        <v>1311</v>
      </c>
      <c r="C568">
        <v>18141</v>
      </c>
      <c r="D568">
        <v>1236</v>
      </c>
      <c r="G568" t="s">
        <v>1312</v>
      </c>
      <c r="H568" t="str">
        <f ca="1">IFERROR(RANK(Table1[[#This Row],[IncomeRank]],$K:$K),"")</f>
        <v/>
      </c>
      <c r="I568">
        <f>Table1[[#This Row],[regno]]</f>
        <v>506345</v>
      </c>
      <c r="J568" t="str">
        <f>Table1[[#This Row],[nicename]]</f>
        <v>Liverpool Organists Association</v>
      </c>
      <c r="K568" s="1" t="str">
        <f ca="1">IF(Table1[[#This Row],[Selected]],Table1[[#This Row],[latest_income]]+(RAND()*0.01),"")</f>
        <v/>
      </c>
      <c r="L568" t="b">
        <f>IF(Table1[[#This Row],[Use]]="None",FALSE,IF(Table1[[#This Row],[Use]]="Both",AND(Table1[[#This Row],[Keyword]],Table1[[#This Row],[Geog]]),OR(Table1[[#This Row],[Keyword]],Table1[[#This Row],[Geog]])))</f>
        <v>0</v>
      </c>
      <c r="M5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68" t="b">
        <f>NOT(ISERROR(VLOOKUP(Table1[[#This Row],[regno]],RawGeography!$D:$D,1,FALSE)))</f>
        <v>0</v>
      </c>
      <c r="O568" t="str">
        <f>IF(Options!$H$12&gt;0,IF(Options!$H$13&gt;0,"Both","Geog"),IF(Options!$H$13&gt;0,"Keyword","None"))</f>
        <v>None</v>
      </c>
      <c r="Q568"/>
    </row>
    <row r="569" spans="1:17" x14ac:dyDescent="0.2">
      <c r="A569">
        <v>506467</v>
      </c>
      <c r="B569" t="s">
        <v>1313</v>
      </c>
      <c r="C569">
        <v>95205</v>
      </c>
      <c r="D569">
        <v>100216</v>
      </c>
      <c r="G569" t="s">
        <v>1314</v>
      </c>
      <c r="H569" t="str">
        <f ca="1">IFERROR(RANK(Table1[[#This Row],[IncomeRank]],$K:$K),"")</f>
        <v/>
      </c>
      <c r="I569">
        <f>Table1[[#This Row],[regno]]</f>
        <v>506467</v>
      </c>
      <c r="J569" t="str">
        <f>Table1[[#This Row],[nicename]]</f>
        <v>Leeds Philharmonic Society</v>
      </c>
      <c r="K569" s="1" t="str">
        <f ca="1">IF(Table1[[#This Row],[Selected]],Table1[[#This Row],[latest_income]]+(RAND()*0.01),"")</f>
        <v/>
      </c>
      <c r="L569" t="b">
        <f>IF(Table1[[#This Row],[Use]]="None",FALSE,IF(Table1[[#This Row],[Use]]="Both",AND(Table1[[#This Row],[Keyword]],Table1[[#This Row],[Geog]]),OR(Table1[[#This Row],[Keyword]],Table1[[#This Row],[Geog]])))</f>
        <v>0</v>
      </c>
      <c r="M5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69" t="b">
        <f>NOT(ISERROR(VLOOKUP(Table1[[#This Row],[regno]],RawGeography!$D:$D,1,FALSE)))</f>
        <v>0</v>
      </c>
      <c r="O569" t="str">
        <f>IF(Options!$H$12&gt;0,IF(Options!$H$13&gt;0,"Both","Geog"),IF(Options!$H$13&gt;0,"Keyword","None"))</f>
        <v>None</v>
      </c>
      <c r="Q569"/>
    </row>
    <row r="570" spans="1:17" x14ac:dyDescent="0.2">
      <c r="A570">
        <v>506563</v>
      </c>
      <c r="B570" t="s">
        <v>1316</v>
      </c>
      <c r="C570">
        <v>3632</v>
      </c>
      <c r="D570">
        <v>2760</v>
      </c>
      <c r="G570" t="s">
        <v>1317</v>
      </c>
      <c r="H570" t="str">
        <f ca="1">IFERROR(RANK(Table1[[#This Row],[IncomeRank]],$K:$K),"")</f>
        <v/>
      </c>
      <c r="I570">
        <f>Table1[[#This Row],[regno]]</f>
        <v>506563</v>
      </c>
      <c r="J570" t="str">
        <f>Table1[[#This Row],[nicename]]</f>
        <v>Cantonelle</v>
      </c>
      <c r="K570" s="1" t="str">
        <f ca="1">IF(Table1[[#This Row],[Selected]],Table1[[#This Row],[latest_income]]+(RAND()*0.01),"")</f>
        <v/>
      </c>
      <c r="L570" t="b">
        <f>IF(Table1[[#This Row],[Use]]="None",FALSE,IF(Table1[[#This Row],[Use]]="Both",AND(Table1[[#This Row],[Keyword]],Table1[[#This Row],[Geog]]),OR(Table1[[#This Row],[Keyword]],Table1[[#This Row],[Geog]])))</f>
        <v>0</v>
      </c>
      <c r="M5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70" t="b">
        <f>NOT(ISERROR(VLOOKUP(Table1[[#This Row],[regno]],RawGeography!$D:$D,1,FALSE)))</f>
        <v>0</v>
      </c>
      <c r="O570" t="str">
        <f>IF(Options!$H$12&gt;0,IF(Options!$H$13&gt;0,"Both","Geog"),IF(Options!$H$13&gt;0,"Keyword","None"))</f>
        <v>None</v>
      </c>
      <c r="Q570"/>
    </row>
    <row r="571" spans="1:17" x14ac:dyDescent="0.2">
      <c r="A571">
        <v>506566</v>
      </c>
      <c r="B571" t="s">
        <v>1319</v>
      </c>
      <c r="C571">
        <v>726</v>
      </c>
      <c r="D571">
        <v>714</v>
      </c>
      <c r="G571" t="s">
        <v>1320</v>
      </c>
      <c r="H571" t="str">
        <f ca="1">IFERROR(RANK(Table1[[#This Row],[IncomeRank]],$K:$K),"")</f>
        <v/>
      </c>
      <c r="I571">
        <f>Table1[[#This Row],[regno]]</f>
        <v>506566</v>
      </c>
      <c r="J571" t="str">
        <f>Table1[[#This Row],[nicename]]</f>
        <v>The Bolton and District Organists Association</v>
      </c>
      <c r="K571" s="1" t="str">
        <f ca="1">IF(Table1[[#This Row],[Selected]],Table1[[#This Row],[latest_income]]+(RAND()*0.01),"")</f>
        <v/>
      </c>
      <c r="L571" t="b">
        <f>IF(Table1[[#This Row],[Use]]="None",FALSE,IF(Table1[[#This Row],[Use]]="Both",AND(Table1[[#This Row],[Keyword]],Table1[[#This Row],[Geog]]),OR(Table1[[#This Row],[Keyword]],Table1[[#This Row],[Geog]])))</f>
        <v>0</v>
      </c>
      <c r="M5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71" t="b">
        <f>NOT(ISERROR(VLOOKUP(Table1[[#This Row],[regno]],RawGeography!$D:$D,1,FALSE)))</f>
        <v>0</v>
      </c>
      <c r="O571" t="str">
        <f>IF(Options!$H$12&gt;0,IF(Options!$H$13&gt;0,"Both","Geog"),IF(Options!$H$13&gt;0,"Keyword","None"))</f>
        <v>None</v>
      </c>
      <c r="Q571"/>
    </row>
    <row r="572" spans="1:17" x14ac:dyDescent="0.2">
      <c r="A572">
        <v>506630</v>
      </c>
      <c r="B572" t="s">
        <v>1321</v>
      </c>
      <c r="C572">
        <v>112</v>
      </c>
      <c r="D572">
        <v>464</v>
      </c>
      <c r="G572" t="s">
        <v>1322</v>
      </c>
      <c r="H572" t="str">
        <f ca="1">IFERROR(RANK(Table1[[#This Row],[IncomeRank]],$K:$K),"")</f>
        <v/>
      </c>
      <c r="I572">
        <f>Table1[[#This Row],[regno]]</f>
        <v>506630</v>
      </c>
      <c r="J572" t="str">
        <f>Table1[[#This Row],[nicename]]</f>
        <v>West Midlands Folk Federation</v>
      </c>
      <c r="K572" s="1" t="str">
        <f ca="1">IF(Table1[[#This Row],[Selected]],Table1[[#This Row],[latest_income]]+(RAND()*0.01),"")</f>
        <v/>
      </c>
      <c r="L572" t="b">
        <f>IF(Table1[[#This Row],[Use]]="None",FALSE,IF(Table1[[#This Row],[Use]]="Both",AND(Table1[[#This Row],[Keyword]],Table1[[#This Row],[Geog]]),OR(Table1[[#This Row],[Keyword]],Table1[[#This Row],[Geog]])))</f>
        <v>0</v>
      </c>
      <c r="M5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72" t="b">
        <f>NOT(ISERROR(VLOOKUP(Table1[[#This Row],[regno]],RawGeography!$D:$D,1,FALSE)))</f>
        <v>0</v>
      </c>
      <c r="O572" t="str">
        <f>IF(Options!$H$12&gt;0,IF(Options!$H$13&gt;0,"Both","Geog"),IF(Options!$H$13&gt;0,"Keyword","None"))</f>
        <v>None</v>
      </c>
      <c r="Q572"/>
    </row>
    <row r="573" spans="1:17" x14ac:dyDescent="0.2">
      <c r="A573">
        <v>506766</v>
      </c>
      <c r="B573" t="s">
        <v>1323</v>
      </c>
      <c r="C573">
        <v>15415</v>
      </c>
      <c r="D573">
        <v>13728</v>
      </c>
      <c r="G573" t="s">
        <v>1324</v>
      </c>
      <c r="H573" t="str">
        <f ca="1">IFERROR(RANK(Table1[[#This Row],[IncomeRank]],$K:$K),"")</f>
        <v/>
      </c>
      <c r="I573">
        <f>Table1[[#This Row],[regno]]</f>
        <v>506766</v>
      </c>
      <c r="J573" t="str">
        <f>Table1[[#This Row],[nicename]]</f>
        <v>The Leeds Symphony Orchestra</v>
      </c>
      <c r="K573" s="1" t="str">
        <f ca="1">IF(Table1[[#This Row],[Selected]],Table1[[#This Row],[latest_income]]+(RAND()*0.01),"")</f>
        <v/>
      </c>
      <c r="L573" t="b">
        <f>IF(Table1[[#This Row],[Use]]="None",FALSE,IF(Table1[[#This Row],[Use]]="Both",AND(Table1[[#This Row],[Keyword]],Table1[[#This Row],[Geog]]),OR(Table1[[#This Row],[Keyword]],Table1[[#This Row],[Geog]])))</f>
        <v>0</v>
      </c>
      <c r="M5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73" t="b">
        <f>NOT(ISERROR(VLOOKUP(Table1[[#This Row],[regno]],RawGeography!$D:$D,1,FALSE)))</f>
        <v>0</v>
      </c>
      <c r="O573" t="str">
        <f>IF(Options!$H$12&gt;0,IF(Options!$H$13&gt;0,"Both","Geog"),IF(Options!$H$13&gt;0,"Keyword","None"))</f>
        <v>None</v>
      </c>
      <c r="Q573"/>
    </row>
    <row r="574" spans="1:17" x14ac:dyDescent="0.2">
      <c r="A574">
        <v>506840</v>
      </c>
      <c r="B574" t="s">
        <v>1325</v>
      </c>
      <c r="C574">
        <v>27476</v>
      </c>
      <c r="D574">
        <v>25501</v>
      </c>
      <c r="G574" t="s">
        <v>1326</v>
      </c>
      <c r="H574" t="str">
        <f ca="1">IFERROR(RANK(Table1[[#This Row],[IncomeRank]],$K:$K),"")</f>
        <v/>
      </c>
      <c r="I574">
        <f>Table1[[#This Row],[regno]]</f>
        <v>506840</v>
      </c>
      <c r="J574" t="str">
        <f>Table1[[#This Row],[nicename]]</f>
        <v>Slaithwaite Philharmonic Orchestral Society</v>
      </c>
      <c r="K574" s="1" t="str">
        <f ca="1">IF(Table1[[#This Row],[Selected]],Table1[[#This Row],[latest_income]]+(RAND()*0.01),"")</f>
        <v/>
      </c>
      <c r="L574" t="b">
        <f>IF(Table1[[#This Row],[Use]]="None",FALSE,IF(Table1[[#This Row],[Use]]="Both",AND(Table1[[#This Row],[Keyword]],Table1[[#This Row],[Geog]]),OR(Table1[[#This Row],[Keyword]],Table1[[#This Row],[Geog]])))</f>
        <v>0</v>
      </c>
      <c r="M5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74" t="b">
        <f>NOT(ISERROR(VLOOKUP(Table1[[#This Row],[regno]],RawGeography!$D:$D,1,FALSE)))</f>
        <v>0</v>
      </c>
      <c r="O574" t="str">
        <f>IF(Options!$H$12&gt;0,IF(Options!$H$13&gt;0,"Both","Geog"),IF(Options!$H$13&gt;0,"Keyword","None"))</f>
        <v>None</v>
      </c>
      <c r="Q574"/>
    </row>
    <row r="575" spans="1:17" x14ac:dyDescent="0.2">
      <c r="A575">
        <v>507396</v>
      </c>
      <c r="B575" t="s">
        <v>1327</v>
      </c>
      <c r="C575">
        <v>430</v>
      </c>
      <c r="D575">
        <v>1634</v>
      </c>
      <c r="G575" t="s">
        <v>1328</v>
      </c>
      <c r="H575" t="str">
        <f ca="1">IFERROR(RANK(Table1[[#This Row],[IncomeRank]],$K:$K),"")</f>
        <v/>
      </c>
      <c r="I575">
        <f>Table1[[#This Row],[regno]]</f>
        <v>507396</v>
      </c>
      <c r="J575" t="str">
        <f>Table1[[#This Row],[nicename]]</f>
        <v>Penkridge Amateur Dramatic Society</v>
      </c>
      <c r="K575" s="1" t="str">
        <f ca="1">IF(Table1[[#This Row],[Selected]],Table1[[#This Row],[latest_income]]+(RAND()*0.01),"")</f>
        <v/>
      </c>
      <c r="L575" t="b">
        <f>IF(Table1[[#This Row],[Use]]="None",FALSE,IF(Table1[[#This Row],[Use]]="Both",AND(Table1[[#This Row],[Keyword]],Table1[[#This Row],[Geog]]),OR(Table1[[#This Row],[Keyword]],Table1[[#This Row],[Geog]])))</f>
        <v>0</v>
      </c>
      <c r="M5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75" t="b">
        <f>NOT(ISERROR(VLOOKUP(Table1[[#This Row],[regno]],RawGeography!$D:$D,1,FALSE)))</f>
        <v>0</v>
      </c>
      <c r="O575" t="str">
        <f>IF(Options!$H$12&gt;0,IF(Options!$H$13&gt;0,"Both","Geog"),IF(Options!$H$13&gt;0,"Keyword","None"))</f>
        <v>None</v>
      </c>
      <c r="Q575"/>
    </row>
    <row r="576" spans="1:17" x14ac:dyDescent="0.2">
      <c r="A576">
        <v>507509</v>
      </c>
      <c r="B576" t="s">
        <v>1330</v>
      </c>
      <c r="C576">
        <v>21591</v>
      </c>
      <c r="D576">
        <v>23850</v>
      </c>
      <c r="G576" t="s">
        <v>1331</v>
      </c>
      <c r="H576" t="str">
        <f ca="1">IFERROR(RANK(Table1[[#This Row],[IncomeRank]],$K:$K),"")</f>
        <v/>
      </c>
      <c r="I576">
        <f>Table1[[#This Row],[regno]]</f>
        <v>507509</v>
      </c>
      <c r="J576" t="str">
        <f>Table1[[#This Row],[nicename]]</f>
        <v>Jazz North-East Limited</v>
      </c>
      <c r="K576" s="1" t="str">
        <f ca="1">IF(Table1[[#This Row],[Selected]],Table1[[#This Row],[latest_income]]+(RAND()*0.01),"")</f>
        <v/>
      </c>
      <c r="L576" t="b">
        <f>IF(Table1[[#This Row],[Use]]="None",FALSE,IF(Table1[[#This Row],[Use]]="Both",AND(Table1[[#This Row],[Keyword]],Table1[[#This Row],[Geog]]),OR(Table1[[#This Row],[Keyword]],Table1[[#This Row],[Geog]])))</f>
        <v>0</v>
      </c>
      <c r="M5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76" t="b">
        <f>NOT(ISERROR(VLOOKUP(Table1[[#This Row],[regno]],RawGeography!$D:$D,1,FALSE)))</f>
        <v>0</v>
      </c>
      <c r="O576" t="str">
        <f>IF(Options!$H$12&gt;0,IF(Options!$H$13&gt;0,"Both","Geog"),IF(Options!$H$13&gt;0,"Keyword","None"))</f>
        <v>None</v>
      </c>
      <c r="Q576"/>
    </row>
    <row r="577" spans="1:17" x14ac:dyDescent="0.2">
      <c r="A577">
        <v>507766</v>
      </c>
      <c r="B577" t="s">
        <v>1332</v>
      </c>
      <c r="C577">
        <v>8396</v>
      </c>
      <c r="D577">
        <v>8739</v>
      </c>
      <c r="G577" t="s">
        <v>1333</v>
      </c>
      <c r="H577" t="str">
        <f ca="1">IFERROR(RANK(Table1[[#This Row],[IncomeRank]],$K:$K),"")</f>
        <v/>
      </c>
      <c r="I577">
        <f>Table1[[#This Row],[regno]]</f>
        <v>507766</v>
      </c>
      <c r="J577" t="str">
        <f>Table1[[#This Row],[nicename]]</f>
        <v>Kingston Upon Hull Musical Festival Society</v>
      </c>
      <c r="K577" s="1" t="str">
        <f ca="1">IF(Table1[[#This Row],[Selected]],Table1[[#This Row],[latest_income]]+(RAND()*0.01),"")</f>
        <v/>
      </c>
      <c r="L577" t="b">
        <f>IF(Table1[[#This Row],[Use]]="None",FALSE,IF(Table1[[#This Row],[Use]]="Both",AND(Table1[[#This Row],[Keyword]],Table1[[#This Row],[Geog]]),OR(Table1[[#This Row],[Keyword]],Table1[[#This Row],[Geog]])))</f>
        <v>0</v>
      </c>
      <c r="M5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77" t="b">
        <f>NOT(ISERROR(VLOOKUP(Table1[[#This Row],[regno]],RawGeography!$D:$D,1,FALSE)))</f>
        <v>0</v>
      </c>
      <c r="O577" t="str">
        <f>IF(Options!$H$12&gt;0,IF(Options!$H$13&gt;0,"Both","Geog"),IF(Options!$H$13&gt;0,"Keyword","None"))</f>
        <v>None</v>
      </c>
      <c r="Q577"/>
    </row>
    <row r="578" spans="1:17" x14ac:dyDescent="0.2">
      <c r="A578">
        <v>507768</v>
      </c>
      <c r="B578" t="s">
        <v>1335</v>
      </c>
      <c r="C578">
        <v>11186</v>
      </c>
      <c r="D578">
        <v>11485</v>
      </c>
      <c r="G578" t="s">
        <v>504</v>
      </c>
      <c r="H578" t="str">
        <f ca="1">IFERROR(RANK(Table1[[#This Row],[IncomeRank]],$K:$K),"")</f>
        <v/>
      </c>
      <c r="I578">
        <f>Table1[[#This Row],[regno]]</f>
        <v>507768</v>
      </c>
      <c r="J578" t="str">
        <f>Table1[[#This Row],[nicename]]</f>
        <v>The Huddersfield Singers</v>
      </c>
      <c r="K578" s="1" t="str">
        <f ca="1">IF(Table1[[#This Row],[Selected]],Table1[[#This Row],[latest_income]]+(RAND()*0.01),"")</f>
        <v/>
      </c>
      <c r="L578" t="b">
        <f>IF(Table1[[#This Row],[Use]]="None",FALSE,IF(Table1[[#This Row],[Use]]="Both",AND(Table1[[#This Row],[Keyword]],Table1[[#This Row],[Geog]]),OR(Table1[[#This Row],[Keyword]],Table1[[#This Row],[Geog]])))</f>
        <v>0</v>
      </c>
      <c r="M5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78" t="b">
        <f>NOT(ISERROR(VLOOKUP(Table1[[#This Row],[regno]],RawGeography!$D:$D,1,FALSE)))</f>
        <v>0</v>
      </c>
      <c r="O578" t="str">
        <f>IF(Options!$H$12&gt;0,IF(Options!$H$13&gt;0,"Both","Geog"),IF(Options!$H$13&gt;0,"Keyword","None"))</f>
        <v>None</v>
      </c>
      <c r="Q578"/>
    </row>
    <row r="579" spans="1:17" x14ac:dyDescent="0.2">
      <c r="A579">
        <v>507938</v>
      </c>
      <c r="B579" t="s">
        <v>1336</v>
      </c>
      <c r="C579">
        <v>114274</v>
      </c>
      <c r="D579">
        <v>156183</v>
      </c>
      <c r="G579" t="s">
        <v>1337</v>
      </c>
      <c r="H579" t="str">
        <f ca="1">IFERROR(RANK(Table1[[#This Row],[IncomeRank]],$K:$K),"")</f>
        <v/>
      </c>
      <c r="I579">
        <f>Table1[[#This Row],[regno]]</f>
        <v>507938</v>
      </c>
      <c r="J579" t="str">
        <f>Table1[[#This Row],[nicename]]</f>
        <v>The Brighouse and Rastrick Band</v>
      </c>
      <c r="K579" s="1" t="str">
        <f ca="1">IF(Table1[[#This Row],[Selected]],Table1[[#This Row],[latest_income]]+(RAND()*0.01),"")</f>
        <v/>
      </c>
      <c r="L579" t="b">
        <f>IF(Table1[[#This Row],[Use]]="None",FALSE,IF(Table1[[#This Row],[Use]]="Both",AND(Table1[[#This Row],[Keyword]],Table1[[#This Row],[Geog]]),OR(Table1[[#This Row],[Keyword]],Table1[[#This Row],[Geog]])))</f>
        <v>0</v>
      </c>
      <c r="M5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79" t="b">
        <f>NOT(ISERROR(VLOOKUP(Table1[[#This Row],[regno]],RawGeography!$D:$D,1,FALSE)))</f>
        <v>0</v>
      </c>
      <c r="O579" t="str">
        <f>IF(Options!$H$12&gt;0,IF(Options!$H$13&gt;0,"Both","Geog"),IF(Options!$H$13&gt;0,"Keyword","None"))</f>
        <v>None</v>
      </c>
      <c r="Q579"/>
    </row>
    <row r="580" spans="1:17" x14ac:dyDescent="0.2">
      <c r="A580">
        <v>508033</v>
      </c>
      <c r="B580" t="s">
        <v>1338</v>
      </c>
      <c r="C580">
        <v>946</v>
      </c>
      <c r="D580">
        <v>544</v>
      </c>
      <c r="G580" t="s">
        <v>348</v>
      </c>
      <c r="H580" t="str">
        <f ca="1">IFERROR(RANK(Table1[[#This Row],[IncomeRank]],$K:$K),"")</f>
        <v/>
      </c>
      <c r="I580">
        <f>Table1[[#This Row],[regno]]</f>
        <v>508033</v>
      </c>
      <c r="J580" t="str">
        <f>Table1[[#This Row],[nicename]]</f>
        <v>The Leicester and District Organists' Association</v>
      </c>
      <c r="K580" s="1" t="str">
        <f ca="1">IF(Table1[[#This Row],[Selected]],Table1[[#This Row],[latest_income]]+(RAND()*0.01),"")</f>
        <v/>
      </c>
      <c r="L580" t="b">
        <f>IF(Table1[[#This Row],[Use]]="None",FALSE,IF(Table1[[#This Row],[Use]]="Both",AND(Table1[[#This Row],[Keyword]],Table1[[#This Row],[Geog]]),OR(Table1[[#This Row],[Keyword]],Table1[[#This Row],[Geog]])))</f>
        <v>0</v>
      </c>
      <c r="M5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80" t="b">
        <f>NOT(ISERROR(VLOOKUP(Table1[[#This Row],[regno]],RawGeography!$D:$D,1,FALSE)))</f>
        <v>0</v>
      </c>
      <c r="O580" t="str">
        <f>IF(Options!$H$12&gt;0,IF(Options!$H$13&gt;0,"Both","Geog"),IF(Options!$H$13&gt;0,"Keyword","None"))</f>
        <v>None</v>
      </c>
      <c r="Q580"/>
    </row>
    <row r="581" spans="1:17" x14ac:dyDescent="0.2">
      <c r="A581">
        <v>508081</v>
      </c>
      <c r="B581" t="s">
        <v>1340</v>
      </c>
      <c r="C581">
        <v>0</v>
      </c>
      <c r="D581">
        <v>0</v>
      </c>
      <c r="G581" t="s">
        <v>1341</v>
      </c>
      <c r="H581" t="str">
        <f ca="1">IFERROR(RANK(Table1[[#This Row],[IncomeRank]],$K:$K),"")</f>
        <v/>
      </c>
      <c r="I581">
        <f>Table1[[#This Row],[regno]]</f>
        <v>508081</v>
      </c>
      <c r="J581" t="str">
        <f>Table1[[#This Row],[nicename]]</f>
        <v>The Welsh Jazz Society Limited</v>
      </c>
      <c r="K581" s="1" t="str">
        <f ca="1">IF(Table1[[#This Row],[Selected]],Table1[[#This Row],[latest_income]]+(RAND()*0.01),"")</f>
        <v/>
      </c>
      <c r="L581" t="b">
        <f>IF(Table1[[#This Row],[Use]]="None",FALSE,IF(Table1[[#This Row],[Use]]="Both",AND(Table1[[#This Row],[Keyword]],Table1[[#This Row],[Geog]]),OR(Table1[[#This Row],[Keyword]],Table1[[#This Row],[Geog]])))</f>
        <v>0</v>
      </c>
      <c r="M5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81" t="b">
        <f>NOT(ISERROR(VLOOKUP(Table1[[#This Row],[regno]],RawGeography!$D:$D,1,FALSE)))</f>
        <v>0</v>
      </c>
      <c r="O581" t="str">
        <f>IF(Options!$H$12&gt;0,IF(Options!$H$13&gt;0,"Both","Geog"),IF(Options!$H$13&gt;0,"Keyword","None"))</f>
        <v>None</v>
      </c>
      <c r="Q581"/>
    </row>
    <row r="582" spans="1:17" x14ac:dyDescent="0.2">
      <c r="A582">
        <v>508157</v>
      </c>
      <c r="B582" t="s">
        <v>1342</v>
      </c>
      <c r="C582">
        <v>1404</v>
      </c>
      <c r="D582">
        <v>1104</v>
      </c>
      <c r="G582" t="s">
        <v>1343</v>
      </c>
      <c r="H582" t="str">
        <f ca="1">IFERROR(RANK(Table1[[#This Row],[IncomeRank]],$K:$K),"")</f>
        <v/>
      </c>
      <c r="I582">
        <f>Table1[[#This Row],[regno]]</f>
        <v>508157</v>
      </c>
      <c r="J582" t="str">
        <f>Table1[[#This Row],[nicename]]</f>
        <v>Birmingham Organists' Association</v>
      </c>
      <c r="K582" s="1" t="str">
        <f ca="1">IF(Table1[[#This Row],[Selected]],Table1[[#This Row],[latest_income]]+(RAND()*0.01),"")</f>
        <v/>
      </c>
      <c r="L582" t="b">
        <f>IF(Table1[[#This Row],[Use]]="None",FALSE,IF(Table1[[#This Row],[Use]]="Both",AND(Table1[[#This Row],[Keyword]],Table1[[#This Row],[Geog]]),OR(Table1[[#This Row],[Keyword]],Table1[[#This Row],[Geog]])))</f>
        <v>0</v>
      </c>
      <c r="M5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82" t="b">
        <f>NOT(ISERROR(VLOOKUP(Table1[[#This Row],[regno]],RawGeography!$D:$D,1,FALSE)))</f>
        <v>0</v>
      </c>
      <c r="O582" t="str">
        <f>IF(Options!$H$12&gt;0,IF(Options!$H$13&gt;0,"Both","Geog"),IF(Options!$H$13&gt;0,"Keyword","None"))</f>
        <v>None</v>
      </c>
      <c r="Q582"/>
    </row>
    <row r="583" spans="1:17" x14ac:dyDescent="0.2">
      <c r="A583">
        <v>508218</v>
      </c>
      <c r="B583" t="s">
        <v>1345</v>
      </c>
      <c r="C583">
        <v>40704</v>
      </c>
      <c r="D583">
        <v>14371</v>
      </c>
      <c r="G583" t="s">
        <v>1346</v>
      </c>
      <c r="H583" t="str">
        <f ca="1">IFERROR(RANK(Table1[[#This Row],[IncomeRank]],$K:$K),"")</f>
        <v/>
      </c>
      <c r="I583">
        <f>Table1[[#This Row],[regno]]</f>
        <v>508218</v>
      </c>
      <c r="J583" t="str">
        <f>Table1[[#This Row],[nicename]]</f>
        <v>North West Early Music Forum</v>
      </c>
      <c r="K583" s="1" t="str">
        <f ca="1">IF(Table1[[#This Row],[Selected]],Table1[[#This Row],[latest_income]]+(RAND()*0.01),"")</f>
        <v/>
      </c>
      <c r="L583" t="b">
        <f>IF(Table1[[#This Row],[Use]]="None",FALSE,IF(Table1[[#This Row],[Use]]="Both",AND(Table1[[#This Row],[Keyword]],Table1[[#This Row],[Geog]]),OR(Table1[[#This Row],[Keyword]],Table1[[#This Row],[Geog]])))</f>
        <v>0</v>
      </c>
      <c r="M5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83" t="b">
        <f>NOT(ISERROR(VLOOKUP(Table1[[#This Row],[regno]],RawGeography!$D:$D,1,FALSE)))</f>
        <v>0</v>
      </c>
      <c r="O583" t="str">
        <f>IF(Options!$H$12&gt;0,IF(Options!$H$13&gt;0,"Both","Geog"),IF(Options!$H$13&gt;0,"Keyword","None"))</f>
        <v>None</v>
      </c>
      <c r="Q583"/>
    </row>
    <row r="584" spans="1:17" x14ac:dyDescent="0.2">
      <c r="A584">
        <v>508222</v>
      </c>
      <c r="B584" t="s">
        <v>1348</v>
      </c>
      <c r="C584">
        <v>859</v>
      </c>
      <c r="D584">
        <v>641</v>
      </c>
      <c r="G584" t="s">
        <v>1343</v>
      </c>
      <c r="H584" t="str">
        <f ca="1">IFERROR(RANK(Table1[[#This Row],[IncomeRank]],$K:$K),"")</f>
        <v/>
      </c>
      <c r="I584">
        <f>Table1[[#This Row],[regno]]</f>
        <v>508222</v>
      </c>
      <c r="J584" t="str">
        <f>Table1[[#This Row],[nicename]]</f>
        <v>The Worcestershire Organists' Association</v>
      </c>
      <c r="K584" s="1" t="str">
        <f ca="1">IF(Table1[[#This Row],[Selected]],Table1[[#This Row],[latest_income]]+(RAND()*0.01),"")</f>
        <v/>
      </c>
      <c r="L584" t="b">
        <f>IF(Table1[[#This Row],[Use]]="None",FALSE,IF(Table1[[#This Row],[Use]]="Both",AND(Table1[[#This Row],[Keyword]],Table1[[#This Row],[Geog]]),OR(Table1[[#This Row],[Keyword]],Table1[[#This Row],[Geog]])))</f>
        <v>0</v>
      </c>
      <c r="M5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84" t="b">
        <f>NOT(ISERROR(VLOOKUP(Table1[[#This Row],[regno]],RawGeography!$D:$D,1,FALSE)))</f>
        <v>0</v>
      </c>
      <c r="O584" t="str">
        <f>IF(Options!$H$12&gt;0,IF(Options!$H$13&gt;0,"Both","Geog"),IF(Options!$H$13&gt;0,"Keyword","None"))</f>
        <v>None</v>
      </c>
      <c r="Q584"/>
    </row>
    <row r="585" spans="1:17" x14ac:dyDescent="0.2">
      <c r="A585">
        <v>508231</v>
      </c>
      <c r="B585" t="s">
        <v>1349</v>
      </c>
      <c r="C585">
        <v>82</v>
      </c>
      <c r="D585">
        <v>20</v>
      </c>
      <c r="G585" t="s">
        <v>348</v>
      </c>
      <c r="H585" t="str">
        <f ca="1">IFERROR(RANK(Table1[[#This Row],[IncomeRank]],$K:$K),"")</f>
        <v/>
      </c>
      <c r="I585">
        <f>Table1[[#This Row],[regno]]</f>
        <v>508231</v>
      </c>
      <c r="J585" t="str">
        <f>Table1[[#This Row],[nicename]]</f>
        <v>Scarborough and District Organists' Association</v>
      </c>
      <c r="K585" s="1" t="str">
        <f ca="1">IF(Table1[[#This Row],[Selected]],Table1[[#This Row],[latest_income]]+(RAND()*0.01),"")</f>
        <v/>
      </c>
      <c r="L585" t="b">
        <f>IF(Table1[[#This Row],[Use]]="None",FALSE,IF(Table1[[#This Row],[Use]]="Both",AND(Table1[[#This Row],[Keyword]],Table1[[#This Row],[Geog]]),OR(Table1[[#This Row],[Keyword]],Table1[[#This Row],[Geog]])))</f>
        <v>0</v>
      </c>
      <c r="M5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85" t="b">
        <f>NOT(ISERROR(VLOOKUP(Table1[[#This Row],[regno]],RawGeography!$D:$D,1,FALSE)))</f>
        <v>0</v>
      </c>
      <c r="O585" t="str">
        <f>IF(Options!$H$12&gt;0,IF(Options!$H$13&gt;0,"Both","Geog"),IF(Options!$H$13&gt;0,"Keyword","None"))</f>
        <v>None</v>
      </c>
      <c r="Q585"/>
    </row>
    <row r="586" spans="1:17" x14ac:dyDescent="0.2">
      <c r="A586">
        <v>508977</v>
      </c>
      <c r="B586" t="s">
        <v>1351</v>
      </c>
      <c r="C586">
        <v>51994</v>
      </c>
      <c r="D586">
        <v>62017</v>
      </c>
      <c r="G586" t="s">
        <v>1352</v>
      </c>
      <c r="H586" t="str">
        <f ca="1">IFERROR(RANK(Table1[[#This Row],[IncomeRank]],$K:$K),"")</f>
        <v/>
      </c>
      <c r="I586">
        <f>Table1[[#This Row],[regno]]</f>
        <v>508977</v>
      </c>
      <c r="J586" t="str">
        <f>Table1[[#This Row],[nicename]]</f>
        <v>Shropshire Young Musicians' Parents and Helpers Organisation</v>
      </c>
      <c r="K586" s="1" t="str">
        <f ca="1">IF(Table1[[#This Row],[Selected]],Table1[[#This Row],[latest_income]]+(RAND()*0.01),"")</f>
        <v/>
      </c>
      <c r="L586" t="b">
        <f>IF(Table1[[#This Row],[Use]]="None",FALSE,IF(Table1[[#This Row],[Use]]="Both",AND(Table1[[#This Row],[Keyword]],Table1[[#This Row],[Geog]]),OR(Table1[[#This Row],[Keyword]],Table1[[#This Row],[Geog]])))</f>
        <v>0</v>
      </c>
      <c r="M5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86" t="b">
        <f>NOT(ISERROR(VLOOKUP(Table1[[#This Row],[regno]],RawGeography!$D:$D,1,FALSE)))</f>
        <v>0</v>
      </c>
      <c r="O586" t="str">
        <f>IF(Options!$H$12&gt;0,IF(Options!$H$13&gt;0,"Both","Geog"),IF(Options!$H$13&gt;0,"Keyword","None"))</f>
        <v>None</v>
      </c>
      <c r="Q586"/>
    </row>
    <row r="587" spans="1:17" x14ac:dyDescent="0.2">
      <c r="A587">
        <v>509000</v>
      </c>
      <c r="B587" t="s">
        <v>1353</v>
      </c>
      <c r="C587">
        <v>641</v>
      </c>
      <c r="D587">
        <v>440</v>
      </c>
      <c r="G587" t="s">
        <v>1354</v>
      </c>
      <c r="H587" t="str">
        <f ca="1">IFERROR(RANK(Table1[[#This Row],[IncomeRank]],$K:$K),"")</f>
        <v/>
      </c>
      <c r="I587">
        <f>Table1[[#This Row],[regno]]</f>
        <v>509000</v>
      </c>
      <c r="J587" t="str">
        <f>Table1[[#This Row],[nicename]]</f>
        <v>Vincent Trivett Scholarships</v>
      </c>
      <c r="K587" s="1" t="str">
        <f ca="1">IF(Table1[[#This Row],[Selected]],Table1[[#This Row],[latest_income]]+(RAND()*0.01),"")</f>
        <v/>
      </c>
      <c r="L587" t="b">
        <f>IF(Table1[[#This Row],[Use]]="None",FALSE,IF(Table1[[#This Row],[Use]]="Both",AND(Table1[[#This Row],[Keyword]],Table1[[#This Row],[Geog]]),OR(Table1[[#This Row],[Keyword]],Table1[[#This Row],[Geog]])))</f>
        <v>0</v>
      </c>
      <c r="M5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87" t="b">
        <f>NOT(ISERROR(VLOOKUP(Table1[[#This Row],[regno]],RawGeography!$D:$D,1,FALSE)))</f>
        <v>0</v>
      </c>
      <c r="O587" t="str">
        <f>IF(Options!$H$12&gt;0,IF(Options!$H$13&gt;0,"Both","Geog"),IF(Options!$H$13&gt;0,"Keyword","None"))</f>
        <v>None</v>
      </c>
      <c r="Q587"/>
    </row>
    <row r="588" spans="1:17" x14ac:dyDescent="0.2">
      <c r="A588">
        <v>509023</v>
      </c>
      <c r="B588" t="s">
        <v>1356</v>
      </c>
      <c r="C588">
        <v>116164</v>
      </c>
      <c r="D588">
        <v>110142</v>
      </c>
      <c r="G588" t="s">
        <v>1357</v>
      </c>
      <c r="H588" t="str">
        <f ca="1">IFERROR(RANK(Table1[[#This Row],[IncomeRank]],$K:$K),"")</f>
        <v/>
      </c>
      <c r="I588">
        <f>Table1[[#This Row],[regno]]</f>
        <v>509023</v>
      </c>
      <c r="J588" t="str">
        <f>Table1[[#This Row],[nicename]]</f>
        <v>North Wales International Music Festival Limited/Gwyl Gerdd Gogledd Cymru Cyfyngedig</v>
      </c>
      <c r="K588" s="1" t="str">
        <f ca="1">IF(Table1[[#This Row],[Selected]],Table1[[#This Row],[latest_income]]+(RAND()*0.01),"")</f>
        <v/>
      </c>
      <c r="L588" t="b">
        <f>IF(Table1[[#This Row],[Use]]="None",FALSE,IF(Table1[[#This Row],[Use]]="Both",AND(Table1[[#This Row],[Keyword]],Table1[[#This Row],[Geog]]),OR(Table1[[#This Row],[Keyword]],Table1[[#This Row],[Geog]])))</f>
        <v>0</v>
      </c>
      <c r="M5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88" t="b">
        <f>NOT(ISERROR(VLOOKUP(Table1[[#This Row],[regno]],RawGeography!$D:$D,1,FALSE)))</f>
        <v>0</v>
      </c>
      <c r="O588" t="str">
        <f>IF(Options!$H$12&gt;0,IF(Options!$H$13&gt;0,"Both","Geog"),IF(Options!$H$13&gt;0,"Keyword","None"))</f>
        <v>None</v>
      </c>
      <c r="Q588"/>
    </row>
    <row r="589" spans="1:17" x14ac:dyDescent="0.2">
      <c r="A589">
        <v>509126</v>
      </c>
      <c r="B589" t="s">
        <v>1359</v>
      </c>
      <c r="C589">
        <v>0</v>
      </c>
      <c r="D589">
        <v>0</v>
      </c>
      <c r="G589" t="s">
        <v>1360</v>
      </c>
      <c r="H589" t="str">
        <f ca="1">IFERROR(RANK(Table1[[#This Row],[IncomeRank]],$K:$K),"")</f>
        <v/>
      </c>
      <c r="I589">
        <f>Table1[[#This Row],[regno]]</f>
        <v>509126</v>
      </c>
      <c r="J589" t="str">
        <f>Table1[[#This Row],[nicename]]</f>
        <v>York Early Music Festivals Limited</v>
      </c>
      <c r="K589" s="1" t="str">
        <f ca="1">IF(Table1[[#This Row],[Selected]],Table1[[#This Row],[latest_income]]+(RAND()*0.01),"")</f>
        <v/>
      </c>
      <c r="L589" t="b">
        <f>IF(Table1[[#This Row],[Use]]="None",FALSE,IF(Table1[[#This Row],[Use]]="Both",AND(Table1[[#This Row],[Keyword]],Table1[[#This Row],[Geog]]),OR(Table1[[#This Row],[Keyword]],Table1[[#This Row],[Geog]])))</f>
        <v>0</v>
      </c>
      <c r="M5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89" t="b">
        <f>NOT(ISERROR(VLOOKUP(Table1[[#This Row],[regno]],RawGeography!$D:$D,1,FALSE)))</f>
        <v>0</v>
      </c>
      <c r="O589" t="str">
        <f>IF(Options!$H$12&gt;0,IF(Options!$H$13&gt;0,"Both","Geog"),IF(Options!$H$13&gt;0,"Keyword","None"))</f>
        <v>None</v>
      </c>
      <c r="Q589"/>
    </row>
    <row r="590" spans="1:17" x14ac:dyDescent="0.2">
      <c r="A590">
        <v>509260</v>
      </c>
      <c r="B590" t="s">
        <v>1362</v>
      </c>
      <c r="C590">
        <v>821</v>
      </c>
      <c r="D590">
        <v>221</v>
      </c>
      <c r="G590" t="s">
        <v>1363</v>
      </c>
      <c r="H590" t="str">
        <f ca="1">IFERROR(RANK(Table1[[#This Row],[IncomeRank]],$K:$K),"")</f>
        <v/>
      </c>
      <c r="I590">
        <f>Table1[[#This Row],[regno]]</f>
        <v>509260</v>
      </c>
      <c r="J590" t="str">
        <f>Table1[[#This Row],[nicename]]</f>
        <v>Calderdale Children's Music Trust</v>
      </c>
      <c r="K590" s="1" t="str">
        <f ca="1">IF(Table1[[#This Row],[Selected]],Table1[[#This Row],[latest_income]]+(RAND()*0.01),"")</f>
        <v/>
      </c>
      <c r="L590" t="b">
        <f>IF(Table1[[#This Row],[Use]]="None",FALSE,IF(Table1[[#This Row],[Use]]="Both",AND(Table1[[#This Row],[Keyword]],Table1[[#This Row],[Geog]]),OR(Table1[[#This Row],[Keyword]],Table1[[#This Row],[Geog]])))</f>
        <v>0</v>
      </c>
      <c r="M5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90" t="b">
        <f>NOT(ISERROR(VLOOKUP(Table1[[#This Row],[regno]],RawGeography!$D:$D,1,FALSE)))</f>
        <v>0</v>
      </c>
      <c r="O590" t="str">
        <f>IF(Options!$H$12&gt;0,IF(Options!$H$13&gt;0,"Both","Geog"),IF(Options!$H$13&gt;0,"Keyword","None"))</f>
        <v>None</v>
      </c>
      <c r="Q590"/>
    </row>
    <row r="591" spans="1:17" x14ac:dyDescent="0.2">
      <c r="A591">
        <v>509371</v>
      </c>
      <c r="B591" t="s">
        <v>1364</v>
      </c>
      <c r="C591">
        <v>11264</v>
      </c>
      <c r="D591">
        <v>9684</v>
      </c>
      <c r="G591" t="s">
        <v>1365</v>
      </c>
      <c r="H591" t="str">
        <f ca="1">IFERROR(RANK(Table1[[#This Row],[IncomeRank]],$K:$K),"")</f>
        <v/>
      </c>
      <c r="I591">
        <f>Table1[[#This Row],[regno]]</f>
        <v>509371</v>
      </c>
      <c r="J591" t="str">
        <f>Table1[[#This Row],[nicename]]</f>
        <v>Long Eaton Militaires Carnival Band</v>
      </c>
      <c r="K591" s="1" t="str">
        <f ca="1">IF(Table1[[#This Row],[Selected]],Table1[[#This Row],[latest_income]]+(RAND()*0.01),"")</f>
        <v/>
      </c>
      <c r="L591" t="b">
        <f>IF(Table1[[#This Row],[Use]]="None",FALSE,IF(Table1[[#This Row],[Use]]="Both",AND(Table1[[#This Row],[Keyword]],Table1[[#This Row],[Geog]]),OR(Table1[[#This Row],[Keyword]],Table1[[#This Row],[Geog]])))</f>
        <v>0</v>
      </c>
      <c r="M5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91" t="b">
        <f>NOT(ISERROR(VLOOKUP(Table1[[#This Row],[regno]],RawGeography!$D:$D,1,FALSE)))</f>
        <v>0</v>
      </c>
      <c r="O591" t="str">
        <f>IF(Options!$H$12&gt;0,IF(Options!$H$13&gt;0,"Both","Geog"),IF(Options!$H$13&gt;0,"Keyword","None"))</f>
        <v>None</v>
      </c>
      <c r="Q591"/>
    </row>
    <row r="592" spans="1:17" x14ac:dyDescent="0.2">
      <c r="A592">
        <v>509677</v>
      </c>
      <c r="B592" t="s">
        <v>1367</v>
      </c>
      <c r="C592">
        <v>2872</v>
      </c>
      <c r="D592">
        <v>3977</v>
      </c>
      <c r="G592" t="s">
        <v>1368</v>
      </c>
      <c r="H592" t="str">
        <f ca="1">IFERROR(RANK(Table1[[#This Row],[IncomeRank]],$K:$K),"")</f>
        <v/>
      </c>
      <c r="I592">
        <f>Table1[[#This Row],[regno]]</f>
        <v>509677</v>
      </c>
      <c r="J592" t="str">
        <f>Table1[[#This Row],[nicename]]</f>
        <v>Keldwyth Award Society</v>
      </c>
      <c r="K592" s="1" t="str">
        <f ca="1">IF(Table1[[#This Row],[Selected]],Table1[[#This Row],[latest_income]]+(RAND()*0.01),"")</f>
        <v/>
      </c>
      <c r="L592" t="b">
        <f>IF(Table1[[#This Row],[Use]]="None",FALSE,IF(Table1[[#This Row],[Use]]="Both",AND(Table1[[#This Row],[Keyword]],Table1[[#This Row],[Geog]]),OR(Table1[[#This Row],[Keyword]],Table1[[#This Row],[Geog]])))</f>
        <v>0</v>
      </c>
      <c r="M5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92" t="b">
        <f>NOT(ISERROR(VLOOKUP(Table1[[#This Row],[regno]],RawGeography!$D:$D,1,FALSE)))</f>
        <v>0</v>
      </c>
      <c r="O592" t="str">
        <f>IF(Options!$H$12&gt;0,IF(Options!$H$13&gt;0,"Both","Geog"),IF(Options!$H$13&gt;0,"Keyword","None"))</f>
        <v>None</v>
      </c>
      <c r="Q592"/>
    </row>
    <row r="593" spans="1:17" x14ac:dyDescent="0.2">
      <c r="A593">
        <v>509792</v>
      </c>
      <c r="B593" t="s">
        <v>1370</v>
      </c>
      <c r="C593">
        <v>64405</v>
      </c>
      <c r="D593">
        <v>62194</v>
      </c>
      <c r="G593" t="s">
        <v>1371</v>
      </c>
      <c r="H593" t="str">
        <f ca="1">IFERROR(RANK(Table1[[#This Row],[IncomeRank]],$K:$K),"")</f>
        <v/>
      </c>
      <c r="I593">
        <f>Table1[[#This Row],[regno]]</f>
        <v>509792</v>
      </c>
      <c r="J593" t="str">
        <f>Table1[[#This Row],[nicename]]</f>
        <v>The Northern Sinfonia Trust</v>
      </c>
      <c r="K593" s="1" t="str">
        <f ca="1">IF(Table1[[#This Row],[Selected]],Table1[[#This Row],[latest_income]]+(RAND()*0.01),"")</f>
        <v/>
      </c>
      <c r="L593" t="b">
        <f>IF(Table1[[#This Row],[Use]]="None",FALSE,IF(Table1[[#This Row],[Use]]="Both",AND(Table1[[#This Row],[Keyword]],Table1[[#This Row],[Geog]]),OR(Table1[[#This Row],[Keyword]],Table1[[#This Row],[Geog]])))</f>
        <v>0</v>
      </c>
      <c r="M5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93" t="b">
        <f>NOT(ISERROR(VLOOKUP(Table1[[#This Row],[regno]],RawGeography!$D:$D,1,FALSE)))</f>
        <v>0</v>
      </c>
      <c r="O593" t="str">
        <f>IF(Options!$H$12&gt;0,IF(Options!$H$13&gt;0,"Both","Geog"),IF(Options!$H$13&gt;0,"Keyword","None"))</f>
        <v>None</v>
      </c>
      <c r="Q593"/>
    </row>
    <row r="594" spans="1:17" x14ac:dyDescent="0.2">
      <c r="A594">
        <v>509833</v>
      </c>
      <c r="B594" t="s">
        <v>1373</v>
      </c>
      <c r="C594">
        <v>32962</v>
      </c>
      <c r="D594">
        <v>35319</v>
      </c>
      <c r="G594" t="s">
        <v>1374</v>
      </c>
      <c r="H594" t="str">
        <f ca="1">IFERROR(RANK(Table1[[#This Row],[IncomeRank]],$K:$K),"")</f>
        <v/>
      </c>
      <c r="I594">
        <f>Table1[[#This Row],[regno]]</f>
        <v>509833</v>
      </c>
      <c r="J594" t="str">
        <f>Table1[[#This Row],[nicename]]</f>
        <v>Lichfield Cathedral Chorus</v>
      </c>
      <c r="K594" s="1" t="str">
        <f ca="1">IF(Table1[[#This Row],[Selected]],Table1[[#This Row],[latest_income]]+(RAND()*0.01),"")</f>
        <v/>
      </c>
      <c r="L594" t="b">
        <f>IF(Table1[[#This Row],[Use]]="None",FALSE,IF(Table1[[#This Row],[Use]]="Both",AND(Table1[[#This Row],[Keyword]],Table1[[#This Row],[Geog]]),OR(Table1[[#This Row],[Keyword]],Table1[[#This Row],[Geog]])))</f>
        <v>0</v>
      </c>
      <c r="M5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94" t="b">
        <f>NOT(ISERROR(VLOOKUP(Table1[[#This Row],[regno]],RawGeography!$D:$D,1,FALSE)))</f>
        <v>0</v>
      </c>
      <c r="O594" t="str">
        <f>IF(Options!$H$12&gt;0,IF(Options!$H$13&gt;0,"Both","Geog"),IF(Options!$H$13&gt;0,"Keyword","None"))</f>
        <v>None</v>
      </c>
      <c r="Q594"/>
    </row>
    <row r="595" spans="1:17" x14ac:dyDescent="0.2">
      <c r="A595">
        <v>509851</v>
      </c>
      <c r="B595" t="s">
        <v>1376</v>
      </c>
      <c r="C595">
        <v>1375</v>
      </c>
      <c r="D595">
        <v>667</v>
      </c>
      <c r="G595" t="s">
        <v>1377</v>
      </c>
      <c r="H595" t="str">
        <f ca="1">IFERROR(RANK(Table1[[#This Row],[IncomeRank]],$K:$K),"")</f>
        <v/>
      </c>
      <c r="I595">
        <f>Table1[[#This Row],[regno]]</f>
        <v>509851</v>
      </c>
      <c r="J595" t="str">
        <f>Table1[[#This Row],[nicename]]</f>
        <v>The James Etherington Award</v>
      </c>
      <c r="K595" s="1" t="str">
        <f ca="1">IF(Table1[[#This Row],[Selected]],Table1[[#This Row],[latest_income]]+(RAND()*0.01),"")</f>
        <v/>
      </c>
      <c r="L595" t="b">
        <f>IF(Table1[[#This Row],[Use]]="None",FALSE,IF(Table1[[#This Row],[Use]]="Both",AND(Table1[[#This Row],[Keyword]],Table1[[#This Row],[Geog]]),OR(Table1[[#This Row],[Keyword]],Table1[[#This Row],[Geog]])))</f>
        <v>0</v>
      </c>
      <c r="M5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95" t="b">
        <f>NOT(ISERROR(VLOOKUP(Table1[[#This Row],[regno]],RawGeography!$D:$D,1,FALSE)))</f>
        <v>0</v>
      </c>
      <c r="O595" t="str">
        <f>IF(Options!$H$12&gt;0,IF(Options!$H$13&gt;0,"Both","Geog"),IF(Options!$H$13&gt;0,"Keyword","None"))</f>
        <v>None</v>
      </c>
      <c r="Q595"/>
    </row>
    <row r="596" spans="1:17" x14ac:dyDescent="0.2">
      <c r="A596">
        <v>509880</v>
      </c>
      <c r="B596" t="s">
        <v>1379</v>
      </c>
      <c r="C596">
        <v>6745</v>
      </c>
      <c r="D596">
        <v>5500</v>
      </c>
      <c r="G596" t="s">
        <v>1380</v>
      </c>
      <c r="H596" t="str">
        <f ca="1">IFERROR(RANK(Table1[[#This Row],[IncomeRank]],$K:$K),"")</f>
        <v/>
      </c>
      <c r="I596">
        <f>Table1[[#This Row],[regno]]</f>
        <v>509880</v>
      </c>
      <c r="J596" t="str">
        <f>Table1[[#This Row],[nicename]]</f>
        <v>The Malvern Hills District Brass Band</v>
      </c>
      <c r="K596" s="1" t="str">
        <f ca="1">IF(Table1[[#This Row],[Selected]],Table1[[#This Row],[latest_income]]+(RAND()*0.01),"")</f>
        <v/>
      </c>
      <c r="L596" t="b">
        <f>IF(Table1[[#This Row],[Use]]="None",FALSE,IF(Table1[[#This Row],[Use]]="Both",AND(Table1[[#This Row],[Keyword]],Table1[[#This Row],[Geog]]),OR(Table1[[#This Row],[Keyword]],Table1[[#This Row],[Geog]])))</f>
        <v>0</v>
      </c>
      <c r="M5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96" t="b">
        <f>NOT(ISERROR(VLOOKUP(Table1[[#This Row],[regno]],RawGeography!$D:$D,1,FALSE)))</f>
        <v>0</v>
      </c>
      <c r="O596" t="str">
        <f>IF(Options!$H$12&gt;0,IF(Options!$H$13&gt;0,"Both","Geog"),IF(Options!$H$13&gt;0,"Keyword","None"))</f>
        <v>None</v>
      </c>
      <c r="Q596"/>
    </row>
    <row r="597" spans="1:17" x14ac:dyDescent="0.2">
      <c r="A597">
        <v>510311</v>
      </c>
      <c r="B597" t="s">
        <v>1382</v>
      </c>
      <c r="C597">
        <v>8259</v>
      </c>
      <c r="D597">
        <v>12811</v>
      </c>
      <c r="G597" t="s">
        <v>1383</v>
      </c>
      <c r="H597" t="str">
        <f ca="1">IFERROR(RANK(Table1[[#This Row],[IncomeRank]],$K:$K),"")</f>
        <v/>
      </c>
      <c r="I597">
        <f>Table1[[#This Row],[regno]]</f>
        <v>510311</v>
      </c>
      <c r="J597" t="str">
        <f>Table1[[#This Row],[nicename]]</f>
        <v>Grantham Music Club</v>
      </c>
      <c r="K597" s="1" t="str">
        <f ca="1">IF(Table1[[#This Row],[Selected]],Table1[[#This Row],[latest_income]]+(RAND()*0.01),"")</f>
        <v/>
      </c>
      <c r="L597" t="b">
        <f>IF(Table1[[#This Row],[Use]]="None",FALSE,IF(Table1[[#This Row],[Use]]="Both",AND(Table1[[#This Row],[Keyword]],Table1[[#This Row],[Geog]]),OR(Table1[[#This Row],[Keyword]],Table1[[#This Row],[Geog]])))</f>
        <v>0</v>
      </c>
      <c r="M5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97" t="b">
        <f>NOT(ISERROR(VLOOKUP(Table1[[#This Row],[regno]],RawGeography!$D:$D,1,FALSE)))</f>
        <v>0</v>
      </c>
      <c r="O597" t="str">
        <f>IF(Options!$H$12&gt;0,IF(Options!$H$13&gt;0,"Both","Geog"),IF(Options!$H$13&gt;0,"Keyword","None"))</f>
        <v>None</v>
      </c>
      <c r="Q597"/>
    </row>
    <row r="598" spans="1:17" x14ac:dyDescent="0.2">
      <c r="A598">
        <v>510392</v>
      </c>
      <c r="B598" t="s">
        <v>1384</v>
      </c>
      <c r="C598">
        <v>4438</v>
      </c>
      <c r="D598">
        <v>3505</v>
      </c>
      <c r="G598" t="s">
        <v>1385</v>
      </c>
      <c r="H598" t="str">
        <f ca="1">IFERROR(RANK(Table1[[#This Row],[IncomeRank]],$K:$K),"")</f>
        <v/>
      </c>
      <c r="I598">
        <f>Table1[[#This Row],[regno]]</f>
        <v>510392</v>
      </c>
      <c r="J598" t="str">
        <f>Table1[[#This Row],[nicename]]</f>
        <v>Lichfield Competitive Music Festival Association</v>
      </c>
      <c r="K598" s="1" t="str">
        <f ca="1">IF(Table1[[#This Row],[Selected]],Table1[[#This Row],[latest_income]]+(RAND()*0.01),"")</f>
        <v/>
      </c>
      <c r="L598" t="b">
        <f>IF(Table1[[#This Row],[Use]]="None",FALSE,IF(Table1[[#This Row],[Use]]="Both",AND(Table1[[#This Row],[Keyword]],Table1[[#This Row],[Geog]]),OR(Table1[[#This Row],[Keyword]],Table1[[#This Row],[Geog]])))</f>
        <v>0</v>
      </c>
      <c r="M5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98" t="b">
        <f>NOT(ISERROR(VLOOKUP(Table1[[#This Row],[regno]],RawGeography!$D:$D,1,FALSE)))</f>
        <v>0</v>
      </c>
      <c r="O598" t="str">
        <f>IF(Options!$H$12&gt;0,IF(Options!$H$13&gt;0,"Both","Geog"),IF(Options!$H$13&gt;0,"Keyword","None"))</f>
        <v>None</v>
      </c>
      <c r="Q598"/>
    </row>
    <row r="599" spans="1:17" x14ac:dyDescent="0.2">
      <c r="A599">
        <v>510644</v>
      </c>
      <c r="B599" t="s">
        <v>1386</v>
      </c>
      <c r="C599">
        <v>934</v>
      </c>
      <c r="D599">
        <v>872</v>
      </c>
      <c r="G599" t="s">
        <v>1387</v>
      </c>
      <c r="H599" t="str">
        <f ca="1">IFERROR(RANK(Table1[[#This Row],[IncomeRank]],$K:$K),"")</f>
        <v/>
      </c>
      <c r="I599">
        <f>Table1[[#This Row],[regno]]</f>
        <v>510644</v>
      </c>
      <c r="J599" t="str">
        <f>Table1[[#This Row],[nicename]]</f>
        <v>Manchester Organists' Association</v>
      </c>
      <c r="K599" s="1" t="str">
        <f ca="1">IF(Table1[[#This Row],[Selected]],Table1[[#This Row],[latest_income]]+(RAND()*0.01),"")</f>
        <v/>
      </c>
      <c r="L599" t="b">
        <f>IF(Table1[[#This Row],[Use]]="None",FALSE,IF(Table1[[#This Row],[Use]]="Both",AND(Table1[[#This Row],[Keyword]],Table1[[#This Row],[Geog]]),OR(Table1[[#This Row],[Keyword]],Table1[[#This Row],[Geog]])))</f>
        <v>0</v>
      </c>
      <c r="M5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599" t="b">
        <f>NOT(ISERROR(VLOOKUP(Table1[[#This Row],[regno]],RawGeography!$D:$D,1,FALSE)))</f>
        <v>0</v>
      </c>
      <c r="O599" t="str">
        <f>IF(Options!$H$12&gt;0,IF(Options!$H$13&gt;0,"Both","Geog"),IF(Options!$H$13&gt;0,"Keyword","None"))</f>
        <v>None</v>
      </c>
      <c r="Q599"/>
    </row>
    <row r="600" spans="1:17" x14ac:dyDescent="0.2">
      <c r="A600">
        <v>510706</v>
      </c>
      <c r="B600" t="s">
        <v>1388</v>
      </c>
      <c r="C600">
        <v>22402</v>
      </c>
      <c r="D600">
        <v>22275</v>
      </c>
      <c r="G600" t="s">
        <v>1389</v>
      </c>
      <c r="H600" t="str">
        <f ca="1">IFERROR(RANK(Table1[[#This Row],[IncomeRank]],$K:$K),"")</f>
        <v/>
      </c>
      <c r="I600">
        <f>Table1[[#This Row],[regno]]</f>
        <v>510706</v>
      </c>
      <c r="J600" t="str">
        <f>Table1[[#This Row],[nicename]]</f>
        <v>The Harrogate Competitive Festival of Music Speeech and Drama</v>
      </c>
      <c r="K600" s="1" t="str">
        <f ca="1">IF(Table1[[#This Row],[Selected]],Table1[[#This Row],[latest_income]]+(RAND()*0.01),"")</f>
        <v/>
      </c>
      <c r="L600" t="b">
        <f>IF(Table1[[#This Row],[Use]]="None",FALSE,IF(Table1[[#This Row],[Use]]="Both",AND(Table1[[#This Row],[Keyword]],Table1[[#This Row],[Geog]]),OR(Table1[[#This Row],[Keyword]],Table1[[#This Row],[Geog]])))</f>
        <v>0</v>
      </c>
      <c r="M6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00" t="b">
        <f>NOT(ISERROR(VLOOKUP(Table1[[#This Row],[regno]],RawGeography!$D:$D,1,FALSE)))</f>
        <v>0</v>
      </c>
      <c r="O600" t="str">
        <f>IF(Options!$H$12&gt;0,IF(Options!$H$13&gt;0,"Both","Geog"),IF(Options!$H$13&gt;0,"Keyword","None"))</f>
        <v>None</v>
      </c>
      <c r="Q600"/>
    </row>
    <row r="601" spans="1:17" x14ac:dyDescent="0.2">
      <c r="A601">
        <v>510716</v>
      </c>
      <c r="B601" t="s">
        <v>1390</v>
      </c>
      <c r="C601">
        <v>4282</v>
      </c>
      <c r="D601">
        <v>3118</v>
      </c>
      <c r="G601" t="s">
        <v>504</v>
      </c>
      <c r="H601" t="str">
        <f ca="1">IFERROR(RANK(Table1[[#This Row],[IncomeRank]],$K:$K),"")</f>
        <v/>
      </c>
      <c r="I601">
        <f>Table1[[#This Row],[regno]]</f>
        <v>510716</v>
      </c>
      <c r="J601" t="str">
        <f>Table1[[#This Row],[nicename]]</f>
        <v>Warrington Musical Society</v>
      </c>
      <c r="K601" s="1" t="str">
        <f ca="1">IF(Table1[[#This Row],[Selected]],Table1[[#This Row],[latest_income]]+(RAND()*0.01),"")</f>
        <v/>
      </c>
      <c r="L601" t="b">
        <f>IF(Table1[[#This Row],[Use]]="None",FALSE,IF(Table1[[#This Row],[Use]]="Both",AND(Table1[[#This Row],[Keyword]],Table1[[#This Row],[Geog]]),OR(Table1[[#This Row],[Keyword]],Table1[[#This Row],[Geog]])))</f>
        <v>0</v>
      </c>
      <c r="M6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01" t="b">
        <f>NOT(ISERROR(VLOOKUP(Table1[[#This Row],[regno]],RawGeography!$D:$D,1,FALSE)))</f>
        <v>0</v>
      </c>
      <c r="O601" t="str">
        <f>IF(Options!$H$12&gt;0,IF(Options!$H$13&gt;0,"Both","Geog"),IF(Options!$H$13&gt;0,"Keyword","None"))</f>
        <v>None</v>
      </c>
      <c r="Q601"/>
    </row>
    <row r="602" spans="1:17" x14ac:dyDescent="0.2">
      <c r="A602">
        <v>510895</v>
      </c>
      <c r="B602" t="s">
        <v>1391</v>
      </c>
      <c r="C602">
        <v>42345</v>
      </c>
      <c r="D602">
        <v>43024</v>
      </c>
      <c r="G602" t="s">
        <v>1392</v>
      </c>
      <c r="H602" t="str">
        <f ca="1">IFERROR(RANK(Table1[[#This Row],[IncomeRank]],$K:$K),"")</f>
        <v/>
      </c>
      <c r="I602">
        <f>Table1[[#This Row],[regno]]</f>
        <v>510895</v>
      </c>
      <c r="J602" t="str">
        <f>Table1[[#This Row],[nicename]]</f>
        <v>Warwick Corps of Drums</v>
      </c>
      <c r="K602" s="1" t="str">
        <f ca="1">IF(Table1[[#This Row],[Selected]],Table1[[#This Row],[latest_income]]+(RAND()*0.01),"")</f>
        <v/>
      </c>
      <c r="L602" t="b">
        <f>IF(Table1[[#This Row],[Use]]="None",FALSE,IF(Table1[[#This Row],[Use]]="Both",AND(Table1[[#This Row],[Keyword]],Table1[[#This Row],[Geog]]),OR(Table1[[#This Row],[Keyword]],Table1[[#This Row],[Geog]])))</f>
        <v>0</v>
      </c>
      <c r="M6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02" t="b">
        <f>NOT(ISERROR(VLOOKUP(Table1[[#This Row],[regno]],RawGeography!$D:$D,1,FALSE)))</f>
        <v>0</v>
      </c>
      <c r="O602" t="str">
        <f>IF(Options!$H$12&gt;0,IF(Options!$H$13&gt;0,"Both","Geog"),IF(Options!$H$13&gt;0,"Keyword","None"))</f>
        <v>None</v>
      </c>
      <c r="Q602"/>
    </row>
    <row r="603" spans="1:17" x14ac:dyDescent="0.2">
      <c r="A603">
        <v>510964</v>
      </c>
      <c r="B603" t="s">
        <v>1393</v>
      </c>
      <c r="C603">
        <v>0</v>
      </c>
      <c r="D603">
        <v>0</v>
      </c>
      <c r="G603" t="s">
        <v>1394</v>
      </c>
      <c r="H603" t="str">
        <f ca="1">IFERROR(RANK(Table1[[#This Row],[IncomeRank]],$K:$K),"")</f>
        <v/>
      </c>
      <c r="I603">
        <f>Table1[[#This Row],[regno]]</f>
        <v>510964</v>
      </c>
      <c r="J603" t="str">
        <f>Table1[[#This Row],[nicename]]</f>
        <v>The St Mary's Tyne Dock Schulze Organ Trust</v>
      </c>
      <c r="K603" s="1" t="str">
        <f ca="1">IF(Table1[[#This Row],[Selected]],Table1[[#This Row],[latest_income]]+(RAND()*0.01),"")</f>
        <v/>
      </c>
      <c r="L603" t="b">
        <f>IF(Table1[[#This Row],[Use]]="None",FALSE,IF(Table1[[#This Row],[Use]]="Both",AND(Table1[[#This Row],[Keyword]],Table1[[#This Row],[Geog]]),OR(Table1[[#This Row],[Keyword]],Table1[[#This Row],[Geog]])))</f>
        <v>0</v>
      </c>
      <c r="M6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03" t="b">
        <f>NOT(ISERROR(VLOOKUP(Table1[[#This Row],[regno]],RawGeography!$D:$D,1,FALSE)))</f>
        <v>0</v>
      </c>
      <c r="O603" t="str">
        <f>IF(Options!$H$12&gt;0,IF(Options!$H$13&gt;0,"Both","Geog"),IF(Options!$H$13&gt;0,"Keyword","None"))</f>
        <v>None</v>
      </c>
      <c r="Q603"/>
    </row>
    <row r="604" spans="1:17" x14ac:dyDescent="0.2">
      <c r="A604">
        <v>511055</v>
      </c>
      <c r="B604" t="s">
        <v>1395</v>
      </c>
      <c r="C604">
        <v>6900</v>
      </c>
      <c r="D604">
        <v>6350</v>
      </c>
      <c r="G604" t="s">
        <v>1396</v>
      </c>
      <c r="H604" t="str">
        <f ca="1">IFERROR(RANK(Table1[[#This Row],[IncomeRank]],$K:$K),"")</f>
        <v/>
      </c>
      <c r="I604">
        <f>Table1[[#This Row],[regno]]</f>
        <v>511055</v>
      </c>
      <c r="J604" t="str">
        <f>Table1[[#This Row],[nicename]]</f>
        <v>Leicester Orphean Youth Orchestra</v>
      </c>
      <c r="K604" s="1" t="str">
        <f ca="1">IF(Table1[[#This Row],[Selected]],Table1[[#This Row],[latest_income]]+(RAND()*0.01),"")</f>
        <v/>
      </c>
      <c r="L604" t="b">
        <f>IF(Table1[[#This Row],[Use]]="None",FALSE,IF(Table1[[#This Row],[Use]]="Both",AND(Table1[[#This Row],[Keyword]],Table1[[#This Row],[Geog]]),OR(Table1[[#This Row],[Keyword]],Table1[[#This Row],[Geog]])))</f>
        <v>0</v>
      </c>
      <c r="M6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04" t="b">
        <f>NOT(ISERROR(VLOOKUP(Table1[[#This Row],[regno]],RawGeography!$D:$D,1,FALSE)))</f>
        <v>0</v>
      </c>
      <c r="O604" t="str">
        <f>IF(Options!$H$12&gt;0,IF(Options!$H$13&gt;0,"Both","Geog"),IF(Options!$H$13&gt;0,"Keyword","None"))</f>
        <v>None</v>
      </c>
      <c r="Q604"/>
    </row>
    <row r="605" spans="1:17" x14ac:dyDescent="0.2">
      <c r="A605">
        <v>511065</v>
      </c>
      <c r="B605" t="s">
        <v>1397</v>
      </c>
      <c r="C605">
        <v>52759</v>
      </c>
      <c r="D605">
        <v>45621</v>
      </c>
      <c r="G605" t="s">
        <v>1398</v>
      </c>
      <c r="H605" t="str">
        <f ca="1">IFERROR(RANK(Table1[[#This Row],[IncomeRank]],$K:$K),"")</f>
        <v/>
      </c>
      <c r="I605">
        <f>Table1[[#This Row],[regno]]</f>
        <v>511065</v>
      </c>
      <c r="J605" t="str">
        <f>Table1[[#This Row],[nicename]]</f>
        <v>Progressive Players (Gateshead) Limited</v>
      </c>
      <c r="K605" s="1" t="str">
        <f ca="1">IF(Table1[[#This Row],[Selected]],Table1[[#This Row],[latest_income]]+(RAND()*0.01),"")</f>
        <v/>
      </c>
      <c r="L605" t="b">
        <f>IF(Table1[[#This Row],[Use]]="None",FALSE,IF(Table1[[#This Row],[Use]]="Both",AND(Table1[[#This Row],[Keyword]],Table1[[#This Row],[Geog]]),OR(Table1[[#This Row],[Keyword]],Table1[[#This Row],[Geog]])))</f>
        <v>0</v>
      </c>
      <c r="M6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05" t="b">
        <f>NOT(ISERROR(VLOOKUP(Table1[[#This Row],[regno]],RawGeography!$D:$D,1,FALSE)))</f>
        <v>0</v>
      </c>
      <c r="O605" t="str">
        <f>IF(Options!$H$12&gt;0,IF(Options!$H$13&gt;0,"Both","Geog"),IF(Options!$H$13&gt;0,"Keyword","None"))</f>
        <v>None</v>
      </c>
      <c r="Q605"/>
    </row>
    <row r="606" spans="1:17" x14ac:dyDescent="0.2">
      <c r="A606">
        <v>511260</v>
      </c>
      <c r="B606" t="s">
        <v>1399</v>
      </c>
      <c r="C606">
        <v>2609</v>
      </c>
      <c r="D606">
        <v>582</v>
      </c>
      <c r="G606" t="s">
        <v>1400</v>
      </c>
      <c r="H606" t="str">
        <f ca="1">IFERROR(RANK(Table1[[#This Row],[IncomeRank]],$K:$K),"")</f>
        <v/>
      </c>
      <c r="I606">
        <f>Table1[[#This Row],[regno]]</f>
        <v>511260</v>
      </c>
      <c r="J606" t="str">
        <f>Table1[[#This Row],[nicename]]</f>
        <v>The Fund for the Preservation and Development of Music and the Arts in Education in Leicestershire (Known as Lama)</v>
      </c>
      <c r="K606" s="1" t="str">
        <f ca="1">IF(Table1[[#This Row],[Selected]],Table1[[#This Row],[latest_income]]+(RAND()*0.01),"")</f>
        <v/>
      </c>
      <c r="L606" t="b">
        <f>IF(Table1[[#This Row],[Use]]="None",FALSE,IF(Table1[[#This Row],[Use]]="Both",AND(Table1[[#This Row],[Keyword]],Table1[[#This Row],[Geog]]),OR(Table1[[#This Row],[Keyword]],Table1[[#This Row],[Geog]])))</f>
        <v>0</v>
      </c>
      <c r="M6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06" t="b">
        <f>NOT(ISERROR(VLOOKUP(Table1[[#This Row],[regno]],RawGeography!$D:$D,1,FALSE)))</f>
        <v>0</v>
      </c>
      <c r="O606" t="str">
        <f>IF(Options!$H$12&gt;0,IF(Options!$H$13&gt;0,"Both","Geog"),IF(Options!$H$13&gt;0,"Keyword","None"))</f>
        <v>None</v>
      </c>
      <c r="Q606"/>
    </row>
    <row r="607" spans="1:17" x14ac:dyDescent="0.2">
      <c r="A607">
        <v>511390</v>
      </c>
      <c r="B607" t="s">
        <v>1402</v>
      </c>
      <c r="C607">
        <v>16713</v>
      </c>
      <c r="D607">
        <v>16466</v>
      </c>
      <c r="G607" t="s">
        <v>1403</v>
      </c>
      <c r="H607" t="str">
        <f ca="1">IFERROR(RANK(Table1[[#This Row],[IncomeRank]],$K:$K),"")</f>
        <v/>
      </c>
      <c r="I607">
        <f>Table1[[#This Row],[regno]]</f>
        <v>511390</v>
      </c>
      <c r="J607" t="str">
        <f>Table1[[#This Row],[nicename]]</f>
        <v>Poynton Brass Band</v>
      </c>
      <c r="K607" s="1" t="str">
        <f ca="1">IF(Table1[[#This Row],[Selected]],Table1[[#This Row],[latest_income]]+(RAND()*0.01),"")</f>
        <v/>
      </c>
      <c r="L607" t="b">
        <f>IF(Table1[[#This Row],[Use]]="None",FALSE,IF(Table1[[#This Row],[Use]]="Both",AND(Table1[[#This Row],[Keyword]],Table1[[#This Row],[Geog]]),OR(Table1[[#This Row],[Keyword]],Table1[[#This Row],[Geog]])))</f>
        <v>0</v>
      </c>
      <c r="M6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07" t="b">
        <f>NOT(ISERROR(VLOOKUP(Table1[[#This Row],[regno]],RawGeography!$D:$D,1,FALSE)))</f>
        <v>0</v>
      </c>
      <c r="O607" t="str">
        <f>IF(Options!$H$12&gt;0,IF(Options!$H$13&gt;0,"Both","Geog"),IF(Options!$H$13&gt;0,"Keyword","None"))</f>
        <v>None</v>
      </c>
      <c r="Q607"/>
    </row>
    <row r="608" spans="1:17" x14ac:dyDescent="0.2">
      <c r="A608">
        <v>511459</v>
      </c>
      <c r="B608" t="s">
        <v>1404</v>
      </c>
      <c r="C608">
        <v>4654</v>
      </c>
      <c r="D608">
        <v>2336</v>
      </c>
      <c r="G608" t="s">
        <v>1405</v>
      </c>
      <c r="H608" t="str">
        <f ca="1">IFERROR(RANK(Table1[[#This Row],[IncomeRank]],$K:$K),"")</f>
        <v/>
      </c>
      <c r="I608">
        <f>Table1[[#This Row],[regno]]</f>
        <v>511459</v>
      </c>
      <c r="J608" t="str">
        <f>Table1[[#This Row],[nicename]]</f>
        <v>Hambleton and Richmondshire Music Centre - Parents Association</v>
      </c>
      <c r="K608" s="1" t="str">
        <f ca="1">IF(Table1[[#This Row],[Selected]],Table1[[#This Row],[latest_income]]+(RAND()*0.01),"")</f>
        <v/>
      </c>
      <c r="L608" t="b">
        <f>IF(Table1[[#This Row],[Use]]="None",FALSE,IF(Table1[[#This Row],[Use]]="Both",AND(Table1[[#This Row],[Keyword]],Table1[[#This Row],[Geog]]),OR(Table1[[#This Row],[Keyword]],Table1[[#This Row],[Geog]])))</f>
        <v>0</v>
      </c>
      <c r="M6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08" t="b">
        <f>NOT(ISERROR(VLOOKUP(Table1[[#This Row],[regno]],RawGeography!$D:$D,1,FALSE)))</f>
        <v>0</v>
      </c>
      <c r="O608" t="str">
        <f>IF(Options!$H$12&gt;0,IF(Options!$H$13&gt;0,"Both","Geog"),IF(Options!$H$13&gt;0,"Keyword","None"))</f>
        <v>None</v>
      </c>
      <c r="Q608"/>
    </row>
    <row r="609" spans="1:17" x14ac:dyDescent="0.2">
      <c r="A609">
        <v>511522</v>
      </c>
      <c r="B609" t="s">
        <v>1407</v>
      </c>
      <c r="C609">
        <v>30267</v>
      </c>
      <c r="D609">
        <v>19875</v>
      </c>
      <c r="G609" t="s">
        <v>1408</v>
      </c>
      <c r="H609" t="str">
        <f ca="1">IFERROR(RANK(Table1[[#This Row],[IncomeRank]],$K:$K),"")</f>
        <v/>
      </c>
      <c r="I609">
        <f>Table1[[#This Row],[regno]]</f>
        <v>511522</v>
      </c>
      <c r="J609" t="str">
        <f>Table1[[#This Row],[nicename]]</f>
        <v>Rochdale Music Society</v>
      </c>
      <c r="K609" s="1" t="str">
        <f ca="1">IF(Table1[[#This Row],[Selected]],Table1[[#This Row],[latest_income]]+(RAND()*0.01),"")</f>
        <v/>
      </c>
      <c r="L609" t="b">
        <f>IF(Table1[[#This Row],[Use]]="None",FALSE,IF(Table1[[#This Row],[Use]]="Both",AND(Table1[[#This Row],[Keyword]],Table1[[#This Row],[Geog]]),OR(Table1[[#This Row],[Keyword]],Table1[[#This Row],[Geog]])))</f>
        <v>0</v>
      </c>
      <c r="M6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09" t="b">
        <f>NOT(ISERROR(VLOOKUP(Table1[[#This Row],[regno]],RawGeography!$D:$D,1,FALSE)))</f>
        <v>0</v>
      </c>
      <c r="O609" t="str">
        <f>IF(Options!$H$12&gt;0,IF(Options!$H$13&gt;0,"Both","Geog"),IF(Options!$H$13&gt;0,"Keyword","None"))</f>
        <v>None</v>
      </c>
      <c r="Q609"/>
    </row>
    <row r="610" spans="1:17" x14ac:dyDescent="0.2">
      <c r="A610">
        <v>511542</v>
      </c>
      <c r="B610" t="s">
        <v>1410</v>
      </c>
      <c r="C610">
        <v>10086</v>
      </c>
      <c r="D610">
        <v>18137</v>
      </c>
      <c r="G610" t="s">
        <v>1411</v>
      </c>
      <c r="H610" t="str">
        <f ca="1">IFERROR(RANK(Table1[[#This Row],[IncomeRank]],$K:$K),"")</f>
        <v/>
      </c>
      <c r="I610">
        <f>Table1[[#This Row],[regno]]</f>
        <v>511542</v>
      </c>
      <c r="J610" t="str">
        <f>Table1[[#This Row],[nicename]]</f>
        <v>Grimsby, Cleethorpes and District Youth Orchestra</v>
      </c>
      <c r="K610" s="1" t="str">
        <f ca="1">IF(Table1[[#This Row],[Selected]],Table1[[#This Row],[latest_income]]+(RAND()*0.01),"")</f>
        <v/>
      </c>
      <c r="L610" t="b">
        <f>IF(Table1[[#This Row],[Use]]="None",FALSE,IF(Table1[[#This Row],[Use]]="Both",AND(Table1[[#This Row],[Keyword]],Table1[[#This Row],[Geog]]),OR(Table1[[#This Row],[Keyword]],Table1[[#This Row],[Geog]])))</f>
        <v>0</v>
      </c>
      <c r="M6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10" t="b">
        <f>NOT(ISERROR(VLOOKUP(Table1[[#This Row],[regno]],RawGeography!$D:$D,1,FALSE)))</f>
        <v>0</v>
      </c>
      <c r="O610" t="str">
        <f>IF(Options!$H$12&gt;0,IF(Options!$H$13&gt;0,"Both","Geog"),IF(Options!$H$13&gt;0,"Keyword","None"))</f>
        <v>None</v>
      </c>
      <c r="Q610"/>
    </row>
    <row r="611" spans="1:17" x14ac:dyDescent="0.2">
      <c r="A611">
        <v>511726</v>
      </c>
      <c r="B611" t="s">
        <v>1412</v>
      </c>
      <c r="C611">
        <v>16283667</v>
      </c>
      <c r="D611">
        <v>16485628</v>
      </c>
      <c r="E611">
        <v>11937964</v>
      </c>
      <c r="F611">
        <v>178</v>
      </c>
      <c r="G611" t="s">
        <v>1413</v>
      </c>
      <c r="H611" t="str">
        <f ca="1">IFERROR(RANK(Table1[[#This Row],[IncomeRank]],$K:$K),"")</f>
        <v/>
      </c>
      <c r="I611">
        <f>Table1[[#This Row],[regno]]</f>
        <v>511726</v>
      </c>
      <c r="J611" t="str">
        <f>Table1[[#This Row],[nicename]]</f>
        <v>Opera North Limited</v>
      </c>
      <c r="K611" s="1" t="str">
        <f ca="1">IF(Table1[[#This Row],[Selected]],Table1[[#This Row],[latest_income]]+(RAND()*0.01),"")</f>
        <v/>
      </c>
      <c r="L611" t="b">
        <f>IF(Table1[[#This Row],[Use]]="None",FALSE,IF(Table1[[#This Row],[Use]]="Both",AND(Table1[[#This Row],[Keyword]],Table1[[#This Row],[Geog]]),OR(Table1[[#This Row],[Keyword]],Table1[[#This Row],[Geog]])))</f>
        <v>0</v>
      </c>
      <c r="M6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11" t="b">
        <f>NOT(ISERROR(VLOOKUP(Table1[[#This Row],[regno]],RawGeography!$D:$D,1,FALSE)))</f>
        <v>0</v>
      </c>
      <c r="O611" t="str">
        <f>IF(Options!$H$12&gt;0,IF(Options!$H$13&gt;0,"Both","Geog"),IF(Options!$H$13&gt;0,"Keyword","None"))</f>
        <v>None</v>
      </c>
      <c r="Q611"/>
    </row>
    <row r="612" spans="1:17" x14ac:dyDescent="0.2">
      <c r="A612">
        <v>511814</v>
      </c>
      <c r="B612" t="s">
        <v>1414</v>
      </c>
      <c r="C612">
        <v>17107</v>
      </c>
      <c r="D612">
        <v>20177</v>
      </c>
      <c r="G612" t="s">
        <v>1415</v>
      </c>
      <c r="H612" t="str">
        <f ca="1">IFERROR(RANK(Table1[[#This Row],[IncomeRank]],$K:$K),"")</f>
        <v/>
      </c>
      <c r="I612">
        <f>Table1[[#This Row],[regno]]</f>
        <v>511814</v>
      </c>
      <c r="J612" t="str">
        <f>Table1[[#This Row],[nicename]]</f>
        <v>South Cumbria Musical Festival Association</v>
      </c>
      <c r="K612" s="1" t="str">
        <f ca="1">IF(Table1[[#This Row],[Selected]],Table1[[#This Row],[latest_income]]+(RAND()*0.01),"")</f>
        <v/>
      </c>
      <c r="L612" t="b">
        <f>IF(Table1[[#This Row],[Use]]="None",FALSE,IF(Table1[[#This Row],[Use]]="Both",AND(Table1[[#This Row],[Keyword]],Table1[[#This Row],[Geog]]),OR(Table1[[#This Row],[Keyword]],Table1[[#This Row],[Geog]])))</f>
        <v>0</v>
      </c>
      <c r="M6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12" t="b">
        <f>NOT(ISERROR(VLOOKUP(Table1[[#This Row],[regno]],RawGeography!$D:$D,1,FALSE)))</f>
        <v>0</v>
      </c>
      <c r="O612" t="str">
        <f>IF(Options!$H$12&gt;0,IF(Options!$H$13&gt;0,"Both","Geog"),IF(Options!$H$13&gt;0,"Keyword","None"))</f>
        <v>None</v>
      </c>
      <c r="Q612"/>
    </row>
    <row r="613" spans="1:17" x14ac:dyDescent="0.2">
      <c r="A613">
        <v>512059</v>
      </c>
      <c r="B613" t="s">
        <v>1416</v>
      </c>
      <c r="C613">
        <v>10</v>
      </c>
      <c r="D613">
        <v>0</v>
      </c>
      <c r="G613" t="s">
        <v>1417</v>
      </c>
      <c r="H613" t="str">
        <f ca="1">IFERROR(RANK(Table1[[#This Row],[IncomeRank]],$K:$K),"")</f>
        <v/>
      </c>
      <c r="I613">
        <f>Table1[[#This Row],[regno]]</f>
        <v>512059</v>
      </c>
      <c r="J613" t="str">
        <f>Table1[[#This Row],[nicename]]</f>
        <v>Liverpool Music Trust</v>
      </c>
      <c r="K613" s="1" t="str">
        <f ca="1">IF(Table1[[#This Row],[Selected]],Table1[[#This Row],[latest_income]]+(RAND()*0.01),"")</f>
        <v/>
      </c>
      <c r="L613" t="b">
        <f>IF(Table1[[#This Row],[Use]]="None",FALSE,IF(Table1[[#This Row],[Use]]="Both",AND(Table1[[#This Row],[Keyword]],Table1[[#This Row],[Geog]]),OR(Table1[[#This Row],[Keyword]],Table1[[#This Row],[Geog]])))</f>
        <v>0</v>
      </c>
      <c r="M6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13" t="b">
        <f>NOT(ISERROR(VLOOKUP(Table1[[#This Row],[regno]],RawGeography!$D:$D,1,FALSE)))</f>
        <v>0</v>
      </c>
      <c r="O613" t="str">
        <f>IF(Options!$H$12&gt;0,IF(Options!$H$13&gt;0,"Both","Geog"),IF(Options!$H$13&gt;0,"Keyword","None"))</f>
        <v>None</v>
      </c>
      <c r="Q613"/>
    </row>
    <row r="614" spans="1:17" x14ac:dyDescent="0.2">
      <c r="A614">
        <v>512073</v>
      </c>
      <c r="B614" t="s">
        <v>1418</v>
      </c>
      <c r="C614">
        <v>9003</v>
      </c>
      <c r="D614">
        <v>8867</v>
      </c>
      <c r="G614" t="s">
        <v>1419</v>
      </c>
      <c r="H614" t="str">
        <f ca="1">IFERROR(RANK(Table1[[#This Row],[IncomeRank]],$K:$K),"")</f>
        <v/>
      </c>
      <c r="I614">
        <f>Table1[[#This Row],[regno]]</f>
        <v>512073</v>
      </c>
      <c r="J614" t="str">
        <f>Table1[[#This Row],[nicename]]</f>
        <v>Worcester Philharmonic Orchestra</v>
      </c>
      <c r="K614" s="1" t="str">
        <f ca="1">IF(Table1[[#This Row],[Selected]],Table1[[#This Row],[latest_income]]+(RAND()*0.01),"")</f>
        <v/>
      </c>
      <c r="L614" t="b">
        <f>IF(Table1[[#This Row],[Use]]="None",FALSE,IF(Table1[[#This Row],[Use]]="Both",AND(Table1[[#This Row],[Keyword]],Table1[[#This Row],[Geog]]),OR(Table1[[#This Row],[Keyword]],Table1[[#This Row],[Geog]])))</f>
        <v>0</v>
      </c>
      <c r="M6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14" t="b">
        <f>NOT(ISERROR(VLOOKUP(Table1[[#This Row],[regno]],RawGeography!$D:$D,1,FALSE)))</f>
        <v>0</v>
      </c>
      <c r="O614" t="str">
        <f>IF(Options!$H$12&gt;0,IF(Options!$H$13&gt;0,"Both","Geog"),IF(Options!$H$13&gt;0,"Keyword","None"))</f>
        <v>None</v>
      </c>
      <c r="Q614"/>
    </row>
    <row r="615" spans="1:17" x14ac:dyDescent="0.2">
      <c r="A615">
        <v>512201</v>
      </c>
      <c r="B615" t="s">
        <v>1420</v>
      </c>
      <c r="C615">
        <v>523905</v>
      </c>
      <c r="D615">
        <v>430916</v>
      </c>
      <c r="E615">
        <v>134064</v>
      </c>
      <c r="F615">
        <v>7</v>
      </c>
      <c r="G615" t="s">
        <v>1421</v>
      </c>
      <c r="H615" t="str">
        <f ca="1">IFERROR(RANK(Table1[[#This Row],[IncomeRank]],$K:$K),"")</f>
        <v/>
      </c>
      <c r="I615">
        <f>Table1[[#This Row],[regno]]</f>
        <v>512201</v>
      </c>
      <c r="J615" t="str">
        <f>Table1[[#This Row],[nicename]]</f>
        <v>Lichfield Festival Limited</v>
      </c>
      <c r="K615" s="1" t="str">
        <f ca="1">IF(Table1[[#This Row],[Selected]],Table1[[#This Row],[latest_income]]+(RAND()*0.01),"")</f>
        <v/>
      </c>
      <c r="L615" t="b">
        <f>IF(Table1[[#This Row],[Use]]="None",FALSE,IF(Table1[[#This Row],[Use]]="Both",AND(Table1[[#This Row],[Keyword]],Table1[[#This Row],[Geog]]),OR(Table1[[#This Row],[Keyword]],Table1[[#This Row],[Geog]])))</f>
        <v>0</v>
      </c>
      <c r="M6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15" t="b">
        <f>NOT(ISERROR(VLOOKUP(Table1[[#This Row],[regno]],RawGeography!$D:$D,1,FALSE)))</f>
        <v>0</v>
      </c>
      <c r="O615" t="str">
        <f>IF(Options!$H$12&gt;0,IF(Options!$H$13&gt;0,"Both","Geog"),IF(Options!$H$13&gt;0,"Keyword","None"))</f>
        <v>None</v>
      </c>
      <c r="Q615"/>
    </row>
    <row r="616" spans="1:17" x14ac:dyDescent="0.2">
      <c r="A616">
        <v>512222</v>
      </c>
      <c r="B616" t="s">
        <v>1422</v>
      </c>
      <c r="C616">
        <v>278661</v>
      </c>
      <c r="D616">
        <v>212396</v>
      </c>
      <c r="G616" t="s">
        <v>1423</v>
      </c>
      <c r="H616" t="str">
        <f ca="1">IFERROR(RANK(Table1[[#This Row],[IncomeRank]],$K:$K),"")</f>
        <v/>
      </c>
      <c r="I616">
        <f>Table1[[#This Row],[regno]]</f>
        <v>512222</v>
      </c>
      <c r="J616" t="str">
        <f>Table1[[#This Row],[nicename]]</f>
        <v>Yorkshire Youth and Music Limited</v>
      </c>
      <c r="K616" s="1" t="str">
        <f ca="1">IF(Table1[[#This Row],[Selected]],Table1[[#This Row],[latest_income]]+(RAND()*0.01),"")</f>
        <v/>
      </c>
      <c r="L616" t="b">
        <f>IF(Table1[[#This Row],[Use]]="None",FALSE,IF(Table1[[#This Row],[Use]]="Both",AND(Table1[[#This Row],[Keyword]],Table1[[#This Row],[Geog]]),OR(Table1[[#This Row],[Keyword]],Table1[[#This Row],[Geog]])))</f>
        <v>0</v>
      </c>
      <c r="M6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16" t="b">
        <f>NOT(ISERROR(VLOOKUP(Table1[[#This Row],[regno]],RawGeography!$D:$D,1,FALSE)))</f>
        <v>0</v>
      </c>
      <c r="O616" t="str">
        <f>IF(Options!$H$12&gt;0,IF(Options!$H$13&gt;0,"Both","Geog"),IF(Options!$H$13&gt;0,"Keyword","None"))</f>
        <v>None</v>
      </c>
      <c r="Q616"/>
    </row>
    <row r="617" spans="1:17" x14ac:dyDescent="0.2">
      <c r="A617">
        <v>512490</v>
      </c>
      <c r="B617" t="s">
        <v>1424</v>
      </c>
      <c r="C617">
        <v>5762</v>
      </c>
      <c r="D617">
        <v>7793</v>
      </c>
      <c r="G617" t="s">
        <v>1425</v>
      </c>
      <c r="H617" t="str">
        <f ca="1">IFERROR(RANK(Table1[[#This Row],[IncomeRank]],$K:$K),"")</f>
        <v/>
      </c>
      <c r="I617">
        <f>Table1[[#This Row],[regno]]</f>
        <v>512490</v>
      </c>
      <c r="J617" t="str">
        <f>Table1[[#This Row],[nicename]]</f>
        <v>Grantham Operatic Society</v>
      </c>
      <c r="K617" s="1" t="str">
        <f ca="1">IF(Table1[[#This Row],[Selected]],Table1[[#This Row],[latest_income]]+(RAND()*0.01),"")</f>
        <v/>
      </c>
      <c r="L617" t="b">
        <f>IF(Table1[[#This Row],[Use]]="None",FALSE,IF(Table1[[#This Row],[Use]]="Both",AND(Table1[[#This Row],[Keyword]],Table1[[#This Row],[Geog]]),OR(Table1[[#This Row],[Keyword]],Table1[[#This Row],[Geog]])))</f>
        <v>0</v>
      </c>
      <c r="M6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17" t="b">
        <f>NOT(ISERROR(VLOOKUP(Table1[[#This Row],[regno]],RawGeography!$D:$D,1,FALSE)))</f>
        <v>0</v>
      </c>
      <c r="O617" t="str">
        <f>IF(Options!$H$12&gt;0,IF(Options!$H$13&gt;0,"Both","Geog"),IF(Options!$H$13&gt;0,"Keyword","None"))</f>
        <v>None</v>
      </c>
      <c r="Q617"/>
    </row>
    <row r="618" spans="1:17" x14ac:dyDescent="0.2">
      <c r="A618">
        <v>512569</v>
      </c>
      <c r="B618" t="s">
        <v>1426</v>
      </c>
      <c r="C618">
        <v>2</v>
      </c>
      <c r="D618">
        <v>0</v>
      </c>
      <c r="G618" t="s">
        <v>1427</v>
      </c>
      <c r="H618" t="str">
        <f ca="1">IFERROR(RANK(Table1[[#This Row],[IncomeRank]],$K:$K),"")</f>
        <v/>
      </c>
      <c r="I618">
        <f>Table1[[#This Row],[regno]]</f>
        <v>512569</v>
      </c>
      <c r="J618" t="str">
        <f>Table1[[#This Row],[nicename]]</f>
        <v>The Hale Barns Arts Trust</v>
      </c>
      <c r="K618" s="1" t="str">
        <f ca="1">IF(Table1[[#This Row],[Selected]],Table1[[#This Row],[latest_income]]+(RAND()*0.01),"")</f>
        <v/>
      </c>
      <c r="L618" t="b">
        <f>IF(Table1[[#This Row],[Use]]="None",FALSE,IF(Table1[[#This Row],[Use]]="Both",AND(Table1[[#This Row],[Keyword]],Table1[[#This Row],[Geog]]),OR(Table1[[#This Row],[Keyword]],Table1[[#This Row],[Geog]])))</f>
        <v>0</v>
      </c>
      <c r="M6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18" t="b">
        <f>NOT(ISERROR(VLOOKUP(Table1[[#This Row],[regno]],RawGeography!$D:$D,1,FALSE)))</f>
        <v>0</v>
      </c>
      <c r="O618" t="str">
        <f>IF(Options!$H$12&gt;0,IF(Options!$H$13&gt;0,"Both","Geog"),IF(Options!$H$13&gt;0,"Keyword","None"))</f>
        <v>None</v>
      </c>
      <c r="Q618"/>
    </row>
    <row r="619" spans="1:17" x14ac:dyDescent="0.2">
      <c r="A619">
        <v>512606</v>
      </c>
      <c r="B619" t="s">
        <v>1428</v>
      </c>
      <c r="C619">
        <v>6736</v>
      </c>
      <c r="D619">
        <v>7597</v>
      </c>
      <c r="G619" t="s">
        <v>1429</v>
      </c>
      <c r="H619" t="str">
        <f ca="1">IFERROR(RANK(Table1[[#This Row],[IncomeRank]],$K:$K),"")</f>
        <v/>
      </c>
      <c r="I619">
        <f>Table1[[#This Row],[regno]]</f>
        <v>512606</v>
      </c>
      <c r="J619" t="str">
        <f>Table1[[#This Row],[nicename]]</f>
        <v>The Preston Simpson and Sterndale Young Musicians Trust</v>
      </c>
      <c r="K619" s="1" t="str">
        <f ca="1">IF(Table1[[#This Row],[Selected]],Table1[[#This Row],[latest_income]]+(RAND()*0.01),"")</f>
        <v/>
      </c>
      <c r="L619" t="b">
        <f>IF(Table1[[#This Row],[Use]]="None",FALSE,IF(Table1[[#This Row],[Use]]="Both",AND(Table1[[#This Row],[Keyword]],Table1[[#This Row],[Geog]]),OR(Table1[[#This Row],[Keyword]],Table1[[#This Row],[Geog]])))</f>
        <v>0</v>
      </c>
      <c r="M6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19" t="b">
        <f>NOT(ISERROR(VLOOKUP(Table1[[#This Row],[regno]],RawGeography!$D:$D,1,FALSE)))</f>
        <v>0</v>
      </c>
      <c r="O619" t="str">
        <f>IF(Options!$H$12&gt;0,IF(Options!$H$13&gt;0,"Both","Geog"),IF(Options!$H$13&gt;0,"Keyword","None"))</f>
        <v>None</v>
      </c>
      <c r="Q619"/>
    </row>
    <row r="620" spans="1:17" x14ac:dyDescent="0.2">
      <c r="A620">
        <v>512652</v>
      </c>
      <c r="B620" t="s">
        <v>1431</v>
      </c>
      <c r="C620">
        <v>5605</v>
      </c>
      <c r="D620">
        <v>5583</v>
      </c>
      <c r="G620" t="s">
        <v>1432</v>
      </c>
      <c r="H620" t="str">
        <f ca="1">IFERROR(RANK(Table1[[#This Row],[IncomeRank]],$K:$K),"")</f>
        <v/>
      </c>
      <c r="I620">
        <f>Table1[[#This Row],[regno]]</f>
        <v>512652</v>
      </c>
      <c r="J620" t="str">
        <f>Table1[[#This Row],[nicename]]</f>
        <v>Tynedale Music Festival</v>
      </c>
      <c r="K620" s="1" t="str">
        <f ca="1">IF(Table1[[#This Row],[Selected]],Table1[[#This Row],[latest_income]]+(RAND()*0.01),"")</f>
        <v/>
      </c>
      <c r="L620" t="b">
        <f>IF(Table1[[#This Row],[Use]]="None",FALSE,IF(Table1[[#This Row],[Use]]="Both",AND(Table1[[#This Row],[Keyword]],Table1[[#This Row],[Geog]]),OR(Table1[[#This Row],[Keyword]],Table1[[#This Row],[Geog]])))</f>
        <v>0</v>
      </c>
      <c r="M6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20" t="b">
        <f>NOT(ISERROR(VLOOKUP(Table1[[#This Row],[regno]],RawGeography!$D:$D,1,FALSE)))</f>
        <v>0</v>
      </c>
      <c r="O620" t="str">
        <f>IF(Options!$H$12&gt;0,IF(Options!$H$13&gt;0,"Both","Geog"),IF(Options!$H$13&gt;0,"Keyword","None"))</f>
        <v>None</v>
      </c>
      <c r="Q620"/>
    </row>
    <row r="621" spans="1:17" x14ac:dyDescent="0.2">
      <c r="A621">
        <v>512953</v>
      </c>
      <c r="B621" t="s">
        <v>1434</v>
      </c>
      <c r="C621">
        <v>4191</v>
      </c>
      <c r="D621">
        <v>5547</v>
      </c>
      <c r="G621" t="s">
        <v>1435</v>
      </c>
      <c r="H621" t="str">
        <f ca="1">IFERROR(RANK(Table1[[#This Row],[IncomeRank]],$K:$K),"")</f>
        <v/>
      </c>
      <c r="I621">
        <f>Table1[[#This Row],[regno]]</f>
        <v>512953</v>
      </c>
      <c r="J621" t="str">
        <f>Table1[[#This Row],[nicename]]</f>
        <v>Upton Youth Band</v>
      </c>
      <c r="K621" s="1" t="str">
        <f ca="1">IF(Table1[[#This Row],[Selected]],Table1[[#This Row],[latest_income]]+(RAND()*0.01),"")</f>
        <v/>
      </c>
      <c r="L621" t="b">
        <f>IF(Table1[[#This Row],[Use]]="None",FALSE,IF(Table1[[#This Row],[Use]]="Both",AND(Table1[[#This Row],[Keyword]],Table1[[#This Row],[Geog]]),OR(Table1[[#This Row],[Keyword]],Table1[[#This Row],[Geog]])))</f>
        <v>0</v>
      </c>
      <c r="M6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21" t="b">
        <f>NOT(ISERROR(VLOOKUP(Table1[[#This Row],[regno]],RawGeography!$D:$D,1,FALSE)))</f>
        <v>0</v>
      </c>
      <c r="O621" t="str">
        <f>IF(Options!$H$12&gt;0,IF(Options!$H$13&gt;0,"Both","Geog"),IF(Options!$H$13&gt;0,"Keyword","None"))</f>
        <v>None</v>
      </c>
      <c r="Q621"/>
    </row>
    <row r="622" spans="1:17" x14ac:dyDescent="0.2">
      <c r="A622">
        <v>513212</v>
      </c>
      <c r="B622" t="s">
        <v>1436</v>
      </c>
      <c r="C622">
        <v>84816</v>
      </c>
      <c r="D622">
        <v>89600</v>
      </c>
      <c r="G622" t="s">
        <v>1437</v>
      </c>
      <c r="H622" t="str">
        <f ca="1">IFERROR(RANK(Table1[[#This Row],[IncomeRank]],$K:$K),"")</f>
        <v/>
      </c>
      <c r="I622">
        <f>Table1[[#This Row],[regno]]</f>
        <v>513212</v>
      </c>
      <c r="J622" t="str">
        <f>Table1[[#This Row],[nicename]]</f>
        <v>Huddersfield Light Opera Company Limited</v>
      </c>
      <c r="K622" s="1" t="str">
        <f ca="1">IF(Table1[[#This Row],[Selected]],Table1[[#This Row],[latest_income]]+(RAND()*0.01),"")</f>
        <v/>
      </c>
      <c r="L622" t="b">
        <f>IF(Table1[[#This Row],[Use]]="None",FALSE,IF(Table1[[#This Row],[Use]]="Both",AND(Table1[[#This Row],[Keyword]],Table1[[#This Row],[Geog]]),OR(Table1[[#This Row],[Keyword]],Table1[[#This Row],[Geog]])))</f>
        <v>0</v>
      </c>
      <c r="M6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22" t="b">
        <f>NOT(ISERROR(VLOOKUP(Table1[[#This Row],[regno]],RawGeography!$D:$D,1,FALSE)))</f>
        <v>0</v>
      </c>
      <c r="O622" t="str">
        <f>IF(Options!$H$12&gt;0,IF(Options!$H$13&gt;0,"Both","Geog"),IF(Options!$H$13&gt;0,"Keyword","None"))</f>
        <v>None</v>
      </c>
      <c r="Q622"/>
    </row>
    <row r="623" spans="1:17" x14ac:dyDescent="0.2">
      <c r="A623">
        <v>513232</v>
      </c>
      <c r="B623" t="s">
        <v>1438</v>
      </c>
      <c r="C623">
        <v>6460</v>
      </c>
      <c r="D623">
        <v>3670</v>
      </c>
      <c r="G623" t="s">
        <v>1439</v>
      </c>
      <c r="H623" t="str">
        <f ca="1">IFERROR(RANK(Table1[[#This Row],[IncomeRank]],$K:$K),"")</f>
        <v/>
      </c>
      <c r="I623">
        <f>Table1[[#This Row],[regno]]</f>
        <v>513232</v>
      </c>
      <c r="J623" t="str">
        <f>Table1[[#This Row],[nicename]]</f>
        <v>Escafeld Brass Band</v>
      </c>
      <c r="K623" s="1" t="str">
        <f ca="1">IF(Table1[[#This Row],[Selected]],Table1[[#This Row],[latest_income]]+(RAND()*0.01),"")</f>
        <v/>
      </c>
      <c r="L623" t="b">
        <f>IF(Table1[[#This Row],[Use]]="None",FALSE,IF(Table1[[#This Row],[Use]]="Both",AND(Table1[[#This Row],[Keyword]],Table1[[#This Row],[Geog]]),OR(Table1[[#This Row],[Keyword]],Table1[[#This Row],[Geog]])))</f>
        <v>0</v>
      </c>
      <c r="M6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23" t="b">
        <f>NOT(ISERROR(VLOOKUP(Table1[[#This Row],[regno]],RawGeography!$D:$D,1,FALSE)))</f>
        <v>0</v>
      </c>
      <c r="O623" t="str">
        <f>IF(Options!$H$12&gt;0,IF(Options!$H$13&gt;0,"Both","Geog"),IF(Options!$H$13&gt;0,"Keyword","None"))</f>
        <v>None</v>
      </c>
      <c r="Q623"/>
    </row>
    <row r="624" spans="1:17" x14ac:dyDescent="0.2">
      <c r="A624">
        <v>513318</v>
      </c>
      <c r="B624" t="s">
        <v>1440</v>
      </c>
      <c r="C624">
        <v>4399</v>
      </c>
      <c r="D624">
        <v>5027</v>
      </c>
      <c r="G624" t="s">
        <v>1441</v>
      </c>
      <c r="H624" t="str">
        <f ca="1">IFERROR(RANK(Table1[[#This Row],[IncomeRank]],$K:$K),"")</f>
        <v/>
      </c>
      <c r="I624">
        <f>Table1[[#This Row],[regno]]</f>
        <v>513318</v>
      </c>
      <c r="J624" t="str">
        <f>Table1[[#This Row],[nicename]]</f>
        <v>Malvern Fringe Arts Limited</v>
      </c>
      <c r="K624" s="1" t="str">
        <f ca="1">IF(Table1[[#This Row],[Selected]],Table1[[#This Row],[latest_income]]+(RAND()*0.01),"")</f>
        <v/>
      </c>
      <c r="L624" t="b">
        <f>IF(Table1[[#This Row],[Use]]="None",FALSE,IF(Table1[[#This Row],[Use]]="Both",AND(Table1[[#This Row],[Keyword]],Table1[[#This Row],[Geog]]),OR(Table1[[#This Row],[Keyword]],Table1[[#This Row],[Geog]])))</f>
        <v>0</v>
      </c>
      <c r="M6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24" t="b">
        <f>NOT(ISERROR(VLOOKUP(Table1[[#This Row],[regno]],RawGeography!$D:$D,1,FALSE)))</f>
        <v>0</v>
      </c>
      <c r="O624" t="str">
        <f>IF(Options!$H$12&gt;0,IF(Options!$H$13&gt;0,"Both","Geog"),IF(Options!$H$13&gt;0,"Keyword","None"))</f>
        <v>None</v>
      </c>
      <c r="Q624"/>
    </row>
    <row r="625" spans="1:17" x14ac:dyDescent="0.2">
      <c r="A625">
        <v>513461</v>
      </c>
      <c r="B625" t="s">
        <v>1442</v>
      </c>
      <c r="C625">
        <v>1929</v>
      </c>
      <c r="D625">
        <v>7564</v>
      </c>
      <c r="G625" t="s">
        <v>1443</v>
      </c>
      <c r="H625" t="str">
        <f ca="1">IFERROR(RANK(Table1[[#This Row],[IncomeRank]],$K:$K),"")</f>
        <v/>
      </c>
      <c r="I625">
        <f>Table1[[#This Row],[regno]]</f>
        <v>513461</v>
      </c>
      <c r="J625" t="str">
        <f>Table1[[#This Row],[nicename]]</f>
        <v>The John W R Taylor Memorial Trust Fund</v>
      </c>
      <c r="K625" s="1" t="str">
        <f ca="1">IF(Table1[[#This Row],[Selected]],Table1[[#This Row],[latest_income]]+(RAND()*0.01),"")</f>
        <v/>
      </c>
      <c r="L625" t="b">
        <f>IF(Table1[[#This Row],[Use]]="None",FALSE,IF(Table1[[#This Row],[Use]]="Both",AND(Table1[[#This Row],[Keyword]],Table1[[#This Row],[Geog]]),OR(Table1[[#This Row],[Keyword]],Table1[[#This Row],[Geog]])))</f>
        <v>0</v>
      </c>
      <c r="M6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25" t="b">
        <f>NOT(ISERROR(VLOOKUP(Table1[[#This Row],[regno]],RawGeography!$D:$D,1,FALSE)))</f>
        <v>0</v>
      </c>
      <c r="O625" t="str">
        <f>IF(Options!$H$12&gt;0,IF(Options!$H$13&gt;0,"Both","Geog"),IF(Options!$H$13&gt;0,"Keyword","None"))</f>
        <v>None</v>
      </c>
      <c r="Q625"/>
    </row>
    <row r="626" spans="1:17" x14ac:dyDescent="0.2">
      <c r="A626">
        <v>513479</v>
      </c>
      <c r="B626" t="s">
        <v>1445</v>
      </c>
      <c r="C626">
        <v>7633</v>
      </c>
      <c r="D626">
        <v>7314</v>
      </c>
      <c r="G626" t="s">
        <v>1446</v>
      </c>
      <c r="H626" t="str">
        <f ca="1">IFERROR(RANK(Table1[[#This Row],[IncomeRank]],$K:$K),"")</f>
        <v/>
      </c>
      <c r="I626">
        <f>Table1[[#This Row],[regno]]</f>
        <v>513479</v>
      </c>
      <c r="J626" t="str">
        <f>Table1[[#This Row],[nicename]]</f>
        <v>Wakefield Festival Chorus</v>
      </c>
      <c r="K626" s="1" t="str">
        <f ca="1">IF(Table1[[#This Row],[Selected]],Table1[[#This Row],[latest_income]]+(RAND()*0.01),"")</f>
        <v/>
      </c>
      <c r="L626" t="b">
        <f>IF(Table1[[#This Row],[Use]]="None",FALSE,IF(Table1[[#This Row],[Use]]="Both",AND(Table1[[#This Row],[Keyword]],Table1[[#This Row],[Geog]]),OR(Table1[[#This Row],[Keyword]],Table1[[#This Row],[Geog]])))</f>
        <v>0</v>
      </c>
      <c r="M6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26" t="b">
        <f>NOT(ISERROR(VLOOKUP(Table1[[#This Row],[regno]],RawGeography!$D:$D,1,FALSE)))</f>
        <v>0</v>
      </c>
      <c r="O626" t="str">
        <f>IF(Options!$H$12&gt;0,IF(Options!$H$13&gt;0,"Both","Geog"),IF(Options!$H$13&gt;0,"Keyword","None"))</f>
        <v>None</v>
      </c>
      <c r="Q626"/>
    </row>
    <row r="627" spans="1:17" x14ac:dyDescent="0.2">
      <c r="A627">
        <v>513811</v>
      </c>
      <c r="B627" t="s">
        <v>1447</v>
      </c>
      <c r="C627">
        <v>4271</v>
      </c>
      <c r="D627">
        <v>6407</v>
      </c>
      <c r="G627" t="s">
        <v>1448</v>
      </c>
      <c r="H627" t="str">
        <f ca="1">IFERROR(RANK(Table1[[#This Row],[IncomeRank]],$K:$K),"")</f>
        <v/>
      </c>
      <c r="I627">
        <f>Table1[[#This Row],[regno]]</f>
        <v>513811</v>
      </c>
      <c r="J627" t="str">
        <f>Table1[[#This Row],[nicename]]</f>
        <v>Leamington Chamber Orchestra Society</v>
      </c>
      <c r="K627" s="1" t="str">
        <f ca="1">IF(Table1[[#This Row],[Selected]],Table1[[#This Row],[latest_income]]+(RAND()*0.01),"")</f>
        <v/>
      </c>
      <c r="L627" t="b">
        <f>IF(Table1[[#This Row],[Use]]="None",FALSE,IF(Table1[[#This Row],[Use]]="Both",AND(Table1[[#This Row],[Keyword]],Table1[[#This Row],[Geog]]),OR(Table1[[#This Row],[Keyword]],Table1[[#This Row],[Geog]])))</f>
        <v>0</v>
      </c>
      <c r="M6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27" t="b">
        <f>NOT(ISERROR(VLOOKUP(Table1[[#This Row],[regno]],RawGeography!$D:$D,1,FALSE)))</f>
        <v>0</v>
      </c>
      <c r="O627" t="str">
        <f>IF(Options!$H$12&gt;0,IF(Options!$H$13&gt;0,"Both","Geog"),IF(Options!$H$13&gt;0,"Keyword","None"))</f>
        <v>None</v>
      </c>
      <c r="Q627"/>
    </row>
    <row r="628" spans="1:17" x14ac:dyDescent="0.2">
      <c r="A628">
        <v>513961</v>
      </c>
      <c r="B628" t="s">
        <v>1449</v>
      </c>
      <c r="C628">
        <v>25492</v>
      </c>
      <c r="D628">
        <v>25492</v>
      </c>
      <c r="G628" t="s">
        <v>1450</v>
      </c>
      <c r="H628" t="str">
        <f ca="1">IFERROR(RANK(Table1[[#This Row],[IncomeRank]],$K:$K),"")</f>
        <v/>
      </c>
      <c r="I628">
        <f>Table1[[#This Row],[regno]]</f>
        <v>513961</v>
      </c>
      <c r="J628" t="str">
        <f>Table1[[#This Row],[nicename]]</f>
        <v>Lytham St Annes Art Society</v>
      </c>
      <c r="K628" s="1" t="str">
        <f ca="1">IF(Table1[[#This Row],[Selected]],Table1[[#This Row],[latest_income]]+(RAND()*0.01),"")</f>
        <v/>
      </c>
      <c r="L628" t="b">
        <f>IF(Table1[[#This Row],[Use]]="None",FALSE,IF(Table1[[#This Row],[Use]]="Both",AND(Table1[[#This Row],[Keyword]],Table1[[#This Row],[Geog]]),OR(Table1[[#This Row],[Keyword]],Table1[[#This Row],[Geog]])))</f>
        <v>0</v>
      </c>
      <c r="M6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28" t="b">
        <f>NOT(ISERROR(VLOOKUP(Table1[[#This Row],[regno]],RawGeography!$D:$D,1,FALSE)))</f>
        <v>0</v>
      </c>
      <c r="O628" t="str">
        <f>IF(Options!$H$12&gt;0,IF(Options!$H$13&gt;0,"Both","Geog"),IF(Options!$H$13&gt;0,"Keyword","None"))</f>
        <v>None</v>
      </c>
      <c r="Q628"/>
    </row>
    <row r="629" spans="1:17" x14ac:dyDescent="0.2">
      <c r="A629">
        <v>514039</v>
      </c>
      <c r="B629" t="s">
        <v>1452</v>
      </c>
      <c r="C629">
        <v>3913</v>
      </c>
      <c r="D629">
        <v>5145</v>
      </c>
      <c r="G629" t="s">
        <v>1453</v>
      </c>
      <c r="H629" t="str">
        <f ca="1">IFERROR(RANK(Table1[[#This Row],[IncomeRank]],$K:$K),"")</f>
        <v/>
      </c>
      <c r="I629">
        <f>Table1[[#This Row],[regno]]</f>
        <v>514039</v>
      </c>
      <c r="J629" t="str">
        <f>Table1[[#This Row],[nicename]]</f>
        <v>Southam and District Theatrical Society</v>
      </c>
      <c r="K629" s="1" t="str">
        <f ca="1">IF(Table1[[#This Row],[Selected]],Table1[[#This Row],[latest_income]]+(RAND()*0.01),"")</f>
        <v/>
      </c>
      <c r="L629" t="b">
        <f>IF(Table1[[#This Row],[Use]]="None",FALSE,IF(Table1[[#This Row],[Use]]="Both",AND(Table1[[#This Row],[Keyword]],Table1[[#This Row],[Geog]]),OR(Table1[[#This Row],[Keyword]],Table1[[#This Row],[Geog]])))</f>
        <v>0</v>
      </c>
      <c r="M6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29" t="b">
        <f>NOT(ISERROR(VLOOKUP(Table1[[#This Row],[regno]],RawGeography!$D:$D,1,FALSE)))</f>
        <v>0</v>
      </c>
      <c r="O629" t="str">
        <f>IF(Options!$H$12&gt;0,IF(Options!$H$13&gt;0,"Both","Geog"),IF(Options!$H$13&gt;0,"Keyword","None"))</f>
        <v>None</v>
      </c>
      <c r="Q629"/>
    </row>
    <row r="630" spans="1:17" x14ac:dyDescent="0.2">
      <c r="A630">
        <v>514209</v>
      </c>
      <c r="B630" t="s">
        <v>1454</v>
      </c>
      <c r="C630">
        <v>7</v>
      </c>
      <c r="D630">
        <v>0</v>
      </c>
      <c r="G630" t="s">
        <v>1455</v>
      </c>
      <c r="H630" t="str">
        <f ca="1">IFERROR(RANK(Table1[[#This Row],[IncomeRank]],$K:$K),"")</f>
        <v/>
      </c>
      <c r="I630">
        <f>Table1[[#This Row],[regno]]</f>
        <v>514209</v>
      </c>
      <c r="J630" t="str">
        <f>Table1[[#This Row],[nicename]]</f>
        <v>The St Hildeburgh Choral Scholarship</v>
      </c>
      <c r="K630" s="1" t="str">
        <f ca="1">IF(Table1[[#This Row],[Selected]],Table1[[#This Row],[latest_income]]+(RAND()*0.01),"")</f>
        <v/>
      </c>
      <c r="L630" t="b">
        <f>IF(Table1[[#This Row],[Use]]="None",FALSE,IF(Table1[[#This Row],[Use]]="Both",AND(Table1[[#This Row],[Keyword]],Table1[[#This Row],[Geog]]),OR(Table1[[#This Row],[Keyword]],Table1[[#This Row],[Geog]])))</f>
        <v>0</v>
      </c>
      <c r="M6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30" t="b">
        <f>NOT(ISERROR(VLOOKUP(Table1[[#This Row],[regno]],RawGeography!$D:$D,1,FALSE)))</f>
        <v>0</v>
      </c>
      <c r="O630" t="str">
        <f>IF(Options!$H$12&gt;0,IF(Options!$H$13&gt;0,"Both","Geog"),IF(Options!$H$13&gt;0,"Keyword","None"))</f>
        <v>None</v>
      </c>
      <c r="Q630"/>
    </row>
    <row r="631" spans="1:17" x14ac:dyDescent="0.2">
      <c r="A631">
        <v>514249</v>
      </c>
      <c r="B631" t="s">
        <v>1456</v>
      </c>
      <c r="C631">
        <v>24025</v>
      </c>
      <c r="D631">
        <v>25035</v>
      </c>
      <c r="G631" t="s">
        <v>1457</v>
      </c>
      <c r="H631" t="str">
        <f ca="1">IFERROR(RANK(Table1[[#This Row],[IncomeRank]],$K:$K),"")</f>
        <v/>
      </c>
      <c r="I631">
        <f>Table1[[#This Row],[regno]]</f>
        <v>514249</v>
      </c>
      <c r="J631" t="str">
        <f>Table1[[#This Row],[nicename]]</f>
        <v>The Ryton Chorale</v>
      </c>
      <c r="K631" s="1" t="str">
        <f ca="1">IF(Table1[[#This Row],[Selected]],Table1[[#This Row],[latest_income]]+(RAND()*0.01),"")</f>
        <v/>
      </c>
      <c r="L631" t="b">
        <f>IF(Table1[[#This Row],[Use]]="None",FALSE,IF(Table1[[#This Row],[Use]]="Both",AND(Table1[[#This Row],[Keyword]],Table1[[#This Row],[Geog]]),OR(Table1[[#This Row],[Keyword]],Table1[[#This Row],[Geog]])))</f>
        <v>0</v>
      </c>
      <c r="M6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31" t="b">
        <f>NOT(ISERROR(VLOOKUP(Table1[[#This Row],[regno]],RawGeography!$D:$D,1,FALSE)))</f>
        <v>0</v>
      </c>
      <c r="O631" t="str">
        <f>IF(Options!$H$12&gt;0,IF(Options!$H$13&gt;0,"Both","Geog"),IF(Options!$H$13&gt;0,"Keyword","None"))</f>
        <v>None</v>
      </c>
      <c r="Q631"/>
    </row>
    <row r="632" spans="1:17" x14ac:dyDescent="0.2">
      <c r="A632">
        <v>514400</v>
      </c>
      <c r="B632" t="s">
        <v>1459</v>
      </c>
      <c r="C632">
        <v>9839</v>
      </c>
      <c r="D632">
        <v>10723</v>
      </c>
      <c r="G632" t="s">
        <v>1460</v>
      </c>
      <c r="H632" t="str">
        <f ca="1">IFERROR(RANK(Table1[[#This Row],[IncomeRank]],$K:$K),"")</f>
        <v/>
      </c>
      <c r="I632">
        <f>Table1[[#This Row],[regno]]</f>
        <v>514400</v>
      </c>
      <c r="J632" t="str">
        <f>Table1[[#This Row],[nicename]]</f>
        <v>Midlands Early Music Forum</v>
      </c>
      <c r="K632" s="1" t="str">
        <f ca="1">IF(Table1[[#This Row],[Selected]],Table1[[#This Row],[latest_income]]+(RAND()*0.01),"")</f>
        <v/>
      </c>
      <c r="L632" t="b">
        <f>IF(Table1[[#This Row],[Use]]="None",FALSE,IF(Table1[[#This Row],[Use]]="Both",AND(Table1[[#This Row],[Keyword]],Table1[[#This Row],[Geog]]),OR(Table1[[#This Row],[Keyword]],Table1[[#This Row],[Geog]])))</f>
        <v>0</v>
      </c>
      <c r="M6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32" t="b">
        <f>NOT(ISERROR(VLOOKUP(Table1[[#This Row],[regno]],RawGeography!$D:$D,1,FALSE)))</f>
        <v>0</v>
      </c>
      <c r="O632" t="str">
        <f>IF(Options!$H$12&gt;0,IF(Options!$H$13&gt;0,"Both","Geog"),IF(Options!$H$13&gt;0,"Keyword","None"))</f>
        <v>None</v>
      </c>
      <c r="Q632"/>
    </row>
    <row r="633" spans="1:17" x14ac:dyDescent="0.2">
      <c r="A633">
        <v>514452</v>
      </c>
      <c r="B633" t="s">
        <v>1461</v>
      </c>
      <c r="C633">
        <v>62674</v>
      </c>
      <c r="D633">
        <v>33395</v>
      </c>
      <c r="G633" t="s">
        <v>1462</v>
      </c>
      <c r="H633" t="str">
        <f ca="1">IFERROR(RANK(Table1[[#This Row],[IncomeRank]],$K:$K),"")</f>
        <v/>
      </c>
      <c r="I633">
        <f>Table1[[#This Row],[regno]]</f>
        <v>514452</v>
      </c>
      <c r="J633" t="str">
        <f>Table1[[#This Row],[nicename]]</f>
        <v>Lake District Summer Music Trust</v>
      </c>
      <c r="K633" s="1" t="str">
        <f ca="1">IF(Table1[[#This Row],[Selected]],Table1[[#This Row],[latest_income]]+(RAND()*0.01),"")</f>
        <v/>
      </c>
      <c r="L633" t="b">
        <f>IF(Table1[[#This Row],[Use]]="None",FALSE,IF(Table1[[#This Row],[Use]]="Both",AND(Table1[[#This Row],[Keyword]],Table1[[#This Row],[Geog]]),OR(Table1[[#This Row],[Keyword]],Table1[[#This Row],[Geog]])))</f>
        <v>0</v>
      </c>
      <c r="M6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33" t="b">
        <f>NOT(ISERROR(VLOOKUP(Table1[[#This Row],[regno]],RawGeography!$D:$D,1,FALSE)))</f>
        <v>0</v>
      </c>
      <c r="O633" t="str">
        <f>IF(Options!$H$12&gt;0,IF(Options!$H$13&gt;0,"Both","Geog"),IF(Options!$H$13&gt;0,"Keyword","None"))</f>
        <v>None</v>
      </c>
      <c r="Q633"/>
    </row>
    <row r="634" spans="1:17" x14ac:dyDescent="0.2">
      <c r="A634">
        <v>514517</v>
      </c>
      <c r="B634" t="s">
        <v>1464</v>
      </c>
      <c r="C634">
        <v>231</v>
      </c>
      <c r="D634">
        <v>150</v>
      </c>
      <c r="G634" t="s">
        <v>1465</v>
      </c>
      <c r="H634" t="str">
        <f ca="1">IFERROR(RANK(Table1[[#This Row],[IncomeRank]],$K:$K),"")</f>
        <v/>
      </c>
      <c r="I634">
        <f>Table1[[#This Row],[regno]]</f>
        <v>514517</v>
      </c>
      <c r="J634" t="str">
        <f>Table1[[#This Row],[nicename]]</f>
        <v>Edgar Day Memorial Fund</v>
      </c>
      <c r="K634" s="1" t="str">
        <f ca="1">IF(Table1[[#This Row],[Selected]],Table1[[#This Row],[latest_income]]+(RAND()*0.01),"")</f>
        <v/>
      </c>
      <c r="L634" t="b">
        <f>IF(Table1[[#This Row],[Use]]="None",FALSE,IF(Table1[[#This Row],[Use]]="Both",AND(Table1[[#This Row],[Keyword]],Table1[[#This Row],[Geog]]),OR(Table1[[#This Row],[Keyword]],Table1[[#This Row],[Geog]])))</f>
        <v>0</v>
      </c>
      <c r="M6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34" t="b">
        <f>NOT(ISERROR(VLOOKUP(Table1[[#This Row],[regno]],RawGeography!$D:$D,1,FALSE)))</f>
        <v>0</v>
      </c>
      <c r="O634" t="str">
        <f>IF(Options!$H$12&gt;0,IF(Options!$H$13&gt;0,"Both","Geog"),IF(Options!$H$13&gt;0,"Keyword","None"))</f>
        <v>None</v>
      </c>
      <c r="Q634"/>
    </row>
    <row r="635" spans="1:17" x14ac:dyDescent="0.2">
      <c r="A635">
        <v>514614</v>
      </c>
      <c r="B635" t="s">
        <v>1466</v>
      </c>
      <c r="C635">
        <v>684113</v>
      </c>
      <c r="D635">
        <v>608004</v>
      </c>
      <c r="E635">
        <v>89697</v>
      </c>
      <c r="F635">
        <v>4</v>
      </c>
      <c r="G635" t="s">
        <v>1467</v>
      </c>
      <c r="H635" t="str">
        <f ca="1">IFERROR(RANK(Table1[[#This Row],[IncomeRank]],$K:$K),"")</f>
        <v/>
      </c>
      <c r="I635">
        <f>Table1[[#This Row],[regno]]</f>
        <v>514614</v>
      </c>
      <c r="J635" t="str">
        <f>Table1[[#This Row],[nicename]]</f>
        <v>The Huddersfield Contemporary Music Festival Limited</v>
      </c>
      <c r="K635" s="1" t="str">
        <f ca="1">IF(Table1[[#This Row],[Selected]],Table1[[#This Row],[latest_income]]+(RAND()*0.01),"")</f>
        <v/>
      </c>
      <c r="L635" t="b">
        <f>IF(Table1[[#This Row],[Use]]="None",FALSE,IF(Table1[[#This Row],[Use]]="Both",AND(Table1[[#This Row],[Keyword]],Table1[[#This Row],[Geog]]),OR(Table1[[#This Row],[Keyword]],Table1[[#This Row],[Geog]])))</f>
        <v>0</v>
      </c>
      <c r="M6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35" t="b">
        <f>NOT(ISERROR(VLOOKUP(Table1[[#This Row],[regno]],RawGeography!$D:$D,1,FALSE)))</f>
        <v>0</v>
      </c>
      <c r="O635" t="str">
        <f>IF(Options!$H$12&gt;0,IF(Options!$H$13&gt;0,"Both","Geog"),IF(Options!$H$13&gt;0,"Keyword","None"))</f>
        <v>None</v>
      </c>
      <c r="Q635"/>
    </row>
    <row r="636" spans="1:17" x14ac:dyDescent="0.2">
      <c r="A636">
        <v>514676</v>
      </c>
      <c r="B636" t="s">
        <v>1468</v>
      </c>
      <c r="C636">
        <v>24050</v>
      </c>
      <c r="D636">
        <v>23934</v>
      </c>
      <c r="G636" t="s">
        <v>1469</v>
      </c>
      <c r="H636" t="str">
        <f ca="1">IFERROR(RANK(Table1[[#This Row],[IncomeRank]],$K:$K),"")</f>
        <v/>
      </c>
      <c r="I636">
        <f>Table1[[#This Row],[regno]]</f>
        <v>514676</v>
      </c>
      <c r="J636" t="str">
        <f>Table1[[#This Row],[nicename]]</f>
        <v>Tewit Youth Band (Harrogate)</v>
      </c>
      <c r="K636" s="1" t="str">
        <f ca="1">IF(Table1[[#This Row],[Selected]],Table1[[#This Row],[latest_income]]+(RAND()*0.01),"")</f>
        <v/>
      </c>
      <c r="L636" t="b">
        <f>IF(Table1[[#This Row],[Use]]="None",FALSE,IF(Table1[[#This Row],[Use]]="Both",AND(Table1[[#This Row],[Keyword]],Table1[[#This Row],[Geog]]),OR(Table1[[#This Row],[Keyword]],Table1[[#This Row],[Geog]])))</f>
        <v>0</v>
      </c>
      <c r="M6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36" t="b">
        <f>NOT(ISERROR(VLOOKUP(Table1[[#This Row],[regno]],RawGeography!$D:$D,1,FALSE)))</f>
        <v>0</v>
      </c>
      <c r="O636" t="str">
        <f>IF(Options!$H$12&gt;0,IF(Options!$H$13&gt;0,"Both","Geog"),IF(Options!$H$13&gt;0,"Keyword","None"))</f>
        <v>None</v>
      </c>
      <c r="Q636"/>
    </row>
    <row r="637" spans="1:17" x14ac:dyDescent="0.2">
      <c r="A637">
        <v>514683</v>
      </c>
      <c r="B637" t="s">
        <v>1470</v>
      </c>
      <c r="C637">
        <v>11013</v>
      </c>
      <c r="D637">
        <v>12888</v>
      </c>
      <c r="G637" t="s">
        <v>1471</v>
      </c>
      <c r="H637" t="str">
        <f ca="1">IFERROR(RANK(Table1[[#This Row],[IncomeRank]],$K:$K),"")</f>
        <v/>
      </c>
      <c r="I637">
        <f>Table1[[#This Row],[regno]]</f>
        <v>514683</v>
      </c>
      <c r="J637" t="str">
        <f>Table1[[#This Row],[nicename]]</f>
        <v>Friends and Parents Association of the North Lincolnshire Schools Orchestras</v>
      </c>
      <c r="K637" s="1" t="str">
        <f ca="1">IF(Table1[[#This Row],[Selected]],Table1[[#This Row],[latest_income]]+(RAND()*0.01),"")</f>
        <v/>
      </c>
      <c r="L637" t="b">
        <f>IF(Table1[[#This Row],[Use]]="None",FALSE,IF(Table1[[#This Row],[Use]]="Both",AND(Table1[[#This Row],[Keyword]],Table1[[#This Row],[Geog]]),OR(Table1[[#This Row],[Keyword]],Table1[[#This Row],[Geog]])))</f>
        <v>0</v>
      </c>
      <c r="M6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37" t="b">
        <f>NOT(ISERROR(VLOOKUP(Table1[[#This Row],[regno]],RawGeography!$D:$D,1,FALSE)))</f>
        <v>0</v>
      </c>
      <c r="O637" t="str">
        <f>IF(Options!$H$12&gt;0,IF(Options!$H$13&gt;0,"Both","Geog"),IF(Options!$H$13&gt;0,"Keyword","None"))</f>
        <v>None</v>
      </c>
      <c r="Q637"/>
    </row>
    <row r="638" spans="1:17" x14ac:dyDescent="0.2">
      <c r="A638">
        <v>514737</v>
      </c>
      <c r="B638" t="s">
        <v>1473</v>
      </c>
      <c r="C638">
        <v>17</v>
      </c>
      <c r="D638">
        <v>0</v>
      </c>
      <c r="G638" t="s">
        <v>1474</v>
      </c>
      <c r="H638" t="str">
        <f ca="1">IFERROR(RANK(Table1[[#This Row],[IncomeRank]],$K:$K),"")</f>
        <v/>
      </c>
      <c r="I638">
        <f>Table1[[#This Row],[regno]]</f>
        <v>514737</v>
      </c>
      <c r="J638" t="str">
        <f>Table1[[#This Row],[nicename]]</f>
        <v>The Frank Clarke-Whitfeld Trust</v>
      </c>
      <c r="K638" s="1" t="str">
        <f ca="1">IF(Table1[[#This Row],[Selected]],Table1[[#This Row],[latest_income]]+(RAND()*0.01),"")</f>
        <v/>
      </c>
      <c r="L638" t="b">
        <f>IF(Table1[[#This Row],[Use]]="None",FALSE,IF(Table1[[#This Row],[Use]]="Both",AND(Table1[[#This Row],[Keyword]],Table1[[#This Row],[Geog]]),OR(Table1[[#This Row],[Keyword]],Table1[[#This Row],[Geog]])))</f>
        <v>0</v>
      </c>
      <c r="M6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38" t="b">
        <f>NOT(ISERROR(VLOOKUP(Table1[[#This Row],[regno]],RawGeography!$D:$D,1,FALSE)))</f>
        <v>0</v>
      </c>
      <c r="O638" t="str">
        <f>IF(Options!$H$12&gt;0,IF(Options!$H$13&gt;0,"Both","Geog"),IF(Options!$H$13&gt;0,"Keyword","None"))</f>
        <v>None</v>
      </c>
      <c r="Q638"/>
    </row>
    <row r="639" spans="1:17" x14ac:dyDescent="0.2">
      <c r="A639">
        <v>514741</v>
      </c>
      <c r="B639" t="s">
        <v>1475</v>
      </c>
      <c r="C639">
        <v>24286</v>
      </c>
      <c r="D639">
        <v>23045</v>
      </c>
      <c r="G639" t="s">
        <v>1476</v>
      </c>
      <c r="H639" t="str">
        <f ca="1">IFERROR(RANK(Table1[[#This Row],[IncomeRank]],$K:$K),"")</f>
        <v/>
      </c>
      <c r="I639">
        <f>Table1[[#This Row],[regno]]</f>
        <v>514741</v>
      </c>
      <c r="J639" t="str">
        <f>Table1[[#This Row],[nicename]]</f>
        <v>The Riverside Players</v>
      </c>
      <c r="K639" s="1" t="str">
        <f ca="1">IF(Table1[[#This Row],[Selected]],Table1[[#This Row],[latest_income]]+(RAND()*0.01),"")</f>
        <v/>
      </c>
      <c r="L639" t="b">
        <f>IF(Table1[[#This Row],[Use]]="None",FALSE,IF(Table1[[#This Row],[Use]]="Both",AND(Table1[[#This Row],[Keyword]],Table1[[#This Row],[Geog]]),OR(Table1[[#This Row],[Keyword]],Table1[[#This Row],[Geog]])))</f>
        <v>0</v>
      </c>
      <c r="M6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39" t="b">
        <f>NOT(ISERROR(VLOOKUP(Table1[[#This Row],[regno]],RawGeography!$D:$D,1,FALSE)))</f>
        <v>0</v>
      </c>
      <c r="O639" t="str">
        <f>IF(Options!$H$12&gt;0,IF(Options!$H$13&gt;0,"Both","Geog"),IF(Options!$H$13&gt;0,"Keyword","None"))</f>
        <v>None</v>
      </c>
      <c r="Q639"/>
    </row>
    <row r="640" spans="1:17" x14ac:dyDescent="0.2">
      <c r="A640">
        <v>515026</v>
      </c>
      <c r="B640" t="s">
        <v>1477</v>
      </c>
      <c r="C640">
        <v>73300</v>
      </c>
      <c r="D640">
        <v>76309</v>
      </c>
      <c r="G640" t="s">
        <v>1478</v>
      </c>
      <c r="H640" t="str">
        <f ca="1">IFERROR(RANK(Table1[[#This Row],[IncomeRank]],$K:$K),"")</f>
        <v/>
      </c>
      <c r="I640">
        <f>Table1[[#This Row],[regno]]</f>
        <v>515026</v>
      </c>
      <c r="J640" t="str">
        <f>Table1[[#This Row],[nicename]]</f>
        <v>Shropshire Music Trust</v>
      </c>
      <c r="K640" s="1" t="str">
        <f ca="1">IF(Table1[[#This Row],[Selected]],Table1[[#This Row],[latest_income]]+(RAND()*0.01),"")</f>
        <v/>
      </c>
      <c r="L640" t="b">
        <f>IF(Table1[[#This Row],[Use]]="None",FALSE,IF(Table1[[#This Row],[Use]]="Both",AND(Table1[[#This Row],[Keyword]],Table1[[#This Row],[Geog]]),OR(Table1[[#This Row],[Keyword]],Table1[[#This Row],[Geog]])))</f>
        <v>0</v>
      </c>
      <c r="M6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40" t="b">
        <f>NOT(ISERROR(VLOOKUP(Table1[[#This Row],[regno]],RawGeography!$D:$D,1,FALSE)))</f>
        <v>0</v>
      </c>
      <c r="O640" t="str">
        <f>IF(Options!$H$12&gt;0,IF(Options!$H$13&gt;0,"Both","Geog"),IF(Options!$H$13&gt;0,"Keyword","None"))</f>
        <v>None</v>
      </c>
      <c r="Q640"/>
    </row>
    <row r="641" spans="1:17" x14ac:dyDescent="0.2">
      <c r="A641">
        <v>515369</v>
      </c>
      <c r="B641" t="s">
        <v>1479</v>
      </c>
      <c r="C641">
        <v>474642</v>
      </c>
      <c r="D641">
        <v>445230</v>
      </c>
      <c r="G641" t="s">
        <v>1480</v>
      </c>
      <c r="H641" t="str">
        <f ca="1">IFERROR(RANK(Table1[[#This Row],[IncomeRank]],$K:$K),"")</f>
        <v/>
      </c>
      <c r="I641">
        <f>Table1[[#This Row],[regno]]</f>
        <v>515369</v>
      </c>
      <c r="J641" t="str">
        <f>Table1[[#This Row],[nicename]]</f>
        <v>Tees Valley Arts</v>
      </c>
      <c r="K641" s="1" t="str">
        <f ca="1">IF(Table1[[#This Row],[Selected]],Table1[[#This Row],[latest_income]]+(RAND()*0.01),"")</f>
        <v/>
      </c>
      <c r="L641" t="b">
        <f>IF(Table1[[#This Row],[Use]]="None",FALSE,IF(Table1[[#This Row],[Use]]="Both",AND(Table1[[#This Row],[Keyword]],Table1[[#This Row],[Geog]]),OR(Table1[[#This Row],[Keyword]],Table1[[#This Row],[Geog]])))</f>
        <v>0</v>
      </c>
      <c r="M6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41" t="b">
        <f>NOT(ISERROR(VLOOKUP(Table1[[#This Row],[regno]],RawGeography!$D:$D,1,FALSE)))</f>
        <v>0</v>
      </c>
      <c r="O641" t="str">
        <f>IF(Options!$H$12&gt;0,IF(Options!$H$13&gt;0,"Both","Geog"),IF(Options!$H$13&gt;0,"Keyword","None"))</f>
        <v>None</v>
      </c>
      <c r="Q641"/>
    </row>
    <row r="642" spans="1:17" x14ac:dyDescent="0.2">
      <c r="A642">
        <v>515386</v>
      </c>
      <c r="B642" t="s">
        <v>1482</v>
      </c>
      <c r="C642">
        <v>5650</v>
      </c>
      <c r="D642">
        <v>4107</v>
      </c>
      <c r="G642" t="s">
        <v>1483</v>
      </c>
      <c r="H642" t="str">
        <f ca="1">IFERROR(RANK(Table1[[#This Row],[IncomeRank]],$K:$K),"")</f>
        <v/>
      </c>
      <c r="I642">
        <f>Table1[[#This Row],[regno]]</f>
        <v>515386</v>
      </c>
      <c r="J642" t="str">
        <f>Table1[[#This Row],[nicename]]</f>
        <v>Billingham Silver Band</v>
      </c>
      <c r="K642" s="1" t="str">
        <f ca="1">IF(Table1[[#This Row],[Selected]],Table1[[#This Row],[latest_income]]+(RAND()*0.01),"")</f>
        <v/>
      </c>
      <c r="L642" t="b">
        <f>IF(Table1[[#This Row],[Use]]="None",FALSE,IF(Table1[[#This Row],[Use]]="Both",AND(Table1[[#This Row],[Keyword]],Table1[[#This Row],[Geog]]),OR(Table1[[#This Row],[Keyword]],Table1[[#This Row],[Geog]])))</f>
        <v>0</v>
      </c>
      <c r="M6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42" t="b">
        <f>NOT(ISERROR(VLOOKUP(Table1[[#This Row],[regno]],RawGeography!$D:$D,1,FALSE)))</f>
        <v>0</v>
      </c>
      <c r="O642" t="str">
        <f>IF(Options!$H$12&gt;0,IF(Options!$H$13&gt;0,"Both","Geog"),IF(Options!$H$13&gt;0,"Keyword","None"))</f>
        <v>None</v>
      </c>
      <c r="Q642"/>
    </row>
    <row r="643" spans="1:17" x14ac:dyDescent="0.2">
      <c r="A643">
        <v>515540</v>
      </c>
      <c r="B643" t="s">
        <v>1484</v>
      </c>
      <c r="C643">
        <v>4857</v>
      </c>
      <c r="D643">
        <v>5421</v>
      </c>
      <c r="G643" t="s">
        <v>1485</v>
      </c>
      <c r="H643" t="str">
        <f ca="1">IFERROR(RANK(Table1[[#This Row],[IncomeRank]],$K:$K),"")</f>
        <v/>
      </c>
      <c r="I643">
        <f>Table1[[#This Row],[regno]]</f>
        <v>515540</v>
      </c>
      <c r="J643" t="str">
        <f>Table1[[#This Row],[nicename]]</f>
        <v>South Holland Concert Club</v>
      </c>
      <c r="K643" s="1" t="str">
        <f ca="1">IF(Table1[[#This Row],[Selected]],Table1[[#This Row],[latest_income]]+(RAND()*0.01),"")</f>
        <v/>
      </c>
      <c r="L643" t="b">
        <f>IF(Table1[[#This Row],[Use]]="None",FALSE,IF(Table1[[#This Row],[Use]]="Both",AND(Table1[[#This Row],[Keyword]],Table1[[#This Row],[Geog]]),OR(Table1[[#This Row],[Keyword]],Table1[[#This Row],[Geog]])))</f>
        <v>0</v>
      </c>
      <c r="M6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43" t="b">
        <f>NOT(ISERROR(VLOOKUP(Table1[[#This Row],[regno]],RawGeography!$D:$D,1,FALSE)))</f>
        <v>0</v>
      </c>
      <c r="O643" t="str">
        <f>IF(Options!$H$12&gt;0,IF(Options!$H$13&gt;0,"Both","Geog"),IF(Options!$H$13&gt;0,"Keyword","None"))</f>
        <v>None</v>
      </c>
      <c r="Q643"/>
    </row>
    <row r="644" spans="1:17" x14ac:dyDescent="0.2">
      <c r="A644">
        <v>515548</v>
      </c>
      <c r="B644" t="s">
        <v>1487</v>
      </c>
      <c r="C644">
        <v>1892</v>
      </c>
      <c r="D644">
        <v>1553</v>
      </c>
      <c r="G644" t="s">
        <v>772</v>
      </c>
      <c r="H644" t="str">
        <f ca="1">IFERROR(RANK(Table1[[#This Row],[IncomeRank]],$K:$K),"")</f>
        <v/>
      </c>
      <c r="I644">
        <f>Table1[[#This Row],[regno]]</f>
        <v>515548</v>
      </c>
      <c r="J644" t="str">
        <f>Table1[[#This Row],[nicename]]</f>
        <v>Oriel Singers Music Society</v>
      </c>
      <c r="K644" s="1" t="str">
        <f ca="1">IF(Table1[[#This Row],[Selected]],Table1[[#This Row],[latest_income]]+(RAND()*0.01),"")</f>
        <v/>
      </c>
      <c r="L644" t="b">
        <f>IF(Table1[[#This Row],[Use]]="None",FALSE,IF(Table1[[#This Row],[Use]]="Both",AND(Table1[[#This Row],[Keyword]],Table1[[#This Row],[Geog]]),OR(Table1[[#This Row],[Keyword]],Table1[[#This Row],[Geog]])))</f>
        <v>0</v>
      </c>
      <c r="M6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44" t="b">
        <f>NOT(ISERROR(VLOOKUP(Table1[[#This Row],[regno]],RawGeography!$D:$D,1,FALSE)))</f>
        <v>0</v>
      </c>
      <c r="O644" t="str">
        <f>IF(Options!$H$12&gt;0,IF(Options!$H$13&gt;0,"Both","Geog"),IF(Options!$H$13&gt;0,"Keyword","None"))</f>
        <v>None</v>
      </c>
      <c r="Q644"/>
    </row>
    <row r="645" spans="1:17" x14ac:dyDescent="0.2">
      <c r="A645">
        <v>515587</v>
      </c>
      <c r="B645" t="s">
        <v>1488</v>
      </c>
      <c r="C645">
        <v>7021</v>
      </c>
      <c r="D645">
        <v>6449</v>
      </c>
      <c r="G645" t="s">
        <v>1489</v>
      </c>
      <c r="H645" t="str">
        <f ca="1">IFERROR(RANK(Table1[[#This Row],[IncomeRank]],$K:$K),"")</f>
        <v/>
      </c>
      <c r="I645">
        <f>Table1[[#This Row],[regno]]</f>
        <v>515587</v>
      </c>
      <c r="J645" t="str">
        <f>Table1[[#This Row],[nicename]]</f>
        <v>Banovallum Brass Horncastle</v>
      </c>
      <c r="K645" s="1" t="str">
        <f ca="1">IF(Table1[[#This Row],[Selected]],Table1[[#This Row],[latest_income]]+(RAND()*0.01),"")</f>
        <v/>
      </c>
      <c r="L645" t="b">
        <f>IF(Table1[[#This Row],[Use]]="None",FALSE,IF(Table1[[#This Row],[Use]]="Both",AND(Table1[[#This Row],[Keyword]],Table1[[#This Row],[Geog]]),OR(Table1[[#This Row],[Keyword]],Table1[[#This Row],[Geog]])))</f>
        <v>0</v>
      </c>
      <c r="M6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45" t="b">
        <f>NOT(ISERROR(VLOOKUP(Table1[[#This Row],[regno]],RawGeography!$D:$D,1,FALSE)))</f>
        <v>0</v>
      </c>
      <c r="O645" t="str">
        <f>IF(Options!$H$12&gt;0,IF(Options!$H$13&gt;0,"Both","Geog"),IF(Options!$H$13&gt;0,"Keyword","None"))</f>
        <v>None</v>
      </c>
      <c r="Q645"/>
    </row>
    <row r="646" spans="1:17" x14ac:dyDescent="0.2">
      <c r="A646">
        <v>516056</v>
      </c>
      <c r="B646" t="s">
        <v>1490</v>
      </c>
      <c r="C646">
        <v>10</v>
      </c>
      <c r="D646">
        <v>0</v>
      </c>
      <c r="G646" t="s">
        <v>1491</v>
      </c>
      <c r="H646" t="str">
        <f ca="1">IFERROR(RANK(Table1[[#This Row],[IncomeRank]],$K:$K),"")</f>
        <v/>
      </c>
      <c r="I646">
        <f>Table1[[#This Row],[regno]]</f>
        <v>516056</v>
      </c>
      <c r="J646" t="str">
        <f>Table1[[#This Row],[nicename]]</f>
        <v>The Kershaw Music Awards</v>
      </c>
      <c r="K646" s="1" t="str">
        <f ca="1">IF(Table1[[#This Row],[Selected]],Table1[[#This Row],[latest_income]]+(RAND()*0.01),"")</f>
        <v/>
      </c>
      <c r="L646" t="b">
        <f>IF(Table1[[#This Row],[Use]]="None",FALSE,IF(Table1[[#This Row],[Use]]="Both",AND(Table1[[#This Row],[Keyword]],Table1[[#This Row],[Geog]]),OR(Table1[[#This Row],[Keyword]],Table1[[#This Row],[Geog]])))</f>
        <v>0</v>
      </c>
      <c r="M6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46" t="b">
        <f>NOT(ISERROR(VLOOKUP(Table1[[#This Row],[regno]],RawGeography!$D:$D,1,FALSE)))</f>
        <v>0</v>
      </c>
      <c r="O646" t="str">
        <f>IF(Options!$H$12&gt;0,IF(Options!$H$13&gt;0,"Both","Geog"),IF(Options!$H$13&gt;0,"Keyword","None"))</f>
        <v>None</v>
      </c>
      <c r="Q646"/>
    </row>
    <row r="647" spans="1:17" x14ac:dyDescent="0.2">
      <c r="A647">
        <v>516124</v>
      </c>
      <c r="B647" t="s">
        <v>1492</v>
      </c>
      <c r="C647">
        <v>10929</v>
      </c>
      <c r="D647">
        <v>11186</v>
      </c>
      <c r="G647" t="s">
        <v>558</v>
      </c>
      <c r="H647" t="str">
        <f ca="1">IFERROR(RANK(Table1[[#This Row],[IncomeRank]],$K:$K),"")</f>
        <v/>
      </c>
      <c r="I647">
        <f>Table1[[#This Row],[regno]]</f>
        <v>516124</v>
      </c>
      <c r="J647" t="str">
        <f>Table1[[#This Row],[nicename]]</f>
        <v>Blackburn Symphony Orchestra</v>
      </c>
      <c r="K647" s="1" t="str">
        <f ca="1">IF(Table1[[#This Row],[Selected]],Table1[[#This Row],[latest_income]]+(RAND()*0.01),"")</f>
        <v/>
      </c>
      <c r="L647" t="b">
        <f>IF(Table1[[#This Row],[Use]]="None",FALSE,IF(Table1[[#This Row],[Use]]="Both",AND(Table1[[#This Row],[Keyword]],Table1[[#This Row],[Geog]]),OR(Table1[[#This Row],[Keyword]],Table1[[#This Row],[Geog]])))</f>
        <v>0</v>
      </c>
      <c r="M6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47" t="b">
        <f>NOT(ISERROR(VLOOKUP(Table1[[#This Row],[regno]],RawGeography!$D:$D,1,FALSE)))</f>
        <v>0</v>
      </c>
      <c r="O647" t="str">
        <f>IF(Options!$H$12&gt;0,IF(Options!$H$13&gt;0,"Both","Geog"),IF(Options!$H$13&gt;0,"Keyword","None"))</f>
        <v>None</v>
      </c>
      <c r="Q647"/>
    </row>
    <row r="648" spans="1:17" x14ac:dyDescent="0.2">
      <c r="A648">
        <v>516209</v>
      </c>
      <c r="B648" t="s">
        <v>1494</v>
      </c>
      <c r="C648">
        <v>31273</v>
      </c>
      <c r="D648">
        <v>33103</v>
      </c>
      <c r="G648" t="s">
        <v>1495</v>
      </c>
      <c r="H648" t="str">
        <f ca="1">IFERROR(RANK(Table1[[#This Row],[IncomeRank]],$K:$K),"")</f>
        <v/>
      </c>
      <c r="I648">
        <f>Table1[[#This Row],[regno]]</f>
        <v>516209</v>
      </c>
      <c r="J648" t="str">
        <f>Table1[[#This Row],[nicename]]</f>
        <v>The Anchormen Drum and Bugle Corps</v>
      </c>
      <c r="K648" s="1" t="str">
        <f ca="1">IF(Table1[[#This Row],[Selected]],Table1[[#This Row],[latest_income]]+(RAND()*0.01),"")</f>
        <v/>
      </c>
      <c r="L648" t="b">
        <f>IF(Table1[[#This Row],[Use]]="None",FALSE,IF(Table1[[#This Row],[Use]]="Both",AND(Table1[[#This Row],[Keyword]],Table1[[#This Row],[Geog]]),OR(Table1[[#This Row],[Keyword]],Table1[[#This Row],[Geog]])))</f>
        <v>0</v>
      </c>
      <c r="M6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48" t="b">
        <f>NOT(ISERROR(VLOOKUP(Table1[[#This Row],[regno]],RawGeography!$D:$D,1,FALSE)))</f>
        <v>0</v>
      </c>
      <c r="O648" t="str">
        <f>IF(Options!$H$12&gt;0,IF(Options!$H$13&gt;0,"Both","Geog"),IF(Options!$H$13&gt;0,"Keyword","None"))</f>
        <v>None</v>
      </c>
      <c r="Q648"/>
    </row>
    <row r="649" spans="1:17" x14ac:dyDescent="0.2">
      <c r="A649">
        <v>516342</v>
      </c>
      <c r="B649" t="s">
        <v>1496</v>
      </c>
      <c r="C649">
        <v>129510</v>
      </c>
      <c r="D649">
        <v>146421</v>
      </c>
      <c r="G649" t="s">
        <v>1497</v>
      </c>
      <c r="H649" t="str">
        <f ca="1">IFERROR(RANK(Table1[[#This Row],[IncomeRank]],$K:$K),"")</f>
        <v/>
      </c>
      <c r="I649">
        <f>Table1[[#This Row],[regno]]</f>
        <v>516342</v>
      </c>
      <c r="J649" t="str">
        <f>Table1[[#This Row],[nicename]]</f>
        <v>The Fleet Centre</v>
      </c>
      <c r="K649" s="1" t="str">
        <f ca="1">IF(Table1[[#This Row],[Selected]],Table1[[#This Row],[latest_income]]+(RAND()*0.01),"")</f>
        <v/>
      </c>
      <c r="L649" t="b">
        <f>IF(Table1[[#This Row],[Use]]="None",FALSE,IF(Table1[[#This Row],[Use]]="Both",AND(Table1[[#This Row],[Keyword]],Table1[[#This Row],[Geog]]),OR(Table1[[#This Row],[Keyword]],Table1[[#This Row],[Geog]])))</f>
        <v>0</v>
      </c>
      <c r="M6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49" t="b">
        <f>NOT(ISERROR(VLOOKUP(Table1[[#This Row],[regno]],RawGeography!$D:$D,1,FALSE)))</f>
        <v>0</v>
      </c>
      <c r="O649" t="str">
        <f>IF(Options!$H$12&gt;0,IF(Options!$H$13&gt;0,"Both","Geog"),IF(Options!$H$13&gt;0,"Keyword","None"))</f>
        <v>None</v>
      </c>
      <c r="Q649"/>
    </row>
    <row r="650" spans="1:17" x14ac:dyDescent="0.2">
      <c r="A650">
        <v>516350</v>
      </c>
      <c r="B650" t="s">
        <v>1499</v>
      </c>
      <c r="C650">
        <v>474742</v>
      </c>
      <c r="D650">
        <v>417303</v>
      </c>
      <c r="G650" t="s">
        <v>1500</v>
      </c>
      <c r="H650" t="str">
        <f ca="1">IFERROR(RANK(Table1[[#This Row],[IncomeRank]],$K:$K),"")</f>
        <v/>
      </c>
      <c r="I650">
        <f>Table1[[#This Row],[regno]]</f>
        <v>516350</v>
      </c>
      <c r="J650" t="str">
        <f>Table1[[#This Row],[nicename]]</f>
        <v>Lake District Summer Music Limited</v>
      </c>
      <c r="K650" s="1" t="str">
        <f ca="1">IF(Table1[[#This Row],[Selected]],Table1[[#This Row],[latest_income]]+(RAND()*0.01),"")</f>
        <v/>
      </c>
      <c r="L650" t="b">
        <f>IF(Table1[[#This Row],[Use]]="None",FALSE,IF(Table1[[#This Row],[Use]]="Both",AND(Table1[[#This Row],[Keyword]],Table1[[#This Row],[Geog]]),OR(Table1[[#This Row],[Keyword]],Table1[[#This Row],[Geog]])))</f>
        <v>0</v>
      </c>
      <c r="M6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50" t="b">
        <f>NOT(ISERROR(VLOOKUP(Table1[[#This Row],[regno]],RawGeography!$D:$D,1,FALSE)))</f>
        <v>0</v>
      </c>
      <c r="O650" t="str">
        <f>IF(Options!$H$12&gt;0,IF(Options!$H$13&gt;0,"Both","Geog"),IF(Options!$H$13&gt;0,"Keyword","None"))</f>
        <v>None</v>
      </c>
      <c r="Q650"/>
    </row>
    <row r="651" spans="1:17" x14ac:dyDescent="0.2">
      <c r="A651">
        <v>516351</v>
      </c>
      <c r="B651" t="s">
        <v>1501</v>
      </c>
      <c r="C651">
        <v>1197710</v>
      </c>
      <c r="D651">
        <v>1227963</v>
      </c>
      <c r="E651">
        <v>1251747</v>
      </c>
      <c r="F651">
        <v>16</v>
      </c>
      <c r="G651" t="s">
        <v>1502</v>
      </c>
      <c r="H651" t="str">
        <f ca="1">IFERROR(RANK(Table1[[#This Row],[IncomeRank]],$K:$K),"")</f>
        <v/>
      </c>
      <c r="I651">
        <f>Table1[[#This Row],[regno]]</f>
        <v>516351</v>
      </c>
      <c r="J651" t="str">
        <f>Table1[[#This Row],[nicename]]</f>
        <v>Inner City Music Limited</v>
      </c>
      <c r="K651" s="1" t="str">
        <f ca="1">IF(Table1[[#This Row],[Selected]],Table1[[#This Row],[latest_income]]+(RAND()*0.01),"")</f>
        <v/>
      </c>
      <c r="L651" t="b">
        <f>IF(Table1[[#This Row],[Use]]="None",FALSE,IF(Table1[[#This Row],[Use]]="Both",AND(Table1[[#This Row],[Keyword]],Table1[[#This Row],[Geog]]),OR(Table1[[#This Row],[Keyword]],Table1[[#This Row],[Geog]])))</f>
        <v>0</v>
      </c>
      <c r="M6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51" t="b">
        <f>NOT(ISERROR(VLOOKUP(Table1[[#This Row],[regno]],RawGeography!$D:$D,1,FALSE)))</f>
        <v>0</v>
      </c>
      <c r="O651" t="str">
        <f>IF(Options!$H$12&gt;0,IF(Options!$H$13&gt;0,"Both","Geog"),IF(Options!$H$13&gt;0,"Keyword","None"))</f>
        <v>None</v>
      </c>
      <c r="Q651"/>
    </row>
    <row r="652" spans="1:17" x14ac:dyDescent="0.2">
      <c r="A652">
        <v>516399</v>
      </c>
      <c r="B652" t="s">
        <v>1503</v>
      </c>
      <c r="C652">
        <v>23347</v>
      </c>
      <c r="D652">
        <v>20772</v>
      </c>
      <c r="G652" t="s">
        <v>586</v>
      </c>
      <c r="H652" t="str">
        <f ca="1">IFERROR(RANK(Table1[[#This Row],[IncomeRank]],$K:$K),"")</f>
        <v/>
      </c>
      <c r="I652">
        <f>Table1[[#This Row],[regno]]</f>
        <v>516399</v>
      </c>
      <c r="J652" t="str">
        <f>Table1[[#This Row],[nicename]]</f>
        <v>Airedale Symphony Orchestra</v>
      </c>
      <c r="K652" s="1" t="str">
        <f ca="1">IF(Table1[[#This Row],[Selected]],Table1[[#This Row],[latest_income]]+(RAND()*0.01),"")</f>
        <v/>
      </c>
      <c r="L652" t="b">
        <f>IF(Table1[[#This Row],[Use]]="None",FALSE,IF(Table1[[#This Row],[Use]]="Both",AND(Table1[[#This Row],[Keyword]],Table1[[#This Row],[Geog]]),OR(Table1[[#This Row],[Keyword]],Table1[[#This Row],[Geog]])))</f>
        <v>0</v>
      </c>
      <c r="M6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52" t="b">
        <f>NOT(ISERROR(VLOOKUP(Table1[[#This Row],[regno]],RawGeography!$D:$D,1,FALSE)))</f>
        <v>0</v>
      </c>
      <c r="O652" t="str">
        <f>IF(Options!$H$12&gt;0,IF(Options!$H$13&gt;0,"Both","Geog"),IF(Options!$H$13&gt;0,"Keyword","None"))</f>
        <v>None</v>
      </c>
      <c r="Q652"/>
    </row>
    <row r="653" spans="1:17" x14ac:dyDescent="0.2">
      <c r="A653">
        <v>516423</v>
      </c>
      <c r="B653" t="s">
        <v>1504</v>
      </c>
      <c r="C653">
        <v>17919</v>
      </c>
      <c r="D653">
        <v>20718</v>
      </c>
      <c r="G653" t="s">
        <v>1505</v>
      </c>
      <c r="H653" t="str">
        <f ca="1">IFERROR(RANK(Table1[[#This Row],[IncomeRank]],$K:$K),"")</f>
        <v/>
      </c>
      <c r="I653">
        <f>Table1[[#This Row],[regno]]</f>
        <v>516423</v>
      </c>
      <c r="J653" t="str">
        <f>Table1[[#This Row],[nicename]]</f>
        <v>Hereford Concert Society</v>
      </c>
      <c r="K653" s="1" t="str">
        <f ca="1">IF(Table1[[#This Row],[Selected]],Table1[[#This Row],[latest_income]]+(RAND()*0.01),"")</f>
        <v/>
      </c>
      <c r="L653" t="b">
        <f>IF(Table1[[#This Row],[Use]]="None",FALSE,IF(Table1[[#This Row],[Use]]="Both",AND(Table1[[#This Row],[Keyword]],Table1[[#This Row],[Geog]]),OR(Table1[[#This Row],[Keyword]],Table1[[#This Row],[Geog]])))</f>
        <v>0</v>
      </c>
      <c r="M6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53" t="b">
        <f>NOT(ISERROR(VLOOKUP(Table1[[#This Row],[regno]],RawGeography!$D:$D,1,FALSE)))</f>
        <v>0</v>
      </c>
      <c r="O653" t="str">
        <f>IF(Options!$H$12&gt;0,IF(Options!$H$13&gt;0,"Both","Geog"),IF(Options!$H$13&gt;0,"Keyword","None"))</f>
        <v>None</v>
      </c>
      <c r="Q653"/>
    </row>
    <row r="654" spans="1:17" x14ac:dyDescent="0.2">
      <c r="A654">
        <v>516487</v>
      </c>
      <c r="B654" t="s">
        <v>1506</v>
      </c>
      <c r="C654">
        <v>6602</v>
      </c>
      <c r="D654">
        <v>9448</v>
      </c>
      <c r="G654" t="s">
        <v>1507</v>
      </c>
      <c r="H654" t="str">
        <f ca="1">IFERROR(RANK(Table1[[#This Row],[IncomeRank]],$K:$K),"")</f>
        <v/>
      </c>
      <c r="I654">
        <f>Table1[[#This Row],[regno]]</f>
        <v>516487</v>
      </c>
      <c r="J654" t="str">
        <f>Table1[[#This Row],[nicename]]</f>
        <v>The West Lakeland Orchestral Society</v>
      </c>
      <c r="K654" s="1" t="str">
        <f ca="1">IF(Table1[[#This Row],[Selected]],Table1[[#This Row],[latest_income]]+(RAND()*0.01),"")</f>
        <v/>
      </c>
      <c r="L654" t="b">
        <f>IF(Table1[[#This Row],[Use]]="None",FALSE,IF(Table1[[#This Row],[Use]]="Both",AND(Table1[[#This Row],[Keyword]],Table1[[#This Row],[Geog]]),OR(Table1[[#This Row],[Keyword]],Table1[[#This Row],[Geog]])))</f>
        <v>0</v>
      </c>
      <c r="M6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54" t="b">
        <f>NOT(ISERROR(VLOOKUP(Table1[[#This Row],[regno]],RawGeography!$D:$D,1,FALSE)))</f>
        <v>0</v>
      </c>
      <c r="O654" t="str">
        <f>IF(Options!$H$12&gt;0,IF(Options!$H$13&gt;0,"Both","Geog"),IF(Options!$H$13&gt;0,"Keyword","None"))</f>
        <v>None</v>
      </c>
      <c r="Q654"/>
    </row>
    <row r="655" spans="1:17" x14ac:dyDescent="0.2">
      <c r="A655">
        <v>516695</v>
      </c>
      <c r="B655" t="s">
        <v>1508</v>
      </c>
      <c r="C655">
        <v>46457</v>
      </c>
      <c r="D655">
        <v>44131</v>
      </c>
      <c r="G655" t="s">
        <v>1509</v>
      </c>
      <c r="H655" t="str">
        <f ca="1">IFERROR(RANK(Table1[[#This Row],[IncomeRank]],$K:$K),"")</f>
        <v/>
      </c>
      <c r="I655">
        <f>Table1[[#This Row],[regno]]</f>
        <v>516695</v>
      </c>
      <c r="J655" t="str">
        <f>Table1[[#This Row],[nicename]]</f>
        <v>Carlisle Green Room Club Limited</v>
      </c>
      <c r="K655" s="1" t="str">
        <f ca="1">IF(Table1[[#This Row],[Selected]],Table1[[#This Row],[latest_income]]+(RAND()*0.01),"")</f>
        <v/>
      </c>
      <c r="L655" t="b">
        <f>IF(Table1[[#This Row],[Use]]="None",FALSE,IF(Table1[[#This Row],[Use]]="Both",AND(Table1[[#This Row],[Keyword]],Table1[[#This Row],[Geog]]),OR(Table1[[#This Row],[Keyword]],Table1[[#This Row],[Geog]])))</f>
        <v>0</v>
      </c>
      <c r="M6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55" t="b">
        <f>NOT(ISERROR(VLOOKUP(Table1[[#This Row],[regno]],RawGeography!$D:$D,1,FALSE)))</f>
        <v>0</v>
      </c>
      <c r="O655" t="str">
        <f>IF(Options!$H$12&gt;0,IF(Options!$H$13&gt;0,"Both","Geog"),IF(Options!$H$13&gt;0,"Keyword","None"))</f>
        <v>None</v>
      </c>
      <c r="Q655"/>
    </row>
    <row r="656" spans="1:17" x14ac:dyDescent="0.2">
      <c r="A656">
        <v>516781</v>
      </c>
      <c r="B656" t="s">
        <v>1510</v>
      </c>
      <c r="C656">
        <v>21673</v>
      </c>
      <c r="D656">
        <v>22795</v>
      </c>
      <c r="G656" t="s">
        <v>1511</v>
      </c>
      <c r="H656" t="str">
        <f ca="1">IFERROR(RANK(Table1[[#This Row],[IncomeRank]],$K:$K),"")</f>
        <v/>
      </c>
      <c r="I656">
        <f>Table1[[#This Row],[regno]]</f>
        <v>516781</v>
      </c>
      <c r="J656" t="str">
        <f>Table1[[#This Row],[nicename]]</f>
        <v>Patrons of Lake District Summer Music</v>
      </c>
      <c r="K656" s="1" t="str">
        <f ca="1">IF(Table1[[#This Row],[Selected]],Table1[[#This Row],[latest_income]]+(RAND()*0.01),"")</f>
        <v/>
      </c>
      <c r="L656" t="b">
        <f>IF(Table1[[#This Row],[Use]]="None",FALSE,IF(Table1[[#This Row],[Use]]="Both",AND(Table1[[#This Row],[Keyword]],Table1[[#This Row],[Geog]]),OR(Table1[[#This Row],[Keyword]],Table1[[#This Row],[Geog]])))</f>
        <v>0</v>
      </c>
      <c r="M6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56" t="b">
        <f>NOT(ISERROR(VLOOKUP(Table1[[#This Row],[regno]],RawGeography!$D:$D,1,FALSE)))</f>
        <v>0</v>
      </c>
      <c r="O656" t="str">
        <f>IF(Options!$H$12&gt;0,IF(Options!$H$13&gt;0,"Both","Geog"),IF(Options!$H$13&gt;0,"Keyword","None"))</f>
        <v>None</v>
      </c>
      <c r="Q656"/>
    </row>
    <row r="657" spans="1:17" x14ac:dyDescent="0.2">
      <c r="A657">
        <v>516843</v>
      </c>
      <c r="B657" t="s">
        <v>1512</v>
      </c>
      <c r="C657">
        <v>501</v>
      </c>
      <c r="D657">
        <v>496</v>
      </c>
      <c r="G657" t="s">
        <v>1513</v>
      </c>
      <c r="H657" t="str">
        <f ca="1">IFERROR(RANK(Table1[[#This Row],[IncomeRank]],$K:$K),"")</f>
        <v/>
      </c>
      <c r="I657">
        <f>Table1[[#This Row],[regno]]</f>
        <v>516843</v>
      </c>
      <c r="J657" t="str">
        <f>Table1[[#This Row],[nicename]]</f>
        <v>The Parkside Centre Trust</v>
      </c>
      <c r="K657" s="1" t="str">
        <f ca="1">IF(Table1[[#This Row],[Selected]],Table1[[#This Row],[latest_income]]+(RAND()*0.01),"")</f>
        <v/>
      </c>
      <c r="L657" t="b">
        <f>IF(Table1[[#This Row],[Use]]="None",FALSE,IF(Table1[[#This Row],[Use]]="Both",AND(Table1[[#This Row],[Keyword]],Table1[[#This Row],[Geog]]),OR(Table1[[#This Row],[Keyword]],Table1[[#This Row],[Geog]])))</f>
        <v>0</v>
      </c>
      <c r="M6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57" t="b">
        <f>NOT(ISERROR(VLOOKUP(Table1[[#This Row],[regno]],RawGeography!$D:$D,1,FALSE)))</f>
        <v>0</v>
      </c>
      <c r="O657" t="str">
        <f>IF(Options!$H$12&gt;0,IF(Options!$H$13&gt;0,"Both","Geog"),IF(Options!$H$13&gt;0,"Keyword","None"))</f>
        <v>None</v>
      </c>
      <c r="Q657"/>
    </row>
    <row r="658" spans="1:17" x14ac:dyDescent="0.2">
      <c r="A658">
        <v>516889</v>
      </c>
      <c r="B658" t="s">
        <v>1514</v>
      </c>
      <c r="C658">
        <v>2961</v>
      </c>
      <c r="D658">
        <v>2408</v>
      </c>
      <c r="G658" t="s">
        <v>1515</v>
      </c>
      <c r="H658" t="str">
        <f ca="1">IFERROR(RANK(Table1[[#This Row],[IncomeRank]],$K:$K),"")</f>
        <v/>
      </c>
      <c r="I658">
        <f>Table1[[#This Row],[regno]]</f>
        <v>516889</v>
      </c>
      <c r="J658" t="str">
        <f>Table1[[#This Row],[nicename]]</f>
        <v>Ellesmere Port Silver Band</v>
      </c>
      <c r="K658" s="1" t="str">
        <f ca="1">IF(Table1[[#This Row],[Selected]],Table1[[#This Row],[latest_income]]+(RAND()*0.01),"")</f>
        <v/>
      </c>
      <c r="L658" t="b">
        <f>IF(Table1[[#This Row],[Use]]="None",FALSE,IF(Table1[[#This Row],[Use]]="Both",AND(Table1[[#This Row],[Keyword]],Table1[[#This Row],[Geog]]),OR(Table1[[#This Row],[Keyword]],Table1[[#This Row],[Geog]])))</f>
        <v>0</v>
      </c>
      <c r="M6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58" t="b">
        <f>NOT(ISERROR(VLOOKUP(Table1[[#This Row],[regno]],RawGeography!$D:$D,1,FALSE)))</f>
        <v>0</v>
      </c>
      <c r="O658" t="str">
        <f>IF(Options!$H$12&gt;0,IF(Options!$H$13&gt;0,"Both","Geog"),IF(Options!$H$13&gt;0,"Keyword","None"))</f>
        <v>None</v>
      </c>
      <c r="Q658"/>
    </row>
    <row r="659" spans="1:17" x14ac:dyDescent="0.2">
      <c r="A659">
        <v>516899</v>
      </c>
      <c r="B659" t="s">
        <v>1516</v>
      </c>
      <c r="C659">
        <v>3256</v>
      </c>
      <c r="D659">
        <v>3998</v>
      </c>
      <c r="G659" t="s">
        <v>1517</v>
      </c>
      <c r="H659" t="str">
        <f ca="1">IFERROR(RANK(Table1[[#This Row],[IncomeRank]],$K:$K),"")</f>
        <v/>
      </c>
      <c r="I659">
        <f>Table1[[#This Row],[regno]]</f>
        <v>516899</v>
      </c>
      <c r="J659" t="str">
        <f>Table1[[#This Row],[nicename]]</f>
        <v>Oldham, Rochdale and Tameside Organists Association</v>
      </c>
      <c r="K659" s="1" t="str">
        <f ca="1">IF(Table1[[#This Row],[Selected]],Table1[[#This Row],[latest_income]]+(RAND()*0.01),"")</f>
        <v/>
      </c>
      <c r="L659" t="b">
        <f>IF(Table1[[#This Row],[Use]]="None",FALSE,IF(Table1[[#This Row],[Use]]="Both",AND(Table1[[#This Row],[Keyword]],Table1[[#This Row],[Geog]]),OR(Table1[[#This Row],[Keyword]],Table1[[#This Row],[Geog]])))</f>
        <v>0</v>
      </c>
      <c r="M6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59" t="b">
        <f>NOT(ISERROR(VLOOKUP(Table1[[#This Row],[regno]],RawGeography!$D:$D,1,FALSE)))</f>
        <v>0</v>
      </c>
      <c r="O659" t="str">
        <f>IF(Options!$H$12&gt;0,IF(Options!$H$13&gt;0,"Both","Geog"),IF(Options!$H$13&gt;0,"Keyword","None"))</f>
        <v>None</v>
      </c>
      <c r="Q659"/>
    </row>
    <row r="660" spans="1:17" x14ac:dyDescent="0.2">
      <c r="A660">
        <v>516906</v>
      </c>
      <c r="B660" t="s">
        <v>1518</v>
      </c>
      <c r="C660">
        <v>31887</v>
      </c>
      <c r="D660">
        <v>21661</v>
      </c>
      <c r="G660" t="s">
        <v>1519</v>
      </c>
      <c r="H660" t="str">
        <f ca="1">IFERROR(RANK(Table1[[#This Row],[IncomeRank]],$K:$K),"")</f>
        <v/>
      </c>
      <c r="I660">
        <f>Table1[[#This Row],[regno]]</f>
        <v>516906</v>
      </c>
      <c r="J660" t="str">
        <f>Table1[[#This Row],[nicename]]</f>
        <v>The Whitley Bay Operatic Society</v>
      </c>
      <c r="K660" s="1" t="str">
        <f ca="1">IF(Table1[[#This Row],[Selected]],Table1[[#This Row],[latest_income]]+(RAND()*0.01),"")</f>
        <v/>
      </c>
      <c r="L660" t="b">
        <f>IF(Table1[[#This Row],[Use]]="None",FALSE,IF(Table1[[#This Row],[Use]]="Both",AND(Table1[[#This Row],[Keyword]],Table1[[#This Row],[Geog]]),OR(Table1[[#This Row],[Keyword]],Table1[[#This Row],[Geog]])))</f>
        <v>0</v>
      </c>
      <c r="M6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60" t="b">
        <f>NOT(ISERROR(VLOOKUP(Table1[[#This Row],[regno]],RawGeography!$D:$D,1,FALSE)))</f>
        <v>0</v>
      </c>
      <c r="O660" t="str">
        <f>IF(Options!$H$12&gt;0,IF(Options!$H$13&gt;0,"Both","Geog"),IF(Options!$H$13&gt;0,"Keyword","None"))</f>
        <v>None</v>
      </c>
      <c r="Q660"/>
    </row>
    <row r="661" spans="1:17" x14ac:dyDescent="0.2">
      <c r="A661">
        <v>516921</v>
      </c>
      <c r="B661" t="s">
        <v>1520</v>
      </c>
      <c r="C661">
        <v>37561</v>
      </c>
      <c r="D661">
        <v>32123</v>
      </c>
      <c r="G661" t="s">
        <v>1521</v>
      </c>
      <c r="H661" t="str">
        <f ca="1">IFERROR(RANK(Table1[[#This Row],[IncomeRank]],$K:$K),"")</f>
        <v/>
      </c>
      <c r="I661">
        <f>Table1[[#This Row],[regno]]</f>
        <v>516921</v>
      </c>
      <c r="J661" t="str">
        <f>Table1[[#This Row],[nicename]]</f>
        <v>The Derbyshire Singers</v>
      </c>
      <c r="K661" s="1" t="str">
        <f ca="1">IF(Table1[[#This Row],[Selected]],Table1[[#This Row],[latest_income]]+(RAND()*0.01),"")</f>
        <v/>
      </c>
      <c r="L661" t="b">
        <f>IF(Table1[[#This Row],[Use]]="None",FALSE,IF(Table1[[#This Row],[Use]]="Both",AND(Table1[[#This Row],[Keyword]],Table1[[#This Row],[Geog]]),OR(Table1[[#This Row],[Keyword]],Table1[[#This Row],[Geog]])))</f>
        <v>0</v>
      </c>
      <c r="M6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61" t="b">
        <f>NOT(ISERROR(VLOOKUP(Table1[[#This Row],[regno]],RawGeography!$D:$D,1,FALSE)))</f>
        <v>0</v>
      </c>
      <c r="O661" t="str">
        <f>IF(Options!$H$12&gt;0,IF(Options!$H$13&gt;0,"Both","Geog"),IF(Options!$H$13&gt;0,"Keyword","None"))</f>
        <v>None</v>
      </c>
      <c r="Q661"/>
    </row>
    <row r="662" spans="1:17" x14ac:dyDescent="0.2">
      <c r="A662">
        <v>516959</v>
      </c>
      <c r="B662" t="s">
        <v>1523</v>
      </c>
      <c r="C662">
        <v>1</v>
      </c>
      <c r="D662">
        <v>0</v>
      </c>
      <c r="G662" t="s">
        <v>1524</v>
      </c>
      <c r="H662" t="str">
        <f ca="1">IFERROR(RANK(Table1[[#This Row],[IncomeRank]],$K:$K),"")</f>
        <v/>
      </c>
      <c r="I662">
        <f>Table1[[#This Row],[regno]]</f>
        <v>516959</v>
      </c>
      <c r="J662" t="str">
        <f>Table1[[#This Row],[nicename]]</f>
        <v>The City of Lichfield Band Trust</v>
      </c>
      <c r="K662" s="1" t="str">
        <f ca="1">IF(Table1[[#This Row],[Selected]],Table1[[#This Row],[latest_income]]+(RAND()*0.01),"")</f>
        <v/>
      </c>
      <c r="L662" t="b">
        <f>IF(Table1[[#This Row],[Use]]="None",FALSE,IF(Table1[[#This Row],[Use]]="Both",AND(Table1[[#This Row],[Keyword]],Table1[[#This Row],[Geog]]),OR(Table1[[#This Row],[Keyword]],Table1[[#This Row],[Geog]])))</f>
        <v>0</v>
      </c>
      <c r="M6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62" t="b">
        <f>NOT(ISERROR(VLOOKUP(Table1[[#This Row],[regno]],RawGeography!$D:$D,1,FALSE)))</f>
        <v>0</v>
      </c>
      <c r="O662" t="str">
        <f>IF(Options!$H$12&gt;0,IF(Options!$H$13&gt;0,"Both","Geog"),IF(Options!$H$13&gt;0,"Keyword","None"))</f>
        <v>None</v>
      </c>
      <c r="Q662"/>
    </row>
    <row r="663" spans="1:17" x14ac:dyDescent="0.2">
      <c r="A663">
        <v>517018</v>
      </c>
      <c r="B663" t="s">
        <v>1525</v>
      </c>
      <c r="C663">
        <v>161234</v>
      </c>
      <c r="D663">
        <v>147538</v>
      </c>
      <c r="G663" t="s">
        <v>1526</v>
      </c>
      <c r="H663" t="str">
        <f ca="1">IFERROR(RANK(Table1[[#This Row],[IncomeRank]],$K:$K),"")</f>
        <v/>
      </c>
      <c r="I663">
        <f>Table1[[#This Row],[regno]]</f>
        <v>517018</v>
      </c>
      <c r="J663" t="str">
        <f>Table1[[#This Row],[nicename]]</f>
        <v>Nottingham Choral Trust</v>
      </c>
      <c r="K663" s="1" t="str">
        <f ca="1">IF(Table1[[#This Row],[Selected]],Table1[[#This Row],[latest_income]]+(RAND()*0.01),"")</f>
        <v/>
      </c>
      <c r="L663" t="b">
        <f>IF(Table1[[#This Row],[Use]]="None",FALSE,IF(Table1[[#This Row],[Use]]="Both",AND(Table1[[#This Row],[Keyword]],Table1[[#This Row],[Geog]]),OR(Table1[[#This Row],[Keyword]],Table1[[#This Row],[Geog]])))</f>
        <v>0</v>
      </c>
      <c r="M6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63" t="b">
        <f>NOT(ISERROR(VLOOKUP(Table1[[#This Row],[regno]],RawGeography!$D:$D,1,FALSE)))</f>
        <v>0</v>
      </c>
      <c r="O663" t="str">
        <f>IF(Options!$H$12&gt;0,IF(Options!$H$13&gt;0,"Both","Geog"),IF(Options!$H$13&gt;0,"Keyword","None"))</f>
        <v>None</v>
      </c>
      <c r="Q663"/>
    </row>
    <row r="664" spans="1:17" x14ac:dyDescent="0.2">
      <c r="A664">
        <v>517039</v>
      </c>
      <c r="B664" t="s">
        <v>1528</v>
      </c>
      <c r="C664">
        <v>12550</v>
      </c>
      <c r="D664">
        <v>11728</v>
      </c>
      <c r="G664" t="s">
        <v>1529</v>
      </c>
      <c r="H664" t="str">
        <f ca="1">IFERROR(RANK(Table1[[#This Row],[IncomeRank]],$K:$K),"")</f>
        <v/>
      </c>
      <c r="I664">
        <f>Table1[[#This Row],[regno]]</f>
        <v>517039</v>
      </c>
      <c r="J664" t="str">
        <f>Table1[[#This Row],[nicename]]</f>
        <v>Llanrwst Chamber Music Society</v>
      </c>
      <c r="K664" s="1" t="str">
        <f ca="1">IF(Table1[[#This Row],[Selected]],Table1[[#This Row],[latest_income]]+(RAND()*0.01),"")</f>
        <v/>
      </c>
      <c r="L664" t="b">
        <f>IF(Table1[[#This Row],[Use]]="None",FALSE,IF(Table1[[#This Row],[Use]]="Both",AND(Table1[[#This Row],[Keyword]],Table1[[#This Row],[Geog]]),OR(Table1[[#This Row],[Keyword]],Table1[[#This Row],[Geog]])))</f>
        <v>0</v>
      </c>
      <c r="M6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64" t="b">
        <f>NOT(ISERROR(VLOOKUP(Table1[[#This Row],[regno]],RawGeography!$D:$D,1,FALSE)))</f>
        <v>0</v>
      </c>
      <c r="O664" t="str">
        <f>IF(Options!$H$12&gt;0,IF(Options!$H$13&gt;0,"Both","Geog"),IF(Options!$H$13&gt;0,"Keyword","None"))</f>
        <v>None</v>
      </c>
      <c r="Q664"/>
    </row>
    <row r="665" spans="1:17" x14ac:dyDescent="0.2">
      <c r="A665">
        <v>517126</v>
      </c>
      <c r="B665" t="s">
        <v>1530</v>
      </c>
      <c r="C665">
        <v>7155</v>
      </c>
      <c r="D665">
        <v>6557</v>
      </c>
      <c r="G665" t="s">
        <v>1531</v>
      </c>
      <c r="H665" t="str">
        <f ca="1">IFERROR(RANK(Table1[[#This Row],[IncomeRank]],$K:$K),"")</f>
        <v/>
      </c>
      <c r="I665">
        <f>Table1[[#This Row],[regno]]</f>
        <v>517126</v>
      </c>
      <c r="J665" t="str">
        <f>Table1[[#This Row],[nicename]]</f>
        <v>The Birmingham School of Music Centenary Appeal Fund</v>
      </c>
      <c r="K665" s="1" t="str">
        <f ca="1">IF(Table1[[#This Row],[Selected]],Table1[[#This Row],[latest_income]]+(RAND()*0.01),"")</f>
        <v/>
      </c>
      <c r="L665" t="b">
        <f>IF(Table1[[#This Row],[Use]]="None",FALSE,IF(Table1[[#This Row],[Use]]="Both",AND(Table1[[#This Row],[Keyword]],Table1[[#This Row],[Geog]]),OR(Table1[[#This Row],[Keyword]],Table1[[#This Row],[Geog]])))</f>
        <v>0</v>
      </c>
      <c r="M6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65" t="b">
        <f>NOT(ISERROR(VLOOKUP(Table1[[#This Row],[regno]],RawGeography!$D:$D,1,FALSE)))</f>
        <v>0</v>
      </c>
      <c r="O665" t="str">
        <f>IF(Options!$H$12&gt;0,IF(Options!$H$13&gt;0,"Both","Geog"),IF(Options!$H$13&gt;0,"Keyword","None"))</f>
        <v>None</v>
      </c>
      <c r="Q665"/>
    </row>
    <row r="666" spans="1:17" x14ac:dyDescent="0.2">
      <c r="A666">
        <v>517127</v>
      </c>
      <c r="B666" t="s">
        <v>1533</v>
      </c>
      <c r="C666">
        <v>71133</v>
      </c>
      <c r="D666">
        <v>62793</v>
      </c>
      <c r="G666" t="s">
        <v>1534</v>
      </c>
      <c r="H666" t="str">
        <f ca="1">IFERROR(RANK(Table1[[#This Row],[IncomeRank]],$K:$K),"")</f>
        <v/>
      </c>
      <c r="I666">
        <f>Table1[[#This Row],[regno]]</f>
        <v>517127</v>
      </c>
      <c r="J666" t="str">
        <f>Table1[[#This Row],[nicename]]</f>
        <v>Leeds Festival Chorus</v>
      </c>
      <c r="K666" s="1" t="str">
        <f ca="1">IF(Table1[[#This Row],[Selected]],Table1[[#This Row],[latest_income]]+(RAND()*0.01),"")</f>
        <v/>
      </c>
      <c r="L666" t="b">
        <f>IF(Table1[[#This Row],[Use]]="None",FALSE,IF(Table1[[#This Row],[Use]]="Both",AND(Table1[[#This Row],[Keyword]],Table1[[#This Row],[Geog]]),OR(Table1[[#This Row],[Keyword]],Table1[[#This Row],[Geog]])))</f>
        <v>0</v>
      </c>
      <c r="M6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66" t="b">
        <f>NOT(ISERROR(VLOOKUP(Table1[[#This Row],[regno]],RawGeography!$D:$D,1,FALSE)))</f>
        <v>0</v>
      </c>
      <c r="O666" t="str">
        <f>IF(Options!$H$12&gt;0,IF(Options!$H$13&gt;0,"Both","Geog"),IF(Options!$H$13&gt;0,"Keyword","None"))</f>
        <v>None</v>
      </c>
      <c r="Q666"/>
    </row>
    <row r="667" spans="1:17" x14ac:dyDescent="0.2">
      <c r="A667">
        <v>517183</v>
      </c>
      <c r="B667" t="s">
        <v>1535</v>
      </c>
      <c r="C667">
        <v>175424</v>
      </c>
      <c r="D667">
        <v>184749</v>
      </c>
      <c r="G667" t="s">
        <v>1536</v>
      </c>
      <c r="H667" t="str">
        <f ca="1">IFERROR(RANK(Table1[[#This Row],[IncomeRank]],$K:$K),"")</f>
        <v/>
      </c>
      <c r="I667">
        <f>Table1[[#This Row],[regno]]</f>
        <v>517183</v>
      </c>
      <c r="J667" t="str">
        <f>Table1[[#This Row],[nicename]]</f>
        <v>Worcester Arts Workshop Limited</v>
      </c>
      <c r="K667" s="1" t="str">
        <f ca="1">IF(Table1[[#This Row],[Selected]],Table1[[#This Row],[latest_income]]+(RAND()*0.01),"")</f>
        <v/>
      </c>
      <c r="L667" t="b">
        <f>IF(Table1[[#This Row],[Use]]="None",FALSE,IF(Table1[[#This Row],[Use]]="Both",AND(Table1[[#This Row],[Keyword]],Table1[[#This Row],[Geog]]),OR(Table1[[#This Row],[Keyword]],Table1[[#This Row],[Geog]])))</f>
        <v>0</v>
      </c>
      <c r="M6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67" t="b">
        <f>NOT(ISERROR(VLOOKUP(Table1[[#This Row],[regno]],RawGeography!$D:$D,1,FALSE)))</f>
        <v>0</v>
      </c>
      <c r="O667" t="str">
        <f>IF(Options!$H$12&gt;0,IF(Options!$H$13&gt;0,"Both","Geog"),IF(Options!$H$13&gt;0,"Keyword","None"))</f>
        <v>None</v>
      </c>
      <c r="Q667"/>
    </row>
    <row r="668" spans="1:17" x14ac:dyDescent="0.2">
      <c r="A668">
        <v>517187</v>
      </c>
      <c r="B668" t="s">
        <v>1537</v>
      </c>
      <c r="C668">
        <v>3622</v>
      </c>
      <c r="D668">
        <v>3044</v>
      </c>
      <c r="G668" t="s">
        <v>1538</v>
      </c>
      <c r="H668" t="str">
        <f ca="1">IFERROR(RANK(Table1[[#This Row],[IncomeRank]],$K:$K),"")</f>
        <v/>
      </c>
      <c r="I668">
        <f>Table1[[#This Row],[regno]]</f>
        <v>517187</v>
      </c>
      <c r="J668" t="str">
        <f>Table1[[#This Row],[nicename]]</f>
        <v>Levendale Singers and Music Society</v>
      </c>
      <c r="K668" s="1" t="str">
        <f ca="1">IF(Table1[[#This Row],[Selected]],Table1[[#This Row],[latest_income]]+(RAND()*0.01),"")</f>
        <v/>
      </c>
      <c r="L668" t="b">
        <f>IF(Table1[[#This Row],[Use]]="None",FALSE,IF(Table1[[#This Row],[Use]]="Both",AND(Table1[[#This Row],[Keyword]],Table1[[#This Row],[Geog]]),OR(Table1[[#This Row],[Keyword]],Table1[[#This Row],[Geog]])))</f>
        <v>0</v>
      </c>
      <c r="M6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68" t="b">
        <f>NOT(ISERROR(VLOOKUP(Table1[[#This Row],[regno]],RawGeography!$D:$D,1,FALSE)))</f>
        <v>0</v>
      </c>
      <c r="O668" t="str">
        <f>IF(Options!$H$12&gt;0,IF(Options!$H$13&gt;0,"Both","Geog"),IF(Options!$H$13&gt;0,"Keyword","None"))</f>
        <v>None</v>
      </c>
      <c r="Q668"/>
    </row>
    <row r="669" spans="1:17" x14ac:dyDescent="0.2">
      <c r="A669">
        <v>517197</v>
      </c>
      <c r="B669" t="s">
        <v>1539</v>
      </c>
      <c r="C669">
        <v>15610</v>
      </c>
      <c r="D669">
        <v>16877</v>
      </c>
      <c r="G669" t="s">
        <v>1540</v>
      </c>
      <c r="H669" t="str">
        <f ca="1">IFERROR(RANK(Table1[[#This Row],[IncomeRank]],$K:$K),"")</f>
        <v/>
      </c>
      <c r="I669">
        <f>Table1[[#This Row],[regno]]</f>
        <v>517197</v>
      </c>
      <c r="J669" t="str">
        <f>Table1[[#This Row],[nicename]]</f>
        <v>The Bradford Chorale</v>
      </c>
      <c r="K669" s="1" t="str">
        <f ca="1">IF(Table1[[#This Row],[Selected]],Table1[[#This Row],[latest_income]]+(RAND()*0.01),"")</f>
        <v/>
      </c>
      <c r="L669" t="b">
        <f>IF(Table1[[#This Row],[Use]]="None",FALSE,IF(Table1[[#This Row],[Use]]="Both",AND(Table1[[#This Row],[Keyword]],Table1[[#This Row],[Geog]]),OR(Table1[[#This Row],[Keyword]],Table1[[#This Row],[Geog]])))</f>
        <v>0</v>
      </c>
      <c r="M6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69" t="b">
        <f>NOT(ISERROR(VLOOKUP(Table1[[#This Row],[regno]],RawGeography!$D:$D,1,FALSE)))</f>
        <v>0</v>
      </c>
      <c r="O669" t="str">
        <f>IF(Options!$H$12&gt;0,IF(Options!$H$13&gt;0,"Both","Geog"),IF(Options!$H$13&gt;0,"Keyword","None"))</f>
        <v>None</v>
      </c>
      <c r="Q669"/>
    </row>
    <row r="670" spans="1:17" x14ac:dyDescent="0.2">
      <c r="A670">
        <v>517274</v>
      </c>
      <c r="B670" t="s">
        <v>1541</v>
      </c>
      <c r="C670">
        <v>7260</v>
      </c>
      <c r="D670">
        <v>8400</v>
      </c>
      <c r="G670" t="s">
        <v>1542</v>
      </c>
      <c r="H670" t="str">
        <f ca="1">IFERROR(RANK(Table1[[#This Row],[IncomeRank]],$K:$K),"")</f>
        <v/>
      </c>
      <c r="I670">
        <f>Table1[[#This Row],[regno]]</f>
        <v>517274</v>
      </c>
      <c r="J670" t="str">
        <f>Table1[[#This Row],[nicename]]</f>
        <v>The North Staffordshire and District Organ Society</v>
      </c>
      <c r="K670" s="1" t="str">
        <f ca="1">IF(Table1[[#This Row],[Selected]],Table1[[#This Row],[latest_income]]+(RAND()*0.01),"")</f>
        <v/>
      </c>
      <c r="L670" t="b">
        <f>IF(Table1[[#This Row],[Use]]="None",FALSE,IF(Table1[[#This Row],[Use]]="Both",AND(Table1[[#This Row],[Keyword]],Table1[[#This Row],[Geog]]),OR(Table1[[#This Row],[Keyword]],Table1[[#This Row],[Geog]])))</f>
        <v>0</v>
      </c>
      <c r="M6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70" t="b">
        <f>NOT(ISERROR(VLOOKUP(Table1[[#This Row],[regno]],RawGeography!$D:$D,1,FALSE)))</f>
        <v>0</v>
      </c>
      <c r="O670" t="str">
        <f>IF(Options!$H$12&gt;0,IF(Options!$H$13&gt;0,"Both","Geog"),IF(Options!$H$13&gt;0,"Keyword","None"))</f>
        <v>None</v>
      </c>
      <c r="Q670"/>
    </row>
    <row r="671" spans="1:17" x14ac:dyDescent="0.2">
      <c r="A671">
        <v>517532</v>
      </c>
      <c r="B671" t="s">
        <v>1543</v>
      </c>
      <c r="C671">
        <v>45984</v>
      </c>
      <c r="D671">
        <v>42910</v>
      </c>
      <c r="G671" t="s">
        <v>1544</v>
      </c>
      <c r="H671" t="str">
        <f ca="1">IFERROR(RANK(Table1[[#This Row],[IncomeRank]],$K:$K),"")</f>
        <v/>
      </c>
      <c r="I671">
        <f>Table1[[#This Row],[regno]]</f>
        <v>517532</v>
      </c>
      <c r="J671" t="str">
        <f>Table1[[#This Row],[nicename]]</f>
        <v>Midland Festival Chorus</v>
      </c>
      <c r="K671" s="1" t="str">
        <f ca="1">IF(Table1[[#This Row],[Selected]],Table1[[#This Row],[latest_income]]+(RAND()*0.01),"")</f>
        <v/>
      </c>
      <c r="L671" t="b">
        <f>IF(Table1[[#This Row],[Use]]="None",FALSE,IF(Table1[[#This Row],[Use]]="Both",AND(Table1[[#This Row],[Keyword]],Table1[[#This Row],[Geog]]),OR(Table1[[#This Row],[Keyword]],Table1[[#This Row],[Geog]])))</f>
        <v>0</v>
      </c>
      <c r="M6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71" t="b">
        <f>NOT(ISERROR(VLOOKUP(Table1[[#This Row],[regno]],RawGeography!$D:$D,1,FALSE)))</f>
        <v>0</v>
      </c>
      <c r="O671" t="str">
        <f>IF(Options!$H$12&gt;0,IF(Options!$H$13&gt;0,"Both","Geog"),IF(Options!$H$13&gt;0,"Keyword","None"))</f>
        <v>None</v>
      </c>
      <c r="Q671"/>
    </row>
    <row r="672" spans="1:17" x14ac:dyDescent="0.2">
      <c r="A672">
        <v>517621</v>
      </c>
      <c r="B672" t="s">
        <v>1545</v>
      </c>
      <c r="C672">
        <v>3178</v>
      </c>
      <c r="D672">
        <v>3241</v>
      </c>
      <c r="G672" t="s">
        <v>1546</v>
      </c>
      <c r="H672" t="str">
        <f ca="1">IFERROR(RANK(Table1[[#This Row],[IncomeRank]],$K:$K),"")</f>
        <v/>
      </c>
      <c r="I672">
        <f>Table1[[#This Row],[regno]]</f>
        <v>517621</v>
      </c>
      <c r="J672" t="str">
        <f>Table1[[#This Row],[nicename]]</f>
        <v>Birmingham Music Festival</v>
      </c>
      <c r="K672" s="1" t="str">
        <f ca="1">IF(Table1[[#This Row],[Selected]],Table1[[#This Row],[latest_income]]+(RAND()*0.01),"")</f>
        <v/>
      </c>
      <c r="L672" t="b">
        <f>IF(Table1[[#This Row],[Use]]="None",FALSE,IF(Table1[[#This Row],[Use]]="Both",AND(Table1[[#This Row],[Keyword]],Table1[[#This Row],[Geog]]),OR(Table1[[#This Row],[Keyword]],Table1[[#This Row],[Geog]])))</f>
        <v>0</v>
      </c>
      <c r="M6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72" t="b">
        <f>NOT(ISERROR(VLOOKUP(Table1[[#This Row],[regno]],RawGeography!$D:$D,1,FALSE)))</f>
        <v>0</v>
      </c>
      <c r="O672" t="str">
        <f>IF(Options!$H$12&gt;0,IF(Options!$H$13&gt;0,"Both","Geog"),IF(Options!$H$13&gt;0,"Keyword","None"))</f>
        <v>None</v>
      </c>
      <c r="Q672"/>
    </row>
    <row r="673" spans="1:17" x14ac:dyDescent="0.2">
      <c r="A673">
        <v>517799</v>
      </c>
      <c r="B673" t="s">
        <v>1547</v>
      </c>
      <c r="C673">
        <v>14063</v>
      </c>
      <c r="D673">
        <v>16151</v>
      </c>
      <c r="G673" t="s">
        <v>1548</v>
      </c>
      <c r="H673" t="str">
        <f ca="1">IFERROR(RANK(Table1[[#This Row],[IncomeRank]],$K:$K),"")</f>
        <v/>
      </c>
      <c r="I673">
        <f>Table1[[#This Row],[regno]]</f>
        <v>517799</v>
      </c>
      <c r="J673" t="str">
        <f>Table1[[#This Row],[nicename]]</f>
        <v>The Staffordshire Band</v>
      </c>
      <c r="K673" s="1" t="str">
        <f ca="1">IF(Table1[[#This Row],[Selected]],Table1[[#This Row],[latest_income]]+(RAND()*0.01),"")</f>
        <v/>
      </c>
      <c r="L673" t="b">
        <f>IF(Table1[[#This Row],[Use]]="None",FALSE,IF(Table1[[#This Row],[Use]]="Both",AND(Table1[[#This Row],[Keyword]],Table1[[#This Row],[Geog]]),OR(Table1[[#This Row],[Keyword]],Table1[[#This Row],[Geog]])))</f>
        <v>0</v>
      </c>
      <c r="M6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73" t="b">
        <f>NOT(ISERROR(VLOOKUP(Table1[[#This Row],[regno]],RawGeography!$D:$D,1,FALSE)))</f>
        <v>0</v>
      </c>
      <c r="O673" t="str">
        <f>IF(Options!$H$12&gt;0,IF(Options!$H$13&gt;0,"Both","Geog"),IF(Options!$H$13&gt;0,"Keyword","None"))</f>
        <v>None</v>
      </c>
      <c r="Q673"/>
    </row>
    <row r="674" spans="1:17" x14ac:dyDescent="0.2">
      <c r="A674">
        <v>517887</v>
      </c>
      <c r="B674" t="s">
        <v>1549</v>
      </c>
      <c r="C674">
        <v>163613</v>
      </c>
      <c r="D674">
        <v>141645</v>
      </c>
      <c r="G674" t="s">
        <v>1550</v>
      </c>
      <c r="H674" t="str">
        <f ca="1">IFERROR(RANK(Table1[[#This Row],[IncomeRank]],$K:$K),"")</f>
        <v/>
      </c>
      <c r="I674">
        <f>Table1[[#This Row],[regno]]</f>
        <v>517887</v>
      </c>
      <c r="J674" t="str">
        <f>Table1[[#This Row],[nicename]]</f>
        <v>High Peak Community Arts Limited</v>
      </c>
      <c r="K674" s="1" t="str">
        <f ca="1">IF(Table1[[#This Row],[Selected]],Table1[[#This Row],[latest_income]]+(RAND()*0.01),"")</f>
        <v/>
      </c>
      <c r="L674" t="b">
        <f>IF(Table1[[#This Row],[Use]]="None",FALSE,IF(Table1[[#This Row],[Use]]="Both",AND(Table1[[#This Row],[Keyword]],Table1[[#This Row],[Geog]]),OR(Table1[[#This Row],[Keyword]],Table1[[#This Row],[Geog]])))</f>
        <v>0</v>
      </c>
      <c r="M6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74" t="b">
        <f>NOT(ISERROR(VLOOKUP(Table1[[#This Row],[regno]],RawGeography!$D:$D,1,FALSE)))</f>
        <v>0</v>
      </c>
      <c r="O674" t="str">
        <f>IF(Options!$H$12&gt;0,IF(Options!$H$13&gt;0,"Both","Geog"),IF(Options!$H$13&gt;0,"Keyword","None"))</f>
        <v>None</v>
      </c>
      <c r="Q674"/>
    </row>
    <row r="675" spans="1:17" x14ac:dyDescent="0.2">
      <c r="A675">
        <v>518073</v>
      </c>
      <c r="B675" t="s">
        <v>1551</v>
      </c>
      <c r="C675">
        <v>44783</v>
      </c>
      <c r="D675">
        <v>43202</v>
      </c>
      <c r="G675" t="s">
        <v>1552</v>
      </c>
      <c r="H675" t="str">
        <f ca="1">IFERROR(RANK(Table1[[#This Row],[IncomeRank]],$K:$K),"")</f>
        <v/>
      </c>
      <c r="I675">
        <f>Table1[[#This Row],[regno]]</f>
        <v>518073</v>
      </c>
      <c r="J675" t="str">
        <f>Table1[[#This Row],[nicename]]</f>
        <v>Sheffield Philharmonic Chorus</v>
      </c>
      <c r="K675" s="1" t="str">
        <f ca="1">IF(Table1[[#This Row],[Selected]],Table1[[#This Row],[latest_income]]+(RAND()*0.01),"")</f>
        <v/>
      </c>
      <c r="L675" t="b">
        <f>IF(Table1[[#This Row],[Use]]="None",FALSE,IF(Table1[[#This Row],[Use]]="Both",AND(Table1[[#This Row],[Keyword]],Table1[[#This Row],[Geog]]),OR(Table1[[#This Row],[Keyword]],Table1[[#This Row],[Geog]])))</f>
        <v>0</v>
      </c>
      <c r="M6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75" t="b">
        <f>NOT(ISERROR(VLOOKUP(Table1[[#This Row],[regno]],RawGeography!$D:$D,1,FALSE)))</f>
        <v>0</v>
      </c>
      <c r="O675" t="str">
        <f>IF(Options!$H$12&gt;0,IF(Options!$H$13&gt;0,"Both","Geog"),IF(Options!$H$13&gt;0,"Keyword","None"))</f>
        <v>None</v>
      </c>
      <c r="Q675"/>
    </row>
    <row r="676" spans="1:17" x14ac:dyDescent="0.2">
      <c r="A676">
        <v>518153</v>
      </c>
      <c r="B676" t="s">
        <v>1553</v>
      </c>
      <c r="C676">
        <v>8015</v>
      </c>
      <c r="D676">
        <v>9340</v>
      </c>
      <c r="G676" t="s">
        <v>1554</v>
      </c>
      <c r="H676" t="str">
        <f ca="1">IFERROR(RANK(Table1[[#This Row],[IncomeRank]],$K:$K),"")</f>
        <v/>
      </c>
      <c r="I676">
        <f>Table1[[#This Row],[regno]]</f>
        <v>518153</v>
      </c>
      <c r="J676" t="str">
        <f>Table1[[#This Row],[nicename]]</f>
        <v>Ackworth Concert Society</v>
      </c>
      <c r="K676" s="1" t="str">
        <f ca="1">IF(Table1[[#This Row],[Selected]],Table1[[#This Row],[latest_income]]+(RAND()*0.01),"")</f>
        <v/>
      </c>
      <c r="L676" t="b">
        <f>IF(Table1[[#This Row],[Use]]="None",FALSE,IF(Table1[[#This Row],[Use]]="Both",AND(Table1[[#This Row],[Keyword]],Table1[[#This Row],[Geog]]),OR(Table1[[#This Row],[Keyword]],Table1[[#This Row],[Geog]])))</f>
        <v>0</v>
      </c>
      <c r="M6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76" t="b">
        <f>NOT(ISERROR(VLOOKUP(Table1[[#This Row],[regno]],RawGeography!$D:$D,1,FALSE)))</f>
        <v>0</v>
      </c>
      <c r="O676" t="str">
        <f>IF(Options!$H$12&gt;0,IF(Options!$H$13&gt;0,"Both","Geog"),IF(Options!$H$13&gt;0,"Keyword","None"))</f>
        <v>None</v>
      </c>
      <c r="Q676"/>
    </row>
    <row r="677" spans="1:17" x14ac:dyDescent="0.2">
      <c r="A677">
        <v>518215</v>
      </c>
      <c r="B677" t="s">
        <v>1555</v>
      </c>
      <c r="C677">
        <v>13563</v>
      </c>
      <c r="D677">
        <v>15738</v>
      </c>
      <c r="G677" t="s">
        <v>1556</v>
      </c>
      <c r="H677" t="str">
        <f ca="1">IFERROR(RANK(Table1[[#This Row],[IncomeRank]],$K:$K),"")</f>
        <v/>
      </c>
      <c r="I677">
        <f>Table1[[#This Row],[regno]]</f>
        <v>518215</v>
      </c>
      <c r="J677" t="str">
        <f>Table1[[#This Row],[nicename]]</f>
        <v>The City of Leicester Singers</v>
      </c>
      <c r="K677" s="1" t="str">
        <f ca="1">IF(Table1[[#This Row],[Selected]],Table1[[#This Row],[latest_income]]+(RAND()*0.01),"")</f>
        <v/>
      </c>
      <c r="L677" t="b">
        <f>IF(Table1[[#This Row],[Use]]="None",FALSE,IF(Table1[[#This Row],[Use]]="Both",AND(Table1[[#This Row],[Keyword]],Table1[[#This Row],[Geog]]),OR(Table1[[#This Row],[Keyword]],Table1[[#This Row],[Geog]])))</f>
        <v>0</v>
      </c>
      <c r="M6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77" t="b">
        <f>NOT(ISERROR(VLOOKUP(Table1[[#This Row],[regno]],RawGeography!$D:$D,1,FALSE)))</f>
        <v>0</v>
      </c>
      <c r="O677" t="str">
        <f>IF(Options!$H$12&gt;0,IF(Options!$H$13&gt;0,"Both","Geog"),IF(Options!$H$13&gt;0,"Keyword","None"))</f>
        <v>None</v>
      </c>
      <c r="Q677"/>
    </row>
    <row r="678" spans="1:17" x14ac:dyDescent="0.2">
      <c r="A678">
        <v>518257</v>
      </c>
      <c r="B678" t="s">
        <v>1558</v>
      </c>
      <c r="C678">
        <v>0</v>
      </c>
      <c r="D678">
        <v>0</v>
      </c>
      <c r="G678" t="s">
        <v>1559</v>
      </c>
      <c r="H678" t="str">
        <f ca="1">IFERROR(RANK(Table1[[#This Row],[IncomeRank]],$K:$K),"")</f>
        <v/>
      </c>
      <c r="I678">
        <f>Table1[[#This Row],[regno]]</f>
        <v>518257</v>
      </c>
      <c r="J678" t="str">
        <f>Table1[[#This Row],[nicename]]</f>
        <v>Beacon Sunrisers Drum and Bugle Corps</v>
      </c>
      <c r="K678" s="1" t="str">
        <f ca="1">IF(Table1[[#This Row],[Selected]],Table1[[#This Row],[latest_income]]+(RAND()*0.01),"")</f>
        <v/>
      </c>
      <c r="L678" t="b">
        <f>IF(Table1[[#This Row],[Use]]="None",FALSE,IF(Table1[[#This Row],[Use]]="Both",AND(Table1[[#This Row],[Keyword]],Table1[[#This Row],[Geog]]),OR(Table1[[#This Row],[Keyword]],Table1[[#This Row],[Geog]])))</f>
        <v>0</v>
      </c>
      <c r="M6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78" t="b">
        <f>NOT(ISERROR(VLOOKUP(Table1[[#This Row],[regno]],RawGeography!$D:$D,1,FALSE)))</f>
        <v>0</v>
      </c>
      <c r="O678" t="str">
        <f>IF(Options!$H$12&gt;0,IF(Options!$H$13&gt;0,"Both","Geog"),IF(Options!$H$13&gt;0,"Keyword","None"))</f>
        <v>None</v>
      </c>
      <c r="Q678"/>
    </row>
    <row r="679" spans="1:17" x14ac:dyDescent="0.2">
      <c r="A679">
        <v>518274</v>
      </c>
      <c r="B679" t="s">
        <v>1560</v>
      </c>
      <c r="C679">
        <v>16150</v>
      </c>
      <c r="D679">
        <v>17324</v>
      </c>
      <c r="G679" t="s">
        <v>1561</v>
      </c>
      <c r="H679" t="str">
        <f ca="1">IFERROR(RANK(Table1[[#This Row],[IncomeRank]],$K:$K),"")</f>
        <v/>
      </c>
      <c r="I679">
        <f>Table1[[#This Row],[regno]]</f>
        <v>518274</v>
      </c>
      <c r="J679" t="str">
        <f>Table1[[#This Row],[nicename]]</f>
        <v>The Durham Singers</v>
      </c>
      <c r="K679" s="1" t="str">
        <f ca="1">IF(Table1[[#This Row],[Selected]],Table1[[#This Row],[latest_income]]+(RAND()*0.01),"")</f>
        <v/>
      </c>
      <c r="L679" t="b">
        <f>IF(Table1[[#This Row],[Use]]="None",FALSE,IF(Table1[[#This Row],[Use]]="Both",AND(Table1[[#This Row],[Keyword]],Table1[[#This Row],[Geog]]),OR(Table1[[#This Row],[Keyword]],Table1[[#This Row],[Geog]])))</f>
        <v>0</v>
      </c>
      <c r="M6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79" t="b">
        <f>NOT(ISERROR(VLOOKUP(Table1[[#This Row],[regno]],RawGeography!$D:$D,1,FALSE)))</f>
        <v>0</v>
      </c>
      <c r="O679" t="str">
        <f>IF(Options!$H$12&gt;0,IF(Options!$H$13&gt;0,"Both","Geog"),IF(Options!$H$13&gt;0,"Keyword","None"))</f>
        <v>None</v>
      </c>
      <c r="Q679"/>
    </row>
    <row r="680" spans="1:17" x14ac:dyDescent="0.2">
      <c r="A680">
        <v>518348</v>
      </c>
      <c r="B680" t="s">
        <v>1562</v>
      </c>
      <c r="C680">
        <v>1177</v>
      </c>
      <c r="D680">
        <v>3000</v>
      </c>
      <c r="G680" t="s">
        <v>1563</v>
      </c>
      <c r="H680" t="str">
        <f ca="1">IFERROR(RANK(Table1[[#This Row],[IncomeRank]],$K:$K),"")</f>
        <v/>
      </c>
      <c r="I680">
        <f>Table1[[#This Row],[regno]]</f>
        <v>518348</v>
      </c>
      <c r="J680" t="str">
        <f>Table1[[#This Row],[nicename]]</f>
        <v>The Heslington Foundation for Music and Associated Arts'</v>
      </c>
      <c r="K680" s="1" t="str">
        <f ca="1">IF(Table1[[#This Row],[Selected]],Table1[[#This Row],[latest_income]]+(RAND()*0.01),"")</f>
        <v/>
      </c>
      <c r="L680" t="b">
        <f>IF(Table1[[#This Row],[Use]]="None",FALSE,IF(Table1[[#This Row],[Use]]="Both",AND(Table1[[#This Row],[Keyword]],Table1[[#This Row],[Geog]]),OR(Table1[[#This Row],[Keyword]],Table1[[#This Row],[Geog]])))</f>
        <v>0</v>
      </c>
      <c r="M6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80" t="b">
        <f>NOT(ISERROR(VLOOKUP(Table1[[#This Row],[regno]],RawGeography!$D:$D,1,FALSE)))</f>
        <v>0</v>
      </c>
      <c r="O680" t="str">
        <f>IF(Options!$H$12&gt;0,IF(Options!$H$13&gt;0,"Both","Geog"),IF(Options!$H$13&gt;0,"Keyword","None"))</f>
        <v>None</v>
      </c>
      <c r="Q680"/>
    </row>
    <row r="681" spans="1:17" x14ac:dyDescent="0.2">
      <c r="A681">
        <v>518636</v>
      </c>
      <c r="B681" t="s">
        <v>1564</v>
      </c>
      <c r="C681">
        <v>12365</v>
      </c>
      <c r="D681">
        <v>13106</v>
      </c>
      <c r="G681" t="s">
        <v>1565</v>
      </c>
      <c r="H681" t="str">
        <f ca="1">IFERROR(RANK(Table1[[#This Row],[IncomeRank]],$K:$K),"")</f>
        <v/>
      </c>
      <c r="I681">
        <f>Table1[[#This Row],[regno]]</f>
        <v>518636</v>
      </c>
      <c r="J681" t="str">
        <f>Table1[[#This Row],[nicename]]</f>
        <v>Darlington Music Society</v>
      </c>
      <c r="K681" s="1" t="str">
        <f ca="1">IF(Table1[[#This Row],[Selected]],Table1[[#This Row],[latest_income]]+(RAND()*0.01),"")</f>
        <v/>
      </c>
      <c r="L681" t="b">
        <f>IF(Table1[[#This Row],[Use]]="None",FALSE,IF(Table1[[#This Row],[Use]]="Both",AND(Table1[[#This Row],[Keyword]],Table1[[#This Row],[Geog]]),OR(Table1[[#This Row],[Keyword]],Table1[[#This Row],[Geog]])))</f>
        <v>0</v>
      </c>
      <c r="M6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81" t="b">
        <f>NOT(ISERROR(VLOOKUP(Table1[[#This Row],[regno]],RawGeography!$D:$D,1,FALSE)))</f>
        <v>0</v>
      </c>
      <c r="O681" t="str">
        <f>IF(Options!$H$12&gt;0,IF(Options!$H$13&gt;0,"Both","Geog"),IF(Options!$H$13&gt;0,"Keyword","None"))</f>
        <v>None</v>
      </c>
      <c r="Q681"/>
    </row>
    <row r="682" spans="1:17" x14ac:dyDescent="0.2">
      <c r="A682">
        <v>518703</v>
      </c>
      <c r="B682" t="s">
        <v>1567</v>
      </c>
      <c r="C682">
        <v>53573</v>
      </c>
      <c r="D682">
        <v>57946</v>
      </c>
      <c r="G682" t="s">
        <v>1568</v>
      </c>
      <c r="H682" t="str">
        <f ca="1">IFERROR(RANK(Table1[[#This Row],[IncomeRank]],$K:$K),"")</f>
        <v/>
      </c>
      <c r="I682">
        <f>Table1[[#This Row],[regno]]</f>
        <v>518703</v>
      </c>
      <c r="J682" t="str">
        <f>Table1[[#This Row],[nicename]]</f>
        <v>International Summer School of Music at Shrewsbury (Issmus)</v>
      </c>
      <c r="K682" s="1" t="str">
        <f ca="1">IF(Table1[[#This Row],[Selected]],Table1[[#This Row],[latest_income]]+(RAND()*0.01),"")</f>
        <v/>
      </c>
      <c r="L682" t="b">
        <f>IF(Table1[[#This Row],[Use]]="None",FALSE,IF(Table1[[#This Row],[Use]]="Both",AND(Table1[[#This Row],[Keyword]],Table1[[#This Row],[Geog]]),OR(Table1[[#This Row],[Keyword]],Table1[[#This Row],[Geog]])))</f>
        <v>0</v>
      </c>
      <c r="M6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82" t="b">
        <f>NOT(ISERROR(VLOOKUP(Table1[[#This Row],[regno]],RawGeography!$D:$D,1,FALSE)))</f>
        <v>0</v>
      </c>
      <c r="O682" t="str">
        <f>IF(Options!$H$12&gt;0,IF(Options!$H$13&gt;0,"Both","Geog"),IF(Options!$H$13&gt;0,"Keyword","None"))</f>
        <v>None</v>
      </c>
      <c r="Q682"/>
    </row>
    <row r="683" spans="1:17" x14ac:dyDescent="0.2">
      <c r="A683">
        <v>518877</v>
      </c>
      <c r="B683" t="s">
        <v>1569</v>
      </c>
      <c r="C683">
        <v>6031</v>
      </c>
      <c r="D683">
        <v>6249</v>
      </c>
      <c r="G683" t="s">
        <v>1570</v>
      </c>
      <c r="H683" t="str">
        <f ca="1">IFERROR(RANK(Table1[[#This Row],[IncomeRank]],$K:$K),"")</f>
        <v/>
      </c>
      <c r="I683">
        <f>Table1[[#This Row],[regno]]</f>
        <v>518877</v>
      </c>
      <c r="J683" t="str">
        <f>Table1[[#This Row],[nicename]]</f>
        <v>The Guild Singers</v>
      </c>
      <c r="K683" s="1" t="str">
        <f ca="1">IF(Table1[[#This Row],[Selected]],Table1[[#This Row],[latest_income]]+(RAND()*0.01),"")</f>
        <v/>
      </c>
      <c r="L683" t="b">
        <f>IF(Table1[[#This Row],[Use]]="None",FALSE,IF(Table1[[#This Row],[Use]]="Both",AND(Table1[[#This Row],[Keyword]],Table1[[#This Row],[Geog]]),OR(Table1[[#This Row],[Keyword]],Table1[[#This Row],[Geog]])))</f>
        <v>0</v>
      </c>
      <c r="M6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83" t="b">
        <f>NOT(ISERROR(VLOOKUP(Table1[[#This Row],[regno]],RawGeography!$D:$D,1,FALSE)))</f>
        <v>0</v>
      </c>
      <c r="O683" t="str">
        <f>IF(Options!$H$12&gt;0,IF(Options!$H$13&gt;0,"Both","Geog"),IF(Options!$H$13&gt;0,"Keyword","None"))</f>
        <v>None</v>
      </c>
      <c r="Q683"/>
    </row>
    <row r="684" spans="1:17" x14ac:dyDescent="0.2">
      <c r="A684">
        <v>518943</v>
      </c>
      <c r="B684" t="s">
        <v>1571</v>
      </c>
      <c r="C684">
        <v>42</v>
      </c>
      <c r="D684">
        <v>800</v>
      </c>
      <c r="G684" t="s">
        <v>1572</v>
      </c>
      <c r="H684" t="str">
        <f ca="1">IFERROR(RANK(Table1[[#This Row],[IncomeRank]],$K:$K),"")</f>
        <v/>
      </c>
      <c r="I684">
        <f>Table1[[#This Row],[regno]]</f>
        <v>518943</v>
      </c>
      <c r="J684" t="str">
        <f>Table1[[#This Row],[nicename]]</f>
        <v>The Jane Crawford Memorial Trust</v>
      </c>
      <c r="K684" s="1" t="str">
        <f ca="1">IF(Table1[[#This Row],[Selected]],Table1[[#This Row],[latest_income]]+(RAND()*0.01),"")</f>
        <v/>
      </c>
      <c r="L684" t="b">
        <f>IF(Table1[[#This Row],[Use]]="None",FALSE,IF(Table1[[#This Row],[Use]]="Both",AND(Table1[[#This Row],[Keyword]],Table1[[#This Row],[Geog]]),OR(Table1[[#This Row],[Keyword]],Table1[[#This Row],[Geog]])))</f>
        <v>0</v>
      </c>
      <c r="M6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84" t="b">
        <f>NOT(ISERROR(VLOOKUP(Table1[[#This Row],[regno]],RawGeography!$D:$D,1,FALSE)))</f>
        <v>0</v>
      </c>
      <c r="O684" t="str">
        <f>IF(Options!$H$12&gt;0,IF(Options!$H$13&gt;0,"Both","Geog"),IF(Options!$H$13&gt;0,"Keyword","None"))</f>
        <v>None</v>
      </c>
      <c r="Q684"/>
    </row>
    <row r="685" spans="1:17" x14ac:dyDescent="0.2">
      <c r="A685">
        <v>518950</v>
      </c>
      <c r="B685" t="s">
        <v>1573</v>
      </c>
      <c r="C685">
        <v>11155</v>
      </c>
      <c r="D685">
        <v>11850</v>
      </c>
      <c r="G685" t="s">
        <v>783</v>
      </c>
      <c r="H685" t="str">
        <f ca="1">IFERROR(RANK(Table1[[#This Row],[IncomeRank]],$K:$K),"")</f>
        <v/>
      </c>
      <c r="I685">
        <f>Table1[[#This Row],[regno]]</f>
        <v>518950</v>
      </c>
      <c r="J685" t="str">
        <f>Table1[[#This Row],[nicename]]</f>
        <v>Crosby Festival of Music and Dancing</v>
      </c>
      <c r="K685" s="1" t="str">
        <f ca="1">IF(Table1[[#This Row],[Selected]],Table1[[#This Row],[latest_income]]+(RAND()*0.01),"")</f>
        <v/>
      </c>
      <c r="L685" t="b">
        <f>IF(Table1[[#This Row],[Use]]="None",FALSE,IF(Table1[[#This Row],[Use]]="Both",AND(Table1[[#This Row],[Keyword]],Table1[[#This Row],[Geog]]),OR(Table1[[#This Row],[Keyword]],Table1[[#This Row],[Geog]])))</f>
        <v>0</v>
      </c>
      <c r="M6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85" t="b">
        <f>NOT(ISERROR(VLOOKUP(Table1[[#This Row],[regno]],RawGeography!$D:$D,1,FALSE)))</f>
        <v>0</v>
      </c>
      <c r="O685" t="str">
        <f>IF(Options!$H$12&gt;0,IF(Options!$H$13&gt;0,"Both","Geog"),IF(Options!$H$13&gt;0,"Keyword","None"))</f>
        <v>None</v>
      </c>
      <c r="Q685"/>
    </row>
    <row r="686" spans="1:17" x14ac:dyDescent="0.2">
      <c r="A686">
        <v>519001</v>
      </c>
      <c r="B686" t="s">
        <v>1574</v>
      </c>
      <c r="C686">
        <v>23513</v>
      </c>
      <c r="D686">
        <v>26320</v>
      </c>
      <c r="G686" t="s">
        <v>1575</v>
      </c>
      <c r="H686" t="str">
        <f ca="1">IFERROR(RANK(Table1[[#This Row],[IncomeRank]],$K:$K),"")</f>
        <v/>
      </c>
      <c r="I686">
        <f>Table1[[#This Row],[regno]]</f>
        <v>519001</v>
      </c>
      <c r="J686" t="str">
        <f>Table1[[#This Row],[nicename]]</f>
        <v>The Concord Drum and Bugle Corps</v>
      </c>
      <c r="K686" s="1" t="str">
        <f ca="1">IF(Table1[[#This Row],[Selected]],Table1[[#This Row],[latest_income]]+(RAND()*0.01),"")</f>
        <v/>
      </c>
      <c r="L686" t="b">
        <f>IF(Table1[[#This Row],[Use]]="None",FALSE,IF(Table1[[#This Row],[Use]]="Both",AND(Table1[[#This Row],[Keyword]],Table1[[#This Row],[Geog]]),OR(Table1[[#This Row],[Keyword]],Table1[[#This Row],[Geog]])))</f>
        <v>0</v>
      </c>
      <c r="M6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86" t="b">
        <f>NOT(ISERROR(VLOOKUP(Table1[[#This Row],[regno]],RawGeography!$D:$D,1,FALSE)))</f>
        <v>0</v>
      </c>
      <c r="O686" t="str">
        <f>IF(Options!$H$12&gt;0,IF(Options!$H$13&gt;0,"Both","Geog"),IF(Options!$H$13&gt;0,"Keyword","None"))</f>
        <v>None</v>
      </c>
      <c r="Q686"/>
    </row>
    <row r="687" spans="1:17" x14ac:dyDescent="0.2">
      <c r="A687">
        <v>519243</v>
      </c>
      <c r="B687" t="s">
        <v>1576</v>
      </c>
      <c r="C687">
        <v>2099</v>
      </c>
      <c r="D687">
        <v>2134</v>
      </c>
      <c r="G687" t="s">
        <v>1577</v>
      </c>
      <c r="H687" t="str">
        <f ca="1">IFERROR(RANK(Table1[[#This Row],[IncomeRank]],$K:$K),"")</f>
        <v/>
      </c>
      <c r="I687">
        <f>Table1[[#This Row],[regno]]</f>
        <v>519243</v>
      </c>
      <c r="J687" t="str">
        <f>Table1[[#This Row],[nicename]]</f>
        <v>Youth Music</v>
      </c>
      <c r="K687" s="1" t="str">
        <f ca="1">IF(Table1[[#This Row],[Selected]],Table1[[#This Row],[latest_income]]+(RAND()*0.01),"")</f>
        <v/>
      </c>
      <c r="L687" t="b">
        <f>IF(Table1[[#This Row],[Use]]="None",FALSE,IF(Table1[[#This Row],[Use]]="Both",AND(Table1[[#This Row],[Keyword]],Table1[[#This Row],[Geog]]),OR(Table1[[#This Row],[Keyword]],Table1[[#This Row],[Geog]])))</f>
        <v>0</v>
      </c>
      <c r="M6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87" t="b">
        <f>NOT(ISERROR(VLOOKUP(Table1[[#This Row],[regno]],RawGeography!$D:$D,1,FALSE)))</f>
        <v>0</v>
      </c>
      <c r="O687" t="str">
        <f>IF(Options!$H$12&gt;0,IF(Options!$H$13&gt;0,"Both","Geog"),IF(Options!$H$13&gt;0,"Keyword","None"))</f>
        <v>None</v>
      </c>
      <c r="Q687"/>
    </row>
    <row r="688" spans="1:17" x14ac:dyDescent="0.2">
      <c r="A688">
        <v>519315</v>
      </c>
      <c r="B688" t="s">
        <v>1578</v>
      </c>
      <c r="C688">
        <v>558</v>
      </c>
      <c r="D688">
        <v>0</v>
      </c>
      <c r="G688" t="s">
        <v>1579</v>
      </c>
      <c r="H688" t="str">
        <f ca="1">IFERROR(RANK(Table1[[#This Row],[IncomeRank]],$K:$K),"")</f>
        <v/>
      </c>
      <c r="I688">
        <f>Table1[[#This Row],[regno]]</f>
        <v>519315</v>
      </c>
      <c r="J688" t="str">
        <f>Table1[[#This Row],[nicename]]</f>
        <v>The Lincoln Minster Arts Trust</v>
      </c>
      <c r="K688" s="1" t="str">
        <f ca="1">IF(Table1[[#This Row],[Selected]],Table1[[#This Row],[latest_income]]+(RAND()*0.01),"")</f>
        <v/>
      </c>
      <c r="L688" t="b">
        <f>IF(Table1[[#This Row],[Use]]="None",FALSE,IF(Table1[[#This Row],[Use]]="Both",AND(Table1[[#This Row],[Keyword]],Table1[[#This Row],[Geog]]),OR(Table1[[#This Row],[Keyword]],Table1[[#This Row],[Geog]])))</f>
        <v>0</v>
      </c>
      <c r="M6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88" t="b">
        <f>NOT(ISERROR(VLOOKUP(Table1[[#This Row],[regno]],RawGeography!$D:$D,1,FALSE)))</f>
        <v>0</v>
      </c>
      <c r="O688" t="str">
        <f>IF(Options!$H$12&gt;0,IF(Options!$H$13&gt;0,"Both","Geog"),IF(Options!$H$13&gt;0,"Keyword","None"))</f>
        <v>None</v>
      </c>
      <c r="Q688"/>
    </row>
    <row r="689" spans="1:17" x14ac:dyDescent="0.2">
      <c r="A689">
        <v>519574</v>
      </c>
      <c r="B689" t="s">
        <v>1581</v>
      </c>
      <c r="C689">
        <v>424</v>
      </c>
      <c r="D689">
        <v>8120</v>
      </c>
      <c r="G689" t="s">
        <v>1582</v>
      </c>
      <c r="H689" t="str">
        <f ca="1">IFERROR(RANK(Table1[[#This Row],[IncomeRank]],$K:$K),"")</f>
        <v/>
      </c>
      <c r="I689">
        <f>Table1[[#This Row],[regno]]</f>
        <v>519574</v>
      </c>
      <c r="J689" t="str">
        <f>Table1[[#This Row],[nicename]]</f>
        <v>The Manchester Camerata Trust</v>
      </c>
      <c r="K689" s="1" t="str">
        <f ca="1">IF(Table1[[#This Row],[Selected]],Table1[[#This Row],[latest_income]]+(RAND()*0.01),"")</f>
        <v/>
      </c>
      <c r="L689" t="b">
        <f>IF(Table1[[#This Row],[Use]]="None",FALSE,IF(Table1[[#This Row],[Use]]="Both",AND(Table1[[#This Row],[Keyword]],Table1[[#This Row],[Geog]]),OR(Table1[[#This Row],[Keyword]],Table1[[#This Row],[Geog]])))</f>
        <v>0</v>
      </c>
      <c r="M6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89" t="b">
        <f>NOT(ISERROR(VLOOKUP(Table1[[#This Row],[regno]],RawGeography!$D:$D,1,FALSE)))</f>
        <v>0</v>
      </c>
      <c r="O689" t="str">
        <f>IF(Options!$H$12&gt;0,IF(Options!$H$13&gt;0,"Both","Geog"),IF(Options!$H$13&gt;0,"Keyword","None"))</f>
        <v>None</v>
      </c>
      <c r="Q689"/>
    </row>
    <row r="690" spans="1:17" x14ac:dyDescent="0.2">
      <c r="A690">
        <v>519587</v>
      </c>
      <c r="B690" t="s">
        <v>1583</v>
      </c>
      <c r="C690">
        <v>8493</v>
      </c>
      <c r="D690">
        <v>8403</v>
      </c>
      <c r="G690" t="s">
        <v>1584</v>
      </c>
      <c r="H690" t="str">
        <f ca="1">IFERROR(RANK(Table1[[#This Row],[IncomeRank]],$K:$K),"")</f>
        <v/>
      </c>
      <c r="I690">
        <f>Table1[[#This Row],[regno]]</f>
        <v>519587</v>
      </c>
      <c r="J690" t="str">
        <f>Table1[[#This Row],[nicename]]</f>
        <v>Avenger Performing Arts</v>
      </c>
      <c r="K690" s="1" t="str">
        <f ca="1">IF(Table1[[#This Row],[Selected]],Table1[[#This Row],[latest_income]]+(RAND()*0.01),"")</f>
        <v/>
      </c>
      <c r="L690" t="b">
        <f>IF(Table1[[#This Row],[Use]]="None",FALSE,IF(Table1[[#This Row],[Use]]="Both",AND(Table1[[#This Row],[Keyword]],Table1[[#This Row],[Geog]]),OR(Table1[[#This Row],[Keyword]],Table1[[#This Row],[Geog]])))</f>
        <v>0</v>
      </c>
      <c r="M6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90" t="b">
        <f>NOT(ISERROR(VLOOKUP(Table1[[#This Row],[regno]],RawGeography!$D:$D,1,FALSE)))</f>
        <v>0</v>
      </c>
      <c r="O690" t="str">
        <f>IF(Options!$H$12&gt;0,IF(Options!$H$13&gt;0,"Both","Geog"),IF(Options!$H$13&gt;0,"Keyword","None"))</f>
        <v>None</v>
      </c>
      <c r="Q690"/>
    </row>
    <row r="691" spans="1:17" x14ac:dyDescent="0.2">
      <c r="A691">
        <v>519678</v>
      </c>
      <c r="B691" t="s">
        <v>1585</v>
      </c>
      <c r="C691">
        <v>23</v>
      </c>
      <c r="D691">
        <v>1200</v>
      </c>
      <c r="G691" t="s">
        <v>1586</v>
      </c>
      <c r="H691" t="str">
        <f ca="1">IFERROR(RANK(Table1[[#This Row],[IncomeRank]],$K:$K),"")</f>
        <v/>
      </c>
      <c r="I691">
        <f>Table1[[#This Row],[regno]]</f>
        <v>519678</v>
      </c>
      <c r="J691" t="str">
        <f>Table1[[#This Row],[nicename]]</f>
        <v>Simeon Gaunt Memorial Musical Competitions</v>
      </c>
      <c r="K691" s="1" t="str">
        <f ca="1">IF(Table1[[#This Row],[Selected]],Table1[[#This Row],[latest_income]]+(RAND()*0.01),"")</f>
        <v/>
      </c>
      <c r="L691" t="b">
        <f>IF(Table1[[#This Row],[Use]]="None",FALSE,IF(Table1[[#This Row],[Use]]="Both",AND(Table1[[#This Row],[Keyword]],Table1[[#This Row],[Geog]]),OR(Table1[[#This Row],[Keyword]],Table1[[#This Row],[Geog]])))</f>
        <v>0</v>
      </c>
      <c r="M6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91" t="b">
        <f>NOT(ISERROR(VLOOKUP(Table1[[#This Row],[regno]],RawGeography!$D:$D,1,FALSE)))</f>
        <v>0</v>
      </c>
      <c r="O691" t="str">
        <f>IF(Options!$H$12&gt;0,IF(Options!$H$13&gt;0,"Both","Geog"),IF(Options!$H$13&gt;0,"Keyword","None"))</f>
        <v>None</v>
      </c>
      <c r="Q691"/>
    </row>
    <row r="692" spans="1:17" x14ac:dyDescent="0.2">
      <c r="A692">
        <v>519736</v>
      </c>
      <c r="B692" t="s">
        <v>1587</v>
      </c>
      <c r="C692">
        <v>7734</v>
      </c>
      <c r="D692">
        <v>10202</v>
      </c>
      <c r="G692" t="s">
        <v>1588</v>
      </c>
      <c r="H692" t="str">
        <f ca="1">IFERROR(RANK(Table1[[#This Row],[IncomeRank]],$K:$K),"")</f>
        <v/>
      </c>
      <c r="I692">
        <f>Table1[[#This Row],[regno]]</f>
        <v>519736</v>
      </c>
      <c r="J692" t="str">
        <f>Table1[[#This Row],[nicename]]</f>
        <v>The Lincoln Chorale</v>
      </c>
      <c r="K692" s="1" t="str">
        <f ca="1">IF(Table1[[#This Row],[Selected]],Table1[[#This Row],[latest_income]]+(RAND()*0.01),"")</f>
        <v/>
      </c>
      <c r="L692" t="b">
        <f>IF(Table1[[#This Row],[Use]]="None",FALSE,IF(Table1[[#This Row],[Use]]="Both",AND(Table1[[#This Row],[Keyword]],Table1[[#This Row],[Geog]]),OR(Table1[[#This Row],[Keyword]],Table1[[#This Row],[Geog]])))</f>
        <v>0</v>
      </c>
      <c r="M6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92" t="b">
        <f>NOT(ISERROR(VLOOKUP(Table1[[#This Row],[regno]],RawGeography!$D:$D,1,FALSE)))</f>
        <v>0</v>
      </c>
      <c r="O692" t="str">
        <f>IF(Options!$H$12&gt;0,IF(Options!$H$13&gt;0,"Both","Geog"),IF(Options!$H$13&gt;0,"Keyword","None"))</f>
        <v>None</v>
      </c>
      <c r="Q692"/>
    </row>
    <row r="693" spans="1:17" x14ac:dyDescent="0.2">
      <c r="A693">
        <v>519776</v>
      </c>
      <c r="B693" t="s">
        <v>1589</v>
      </c>
      <c r="C693">
        <v>1813</v>
      </c>
      <c r="D693">
        <v>2545</v>
      </c>
      <c r="G693" t="s">
        <v>1590</v>
      </c>
      <c r="H693" t="str">
        <f ca="1">IFERROR(RANK(Table1[[#This Row],[IncomeRank]],$K:$K),"")</f>
        <v/>
      </c>
      <c r="I693">
        <f>Table1[[#This Row],[regno]]</f>
        <v>519776</v>
      </c>
      <c r="J693" t="str">
        <f>Table1[[#This Row],[nicename]]</f>
        <v>Balderstone Brass Band</v>
      </c>
      <c r="K693" s="1" t="str">
        <f ca="1">IF(Table1[[#This Row],[Selected]],Table1[[#This Row],[latest_income]]+(RAND()*0.01),"")</f>
        <v/>
      </c>
      <c r="L693" t="b">
        <f>IF(Table1[[#This Row],[Use]]="None",FALSE,IF(Table1[[#This Row],[Use]]="Both",AND(Table1[[#This Row],[Keyword]],Table1[[#This Row],[Geog]]),OR(Table1[[#This Row],[Keyword]],Table1[[#This Row],[Geog]])))</f>
        <v>0</v>
      </c>
      <c r="M6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93" t="b">
        <f>NOT(ISERROR(VLOOKUP(Table1[[#This Row],[regno]],RawGeography!$D:$D,1,FALSE)))</f>
        <v>0</v>
      </c>
      <c r="O693" t="str">
        <f>IF(Options!$H$12&gt;0,IF(Options!$H$13&gt;0,"Both","Geog"),IF(Options!$H$13&gt;0,"Keyword","None"))</f>
        <v>None</v>
      </c>
      <c r="Q693"/>
    </row>
    <row r="694" spans="1:17" x14ac:dyDescent="0.2">
      <c r="A694">
        <v>519824</v>
      </c>
      <c r="B694" t="s">
        <v>1591</v>
      </c>
      <c r="C694">
        <v>12186</v>
      </c>
      <c r="D694">
        <v>9481</v>
      </c>
      <c r="G694" t="s">
        <v>1592</v>
      </c>
      <c r="H694" t="str">
        <f ca="1">IFERROR(RANK(Table1[[#This Row],[IncomeRank]],$K:$K),"")</f>
        <v/>
      </c>
      <c r="I694">
        <f>Table1[[#This Row],[regno]]</f>
        <v>519824</v>
      </c>
      <c r="J694" t="str">
        <f>Table1[[#This Row],[nicename]]</f>
        <v>The Beauchamp Sinfonietta</v>
      </c>
      <c r="K694" s="1" t="str">
        <f ca="1">IF(Table1[[#This Row],[Selected]],Table1[[#This Row],[latest_income]]+(RAND()*0.01),"")</f>
        <v/>
      </c>
      <c r="L694" t="b">
        <f>IF(Table1[[#This Row],[Use]]="None",FALSE,IF(Table1[[#This Row],[Use]]="Both",AND(Table1[[#This Row],[Keyword]],Table1[[#This Row],[Geog]]),OR(Table1[[#This Row],[Keyword]],Table1[[#This Row],[Geog]])))</f>
        <v>0</v>
      </c>
      <c r="M6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94" t="b">
        <f>NOT(ISERROR(VLOOKUP(Table1[[#This Row],[regno]],RawGeography!$D:$D,1,FALSE)))</f>
        <v>0</v>
      </c>
      <c r="O694" t="str">
        <f>IF(Options!$H$12&gt;0,IF(Options!$H$13&gt;0,"Both","Geog"),IF(Options!$H$13&gt;0,"Keyword","None"))</f>
        <v>None</v>
      </c>
      <c r="Q694"/>
    </row>
    <row r="695" spans="1:17" x14ac:dyDescent="0.2">
      <c r="A695">
        <v>519934</v>
      </c>
      <c r="B695" t="s">
        <v>1593</v>
      </c>
      <c r="C695">
        <v>1739</v>
      </c>
      <c r="D695">
        <v>2198</v>
      </c>
      <c r="G695" t="s">
        <v>1594</v>
      </c>
      <c r="H695" t="str">
        <f ca="1">IFERROR(RANK(Table1[[#This Row],[IncomeRank]],$K:$K),"")</f>
        <v/>
      </c>
      <c r="I695">
        <f>Table1[[#This Row],[regno]]</f>
        <v>519934</v>
      </c>
      <c r="J695" t="str">
        <f>Table1[[#This Row],[nicename]]</f>
        <v>Cleveland and District Juvenile Jazz Band Association</v>
      </c>
      <c r="K695" s="1" t="str">
        <f ca="1">IF(Table1[[#This Row],[Selected]],Table1[[#This Row],[latest_income]]+(RAND()*0.01),"")</f>
        <v/>
      </c>
      <c r="L695" t="b">
        <f>IF(Table1[[#This Row],[Use]]="None",FALSE,IF(Table1[[#This Row],[Use]]="Both",AND(Table1[[#This Row],[Keyword]],Table1[[#This Row],[Geog]]),OR(Table1[[#This Row],[Keyword]],Table1[[#This Row],[Geog]])))</f>
        <v>0</v>
      </c>
      <c r="M6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95" t="b">
        <f>NOT(ISERROR(VLOOKUP(Table1[[#This Row],[regno]],RawGeography!$D:$D,1,FALSE)))</f>
        <v>0</v>
      </c>
      <c r="O695" t="str">
        <f>IF(Options!$H$12&gt;0,IF(Options!$H$13&gt;0,"Both","Geog"),IF(Options!$H$13&gt;0,"Keyword","None"))</f>
        <v>None</v>
      </c>
      <c r="Q695"/>
    </row>
    <row r="696" spans="1:17" x14ac:dyDescent="0.2">
      <c r="A696">
        <v>527647</v>
      </c>
      <c r="B696" t="s">
        <v>1595</v>
      </c>
      <c r="C696">
        <v>37267</v>
      </c>
      <c r="D696">
        <v>33456</v>
      </c>
      <c r="G696" t="s">
        <v>1596</v>
      </c>
      <c r="H696" t="str">
        <f ca="1">IFERROR(RANK(Table1[[#This Row],[IncomeRank]],$K:$K),"")</f>
        <v/>
      </c>
      <c r="I696">
        <f>Table1[[#This Row],[regno]]</f>
        <v>527647</v>
      </c>
      <c r="J696" t="str">
        <f>Table1[[#This Row],[nicename]]</f>
        <v>Willoughby Memorial Trust</v>
      </c>
      <c r="K696" s="1" t="str">
        <f ca="1">IF(Table1[[#This Row],[Selected]],Table1[[#This Row],[latest_income]]+(RAND()*0.01),"")</f>
        <v/>
      </c>
      <c r="L696" t="b">
        <f>IF(Table1[[#This Row],[Use]]="None",FALSE,IF(Table1[[#This Row],[Use]]="Both",AND(Table1[[#This Row],[Keyword]],Table1[[#This Row],[Geog]]),OR(Table1[[#This Row],[Keyword]],Table1[[#This Row],[Geog]])))</f>
        <v>0</v>
      </c>
      <c r="M6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96" t="b">
        <f>NOT(ISERROR(VLOOKUP(Table1[[#This Row],[regno]],RawGeography!$D:$D,1,FALSE)))</f>
        <v>0</v>
      </c>
      <c r="O696" t="str">
        <f>IF(Options!$H$12&gt;0,IF(Options!$H$13&gt;0,"Both","Geog"),IF(Options!$H$13&gt;0,"Keyword","None"))</f>
        <v>None</v>
      </c>
      <c r="Q696"/>
    </row>
    <row r="697" spans="1:17" x14ac:dyDescent="0.2">
      <c r="A697">
        <v>528253</v>
      </c>
      <c r="B697" t="s">
        <v>1597</v>
      </c>
      <c r="C697">
        <v>152275</v>
      </c>
      <c r="D697">
        <v>118270</v>
      </c>
      <c r="G697" t="s">
        <v>1598</v>
      </c>
      <c r="H697" t="str">
        <f ca="1">IFERROR(RANK(Table1[[#This Row],[IncomeRank]],$K:$K),"")</f>
        <v/>
      </c>
      <c r="I697">
        <f>Table1[[#This Row],[regno]]</f>
        <v>528253</v>
      </c>
      <c r="J697" t="str">
        <f>Table1[[#This Row],[nicename]]</f>
        <v>The Magnus Educational Foundation</v>
      </c>
      <c r="K697" s="1" t="str">
        <f ca="1">IF(Table1[[#This Row],[Selected]],Table1[[#This Row],[latest_income]]+(RAND()*0.01),"")</f>
        <v/>
      </c>
      <c r="L697" t="b">
        <f>IF(Table1[[#This Row],[Use]]="None",FALSE,IF(Table1[[#This Row],[Use]]="Both",AND(Table1[[#This Row],[Keyword]],Table1[[#This Row],[Geog]]),OR(Table1[[#This Row],[Keyword]],Table1[[#This Row],[Geog]])))</f>
        <v>0</v>
      </c>
      <c r="M6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97" t="b">
        <f>NOT(ISERROR(VLOOKUP(Table1[[#This Row],[regno]],RawGeography!$D:$D,1,FALSE)))</f>
        <v>0</v>
      </c>
      <c r="O697" t="str">
        <f>IF(Options!$H$12&gt;0,IF(Options!$H$13&gt;0,"Both","Geog"),IF(Options!$H$13&gt;0,"Keyword","None"))</f>
        <v>None</v>
      </c>
      <c r="Q697"/>
    </row>
    <row r="698" spans="1:17" x14ac:dyDescent="0.2">
      <c r="A698">
        <v>528960</v>
      </c>
      <c r="B698" t="s">
        <v>1599</v>
      </c>
      <c r="C698">
        <v>4009</v>
      </c>
      <c r="D698">
        <v>3295</v>
      </c>
      <c r="G698" t="s">
        <v>1600</v>
      </c>
      <c r="H698" t="str">
        <f ca="1">IFERROR(RANK(Table1[[#This Row],[IncomeRank]],$K:$K),"")</f>
        <v/>
      </c>
      <c r="I698">
        <f>Table1[[#This Row],[regno]]</f>
        <v>528960</v>
      </c>
      <c r="J698" t="str">
        <f>Table1[[#This Row],[nicename]]</f>
        <v>Coventry Blue Coat Church of England School and Music College  Parent Teacher Association</v>
      </c>
      <c r="K698" s="1" t="str">
        <f ca="1">IF(Table1[[#This Row],[Selected]],Table1[[#This Row],[latest_income]]+(RAND()*0.01),"")</f>
        <v/>
      </c>
      <c r="L698" t="b">
        <f>IF(Table1[[#This Row],[Use]]="None",FALSE,IF(Table1[[#This Row],[Use]]="Both",AND(Table1[[#This Row],[Keyword]],Table1[[#This Row],[Geog]]),OR(Table1[[#This Row],[Keyword]],Table1[[#This Row],[Geog]])))</f>
        <v>0</v>
      </c>
      <c r="M6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98" t="b">
        <f>NOT(ISERROR(VLOOKUP(Table1[[#This Row],[regno]],RawGeography!$D:$D,1,FALSE)))</f>
        <v>0</v>
      </c>
      <c r="O698" t="str">
        <f>IF(Options!$H$12&gt;0,IF(Options!$H$13&gt;0,"Both","Geog"),IF(Options!$H$13&gt;0,"Keyword","None"))</f>
        <v>None</v>
      </c>
      <c r="Q698"/>
    </row>
    <row r="699" spans="1:17" x14ac:dyDescent="0.2">
      <c r="A699">
        <v>529145</v>
      </c>
      <c r="B699" t="s">
        <v>1601</v>
      </c>
      <c r="C699">
        <v>28026</v>
      </c>
      <c r="D699">
        <v>19161</v>
      </c>
      <c r="G699" t="s">
        <v>1602</v>
      </c>
      <c r="H699" t="str">
        <f ca="1">IFERROR(RANK(Table1[[#This Row],[IncomeRank]],$K:$K),"")</f>
        <v/>
      </c>
      <c r="I699">
        <f>Table1[[#This Row],[regno]]</f>
        <v>529145</v>
      </c>
      <c r="J699" t="str">
        <f>Table1[[#This Row],[nicename]]</f>
        <v>Halifax Philharmonic Club</v>
      </c>
      <c r="K699" s="1" t="str">
        <f ca="1">IF(Table1[[#This Row],[Selected]],Table1[[#This Row],[latest_income]]+(RAND()*0.01),"")</f>
        <v/>
      </c>
      <c r="L699" t="b">
        <f>IF(Table1[[#This Row],[Use]]="None",FALSE,IF(Table1[[#This Row],[Use]]="Both",AND(Table1[[#This Row],[Keyword]],Table1[[#This Row],[Geog]]),OR(Table1[[#This Row],[Keyword]],Table1[[#This Row],[Geog]])))</f>
        <v>0</v>
      </c>
      <c r="M6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699" t="b">
        <f>NOT(ISERROR(VLOOKUP(Table1[[#This Row],[regno]],RawGeography!$D:$D,1,FALSE)))</f>
        <v>0</v>
      </c>
      <c r="O699" t="str">
        <f>IF(Options!$H$12&gt;0,IF(Options!$H$13&gt;0,"Both","Geog"),IF(Options!$H$13&gt;0,"Keyword","None"))</f>
        <v>None</v>
      </c>
      <c r="Q699"/>
    </row>
    <row r="700" spans="1:17" x14ac:dyDescent="0.2">
      <c r="A700">
        <v>529340</v>
      </c>
      <c r="B700" t="s">
        <v>1603</v>
      </c>
      <c r="C700">
        <v>16407</v>
      </c>
      <c r="D700">
        <v>14385</v>
      </c>
      <c r="G700" t="s">
        <v>1604</v>
      </c>
      <c r="H700" t="str">
        <f ca="1">IFERROR(RANK(Table1[[#This Row],[IncomeRank]],$K:$K),"")</f>
        <v/>
      </c>
      <c r="I700">
        <f>Table1[[#This Row],[regno]]</f>
        <v>529340</v>
      </c>
      <c r="J700" t="str">
        <f>Table1[[#This Row],[nicename]]</f>
        <v>The Huddersfield Music Society</v>
      </c>
      <c r="K700" s="1" t="str">
        <f ca="1">IF(Table1[[#This Row],[Selected]],Table1[[#This Row],[latest_income]]+(RAND()*0.01),"")</f>
        <v/>
      </c>
      <c r="L700" t="b">
        <f>IF(Table1[[#This Row],[Use]]="None",FALSE,IF(Table1[[#This Row],[Use]]="Both",AND(Table1[[#This Row],[Keyword]],Table1[[#This Row],[Geog]]),OR(Table1[[#This Row],[Keyword]],Table1[[#This Row],[Geog]])))</f>
        <v>0</v>
      </c>
      <c r="M7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00" t="b">
        <f>NOT(ISERROR(VLOOKUP(Table1[[#This Row],[regno]],RawGeography!$D:$D,1,FALSE)))</f>
        <v>0</v>
      </c>
      <c r="O700" t="str">
        <f>IF(Options!$H$12&gt;0,IF(Options!$H$13&gt;0,"Both","Geog"),IF(Options!$H$13&gt;0,"Keyword","None"))</f>
        <v>None</v>
      </c>
      <c r="Q700"/>
    </row>
    <row r="701" spans="1:17" x14ac:dyDescent="0.2">
      <c r="A701">
        <v>529658</v>
      </c>
      <c r="B701" t="s">
        <v>1605</v>
      </c>
      <c r="C701">
        <v>60738</v>
      </c>
      <c r="D701">
        <v>55266</v>
      </c>
      <c r="G701" t="s">
        <v>1606</v>
      </c>
      <c r="H701" t="str">
        <f ca="1">IFERROR(RANK(Table1[[#This Row],[IncomeRank]],$K:$K),"")</f>
        <v/>
      </c>
      <c r="I701">
        <f>Table1[[#This Row],[regno]]</f>
        <v>529658</v>
      </c>
      <c r="J701" t="str">
        <f>Table1[[#This Row],[nicename]]</f>
        <v>Beck Isle Museum of Rural Life</v>
      </c>
      <c r="K701" s="1" t="str">
        <f ca="1">IF(Table1[[#This Row],[Selected]],Table1[[#This Row],[latest_income]]+(RAND()*0.01),"")</f>
        <v/>
      </c>
      <c r="L701" t="b">
        <f>IF(Table1[[#This Row],[Use]]="None",FALSE,IF(Table1[[#This Row],[Use]]="Both",AND(Table1[[#This Row],[Keyword]],Table1[[#This Row],[Geog]]),OR(Table1[[#This Row],[Keyword]],Table1[[#This Row],[Geog]])))</f>
        <v>0</v>
      </c>
      <c r="M7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01" t="b">
        <f>NOT(ISERROR(VLOOKUP(Table1[[#This Row],[regno]],RawGeography!$D:$D,1,FALSE)))</f>
        <v>0</v>
      </c>
      <c r="O701" t="str">
        <f>IF(Options!$H$12&gt;0,IF(Options!$H$13&gt;0,"Both","Geog"),IF(Options!$H$13&gt;0,"Keyword","None"))</f>
        <v>None</v>
      </c>
      <c r="Q701"/>
    </row>
    <row r="702" spans="1:17" x14ac:dyDescent="0.2">
      <c r="A702">
        <v>529729</v>
      </c>
      <c r="B702" t="s">
        <v>1607</v>
      </c>
      <c r="C702">
        <v>1740</v>
      </c>
      <c r="D702">
        <v>106</v>
      </c>
      <c r="G702" t="s">
        <v>1608</v>
      </c>
      <c r="H702" t="str">
        <f ca="1">IFERROR(RANK(Table1[[#This Row],[IncomeRank]],$K:$K),"")</f>
        <v/>
      </c>
      <c r="I702">
        <f>Table1[[#This Row],[regno]]</f>
        <v>529729</v>
      </c>
      <c r="J702" t="str">
        <f>Table1[[#This Row],[nicename]]</f>
        <v>The Haughton/Gardiner Trust Fund</v>
      </c>
      <c r="K702" s="1" t="str">
        <f ca="1">IF(Table1[[#This Row],[Selected]],Table1[[#This Row],[latest_income]]+(RAND()*0.01),"")</f>
        <v/>
      </c>
      <c r="L702" t="b">
        <f>IF(Table1[[#This Row],[Use]]="None",FALSE,IF(Table1[[#This Row],[Use]]="Both",AND(Table1[[#This Row],[Keyword]],Table1[[#This Row],[Geog]]),OR(Table1[[#This Row],[Keyword]],Table1[[#This Row],[Geog]])))</f>
        <v>0</v>
      </c>
      <c r="M7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02" t="b">
        <f>NOT(ISERROR(VLOOKUP(Table1[[#This Row],[regno]],RawGeography!$D:$D,1,FALSE)))</f>
        <v>0</v>
      </c>
      <c r="O702" t="str">
        <f>IF(Options!$H$12&gt;0,IF(Options!$H$13&gt;0,"Both","Geog"),IF(Options!$H$13&gt;0,"Keyword","None"))</f>
        <v>None</v>
      </c>
      <c r="Q702"/>
    </row>
    <row r="703" spans="1:17" x14ac:dyDescent="0.2">
      <c r="A703">
        <v>700165</v>
      </c>
      <c r="B703" t="s">
        <v>1609</v>
      </c>
      <c r="C703">
        <v>11234</v>
      </c>
      <c r="D703">
        <v>12084</v>
      </c>
      <c r="G703" t="s">
        <v>1610</v>
      </c>
      <c r="H703" t="str">
        <f ca="1">IFERROR(RANK(Table1[[#This Row],[IncomeRank]],$K:$K),"")</f>
        <v/>
      </c>
      <c r="I703">
        <f>Table1[[#This Row],[regno]]</f>
        <v>700165</v>
      </c>
      <c r="J703" t="str">
        <f>Table1[[#This Row],[nicename]]</f>
        <v>Phase One Steel Orchestra Association</v>
      </c>
      <c r="K703" s="1" t="str">
        <f ca="1">IF(Table1[[#This Row],[Selected]],Table1[[#This Row],[latest_income]]+(RAND()*0.01),"")</f>
        <v/>
      </c>
      <c r="L703" t="b">
        <f>IF(Table1[[#This Row],[Use]]="None",FALSE,IF(Table1[[#This Row],[Use]]="Both",AND(Table1[[#This Row],[Keyword]],Table1[[#This Row],[Geog]]),OR(Table1[[#This Row],[Keyword]],Table1[[#This Row],[Geog]])))</f>
        <v>0</v>
      </c>
      <c r="M7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03" t="b">
        <f>NOT(ISERROR(VLOOKUP(Table1[[#This Row],[regno]],RawGeography!$D:$D,1,FALSE)))</f>
        <v>0</v>
      </c>
      <c r="O703" t="str">
        <f>IF(Options!$H$12&gt;0,IF(Options!$H$13&gt;0,"Both","Geog"),IF(Options!$H$13&gt;0,"Keyword","None"))</f>
        <v>None</v>
      </c>
      <c r="Q703"/>
    </row>
    <row r="704" spans="1:17" x14ac:dyDescent="0.2">
      <c r="A704">
        <v>700196</v>
      </c>
      <c r="B704" t="s">
        <v>1611</v>
      </c>
      <c r="C704">
        <v>287904</v>
      </c>
      <c r="D704">
        <v>277002</v>
      </c>
      <c r="G704" t="s">
        <v>1612</v>
      </c>
      <c r="H704" t="str">
        <f ca="1">IFERROR(RANK(Table1[[#This Row],[IncomeRank]],$K:$K),"")</f>
        <v/>
      </c>
      <c r="I704">
        <f>Table1[[#This Row],[regno]]</f>
        <v>700196</v>
      </c>
      <c r="J704" t="str">
        <f>Table1[[#This Row],[nicename]]</f>
        <v>Hereford Arts in Action Limited</v>
      </c>
      <c r="K704" s="1" t="str">
        <f ca="1">IF(Table1[[#This Row],[Selected]],Table1[[#This Row],[latest_income]]+(RAND()*0.01),"")</f>
        <v/>
      </c>
      <c r="L704" t="b">
        <f>IF(Table1[[#This Row],[Use]]="None",FALSE,IF(Table1[[#This Row],[Use]]="Both",AND(Table1[[#This Row],[Keyword]],Table1[[#This Row],[Geog]]),OR(Table1[[#This Row],[Keyword]],Table1[[#This Row],[Geog]])))</f>
        <v>0</v>
      </c>
      <c r="M7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04" t="b">
        <f>NOT(ISERROR(VLOOKUP(Table1[[#This Row],[regno]],RawGeography!$D:$D,1,FALSE)))</f>
        <v>0</v>
      </c>
      <c r="O704" t="str">
        <f>IF(Options!$H$12&gt;0,IF(Options!$H$13&gt;0,"Both","Geog"),IF(Options!$H$13&gt;0,"Keyword","None"))</f>
        <v>None</v>
      </c>
      <c r="Q704"/>
    </row>
    <row r="705" spans="1:17" x14ac:dyDescent="0.2">
      <c r="A705">
        <v>700225</v>
      </c>
      <c r="B705" t="s">
        <v>1613</v>
      </c>
      <c r="C705">
        <v>3395</v>
      </c>
      <c r="D705">
        <v>4656</v>
      </c>
      <c r="G705" t="s">
        <v>1614</v>
      </c>
      <c r="H705" t="str">
        <f ca="1">IFERROR(RANK(Table1[[#This Row],[IncomeRank]],$K:$K),"")</f>
        <v/>
      </c>
      <c r="I705">
        <f>Table1[[#This Row],[regno]]</f>
        <v>700225</v>
      </c>
      <c r="J705" t="str">
        <f>Table1[[#This Row],[nicename]]</f>
        <v>Bradford Organists Association</v>
      </c>
      <c r="K705" s="1" t="str">
        <f ca="1">IF(Table1[[#This Row],[Selected]],Table1[[#This Row],[latest_income]]+(RAND()*0.01),"")</f>
        <v/>
      </c>
      <c r="L705" t="b">
        <f>IF(Table1[[#This Row],[Use]]="None",FALSE,IF(Table1[[#This Row],[Use]]="Both",AND(Table1[[#This Row],[Keyword]],Table1[[#This Row],[Geog]]),OR(Table1[[#This Row],[Keyword]],Table1[[#This Row],[Geog]])))</f>
        <v>0</v>
      </c>
      <c r="M7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05" t="b">
        <f>NOT(ISERROR(VLOOKUP(Table1[[#This Row],[regno]],RawGeography!$D:$D,1,FALSE)))</f>
        <v>0</v>
      </c>
      <c r="O705" t="str">
        <f>IF(Options!$H$12&gt;0,IF(Options!$H$13&gt;0,"Both","Geog"),IF(Options!$H$13&gt;0,"Keyword","None"))</f>
        <v>None</v>
      </c>
      <c r="Q705"/>
    </row>
    <row r="706" spans="1:17" x14ac:dyDescent="0.2">
      <c r="A706">
        <v>700302</v>
      </c>
      <c r="B706" t="s">
        <v>1615</v>
      </c>
      <c r="C706">
        <v>17283</v>
      </c>
      <c r="D706">
        <v>18778</v>
      </c>
      <c r="G706" t="s">
        <v>1616</v>
      </c>
      <c r="H706" t="str">
        <f ca="1">IFERROR(RANK(Table1[[#This Row],[IncomeRank]],$K:$K),"")</f>
        <v/>
      </c>
      <c r="I706">
        <f>Table1[[#This Row],[regno]]</f>
        <v>700302</v>
      </c>
      <c r="J706" t="str">
        <f>Table1[[#This Row],[nicename]]</f>
        <v>The British Music Society of York</v>
      </c>
      <c r="K706" s="1" t="str">
        <f ca="1">IF(Table1[[#This Row],[Selected]],Table1[[#This Row],[latest_income]]+(RAND()*0.01),"")</f>
        <v/>
      </c>
      <c r="L706" t="b">
        <f>IF(Table1[[#This Row],[Use]]="None",FALSE,IF(Table1[[#This Row],[Use]]="Both",AND(Table1[[#This Row],[Keyword]],Table1[[#This Row],[Geog]]),OR(Table1[[#This Row],[Keyword]],Table1[[#This Row],[Geog]])))</f>
        <v>0</v>
      </c>
      <c r="M7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06" t="b">
        <f>NOT(ISERROR(VLOOKUP(Table1[[#This Row],[regno]],RawGeography!$D:$D,1,FALSE)))</f>
        <v>0</v>
      </c>
      <c r="O706" t="str">
        <f>IF(Options!$H$12&gt;0,IF(Options!$H$13&gt;0,"Both","Geog"),IF(Options!$H$13&gt;0,"Keyword","None"))</f>
        <v>None</v>
      </c>
      <c r="Q706"/>
    </row>
    <row r="707" spans="1:17" x14ac:dyDescent="0.2">
      <c r="A707">
        <v>700468</v>
      </c>
      <c r="B707" t="s">
        <v>1617</v>
      </c>
      <c r="C707">
        <v>163952</v>
      </c>
      <c r="D707">
        <v>163212</v>
      </c>
      <c r="G707" t="s">
        <v>1618</v>
      </c>
      <c r="H707" t="str">
        <f ca="1">IFERROR(RANK(Table1[[#This Row],[IncomeRank]],$K:$K),"")</f>
        <v/>
      </c>
      <c r="I707">
        <f>Table1[[#This Row],[regno]]</f>
        <v>700468</v>
      </c>
      <c r="J707" t="str">
        <f>Table1[[#This Row],[nicename]]</f>
        <v>Upton Jazz Association Limited</v>
      </c>
      <c r="K707" s="1" t="str">
        <f ca="1">IF(Table1[[#This Row],[Selected]],Table1[[#This Row],[latest_income]]+(RAND()*0.01),"")</f>
        <v/>
      </c>
      <c r="L707" t="b">
        <f>IF(Table1[[#This Row],[Use]]="None",FALSE,IF(Table1[[#This Row],[Use]]="Both",AND(Table1[[#This Row],[Keyword]],Table1[[#This Row],[Geog]]),OR(Table1[[#This Row],[Keyword]],Table1[[#This Row],[Geog]])))</f>
        <v>0</v>
      </c>
      <c r="M7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07" t="b">
        <f>NOT(ISERROR(VLOOKUP(Table1[[#This Row],[regno]],RawGeography!$D:$D,1,FALSE)))</f>
        <v>0</v>
      </c>
      <c r="O707" t="str">
        <f>IF(Options!$H$12&gt;0,IF(Options!$H$13&gt;0,"Both","Geog"),IF(Options!$H$13&gt;0,"Keyword","None"))</f>
        <v>None</v>
      </c>
      <c r="Q707"/>
    </row>
    <row r="708" spans="1:17" x14ac:dyDescent="0.2">
      <c r="A708">
        <v>700664</v>
      </c>
      <c r="B708" t="s">
        <v>1619</v>
      </c>
      <c r="C708">
        <v>15188</v>
      </c>
      <c r="D708">
        <v>17592</v>
      </c>
      <c r="G708" t="s">
        <v>1620</v>
      </c>
      <c r="H708" t="str">
        <f ca="1">IFERROR(RANK(Table1[[#This Row],[IncomeRank]],$K:$K),"")</f>
        <v/>
      </c>
      <c r="I708">
        <f>Table1[[#This Row],[regno]]</f>
        <v>700664</v>
      </c>
      <c r="J708" t="str">
        <f>Table1[[#This Row],[nicename]]</f>
        <v>The Junior School at the Royal Northern College of Music Endowment Trust</v>
      </c>
      <c r="K708" s="1" t="str">
        <f ca="1">IF(Table1[[#This Row],[Selected]],Table1[[#This Row],[latest_income]]+(RAND()*0.01),"")</f>
        <v/>
      </c>
      <c r="L708" t="b">
        <f>IF(Table1[[#This Row],[Use]]="None",FALSE,IF(Table1[[#This Row],[Use]]="Both",AND(Table1[[#This Row],[Keyword]],Table1[[#This Row],[Geog]]),OR(Table1[[#This Row],[Keyword]],Table1[[#This Row],[Geog]])))</f>
        <v>0</v>
      </c>
      <c r="M7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08" t="b">
        <f>NOT(ISERROR(VLOOKUP(Table1[[#This Row],[regno]],RawGeography!$D:$D,1,FALSE)))</f>
        <v>0</v>
      </c>
      <c r="O708" t="str">
        <f>IF(Options!$H$12&gt;0,IF(Options!$H$13&gt;0,"Both","Geog"),IF(Options!$H$13&gt;0,"Keyword","None"))</f>
        <v>None</v>
      </c>
      <c r="Q708"/>
    </row>
    <row r="709" spans="1:17" x14ac:dyDescent="0.2">
      <c r="A709">
        <v>700688</v>
      </c>
      <c r="B709" t="s">
        <v>1621</v>
      </c>
      <c r="C709">
        <v>21599</v>
      </c>
      <c r="D709">
        <v>21224</v>
      </c>
      <c r="G709" t="s">
        <v>1622</v>
      </c>
      <c r="H709" t="str">
        <f ca="1">IFERROR(RANK(Table1[[#This Row],[IncomeRank]],$K:$K),"")</f>
        <v/>
      </c>
      <c r="I709">
        <f>Table1[[#This Row],[regno]]</f>
        <v>700688</v>
      </c>
      <c r="J709" t="str">
        <f>Table1[[#This Row],[nicename]]</f>
        <v>Chester Orchestral Society</v>
      </c>
      <c r="K709" s="1" t="str">
        <f ca="1">IF(Table1[[#This Row],[Selected]],Table1[[#This Row],[latest_income]]+(RAND()*0.01),"")</f>
        <v/>
      </c>
      <c r="L709" t="b">
        <f>IF(Table1[[#This Row],[Use]]="None",FALSE,IF(Table1[[#This Row],[Use]]="Both",AND(Table1[[#This Row],[Keyword]],Table1[[#This Row],[Geog]]),OR(Table1[[#This Row],[Keyword]],Table1[[#This Row],[Geog]])))</f>
        <v>0</v>
      </c>
      <c r="M7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09" t="b">
        <f>NOT(ISERROR(VLOOKUP(Table1[[#This Row],[regno]],RawGeography!$D:$D,1,FALSE)))</f>
        <v>0</v>
      </c>
      <c r="O709" t="str">
        <f>IF(Options!$H$12&gt;0,IF(Options!$H$13&gt;0,"Both","Geog"),IF(Options!$H$13&gt;0,"Keyword","None"))</f>
        <v>None</v>
      </c>
      <c r="Q709"/>
    </row>
    <row r="710" spans="1:17" x14ac:dyDescent="0.2">
      <c r="A710">
        <v>700778</v>
      </c>
      <c r="B710" t="s">
        <v>1623</v>
      </c>
      <c r="C710">
        <v>3884</v>
      </c>
      <c r="D710">
        <v>4095</v>
      </c>
      <c r="G710" t="s">
        <v>1515</v>
      </c>
      <c r="H710" t="str">
        <f ca="1">IFERROR(RANK(Table1[[#This Row],[IncomeRank]],$K:$K),"")</f>
        <v/>
      </c>
      <c r="I710">
        <f>Table1[[#This Row],[regno]]</f>
        <v>700778</v>
      </c>
      <c r="J710" t="str">
        <f>Table1[[#This Row],[nicename]]</f>
        <v>The Frodsham Silver Band</v>
      </c>
      <c r="K710" s="1" t="str">
        <f ca="1">IF(Table1[[#This Row],[Selected]],Table1[[#This Row],[latest_income]]+(RAND()*0.01),"")</f>
        <v/>
      </c>
      <c r="L710" t="b">
        <f>IF(Table1[[#This Row],[Use]]="None",FALSE,IF(Table1[[#This Row],[Use]]="Both",AND(Table1[[#This Row],[Keyword]],Table1[[#This Row],[Geog]]),OR(Table1[[#This Row],[Keyword]],Table1[[#This Row],[Geog]])))</f>
        <v>0</v>
      </c>
      <c r="M7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10" t="b">
        <f>NOT(ISERROR(VLOOKUP(Table1[[#This Row],[regno]],RawGeography!$D:$D,1,FALSE)))</f>
        <v>0</v>
      </c>
      <c r="O710" t="str">
        <f>IF(Options!$H$12&gt;0,IF(Options!$H$13&gt;0,"Both","Geog"),IF(Options!$H$13&gt;0,"Keyword","None"))</f>
        <v>None</v>
      </c>
      <c r="Q710"/>
    </row>
    <row r="711" spans="1:17" x14ac:dyDescent="0.2">
      <c r="A711">
        <v>700863</v>
      </c>
      <c r="B711" t="s">
        <v>1624</v>
      </c>
      <c r="C711">
        <v>36129</v>
      </c>
      <c r="D711">
        <v>43780</v>
      </c>
      <c r="G711" t="s">
        <v>1625</v>
      </c>
      <c r="H711" t="str">
        <f ca="1">IFERROR(RANK(Table1[[#This Row],[IncomeRank]],$K:$K),"")</f>
        <v/>
      </c>
      <c r="I711">
        <f>Table1[[#This Row],[regno]]</f>
        <v>700863</v>
      </c>
      <c r="J711" t="str">
        <f>Table1[[#This Row],[nicename]]</f>
        <v>The City of York Guildhall Orchestra</v>
      </c>
      <c r="K711" s="1" t="str">
        <f ca="1">IF(Table1[[#This Row],[Selected]],Table1[[#This Row],[latest_income]]+(RAND()*0.01),"")</f>
        <v/>
      </c>
      <c r="L711" t="b">
        <f>IF(Table1[[#This Row],[Use]]="None",FALSE,IF(Table1[[#This Row],[Use]]="Both",AND(Table1[[#This Row],[Keyword]],Table1[[#This Row],[Geog]]),OR(Table1[[#This Row],[Keyword]],Table1[[#This Row],[Geog]])))</f>
        <v>0</v>
      </c>
      <c r="M7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11" t="b">
        <f>NOT(ISERROR(VLOOKUP(Table1[[#This Row],[regno]],RawGeography!$D:$D,1,FALSE)))</f>
        <v>0</v>
      </c>
      <c r="O711" t="str">
        <f>IF(Options!$H$12&gt;0,IF(Options!$H$13&gt;0,"Both","Geog"),IF(Options!$H$13&gt;0,"Keyword","None"))</f>
        <v>None</v>
      </c>
      <c r="Q711"/>
    </row>
    <row r="712" spans="1:17" x14ac:dyDescent="0.2">
      <c r="A712">
        <v>700879</v>
      </c>
      <c r="B712" t="s">
        <v>1626</v>
      </c>
      <c r="C712">
        <v>2810</v>
      </c>
      <c r="D712">
        <v>3087</v>
      </c>
      <c r="G712" t="s">
        <v>1627</v>
      </c>
      <c r="H712" t="str">
        <f ca="1">IFERROR(RANK(Table1[[#This Row],[IncomeRank]],$K:$K),"")</f>
        <v/>
      </c>
      <c r="I712">
        <f>Table1[[#This Row],[regno]]</f>
        <v>700879</v>
      </c>
      <c r="J712" t="str">
        <f>Table1[[#This Row],[nicename]]</f>
        <v>The Barrow Concert Band</v>
      </c>
      <c r="K712" s="1" t="str">
        <f ca="1">IF(Table1[[#This Row],[Selected]],Table1[[#This Row],[latest_income]]+(RAND()*0.01),"")</f>
        <v/>
      </c>
      <c r="L712" t="b">
        <f>IF(Table1[[#This Row],[Use]]="None",FALSE,IF(Table1[[#This Row],[Use]]="Both",AND(Table1[[#This Row],[Keyword]],Table1[[#This Row],[Geog]]),OR(Table1[[#This Row],[Keyword]],Table1[[#This Row],[Geog]])))</f>
        <v>0</v>
      </c>
      <c r="M7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12" t="b">
        <f>NOT(ISERROR(VLOOKUP(Table1[[#This Row],[regno]],RawGeography!$D:$D,1,FALSE)))</f>
        <v>0</v>
      </c>
      <c r="O712" t="str">
        <f>IF(Options!$H$12&gt;0,IF(Options!$H$13&gt;0,"Both","Geog"),IF(Options!$H$13&gt;0,"Keyword","None"))</f>
        <v>None</v>
      </c>
      <c r="Q712"/>
    </row>
    <row r="713" spans="1:17" x14ac:dyDescent="0.2">
      <c r="A713">
        <v>701078</v>
      </c>
      <c r="B713" t="s">
        <v>1628</v>
      </c>
      <c r="C713">
        <v>1060885</v>
      </c>
      <c r="D713">
        <v>1460871</v>
      </c>
      <c r="E713">
        <v>83917</v>
      </c>
      <c r="F713">
        <v>28</v>
      </c>
      <c r="G713" t="s">
        <v>1629</v>
      </c>
      <c r="H713" t="str">
        <f ca="1">IFERROR(RANK(Table1[[#This Row],[IncomeRank]],$K:$K),"")</f>
        <v/>
      </c>
      <c r="I713">
        <f>Table1[[#This Row],[regno]]</f>
        <v>701078</v>
      </c>
      <c r="J713" t="str">
        <f>Table1[[#This Row],[nicename]]</f>
        <v>Leicester Arts Centre Limited</v>
      </c>
      <c r="K713" s="1" t="str">
        <f ca="1">IF(Table1[[#This Row],[Selected]],Table1[[#This Row],[latest_income]]+(RAND()*0.01),"")</f>
        <v/>
      </c>
      <c r="L713" t="b">
        <f>IF(Table1[[#This Row],[Use]]="None",FALSE,IF(Table1[[#This Row],[Use]]="Both",AND(Table1[[#This Row],[Keyword]],Table1[[#This Row],[Geog]]),OR(Table1[[#This Row],[Keyword]],Table1[[#This Row],[Geog]])))</f>
        <v>0</v>
      </c>
      <c r="M7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13" t="b">
        <f>NOT(ISERROR(VLOOKUP(Table1[[#This Row],[regno]],RawGeography!$D:$D,1,FALSE)))</f>
        <v>0</v>
      </c>
      <c r="O713" t="str">
        <f>IF(Options!$H$12&gt;0,IF(Options!$H$13&gt;0,"Both","Geog"),IF(Options!$H$13&gt;0,"Keyword","None"))</f>
        <v>None</v>
      </c>
      <c r="Q713"/>
    </row>
    <row r="714" spans="1:17" x14ac:dyDescent="0.2">
      <c r="A714">
        <v>701194</v>
      </c>
      <c r="B714" t="s">
        <v>1630</v>
      </c>
      <c r="C714">
        <v>721404</v>
      </c>
      <c r="D714">
        <v>662146</v>
      </c>
      <c r="E714">
        <v>53247</v>
      </c>
      <c r="F714">
        <v>6</v>
      </c>
      <c r="G714" t="s">
        <v>831</v>
      </c>
      <c r="H714" t="str">
        <f ca="1">IFERROR(RANK(Table1[[#This Row],[IncomeRank]],$K:$K),"")</f>
        <v/>
      </c>
      <c r="I714">
        <f>Table1[[#This Row],[regno]]</f>
        <v>701194</v>
      </c>
      <c r="J714" t="str">
        <f>Table1[[#This Row],[nicename]]</f>
        <v>The Maltings (Berwick) Trust</v>
      </c>
      <c r="K714" s="1" t="str">
        <f ca="1">IF(Table1[[#This Row],[Selected]],Table1[[#This Row],[latest_income]]+(RAND()*0.01),"")</f>
        <v/>
      </c>
      <c r="L714" t="b">
        <f>IF(Table1[[#This Row],[Use]]="None",FALSE,IF(Table1[[#This Row],[Use]]="Both",AND(Table1[[#This Row],[Keyword]],Table1[[#This Row],[Geog]]),OR(Table1[[#This Row],[Keyword]],Table1[[#This Row],[Geog]])))</f>
        <v>0</v>
      </c>
      <c r="M7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14" t="b">
        <f>NOT(ISERROR(VLOOKUP(Table1[[#This Row],[regno]],RawGeography!$D:$D,1,FALSE)))</f>
        <v>0</v>
      </c>
      <c r="O714" t="str">
        <f>IF(Options!$H$12&gt;0,IF(Options!$H$13&gt;0,"Both","Geog"),IF(Options!$H$13&gt;0,"Keyword","None"))</f>
        <v>None</v>
      </c>
      <c r="Q714"/>
    </row>
    <row r="715" spans="1:17" x14ac:dyDescent="0.2">
      <c r="A715">
        <v>701257</v>
      </c>
      <c r="B715" t="s">
        <v>1631</v>
      </c>
      <c r="C715">
        <v>15281</v>
      </c>
      <c r="D715">
        <v>18733</v>
      </c>
      <c r="G715" t="s">
        <v>1632</v>
      </c>
      <c r="H715" t="str">
        <f ca="1">IFERROR(RANK(Table1[[#This Row],[IncomeRank]],$K:$K),"")</f>
        <v/>
      </c>
      <c r="I715">
        <f>Table1[[#This Row],[regno]]</f>
        <v>701257</v>
      </c>
      <c r="J715" t="str">
        <f>Table1[[#This Row],[nicename]]</f>
        <v>The Burbage Band Buxton</v>
      </c>
      <c r="K715" s="1" t="str">
        <f ca="1">IF(Table1[[#This Row],[Selected]],Table1[[#This Row],[latest_income]]+(RAND()*0.01),"")</f>
        <v/>
      </c>
      <c r="L715" t="b">
        <f>IF(Table1[[#This Row],[Use]]="None",FALSE,IF(Table1[[#This Row],[Use]]="Both",AND(Table1[[#This Row],[Keyword]],Table1[[#This Row],[Geog]]),OR(Table1[[#This Row],[Keyword]],Table1[[#This Row],[Geog]])))</f>
        <v>0</v>
      </c>
      <c r="M7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15" t="b">
        <f>NOT(ISERROR(VLOOKUP(Table1[[#This Row],[regno]],RawGeography!$D:$D,1,FALSE)))</f>
        <v>0</v>
      </c>
      <c r="O715" t="str">
        <f>IF(Options!$H$12&gt;0,IF(Options!$H$13&gt;0,"Both","Geog"),IF(Options!$H$13&gt;0,"Keyword","None"))</f>
        <v>None</v>
      </c>
      <c r="Q715"/>
    </row>
    <row r="716" spans="1:17" x14ac:dyDescent="0.2">
      <c r="A716">
        <v>701309</v>
      </c>
      <c r="B716" t="s">
        <v>1633</v>
      </c>
      <c r="C716">
        <v>179</v>
      </c>
      <c r="D716">
        <v>183247</v>
      </c>
      <c r="G716" t="s">
        <v>1634</v>
      </c>
      <c r="H716" t="str">
        <f ca="1">IFERROR(RANK(Table1[[#This Row],[IncomeRank]],$K:$K),"")</f>
        <v/>
      </c>
      <c r="I716">
        <f>Table1[[#This Row],[regno]]</f>
        <v>701309</v>
      </c>
      <c r="J716" t="str">
        <f>Table1[[#This Row],[nicename]]</f>
        <v>The Elgar School of Music Limited</v>
      </c>
      <c r="K716" s="1" t="str">
        <f ca="1">IF(Table1[[#This Row],[Selected]],Table1[[#This Row],[latest_income]]+(RAND()*0.01),"")</f>
        <v/>
      </c>
      <c r="L716" t="b">
        <f>IF(Table1[[#This Row],[Use]]="None",FALSE,IF(Table1[[#This Row],[Use]]="Both",AND(Table1[[#This Row],[Keyword]],Table1[[#This Row],[Geog]]),OR(Table1[[#This Row],[Keyword]],Table1[[#This Row],[Geog]])))</f>
        <v>0</v>
      </c>
      <c r="M7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16" t="b">
        <f>NOT(ISERROR(VLOOKUP(Table1[[#This Row],[regno]],RawGeography!$D:$D,1,FALSE)))</f>
        <v>0</v>
      </c>
      <c r="O716" t="str">
        <f>IF(Options!$H$12&gt;0,IF(Options!$H$13&gt;0,"Both","Geog"),IF(Options!$H$13&gt;0,"Keyword","None"))</f>
        <v>None</v>
      </c>
      <c r="Q716"/>
    </row>
    <row r="717" spans="1:17" x14ac:dyDescent="0.2">
      <c r="A717">
        <v>701310</v>
      </c>
      <c r="B717" t="s">
        <v>1635</v>
      </c>
      <c r="C717">
        <v>1003798</v>
      </c>
      <c r="D717">
        <v>1012505</v>
      </c>
      <c r="E717">
        <v>18353</v>
      </c>
      <c r="F717">
        <v>10</v>
      </c>
      <c r="G717" t="s">
        <v>1636</v>
      </c>
      <c r="H717" t="str">
        <f ca="1">IFERROR(RANK(Table1[[#This Row],[IncomeRank]],$K:$K),"")</f>
        <v/>
      </c>
      <c r="I717">
        <f>Table1[[#This Row],[regno]]</f>
        <v>701310</v>
      </c>
      <c r="J717" t="str">
        <f>Table1[[#This Row],[nicename]]</f>
        <v>Worcester Live Limited</v>
      </c>
      <c r="K717" s="1" t="str">
        <f ca="1">IF(Table1[[#This Row],[Selected]],Table1[[#This Row],[latest_income]]+(RAND()*0.01),"")</f>
        <v/>
      </c>
      <c r="L717" t="b">
        <f>IF(Table1[[#This Row],[Use]]="None",FALSE,IF(Table1[[#This Row],[Use]]="Both",AND(Table1[[#This Row],[Keyword]],Table1[[#This Row],[Geog]]),OR(Table1[[#This Row],[Keyword]],Table1[[#This Row],[Geog]])))</f>
        <v>0</v>
      </c>
      <c r="M7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17" t="b">
        <f>NOT(ISERROR(VLOOKUP(Table1[[#This Row],[regno]],RawGeography!$D:$D,1,FALSE)))</f>
        <v>0</v>
      </c>
      <c r="O717" t="str">
        <f>IF(Options!$H$12&gt;0,IF(Options!$H$13&gt;0,"Both","Geog"),IF(Options!$H$13&gt;0,"Keyword","None"))</f>
        <v>None</v>
      </c>
      <c r="Q717"/>
    </row>
    <row r="718" spans="1:17" x14ac:dyDescent="0.2">
      <c r="A718">
        <v>701341</v>
      </c>
      <c r="B718" t="s">
        <v>1637</v>
      </c>
      <c r="C718">
        <v>182</v>
      </c>
      <c r="D718">
        <v>0</v>
      </c>
      <c r="G718" t="s">
        <v>1638</v>
      </c>
      <c r="H718" t="str">
        <f ca="1">IFERROR(RANK(Table1[[#This Row],[IncomeRank]],$K:$K),"")</f>
        <v/>
      </c>
      <c r="I718">
        <f>Table1[[#This Row],[regno]]</f>
        <v>701341</v>
      </c>
      <c r="J718" t="str">
        <f>Table1[[#This Row],[nicename]]</f>
        <v>Mark Torkington Charitable Trust</v>
      </c>
      <c r="K718" s="1" t="str">
        <f ca="1">IF(Table1[[#This Row],[Selected]],Table1[[#This Row],[latest_income]]+(RAND()*0.01),"")</f>
        <v/>
      </c>
      <c r="L718" t="b">
        <f>IF(Table1[[#This Row],[Use]]="None",FALSE,IF(Table1[[#This Row],[Use]]="Both",AND(Table1[[#This Row],[Keyword]],Table1[[#This Row],[Geog]]),OR(Table1[[#This Row],[Keyword]],Table1[[#This Row],[Geog]])))</f>
        <v>0</v>
      </c>
      <c r="M7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18" t="b">
        <f>NOT(ISERROR(VLOOKUP(Table1[[#This Row],[regno]],RawGeography!$D:$D,1,FALSE)))</f>
        <v>0</v>
      </c>
      <c r="O718" t="str">
        <f>IF(Options!$H$12&gt;0,IF(Options!$H$13&gt;0,"Both","Geog"),IF(Options!$H$13&gt;0,"Keyword","None"))</f>
        <v>None</v>
      </c>
      <c r="Q718"/>
    </row>
    <row r="719" spans="1:17" x14ac:dyDescent="0.2">
      <c r="A719">
        <v>701485</v>
      </c>
      <c r="B719" t="s">
        <v>1639</v>
      </c>
      <c r="C719">
        <v>827</v>
      </c>
      <c r="D719">
        <v>809</v>
      </c>
      <c r="G719" t="s">
        <v>1640</v>
      </c>
      <c r="H719" t="str">
        <f ca="1">IFERROR(RANK(Table1[[#This Row],[IncomeRank]],$K:$K),"")</f>
        <v/>
      </c>
      <c r="I719">
        <f>Table1[[#This Row],[regno]]</f>
        <v>701485</v>
      </c>
      <c r="J719" t="str">
        <f>Table1[[#This Row],[nicename]]</f>
        <v>Newcastle Recorded Music Society</v>
      </c>
      <c r="K719" s="1" t="str">
        <f ca="1">IF(Table1[[#This Row],[Selected]],Table1[[#This Row],[latest_income]]+(RAND()*0.01),"")</f>
        <v/>
      </c>
      <c r="L719" t="b">
        <f>IF(Table1[[#This Row],[Use]]="None",FALSE,IF(Table1[[#This Row],[Use]]="Both",AND(Table1[[#This Row],[Keyword]],Table1[[#This Row],[Geog]]),OR(Table1[[#This Row],[Keyword]],Table1[[#This Row],[Geog]])))</f>
        <v>0</v>
      </c>
      <c r="M7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19" t="b">
        <f>NOT(ISERROR(VLOOKUP(Table1[[#This Row],[regno]],RawGeography!$D:$D,1,FALSE)))</f>
        <v>0</v>
      </c>
      <c r="O719" t="str">
        <f>IF(Options!$H$12&gt;0,IF(Options!$H$13&gt;0,"Both","Geog"),IF(Options!$H$13&gt;0,"Keyword","None"))</f>
        <v>None</v>
      </c>
      <c r="Q719"/>
    </row>
    <row r="720" spans="1:17" x14ac:dyDescent="0.2">
      <c r="A720">
        <v>701831</v>
      </c>
      <c r="B720" t="s">
        <v>1642</v>
      </c>
      <c r="C720">
        <v>1298</v>
      </c>
      <c r="D720">
        <v>1637</v>
      </c>
      <c r="G720" t="s">
        <v>1643</v>
      </c>
      <c r="H720" t="str">
        <f ca="1">IFERROR(RANK(Table1[[#This Row],[IncomeRank]],$K:$K),"")</f>
        <v/>
      </c>
      <c r="I720">
        <f>Table1[[#This Row],[regno]]</f>
        <v>701831</v>
      </c>
      <c r="J720" t="str">
        <f>Table1[[#This Row],[nicename]]</f>
        <v>Vale Royal Singers</v>
      </c>
      <c r="K720" s="1" t="str">
        <f ca="1">IF(Table1[[#This Row],[Selected]],Table1[[#This Row],[latest_income]]+(RAND()*0.01),"")</f>
        <v/>
      </c>
      <c r="L720" t="b">
        <f>IF(Table1[[#This Row],[Use]]="None",FALSE,IF(Table1[[#This Row],[Use]]="Both",AND(Table1[[#This Row],[Keyword]],Table1[[#This Row],[Geog]]),OR(Table1[[#This Row],[Keyword]],Table1[[#This Row],[Geog]])))</f>
        <v>0</v>
      </c>
      <c r="M7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20" t="b">
        <f>NOT(ISERROR(VLOOKUP(Table1[[#This Row],[regno]],RawGeography!$D:$D,1,FALSE)))</f>
        <v>0</v>
      </c>
      <c r="O720" t="str">
        <f>IF(Options!$H$12&gt;0,IF(Options!$H$13&gt;0,"Both","Geog"),IF(Options!$H$13&gt;0,"Keyword","None"))</f>
        <v>None</v>
      </c>
      <c r="Q720"/>
    </row>
    <row r="721" spans="1:17" x14ac:dyDescent="0.2">
      <c r="A721">
        <v>701870</v>
      </c>
      <c r="B721" t="s">
        <v>1644</v>
      </c>
      <c r="C721">
        <v>9032</v>
      </c>
      <c r="D721">
        <v>9075</v>
      </c>
      <c r="G721" t="s">
        <v>1645</v>
      </c>
      <c r="H721" t="str">
        <f ca="1">IFERROR(RANK(Table1[[#This Row],[IncomeRank]],$K:$K),"")</f>
        <v/>
      </c>
      <c r="I721">
        <f>Table1[[#This Row],[regno]]</f>
        <v>701870</v>
      </c>
      <c r="J721" t="str">
        <f>Table1[[#This Row],[nicename]]</f>
        <v>The Vaughan Singers</v>
      </c>
      <c r="K721" s="1" t="str">
        <f ca="1">IF(Table1[[#This Row],[Selected]],Table1[[#This Row],[latest_income]]+(RAND()*0.01),"")</f>
        <v/>
      </c>
      <c r="L721" t="b">
        <f>IF(Table1[[#This Row],[Use]]="None",FALSE,IF(Table1[[#This Row],[Use]]="Both",AND(Table1[[#This Row],[Keyword]],Table1[[#This Row],[Geog]]),OR(Table1[[#This Row],[Keyword]],Table1[[#This Row],[Geog]])))</f>
        <v>0</v>
      </c>
      <c r="M7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21" t="b">
        <f>NOT(ISERROR(VLOOKUP(Table1[[#This Row],[regno]],RawGeography!$D:$D,1,FALSE)))</f>
        <v>0</v>
      </c>
      <c r="O721" t="str">
        <f>IF(Options!$H$12&gt;0,IF(Options!$H$13&gt;0,"Both","Geog"),IF(Options!$H$13&gt;0,"Keyword","None"))</f>
        <v>None</v>
      </c>
      <c r="Q721"/>
    </row>
    <row r="722" spans="1:17" x14ac:dyDescent="0.2">
      <c r="A722">
        <v>701984</v>
      </c>
      <c r="B722" t="s">
        <v>1646</v>
      </c>
      <c r="C722">
        <v>2637</v>
      </c>
      <c r="D722">
        <v>3017</v>
      </c>
      <c r="G722" t="s">
        <v>1647</v>
      </c>
      <c r="H722" t="str">
        <f ca="1">IFERROR(RANK(Table1[[#This Row],[IncomeRank]],$K:$K),"")</f>
        <v/>
      </c>
      <c r="I722">
        <f>Table1[[#This Row],[regno]]</f>
        <v>701984</v>
      </c>
      <c r="J722" t="str">
        <f>Table1[[#This Row],[nicename]]</f>
        <v>Chorley Pipe Band</v>
      </c>
      <c r="K722" s="1" t="str">
        <f ca="1">IF(Table1[[#This Row],[Selected]],Table1[[#This Row],[latest_income]]+(RAND()*0.01),"")</f>
        <v/>
      </c>
      <c r="L722" t="b">
        <f>IF(Table1[[#This Row],[Use]]="None",FALSE,IF(Table1[[#This Row],[Use]]="Both",AND(Table1[[#This Row],[Keyword]],Table1[[#This Row],[Geog]]),OR(Table1[[#This Row],[Keyword]],Table1[[#This Row],[Geog]])))</f>
        <v>0</v>
      </c>
      <c r="M7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22" t="b">
        <f>NOT(ISERROR(VLOOKUP(Table1[[#This Row],[regno]],RawGeography!$D:$D,1,FALSE)))</f>
        <v>0</v>
      </c>
      <c r="O722" t="str">
        <f>IF(Options!$H$12&gt;0,IF(Options!$H$13&gt;0,"Both","Geog"),IF(Options!$H$13&gt;0,"Keyword","None"))</f>
        <v>None</v>
      </c>
      <c r="Q722"/>
    </row>
    <row r="723" spans="1:17" x14ac:dyDescent="0.2">
      <c r="A723">
        <v>701998</v>
      </c>
      <c r="B723" t="s">
        <v>1649</v>
      </c>
      <c r="C723">
        <v>1209</v>
      </c>
      <c r="D723">
        <v>1000</v>
      </c>
      <c r="G723" t="s">
        <v>1650</v>
      </c>
      <c r="H723" t="str">
        <f ca="1">IFERROR(RANK(Table1[[#This Row],[IncomeRank]],$K:$K),"")</f>
        <v/>
      </c>
      <c r="I723">
        <f>Table1[[#This Row],[regno]]</f>
        <v>701998</v>
      </c>
      <c r="J723" t="str">
        <f>Table1[[#This Row],[nicename]]</f>
        <v>The Worcester Cathedral Old Choristers Association Charitable Trust</v>
      </c>
      <c r="K723" s="1" t="str">
        <f ca="1">IF(Table1[[#This Row],[Selected]],Table1[[#This Row],[latest_income]]+(RAND()*0.01),"")</f>
        <v/>
      </c>
      <c r="L723" t="b">
        <f>IF(Table1[[#This Row],[Use]]="None",FALSE,IF(Table1[[#This Row],[Use]]="Both",AND(Table1[[#This Row],[Keyword]],Table1[[#This Row],[Geog]]),OR(Table1[[#This Row],[Keyword]],Table1[[#This Row],[Geog]])))</f>
        <v>0</v>
      </c>
      <c r="M7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23" t="b">
        <f>NOT(ISERROR(VLOOKUP(Table1[[#This Row],[regno]],RawGeography!$D:$D,1,FALSE)))</f>
        <v>0</v>
      </c>
      <c r="O723" t="str">
        <f>IF(Options!$H$12&gt;0,IF(Options!$H$13&gt;0,"Both","Geog"),IF(Options!$H$13&gt;0,"Keyword","None"))</f>
        <v>None</v>
      </c>
      <c r="Q723"/>
    </row>
    <row r="724" spans="1:17" x14ac:dyDescent="0.2">
      <c r="A724">
        <v>702201</v>
      </c>
      <c r="B724" t="s">
        <v>1652</v>
      </c>
      <c r="C724">
        <v>4307</v>
      </c>
      <c r="D724">
        <v>4359</v>
      </c>
      <c r="G724" t="s">
        <v>1653</v>
      </c>
      <c r="H724" t="str">
        <f ca="1">IFERROR(RANK(Table1[[#This Row],[IncomeRank]],$K:$K),"")</f>
        <v/>
      </c>
      <c r="I724">
        <f>Table1[[#This Row],[regno]]</f>
        <v>702201</v>
      </c>
      <c r="J724" t="str">
        <f>Table1[[#This Row],[nicename]]</f>
        <v>North Fylde Music Circle</v>
      </c>
      <c r="K724" s="1" t="str">
        <f ca="1">IF(Table1[[#This Row],[Selected]],Table1[[#This Row],[latest_income]]+(RAND()*0.01),"")</f>
        <v/>
      </c>
      <c r="L724" t="b">
        <f>IF(Table1[[#This Row],[Use]]="None",FALSE,IF(Table1[[#This Row],[Use]]="Both",AND(Table1[[#This Row],[Keyword]],Table1[[#This Row],[Geog]]),OR(Table1[[#This Row],[Keyword]],Table1[[#This Row],[Geog]])))</f>
        <v>0</v>
      </c>
      <c r="M7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24" t="b">
        <f>NOT(ISERROR(VLOOKUP(Table1[[#This Row],[regno]],RawGeography!$D:$D,1,FALSE)))</f>
        <v>0</v>
      </c>
      <c r="O724" t="str">
        <f>IF(Options!$H$12&gt;0,IF(Options!$H$13&gt;0,"Both","Geog"),IF(Options!$H$13&gt;0,"Keyword","None"))</f>
        <v>None</v>
      </c>
      <c r="Q724"/>
    </row>
    <row r="725" spans="1:17" x14ac:dyDescent="0.2">
      <c r="A725">
        <v>702296</v>
      </c>
      <c r="B725" t="s">
        <v>1654</v>
      </c>
      <c r="C725">
        <v>10813</v>
      </c>
      <c r="D725">
        <v>10851</v>
      </c>
      <c r="G725" t="s">
        <v>1655</v>
      </c>
      <c r="H725" t="str">
        <f ca="1">IFERROR(RANK(Table1[[#This Row],[IncomeRank]],$K:$K),"")</f>
        <v/>
      </c>
      <c r="I725">
        <f>Table1[[#This Row],[regno]]</f>
        <v>702296</v>
      </c>
      <c r="J725" t="str">
        <f>Table1[[#This Row],[nicename]]</f>
        <v>The Society of the Cecilian Singers</v>
      </c>
      <c r="K725" s="1" t="str">
        <f ca="1">IF(Table1[[#This Row],[Selected]],Table1[[#This Row],[latest_income]]+(RAND()*0.01),"")</f>
        <v/>
      </c>
      <c r="L725" t="b">
        <f>IF(Table1[[#This Row],[Use]]="None",FALSE,IF(Table1[[#This Row],[Use]]="Both",AND(Table1[[#This Row],[Keyword]],Table1[[#This Row],[Geog]]),OR(Table1[[#This Row],[Keyword]],Table1[[#This Row],[Geog]])))</f>
        <v>0</v>
      </c>
      <c r="M7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25" t="b">
        <f>NOT(ISERROR(VLOOKUP(Table1[[#This Row],[regno]],RawGeography!$D:$D,1,FALSE)))</f>
        <v>0</v>
      </c>
      <c r="O725" t="str">
        <f>IF(Options!$H$12&gt;0,IF(Options!$H$13&gt;0,"Both","Geog"),IF(Options!$H$13&gt;0,"Keyword","None"))</f>
        <v>None</v>
      </c>
      <c r="Q725"/>
    </row>
    <row r="726" spans="1:17" x14ac:dyDescent="0.2">
      <c r="A726">
        <v>702371</v>
      </c>
      <c r="B726" t="s">
        <v>1656</v>
      </c>
      <c r="C726">
        <v>2020</v>
      </c>
      <c r="D726">
        <v>2250</v>
      </c>
      <c r="G726" t="s">
        <v>1657</v>
      </c>
      <c r="H726" t="str">
        <f ca="1">IFERROR(RANK(Table1[[#This Row],[IncomeRank]],$K:$K),"")</f>
        <v/>
      </c>
      <c r="I726">
        <f>Table1[[#This Row],[regno]]</f>
        <v>702371</v>
      </c>
      <c r="J726" t="str">
        <f>Table1[[#This Row],[nicename]]</f>
        <v>Denis Matthews Memorial Trust Fund</v>
      </c>
      <c r="K726" s="1" t="str">
        <f ca="1">IF(Table1[[#This Row],[Selected]],Table1[[#This Row],[latest_income]]+(RAND()*0.01),"")</f>
        <v/>
      </c>
      <c r="L726" t="b">
        <f>IF(Table1[[#This Row],[Use]]="None",FALSE,IF(Table1[[#This Row],[Use]]="Both",AND(Table1[[#This Row],[Keyword]],Table1[[#This Row],[Geog]]),OR(Table1[[#This Row],[Keyword]],Table1[[#This Row],[Geog]])))</f>
        <v>0</v>
      </c>
      <c r="M7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26" t="b">
        <f>NOT(ISERROR(VLOOKUP(Table1[[#This Row],[regno]],RawGeography!$D:$D,1,FALSE)))</f>
        <v>0</v>
      </c>
      <c r="O726" t="str">
        <f>IF(Options!$H$12&gt;0,IF(Options!$H$13&gt;0,"Both","Geog"),IF(Options!$H$13&gt;0,"Keyword","None"))</f>
        <v>None</v>
      </c>
      <c r="Q726"/>
    </row>
    <row r="727" spans="1:17" x14ac:dyDescent="0.2">
      <c r="A727">
        <v>702492</v>
      </c>
      <c r="B727" t="s">
        <v>1658</v>
      </c>
      <c r="C727">
        <v>392129</v>
      </c>
      <c r="D727">
        <v>423396</v>
      </c>
      <c r="G727" t="s">
        <v>1659</v>
      </c>
      <c r="H727" t="str">
        <f ca="1">IFERROR(RANK(Table1[[#This Row],[IncomeRank]],$K:$K),"")</f>
        <v/>
      </c>
      <c r="I727">
        <f>Table1[[#This Row],[regno]]</f>
        <v>702492</v>
      </c>
      <c r="J727" t="str">
        <f>Table1[[#This Row],[nicename]]</f>
        <v>Artlink West Yorkshire</v>
      </c>
      <c r="K727" s="1" t="str">
        <f ca="1">IF(Table1[[#This Row],[Selected]],Table1[[#This Row],[latest_income]]+(RAND()*0.01),"")</f>
        <v/>
      </c>
      <c r="L727" t="b">
        <f>IF(Table1[[#This Row],[Use]]="None",FALSE,IF(Table1[[#This Row],[Use]]="Both",AND(Table1[[#This Row],[Keyword]],Table1[[#This Row],[Geog]]),OR(Table1[[#This Row],[Keyword]],Table1[[#This Row],[Geog]])))</f>
        <v>0</v>
      </c>
      <c r="M7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27" t="b">
        <f>NOT(ISERROR(VLOOKUP(Table1[[#This Row],[regno]],RawGeography!$D:$D,1,FALSE)))</f>
        <v>0</v>
      </c>
      <c r="O727" t="str">
        <f>IF(Options!$H$12&gt;0,IF(Options!$H$13&gt;0,"Both","Geog"),IF(Options!$H$13&gt;0,"Keyword","None"))</f>
        <v>None</v>
      </c>
      <c r="Q727"/>
    </row>
    <row r="728" spans="1:17" x14ac:dyDescent="0.2">
      <c r="A728">
        <v>702533</v>
      </c>
      <c r="B728" t="s">
        <v>1660</v>
      </c>
      <c r="C728">
        <v>73838</v>
      </c>
      <c r="D728">
        <v>79538</v>
      </c>
      <c r="G728" t="s">
        <v>1661</v>
      </c>
      <c r="H728" t="str">
        <f ca="1">IFERROR(RANK(Table1[[#This Row],[IncomeRank]],$K:$K),"")</f>
        <v/>
      </c>
      <c r="I728">
        <f>Table1[[#This Row],[regno]]</f>
        <v>702533</v>
      </c>
      <c r="J728" t="str">
        <f>Table1[[#This Row],[nicename]]</f>
        <v>North Yorkshire Music Therapy Centre</v>
      </c>
      <c r="K728" s="1" t="str">
        <f ca="1">IF(Table1[[#This Row],[Selected]],Table1[[#This Row],[latest_income]]+(RAND()*0.01),"")</f>
        <v/>
      </c>
      <c r="L728" t="b">
        <f>IF(Table1[[#This Row],[Use]]="None",FALSE,IF(Table1[[#This Row],[Use]]="Both",AND(Table1[[#This Row],[Keyword]],Table1[[#This Row],[Geog]]),OR(Table1[[#This Row],[Keyword]],Table1[[#This Row],[Geog]])))</f>
        <v>0</v>
      </c>
      <c r="M7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28" t="b">
        <f>NOT(ISERROR(VLOOKUP(Table1[[#This Row],[regno]],RawGeography!$D:$D,1,FALSE)))</f>
        <v>0</v>
      </c>
      <c r="O728" t="str">
        <f>IF(Options!$H$12&gt;0,IF(Options!$H$13&gt;0,"Both","Geog"),IF(Options!$H$13&gt;0,"Keyword","None"))</f>
        <v>None</v>
      </c>
      <c r="Q728"/>
    </row>
    <row r="729" spans="1:17" x14ac:dyDescent="0.2">
      <c r="A729">
        <v>702722</v>
      </c>
      <c r="B729" t="s">
        <v>1662</v>
      </c>
      <c r="C729">
        <v>11979</v>
      </c>
      <c r="D729">
        <v>12499</v>
      </c>
      <c r="G729" t="s">
        <v>1663</v>
      </c>
      <c r="H729" t="str">
        <f ca="1">IFERROR(RANK(Table1[[#This Row],[IncomeRank]],$K:$K),"")</f>
        <v/>
      </c>
      <c r="I729">
        <f>Table1[[#This Row],[regno]]</f>
        <v>702722</v>
      </c>
      <c r="J729" t="str">
        <f>Table1[[#This Row],[nicename]]</f>
        <v>Alnwick Music Society</v>
      </c>
      <c r="K729" s="1" t="str">
        <f ca="1">IF(Table1[[#This Row],[Selected]],Table1[[#This Row],[latest_income]]+(RAND()*0.01),"")</f>
        <v/>
      </c>
      <c r="L729" t="b">
        <f>IF(Table1[[#This Row],[Use]]="None",FALSE,IF(Table1[[#This Row],[Use]]="Both",AND(Table1[[#This Row],[Keyword]],Table1[[#This Row],[Geog]]),OR(Table1[[#This Row],[Keyword]],Table1[[#This Row],[Geog]])))</f>
        <v>0</v>
      </c>
      <c r="M7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29" t="b">
        <f>NOT(ISERROR(VLOOKUP(Table1[[#This Row],[regno]],RawGeography!$D:$D,1,FALSE)))</f>
        <v>0</v>
      </c>
      <c r="O729" t="str">
        <f>IF(Options!$H$12&gt;0,IF(Options!$H$13&gt;0,"Both","Geog"),IF(Options!$H$13&gt;0,"Keyword","None"))</f>
        <v>None</v>
      </c>
      <c r="Q729"/>
    </row>
    <row r="730" spans="1:17" x14ac:dyDescent="0.2">
      <c r="A730">
        <v>702801</v>
      </c>
      <c r="B730" t="s">
        <v>1664</v>
      </c>
      <c r="C730">
        <v>1932083</v>
      </c>
      <c r="D730">
        <v>1906926</v>
      </c>
      <c r="E730">
        <v>261776</v>
      </c>
      <c r="F730">
        <v>38</v>
      </c>
      <c r="G730" t="s">
        <v>1665</v>
      </c>
      <c r="H730" t="str">
        <f ca="1">IFERROR(RANK(Table1[[#This Row],[IncomeRank]],$K:$K),"")</f>
        <v/>
      </c>
      <c r="I730">
        <f>Table1[[#This Row],[regno]]</f>
        <v>702801</v>
      </c>
      <c r="J730" t="str">
        <f>Table1[[#This Row],[nicename]]</f>
        <v>Dance North</v>
      </c>
      <c r="K730" s="1" t="str">
        <f ca="1">IF(Table1[[#This Row],[Selected]],Table1[[#This Row],[latest_income]]+(RAND()*0.01),"")</f>
        <v/>
      </c>
      <c r="L730" t="b">
        <f>IF(Table1[[#This Row],[Use]]="None",FALSE,IF(Table1[[#This Row],[Use]]="Both",AND(Table1[[#This Row],[Keyword]],Table1[[#This Row],[Geog]]),OR(Table1[[#This Row],[Keyword]],Table1[[#This Row],[Geog]])))</f>
        <v>0</v>
      </c>
      <c r="M7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30" t="b">
        <f>NOT(ISERROR(VLOOKUP(Table1[[#This Row],[regno]],RawGeography!$D:$D,1,FALSE)))</f>
        <v>0</v>
      </c>
      <c r="O730" t="str">
        <f>IF(Options!$H$12&gt;0,IF(Options!$H$13&gt;0,"Both","Geog"),IF(Options!$H$13&gt;0,"Keyword","None"))</f>
        <v>None</v>
      </c>
      <c r="Q730"/>
    </row>
    <row r="731" spans="1:17" x14ac:dyDescent="0.2">
      <c r="A731">
        <v>703138</v>
      </c>
      <c r="B731" t="s">
        <v>1666</v>
      </c>
      <c r="C731">
        <v>3259</v>
      </c>
      <c r="D731">
        <v>1558</v>
      </c>
      <c r="G731" t="s">
        <v>1667</v>
      </c>
      <c r="H731" t="str">
        <f ca="1">IFERROR(RANK(Table1[[#This Row],[IncomeRank]],$K:$K),"")</f>
        <v/>
      </c>
      <c r="I731">
        <f>Table1[[#This Row],[regno]]</f>
        <v>703138</v>
      </c>
      <c r="J731" t="str">
        <f>Table1[[#This Row],[nicename]]</f>
        <v>Cumbrian Society of Organists</v>
      </c>
      <c r="K731" s="1" t="str">
        <f ca="1">IF(Table1[[#This Row],[Selected]],Table1[[#This Row],[latest_income]]+(RAND()*0.01),"")</f>
        <v/>
      </c>
      <c r="L731" t="b">
        <f>IF(Table1[[#This Row],[Use]]="None",FALSE,IF(Table1[[#This Row],[Use]]="Both",AND(Table1[[#This Row],[Keyword]],Table1[[#This Row],[Geog]]),OR(Table1[[#This Row],[Keyword]],Table1[[#This Row],[Geog]])))</f>
        <v>0</v>
      </c>
      <c r="M7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31" t="b">
        <f>NOT(ISERROR(VLOOKUP(Table1[[#This Row],[regno]],RawGeography!$D:$D,1,FALSE)))</f>
        <v>0</v>
      </c>
      <c r="O731" t="str">
        <f>IF(Options!$H$12&gt;0,IF(Options!$H$13&gt;0,"Both","Geog"),IF(Options!$H$13&gt;0,"Keyword","None"))</f>
        <v>None</v>
      </c>
      <c r="Q731"/>
    </row>
    <row r="732" spans="1:17" x14ac:dyDescent="0.2">
      <c r="A732">
        <v>800007</v>
      </c>
      <c r="B732" t="s">
        <v>1668</v>
      </c>
      <c r="C732">
        <v>36808</v>
      </c>
      <c r="D732">
        <v>34427</v>
      </c>
      <c r="G732" t="s">
        <v>1669</v>
      </c>
      <c r="H732" t="str">
        <f ca="1">IFERROR(RANK(Table1[[#This Row],[IncomeRank]],$K:$K),"")</f>
        <v/>
      </c>
      <c r="I732">
        <f>Table1[[#This Row],[regno]]</f>
        <v>800007</v>
      </c>
      <c r="J732" t="str">
        <f>Table1[[#This Row],[nicename]]</f>
        <v>Insurance Orchestral Society</v>
      </c>
      <c r="K732" s="1" t="str">
        <f ca="1">IF(Table1[[#This Row],[Selected]],Table1[[#This Row],[latest_income]]+(RAND()*0.01),"")</f>
        <v/>
      </c>
      <c r="L732" t="b">
        <f>IF(Table1[[#This Row],[Use]]="None",FALSE,IF(Table1[[#This Row],[Use]]="Both",AND(Table1[[#This Row],[Keyword]],Table1[[#This Row],[Geog]]),OR(Table1[[#This Row],[Keyword]],Table1[[#This Row],[Geog]])))</f>
        <v>0</v>
      </c>
      <c r="M7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32" t="b">
        <f>NOT(ISERROR(VLOOKUP(Table1[[#This Row],[regno]],RawGeography!$D:$D,1,FALSE)))</f>
        <v>0</v>
      </c>
      <c r="O732" t="str">
        <f>IF(Options!$H$12&gt;0,IF(Options!$H$13&gt;0,"Both","Geog"),IF(Options!$H$13&gt;0,"Keyword","None"))</f>
        <v>None</v>
      </c>
      <c r="Q732"/>
    </row>
    <row r="733" spans="1:17" x14ac:dyDescent="0.2">
      <c r="A733">
        <v>800032</v>
      </c>
      <c r="B733" t="s">
        <v>1670</v>
      </c>
      <c r="C733">
        <v>2</v>
      </c>
      <c r="D733">
        <v>0</v>
      </c>
      <c r="G733" t="s">
        <v>1671</v>
      </c>
      <c r="H733" t="str">
        <f ca="1">IFERROR(RANK(Table1[[#This Row],[IncomeRank]],$K:$K),"")</f>
        <v/>
      </c>
      <c r="I733">
        <f>Table1[[#This Row],[regno]]</f>
        <v>800032</v>
      </c>
      <c r="J733" t="str">
        <f>Table1[[#This Row],[nicename]]</f>
        <v>H/P International Arts Trust</v>
      </c>
      <c r="K733" s="1" t="str">
        <f ca="1">IF(Table1[[#This Row],[Selected]],Table1[[#This Row],[latest_income]]+(RAND()*0.01),"")</f>
        <v/>
      </c>
      <c r="L733" t="b">
        <f>IF(Table1[[#This Row],[Use]]="None",FALSE,IF(Table1[[#This Row],[Use]]="Both",AND(Table1[[#This Row],[Keyword]],Table1[[#This Row],[Geog]]),OR(Table1[[#This Row],[Keyword]],Table1[[#This Row],[Geog]])))</f>
        <v>0</v>
      </c>
      <c r="M7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33" t="b">
        <f>NOT(ISERROR(VLOOKUP(Table1[[#This Row],[regno]],RawGeography!$D:$D,1,FALSE)))</f>
        <v>0</v>
      </c>
      <c r="O733" t="str">
        <f>IF(Options!$H$12&gt;0,IF(Options!$H$13&gt;0,"Both","Geog"),IF(Options!$H$13&gt;0,"Keyword","None"))</f>
        <v>None</v>
      </c>
      <c r="Q733"/>
    </row>
    <row r="734" spans="1:17" x14ac:dyDescent="0.2">
      <c r="A734">
        <v>800373</v>
      </c>
      <c r="B734" t="s">
        <v>1672</v>
      </c>
      <c r="C734">
        <v>3849</v>
      </c>
      <c r="D734">
        <v>1400</v>
      </c>
      <c r="G734" t="s">
        <v>1673</v>
      </c>
      <c r="H734" t="str">
        <f ca="1">IFERROR(RANK(Table1[[#This Row],[IncomeRank]],$K:$K),"")</f>
        <v/>
      </c>
      <c r="I734">
        <f>Table1[[#This Row],[regno]]</f>
        <v>800373</v>
      </c>
      <c r="J734" t="str">
        <f>Table1[[#This Row],[nicename]]</f>
        <v>Jacqueline Du Pre Memorial Fund</v>
      </c>
      <c r="K734" s="1" t="str">
        <f ca="1">IF(Table1[[#This Row],[Selected]],Table1[[#This Row],[latest_income]]+(RAND()*0.01),"")</f>
        <v/>
      </c>
      <c r="L734" t="b">
        <f>IF(Table1[[#This Row],[Use]]="None",FALSE,IF(Table1[[#This Row],[Use]]="Both",AND(Table1[[#This Row],[Keyword]],Table1[[#This Row],[Geog]]),OR(Table1[[#This Row],[Keyword]],Table1[[#This Row],[Geog]])))</f>
        <v>0</v>
      </c>
      <c r="M7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34" t="b">
        <f>NOT(ISERROR(VLOOKUP(Table1[[#This Row],[regno]],RawGeography!$D:$D,1,FALSE)))</f>
        <v>0</v>
      </c>
      <c r="O734" t="str">
        <f>IF(Options!$H$12&gt;0,IF(Options!$H$13&gt;0,"Both","Geog"),IF(Options!$H$13&gt;0,"Keyword","None"))</f>
        <v>None</v>
      </c>
      <c r="Q734"/>
    </row>
    <row r="735" spans="1:17" x14ac:dyDescent="0.2">
      <c r="A735">
        <v>800445</v>
      </c>
      <c r="B735" t="s">
        <v>1674</v>
      </c>
      <c r="C735">
        <v>11036</v>
      </c>
      <c r="D735">
        <v>9876</v>
      </c>
      <c r="G735" t="s">
        <v>1675</v>
      </c>
      <c r="H735" t="str">
        <f ca="1">IFERROR(RANK(Table1[[#This Row],[IncomeRank]],$K:$K),"")</f>
        <v/>
      </c>
      <c r="I735">
        <f>Table1[[#This Row],[regno]]</f>
        <v>800445</v>
      </c>
      <c r="J735" t="str">
        <f>Table1[[#This Row],[nicename]]</f>
        <v>Cheltenham Philharmonic Orchestra</v>
      </c>
      <c r="K735" s="1" t="str">
        <f ca="1">IF(Table1[[#This Row],[Selected]],Table1[[#This Row],[latest_income]]+(RAND()*0.01),"")</f>
        <v/>
      </c>
      <c r="L735" t="b">
        <f>IF(Table1[[#This Row],[Use]]="None",FALSE,IF(Table1[[#This Row],[Use]]="Both",AND(Table1[[#This Row],[Keyword]],Table1[[#This Row],[Geog]]),OR(Table1[[#This Row],[Keyword]],Table1[[#This Row],[Geog]])))</f>
        <v>0</v>
      </c>
      <c r="M7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35" t="b">
        <f>NOT(ISERROR(VLOOKUP(Table1[[#This Row],[regno]],RawGeography!$D:$D,1,FALSE)))</f>
        <v>0</v>
      </c>
      <c r="O735" t="str">
        <f>IF(Options!$H$12&gt;0,IF(Options!$H$13&gt;0,"Both","Geog"),IF(Options!$H$13&gt;0,"Keyword","None"))</f>
        <v>None</v>
      </c>
      <c r="Q735"/>
    </row>
    <row r="736" spans="1:17" x14ac:dyDescent="0.2">
      <c r="A736">
        <v>800512</v>
      </c>
      <c r="B736" t="s">
        <v>1676</v>
      </c>
      <c r="C736">
        <v>1816194</v>
      </c>
      <c r="D736">
        <v>1808978</v>
      </c>
      <c r="E736">
        <v>155942</v>
      </c>
      <c r="F736">
        <v>18</v>
      </c>
      <c r="G736" t="s">
        <v>1677</v>
      </c>
      <c r="H736" t="str">
        <f ca="1">IFERROR(RANK(Table1[[#This Row],[IncomeRank]],$K:$K),"")</f>
        <v/>
      </c>
      <c r="I736">
        <f>Table1[[#This Row],[regno]]</f>
        <v>800512</v>
      </c>
      <c r="J736" t="str">
        <f>Table1[[#This Row],[nicename]]</f>
        <v>English National Ballet School Limited</v>
      </c>
      <c r="K736" s="1" t="str">
        <f ca="1">IF(Table1[[#This Row],[Selected]],Table1[[#This Row],[latest_income]]+(RAND()*0.01),"")</f>
        <v/>
      </c>
      <c r="L736" t="b">
        <f>IF(Table1[[#This Row],[Use]]="None",FALSE,IF(Table1[[#This Row],[Use]]="Both",AND(Table1[[#This Row],[Keyword]],Table1[[#This Row],[Geog]]),OR(Table1[[#This Row],[Keyword]],Table1[[#This Row],[Geog]])))</f>
        <v>0</v>
      </c>
      <c r="M7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36" t="b">
        <f>NOT(ISERROR(VLOOKUP(Table1[[#This Row],[regno]],RawGeography!$D:$D,1,FALSE)))</f>
        <v>0</v>
      </c>
      <c r="O736" t="str">
        <f>IF(Options!$H$12&gt;0,IF(Options!$H$13&gt;0,"Both","Geog"),IF(Options!$H$13&gt;0,"Keyword","None"))</f>
        <v>None</v>
      </c>
      <c r="Q736"/>
    </row>
    <row r="737" spans="1:17" x14ac:dyDescent="0.2">
      <c r="A737">
        <v>800514</v>
      </c>
      <c r="B737" t="s">
        <v>1678</v>
      </c>
      <c r="C737">
        <v>11969</v>
      </c>
      <c r="D737">
        <v>10490</v>
      </c>
      <c r="G737" t="s">
        <v>1679</v>
      </c>
      <c r="H737" t="str">
        <f ca="1">IFERROR(RANK(Table1[[#This Row],[IncomeRank]],$K:$K),"")</f>
        <v/>
      </c>
      <c r="I737">
        <f>Table1[[#This Row],[regno]]</f>
        <v>800514</v>
      </c>
      <c r="J737" t="str">
        <f>Table1[[#This Row],[nicename]]</f>
        <v>The Kensington Chamber Orchestra</v>
      </c>
      <c r="K737" s="1" t="str">
        <f ca="1">IF(Table1[[#This Row],[Selected]],Table1[[#This Row],[latest_income]]+(RAND()*0.01),"")</f>
        <v/>
      </c>
      <c r="L737" t="b">
        <f>IF(Table1[[#This Row],[Use]]="None",FALSE,IF(Table1[[#This Row],[Use]]="Both",AND(Table1[[#This Row],[Keyword]],Table1[[#This Row],[Geog]]),OR(Table1[[#This Row],[Keyword]],Table1[[#This Row],[Geog]])))</f>
        <v>0</v>
      </c>
      <c r="M7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37" t="b">
        <f>NOT(ISERROR(VLOOKUP(Table1[[#This Row],[regno]],RawGeography!$D:$D,1,FALSE)))</f>
        <v>0</v>
      </c>
      <c r="O737" t="str">
        <f>IF(Options!$H$12&gt;0,IF(Options!$H$13&gt;0,"Both","Geog"),IF(Options!$H$13&gt;0,"Keyword","None"))</f>
        <v>None</v>
      </c>
      <c r="Q737"/>
    </row>
    <row r="738" spans="1:17" x14ac:dyDescent="0.2">
      <c r="A738">
        <v>800541</v>
      </c>
      <c r="B738" t="s">
        <v>1680</v>
      </c>
      <c r="C738">
        <v>262275</v>
      </c>
      <c r="D738">
        <v>228229</v>
      </c>
      <c r="G738" t="s">
        <v>1681</v>
      </c>
      <c r="H738" t="str">
        <f ca="1">IFERROR(RANK(Table1[[#This Row],[IncomeRank]],$K:$K),"")</f>
        <v/>
      </c>
      <c r="I738">
        <f>Table1[[#This Row],[regno]]</f>
        <v>800541</v>
      </c>
      <c r="J738" t="str">
        <f>Table1[[#This Row],[nicename]]</f>
        <v>New London Orchestra Limited</v>
      </c>
      <c r="K738" s="1" t="str">
        <f ca="1">IF(Table1[[#This Row],[Selected]],Table1[[#This Row],[latest_income]]+(RAND()*0.01),"")</f>
        <v/>
      </c>
      <c r="L738" t="b">
        <f>IF(Table1[[#This Row],[Use]]="None",FALSE,IF(Table1[[#This Row],[Use]]="Both",AND(Table1[[#This Row],[Keyword]],Table1[[#This Row],[Geog]]),OR(Table1[[#This Row],[Keyword]],Table1[[#This Row],[Geog]])))</f>
        <v>0</v>
      </c>
      <c r="M7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38" t="b">
        <f>NOT(ISERROR(VLOOKUP(Table1[[#This Row],[regno]],RawGeography!$D:$D,1,FALSE)))</f>
        <v>0</v>
      </c>
      <c r="O738" t="str">
        <f>IF(Options!$H$12&gt;0,IF(Options!$H$13&gt;0,"Both","Geog"),IF(Options!$H$13&gt;0,"Keyword","None"))</f>
        <v>None</v>
      </c>
      <c r="Q738"/>
    </row>
    <row r="739" spans="1:17" x14ac:dyDescent="0.2">
      <c r="A739">
        <v>800585</v>
      </c>
      <c r="B739" t="s">
        <v>1682</v>
      </c>
      <c r="C739">
        <v>1108</v>
      </c>
      <c r="D739">
        <v>11710</v>
      </c>
      <c r="G739" t="s">
        <v>1683</v>
      </c>
      <c r="H739" t="str">
        <f ca="1">IFERROR(RANK(Table1[[#This Row],[IncomeRank]],$K:$K),"")</f>
        <v/>
      </c>
      <c r="I739">
        <f>Table1[[#This Row],[regno]]</f>
        <v>800585</v>
      </c>
      <c r="J739" t="str">
        <f>Table1[[#This Row],[nicename]]</f>
        <v>The Berners Trust</v>
      </c>
      <c r="K739" s="1" t="str">
        <f ca="1">IF(Table1[[#This Row],[Selected]],Table1[[#This Row],[latest_income]]+(RAND()*0.01),"")</f>
        <v/>
      </c>
      <c r="L739" t="b">
        <f>IF(Table1[[#This Row],[Use]]="None",FALSE,IF(Table1[[#This Row],[Use]]="Both",AND(Table1[[#This Row],[Keyword]],Table1[[#This Row],[Geog]]),OR(Table1[[#This Row],[Keyword]],Table1[[#This Row],[Geog]])))</f>
        <v>0</v>
      </c>
      <c r="M7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39" t="b">
        <f>NOT(ISERROR(VLOOKUP(Table1[[#This Row],[regno]],RawGeography!$D:$D,1,FALSE)))</f>
        <v>0</v>
      </c>
      <c r="O739" t="str">
        <f>IF(Options!$H$12&gt;0,IF(Options!$H$13&gt;0,"Both","Geog"),IF(Options!$H$13&gt;0,"Keyword","None"))</f>
        <v>None</v>
      </c>
      <c r="Q739"/>
    </row>
    <row r="740" spans="1:17" x14ac:dyDescent="0.2">
      <c r="A740">
        <v>800683</v>
      </c>
      <c r="B740" t="s">
        <v>1684</v>
      </c>
      <c r="C740">
        <v>34</v>
      </c>
      <c r="D740">
        <v>750</v>
      </c>
      <c r="G740" t="s">
        <v>1685</v>
      </c>
      <c r="H740" t="str">
        <f ca="1">IFERROR(RANK(Table1[[#This Row],[IncomeRank]],$K:$K),"")</f>
        <v/>
      </c>
      <c r="I740">
        <f>Table1[[#This Row],[regno]]</f>
        <v>800683</v>
      </c>
      <c r="J740" t="str">
        <f>Table1[[#This Row],[nicename]]</f>
        <v>The Folk Music Foundation</v>
      </c>
      <c r="K740" s="1" t="str">
        <f ca="1">IF(Table1[[#This Row],[Selected]],Table1[[#This Row],[latest_income]]+(RAND()*0.01),"")</f>
        <v/>
      </c>
      <c r="L740" t="b">
        <f>IF(Table1[[#This Row],[Use]]="None",FALSE,IF(Table1[[#This Row],[Use]]="Both",AND(Table1[[#This Row],[Keyword]],Table1[[#This Row],[Geog]]),OR(Table1[[#This Row],[Keyword]],Table1[[#This Row],[Geog]])))</f>
        <v>0</v>
      </c>
      <c r="M7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40" t="b">
        <f>NOT(ISERROR(VLOOKUP(Table1[[#This Row],[regno]],RawGeography!$D:$D,1,FALSE)))</f>
        <v>0</v>
      </c>
      <c r="O740" t="str">
        <f>IF(Options!$H$12&gt;0,IF(Options!$H$13&gt;0,"Both","Geog"),IF(Options!$H$13&gt;0,"Keyword","None"))</f>
        <v>None</v>
      </c>
      <c r="Q740"/>
    </row>
    <row r="741" spans="1:17" x14ac:dyDescent="0.2">
      <c r="A741">
        <v>800906</v>
      </c>
      <c r="B741" t="s">
        <v>1686</v>
      </c>
      <c r="C741">
        <v>747586</v>
      </c>
      <c r="D741">
        <v>749483</v>
      </c>
      <c r="E741">
        <v>24652</v>
      </c>
      <c r="F741">
        <v>3</v>
      </c>
      <c r="G741" t="s">
        <v>1687</v>
      </c>
      <c r="H741" t="str">
        <f ca="1">IFERROR(RANK(Table1[[#This Row],[IncomeRank]],$K:$K),"")</f>
        <v/>
      </c>
      <c r="I741">
        <f>Table1[[#This Row],[regno]]</f>
        <v>800906</v>
      </c>
      <c r="J741" t="str">
        <f>Table1[[#This Row],[nicename]]</f>
        <v>European Union Baroque Orchestra</v>
      </c>
      <c r="K741" s="1" t="str">
        <f ca="1">IF(Table1[[#This Row],[Selected]],Table1[[#This Row],[latest_income]]+(RAND()*0.01),"")</f>
        <v/>
      </c>
      <c r="L741" t="b">
        <f>IF(Table1[[#This Row],[Use]]="None",FALSE,IF(Table1[[#This Row],[Use]]="Both",AND(Table1[[#This Row],[Keyword]],Table1[[#This Row],[Geog]]),OR(Table1[[#This Row],[Keyword]],Table1[[#This Row],[Geog]])))</f>
        <v>0</v>
      </c>
      <c r="M7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41" t="b">
        <f>NOT(ISERROR(VLOOKUP(Table1[[#This Row],[regno]],RawGeography!$D:$D,1,FALSE)))</f>
        <v>0</v>
      </c>
      <c r="O741" t="str">
        <f>IF(Options!$H$12&gt;0,IF(Options!$H$13&gt;0,"Both","Geog"),IF(Options!$H$13&gt;0,"Keyword","None"))</f>
        <v>None</v>
      </c>
      <c r="Q741"/>
    </row>
    <row r="742" spans="1:17" x14ac:dyDescent="0.2">
      <c r="A742">
        <v>800907</v>
      </c>
      <c r="B742" t="s">
        <v>1688</v>
      </c>
      <c r="C742">
        <v>3918</v>
      </c>
      <c r="D742">
        <v>4820</v>
      </c>
      <c r="G742" t="s">
        <v>1689</v>
      </c>
      <c r="H742" t="str">
        <f ca="1">IFERROR(RANK(Table1[[#This Row],[IncomeRank]],$K:$K),"")</f>
        <v/>
      </c>
      <c r="I742">
        <f>Table1[[#This Row],[regno]]</f>
        <v>800907</v>
      </c>
      <c r="J742" t="str">
        <f>Table1[[#This Row],[nicename]]</f>
        <v>Wyncantores</v>
      </c>
      <c r="K742" s="1" t="str">
        <f ca="1">IF(Table1[[#This Row],[Selected]],Table1[[#This Row],[latest_income]]+(RAND()*0.01),"")</f>
        <v/>
      </c>
      <c r="L742" t="b">
        <f>IF(Table1[[#This Row],[Use]]="None",FALSE,IF(Table1[[#This Row],[Use]]="Both",AND(Table1[[#This Row],[Keyword]],Table1[[#This Row],[Geog]]),OR(Table1[[#This Row],[Keyword]],Table1[[#This Row],[Geog]])))</f>
        <v>0</v>
      </c>
      <c r="M7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42" t="b">
        <f>NOT(ISERROR(VLOOKUP(Table1[[#This Row],[regno]],RawGeography!$D:$D,1,FALSE)))</f>
        <v>0</v>
      </c>
      <c r="O742" t="str">
        <f>IF(Options!$H$12&gt;0,IF(Options!$H$13&gt;0,"Both","Geog"),IF(Options!$H$13&gt;0,"Keyword","None"))</f>
        <v>None</v>
      </c>
      <c r="Q742"/>
    </row>
    <row r="743" spans="1:17" x14ac:dyDescent="0.2">
      <c r="A743">
        <v>800934</v>
      </c>
      <c r="B743" t="s">
        <v>1690</v>
      </c>
      <c r="C743">
        <v>11370</v>
      </c>
      <c r="D743">
        <v>10364</v>
      </c>
      <c r="G743" t="s">
        <v>1691</v>
      </c>
      <c r="H743" t="str">
        <f ca="1">IFERROR(RANK(Table1[[#This Row],[IncomeRank]],$K:$K),"")</f>
        <v/>
      </c>
      <c r="I743">
        <f>Table1[[#This Row],[regno]]</f>
        <v>800934</v>
      </c>
      <c r="J743" t="str">
        <f>Table1[[#This Row],[nicename]]</f>
        <v>South London Singers</v>
      </c>
      <c r="K743" s="1" t="str">
        <f ca="1">IF(Table1[[#This Row],[Selected]],Table1[[#This Row],[latest_income]]+(RAND()*0.01),"")</f>
        <v/>
      </c>
      <c r="L743" t="b">
        <f>IF(Table1[[#This Row],[Use]]="None",FALSE,IF(Table1[[#This Row],[Use]]="Both",AND(Table1[[#This Row],[Keyword]],Table1[[#This Row],[Geog]]),OR(Table1[[#This Row],[Keyword]],Table1[[#This Row],[Geog]])))</f>
        <v>0</v>
      </c>
      <c r="M7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43" t="b">
        <f>NOT(ISERROR(VLOOKUP(Table1[[#This Row],[regno]],RawGeography!$D:$D,1,FALSE)))</f>
        <v>0</v>
      </c>
      <c r="O743" t="str">
        <f>IF(Options!$H$12&gt;0,IF(Options!$H$13&gt;0,"Both","Geog"),IF(Options!$H$13&gt;0,"Keyword","None"))</f>
        <v>None</v>
      </c>
      <c r="Q743"/>
    </row>
    <row r="744" spans="1:17" x14ac:dyDescent="0.2">
      <c r="A744">
        <v>800949</v>
      </c>
      <c r="B744" t="s">
        <v>1692</v>
      </c>
      <c r="C744">
        <v>2</v>
      </c>
      <c r="D744">
        <v>50</v>
      </c>
      <c r="G744" t="s">
        <v>1693</v>
      </c>
      <c r="H744" t="str">
        <f ca="1">IFERROR(RANK(Table1[[#This Row],[IncomeRank]],$K:$K),"")</f>
        <v/>
      </c>
      <c r="I744">
        <f>Table1[[#This Row],[regno]]</f>
        <v>800949</v>
      </c>
      <c r="J744" t="str">
        <f>Table1[[#This Row],[nicename]]</f>
        <v>The Matrix Ensemble Limited</v>
      </c>
      <c r="K744" s="1" t="str">
        <f ca="1">IF(Table1[[#This Row],[Selected]],Table1[[#This Row],[latest_income]]+(RAND()*0.01),"")</f>
        <v/>
      </c>
      <c r="L744" t="b">
        <f>IF(Table1[[#This Row],[Use]]="None",FALSE,IF(Table1[[#This Row],[Use]]="Both",AND(Table1[[#This Row],[Keyword]],Table1[[#This Row],[Geog]]),OR(Table1[[#This Row],[Keyword]],Table1[[#This Row],[Geog]])))</f>
        <v>0</v>
      </c>
      <c r="M7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44" t="b">
        <f>NOT(ISERROR(VLOOKUP(Table1[[#This Row],[regno]],RawGeography!$D:$D,1,FALSE)))</f>
        <v>0</v>
      </c>
      <c r="O744" t="str">
        <f>IF(Options!$H$12&gt;0,IF(Options!$H$13&gt;0,"Both","Geog"),IF(Options!$H$13&gt;0,"Keyword","None"))</f>
        <v>None</v>
      </c>
      <c r="Q744"/>
    </row>
    <row r="745" spans="1:17" x14ac:dyDescent="0.2">
      <c r="A745">
        <v>801054</v>
      </c>
      <c r="B745" t="s">
        <v>1694</v>
      </c>
      <c r="C745">
        <v>7652</v>
      </c>
      <c r="D745">
        <v>6609</v>
      </c>
      <c r="G745" t="s">
        <v>1695</v>
      </c>
      <c r="H745" t="str">
        <f ca="1">IFERROR(RANK(Table1[[#This Row],[IncomeRank]],$K:$K),"")</f>
        <v/>
      </c>
      <c r="I745">
        <f>Table1[[#This Row],[regno]]</f>
        <v>801054</v>
      </c>
      <c r="J745" t="str">
        <f>Table1[[#This Row],[nicename]]</f>
        <v>Nonesuch Orchestra</v>
      </c>
      <c r="K745" s="1" t="str">
        <f ca="1">IF(Table1[[#This Row],[Selected]],Table1[[#This Row],[latest_income]]+(RAND()*0.01),"")</f>
        <v/>
      </c>
      <c r="L745" t="b">
        <f>IF(Table1[[#This Row],[Use]]="None",FALSE,IF(Table1[[#This Row],[Use]]="Both",AND(Table1[[#This Row],[Keyword]],Table1[[#This Row],[Geog]]),OR(Table1[[#This Row],[Keyword]],Table1[[#This Row],[Geog]])))</f>
        <v>0</v>
      </c>
      <c r="M7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45" t="b">
        <f>NOT(ISERROR(VLOOKUP(Table1[[#This Row],[regno]],RawGeography!$D:$D,1,FALSE)))</f>
        <v>0</v>
      </c>
      <c r="O745" t="str">
        <f>IF(Options!$H$12&gt;0,IF(Options!$H$13&gt;0,"Both","Geog"),IF(Options!$H$13&gt;0,"Keyword","None"))</f>
        <v>None</v>
      </c>
      <c r="Q745"/>
    </row>
    <row r="746" spans="1:17" x14ac:dyDescent="0.2">
      <c r="A746">
        <v>801073</v>
      </c>
      <c r="B746" t="s">
        <v>1696</v>
      </c>
      <c r="C746">
        <v>119782</v>
      </c>
      <c r="D746">
        <v>139285</v>
      </c>
      <c r="G746" t="s">
        <v>1697</v>
      </c>
      <c r="H746" t="str">
        <f ca="1">IFERROR(RANK(Table1[[#This Row],[IncomeRank]],$K:$K),"")</f>
        <v/>
      </c>
      <c r="I746">
        <f>Table1[[#This Row],[regno]]</f>
        <v>801073</v>
      </c>
      <c r="J746" t="str">
        <f>Table1[[#This Row],[nicename]]</f>
        <v>Music in Country Churches</v>
      </c>
      <c r="K746" s="1" t="str">
        <f ca="1">IF(Table1[[#This Row],[Selected]],Table1[[#This Row],[latest_income]]+(RAND()*0.01),"")</f>
        <v/>
      </c>
      <c r="L746" t="b">
        <f>IF(Table1[[#This Row],[Use]]="None",FALSE,IF(Table1[[#This Row],[Use]]="Both",AND(Table1[[#This Row],[Keyword]],Table1[[#This Row],[Geog]]),OR(Table1[[#This Row],[Keyword]],Table1[[#This Row],[Geog]])))</f>
        <v>0</v>
      </c>
      <c r="M7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46" t="b">
        <f>NOT(ISERROR(VLOOKUP(Table1[[#This Row],[regno]],RawGeography!$D:$D,1,FALSE)))</f>
        <v>0</v>
      </c>
      <c r="O746" t="str">
        <f>IF(Options!$H$12&gt;0,IF(Options!$H$13&gt;0,"Both","Geog"),IF(Options!$H$13&gt;0,"Keyword","None"))</f>
        <v>None</v>
      </c>
      <c r="Q746"/>
    </row>
    <row r="747" spans="1:17" x14ac:dyDescent="0.2">
      <c r="A747">
        <v>801149</v>
      </c>
      <c r="B747" t="s">
        <v>1698</v>
      </c>
      <c r="C747">
        <v>12832</v>
      </c>
      <c r="D747">
        <v>164817</v>
      </c>
      <c r="G747" t="s">
        <v>1699</v>
      </c>
      <c r="H747" t="str">
        <f ca="1">IFERROR(RANK(Table1[[#This Row],[IncomeRank]],$K:$K),"")</f>
        <v/>
      </c>
      <c r="I747">
        <f>Table1[[#This Row],[regno]]</f>
        <v>801149</v>
      </c>
      <c r="J747" t="str">
        <f>Table1[[#This Row],[nicename]]</f>
        <v>Yamaha Music Foundation of Europe</v>
      </c>
      <c r="K747" s="1" t="str">
        <f ca="1">IF(Table1[[#This Row],[Selected]],Table1[[#This Row],[latest_income]]+(RAND()*0.01),"")</f>
        <v/>
      </c>
      <c r="L747" t="b">
        <f>IF(Table1[[#This Row],[Use]]="None",FALSE,IF(Table1[[#This Row],[Use]]="Both",AND(Table1[[#This Row],[Keyword]],Table1[[#This Row],[Geog]]),OR(Table1[[#This Row],[Keyword]],Table1[[#This Row],[Geog]])))</f>
        <v>0</v>
      </c>
      <c r="M7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47" t="b">
        <f>NOT(ISERROR(VLOOKUP(Table1[[#This Row],[regno]],RawGeography!$D:$D,1,FALSE)))</f>
        <v>0</v>
      </c>
      <c r="O747" t="str">
        <f>IF(Options!$H$12&gt;0,IF(Options!$H$13&gt;0,"Both","Geog"),IF(Options!$H$13&gt;0,"Keyword","None"))</f>
        <v>None</v>
      </c>
      <c r="Q747"/>
    </row>
    <row r="748" spans="1:17" x14ac:dyDescent="0.2">
      <c r="A748">
        <v>801365</v>
      </c>
      <c r="B748" t="s">
        <v>1700</v>
      </c>
      <c r="C748">
        <v>3738</v>
      </c>
      <c r="D748">
        <v>4408</v>
      </c>
      <c r="G748" t="s">
        <v>1701</v>
      </c>
      <c r="H748" t="str">
        <f ca="1">IFERROR(RANK(Table1[[#This Row],[IncomeRank]],$K:$K),"")</f>
        <v/>
      </c>
      <c r="I748">
        <f>Table1[[#This Row],[regno]]</f>
        <v>801365</v>
      </c>
      <c r="J748" t="str">
        <f>Table1[[#This Row],[nicename]]</f>
        <v>Lyme Regis Junior Band</v>
      </c>
      <c r="K748" s="1" t="str">
        <f ca="1">IF(Table1[[#This Row],[Selected]],Table1[[#This Row],[latest_income]]+(RAND()*0.01),"")</f>
        <v/>
      </c>
      <c r="L748" t="b">
        <f>IF(Table1[[#This Row],[Use]]="None",FALSE,IF(Table1[[#This Row],[Use]]="Both",AND(Table1[[#This Row],[Keyword]],Table1[[#This Row],[Geog]]),OR(Table1[[#This Row],[Keyword]],Table1[[#This Row],[Geog]])))</f>
        <v>0</v>
      </c>
      <c r="M7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48" t="b">
        <f>NOT(ISERROR(VLOOKUP(Table1[[#This Row],[regno]],RawGeography!$D:$D,1,FALSE)))</f>
        <v>0</v>
      </c>
      <c r="O748" t="str">
        <f>IF(Options!$H$12&gt;0,IF(Options!$H$13&gt;0,"Both","Geog"),IF(Options!$H$13&gt;0,"Keyword","None"))</f>
        <v>None</v>
      </c>
      <c r="Q748"/>
    </row>
    <row r="749" spans="1:17" x14ac:dyDescent="0.2">
      <c r="A749">
        <v>801384</v>
      </c>
      <c r="B749" t="s">
        <v>1703</v>
      </c>
      <c r="C749">
        <v>24426</v>
      </c>
      <c r="D749">
        <v>39665</v>
      </c>
      <c r="G749" t="s">
        <v>1704</v>
      </c>
      <c r="H749" t="str">
        <f ca="1">IFERROR(RANK(Table1[[#This Row],[IncomeRank]],$K:$K),"")</f>
        <v/>
      </c>
      <c r="I749">
        <f>Table1[[#This Row],[regno]]</f>
        <v>801384</v>
      </c>
      <c r="J749" t="str">
        <f>Table1[[#This Row],[nicename]]</f>
        <v>Exeter Children's Orchestra</v>
      </c>
      <c r="K749" s="1" t="str">
        <f ca="1">IF(Table1[[#This Row],[Selected]],Table1[[#This Row],[latest_income]]+(RAND()*0.01),"")</f>
        <v/>
      </c>
      <c r="L749" t="b">
        <f>IF(Table1[[#This Row],[Use]]="None",FALSE,IF(Table1[[#This Row],[Use]]="Both",AND(Table1[[#This Row],[Keyword]],Table1[[#This Row],[Geog]]),OR(Table1[[#This Row],[Keyword]],Table1[[#This Row],[Geog]])))</f>
        <v>0</v>
      </c>
      <c r="M7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49" t="b">
        <f>NOT(ISERROR(VLOOKUP(Table1[[#This Row],[regno]],RawGeography!$D:$D,1,FALSE)))</f>
        <v>0</v>
      </c>
      <c r="O749" t="str">
        <f>IF(Options!$H$12&gt;0,IF(Options!$H$13&gt;0,"Both","Geog"),IF(Options!$H$13&gt;0,"Keyword","None"))</f>
        <v>None</v>
      </c>
      <c r="Q749"/>
    </row>
    <row r="750" spans="1:17" x14ac:dyDescent="0.2">
      <c r="A750">
        <v>801385</v>
      </c>
      <c r="B750" t="s">
        <v>1705</v>
      </c>
      <c r="C750">
        <v>61645</v>
      </c>
      <c r="D750">
        <v>65276</v>
      </c>
      <c r="G750" t="s">
        <v>1706</v>
      </c>
      <c r="H750" t="str">
        <f ca="1">IFERROR(RANK(Table1[[#This Row],[IncomeRank]],$K:$K),"")</f>
        <v/>
      </c>
      <c r="I750">
        <f>Table1[[#This Row],[regno]]</f>
        <v>801385</v>
      </c>
      <c r="J750" t="str">
        <f>Table1[[#This Row],[nicename]]</f>
        <v>Clacton and North East Essex Arts and Literary Society</v>
      </c>
      <c r="K750" s="1" t="str">
        <f ca="1">IF(Table1[[#This Row],[Selected]],Table1[[#This Row],[latest_income]]+(RAND()*0.01),"")</f>
        <v/>
      </c>
      <c r="L750" t="b">
        <f>IF(Table1[[#This Row],[Use]]="None",FALSE,IF(Table1[[#This Row],[Use]]="Both",AND(Table1[[#This Row],[Keyword]],Table1[[#This Row],[Geog]]),OR(Table1[[#This Row],[Keyword]],Table1[[#This Row],[Geog]])))</f>
        <v>0</v>
      </c>
      <c r="M7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50" t="b">
        <f>NOT(ISERROR(VLOOKUP(Table1[[#This Row],[regno]],RawGeography!$D:$D,1,FALSE)))</f>
        <v>0</v>
      </c>
      <c r="O750" t="str">
        <f>IF(Options!$H$12&gt;0,IF(Options!$H$13&gt;0,"Both","Geog"),IF(Options!$H$13&gt;0,"Keyword","None"))</f>
        <v>None</v>
      </c>
      <c r="Q750"/>
    </row>
    <row r="751" spans="1:17" x14ac:dyDescent="0.2">
      <c r="A751">
        <v>801411</v>
      </c>
      <c r="B751" t="s">
        <v>1708</v>
      </c>
      <c r="C751">
        <v>4557</v>
      </c>
      <c r="D751">
        <v>4455</v>
      </c>
      <c r="G751" t="s">
        <v>1709</v>
      </c>
      <c r="H751" t="str">
        <f ca="1">IFERROR(RANK(Table1[[#This Row],[IncomeRank]],$K:$K),"")</f>
        <v/>
      </c>
      <c r="I751">
        <f>Table1[[#This Row],[regno]]</f>
        <v>801411</v>
      </c>
      <c r="J751" t="str">
        <f>Table1[[#This Row],[nicename]]</f>
        <v>The Sidney Lawton Charitable Trust</v>
      </c>
      <c r="K751" s="1" t="str">
        <f ca="1">IF(Table1[[#This Row],[Selected]],Table1[[#This Row],[latest_income]]+(RAND()*0.01),"")</f>
        <v/>
      </c>
      <c r="L751" t="b">
        <f>IF(Table1[[#This Row],[Use]]="None",FALSE,IF(Table1[[#This Row],[Use]]="Both",AND(Table1[[#This Row],[Keyword]],Table1[[#This Row],[Geog]]),OR(Table1[[#This Row],[Keyword]],Table1[[#This Row],[Geog]])))</f>
        <v>0</v>
      </c>
      <c r="M7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51" t="b">
        <f>NOT(ISERROR(VLOOKUP(Table1[[#This Row],[regno]],RawGeography!$D:$D,1,FALSE)))</f>
        <v>0</v>
      </c>
      <c r="O751" t="str">
        <f>IF(Options!$H$12&gt;0,IF(Options!$H$13&gt;0,"Both","Geog"),IF(Options!$H$13&gt;0,"Keyword","None"))</f>
        <v>None</v>
      </c>
      <c r="Q751"/>
    </row>
    <row r="752" spans="1:17" x14ac:dyDescent="0.2">
      <c r="A752">
        <v>801587</v>
      </c>
      <c r="B752" t="s">
        <v>1711</v>
      </c>
      <c r="C752">
        <v>128237</v>
      </c>
      <c r="D752">
        <v>153088</v>
      </c>
      <c r="G752" t="s">
        <v>1712</v>
      </c>
      <c r="H752" t="str">
        <f ca="1">IFERROR(RANK(Table1[[#This Row],[IncomeRank]],$K:$K),"")</f>
        <v/>
      </c>
      <c r="I752">
        <f>Table1[[#This Row],[regno]]</f>
        <v>801587</v>
      </c>
      <c r="J752" t="str">
        <f>Table1[[#This Row],[nicename]]</f>
        <v>The St Paul's Arts Trust</v>
      </c>
      <c r="K752" s="1" t="str">
        <f ca="1">IF(Table1[[#This Row],[Selected]],Table1[[#This Row],[latest_income]]+(RAND()*0.01),"")</f>
        <v/>
      </c>
      <c r="L752" t="b">
        <f>IF(Table1[[#This Row],[Use]]="None",FALSE,IF(Table1[[#This Row],[Use]]="Both",AND(Table1[[#This Row],[Keyword]],Table1[[#This Row],[Geog]]),OR(Table1[[#This Row],[Keyword]],Table1[[#This Row],[Geog]])))</f>
        <v>0</v>
      </c>
      <c r="M7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52" t="b">
        <f>NOT(ISERROR(VLOOKUP(Table1[[#This Row],[regno]],RawGeography!$D:$D,1,FALSE)))</f>
        <v>0</v>
      </c>
      <c r="O752" t="str">
        <f>IF(Options!$H$12&gt;0,IF(Options!$H$13&gt;0,"Both","Geog"),IF(Options!$H$13&gt;0,"Keyword","None"))</f>
        <v>None</v>
      </c>
      <c r="Q752"/>
    </row>
    <row r="753" spans="1:17" x14ac:dyDescent="0.2">
      <c r="A753">
        <v>801617</v>
      </c>
      <c r="B753" t="s">
        <v>1713</v>
      </c>
      <c r="C753">
        <v>1303233</v>
      </c>
      <c r="D753">
        <v>1318665</v>
      </c>
      <c r="E753">
        <v>104863</v>
      </c>
      <c r="F753">
        <v>14</v>
      </c>
      <c r="G753" t="s">
        <v>1714</v>
      </c>
      <c r="H753" t="str">
        <f ca="1">IFERROR(RANK(Table1[[#This Row],[IncomeRank]],$K:$K),"")</f>
        <v/>
      </c>
      <c r="I753">
        <f>Table1[[#This Row],[regno]]</f>
        <v>801617</v>
      </c>
      <c r="J753" t="str">
        <f>Table1[[#This Row],[nicename]]</f>
        <v>Bath Festivals</v>
      </c>
      <c r="K753" s="1" t="str">
        <f ca="1">IF(Table1[[#This Row],[Selected]],Table1[[#This Row],[latest_income]]+(RAND()*0.01),"")</f>
        <v/>
      </c>
      <c r="L753" t="b">
        <f>IF(Table1[[#This Row],[Use]]="None",FALSE,IF(Table1[[#This Row],[Use]]="Both",AND(Table1[[#This Row],[Keyword]],Table1[[#This Row],[Geog]]),OR(Table1[[#This Row],[Keyword]],Table1[[#This Row],[Geog]])))</f>
        <v>0</v>
      </c>
      <c r="M7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53" t="b">
        <f>NOT(ISERROR(VLOOKUP(Table1[[#This Row],[regno]],RawGeography!$D:$D,1,FALSE)))</f>
        <v>0</v>
      </c>
      <c r="O753" t="str">
        <f>IF(Options!$H$12&gt;0,IF(Options!$H$13&gt;0,"Both","Geog"),IF(Options!$H$13&gt;0,"Keyword","None"))</f>
        <v>None</v>
      </c>
      <c r="Q753"/>
    </row>
    <row r="754" spans="1:17" x14ac:dyDescent="0.2">
      <c r="A754">
        <v>801637</v>
      </c>
      <c r="B754" t="s">
        <v>1715</v>
      </c>
      <c r="C754">
        <v>2685961</v>
      </c>
      <c r="D754">
        <v>3176162</v>
      </c>
      <c r="E754">
        <v>3720905</v>
      </c>
      <c r="F754">
        <v>33</v>
      </c>
      <c r="G754" t="s">
        <v>1716</v>
      </c>
      <c r="H754" t="str">
        <f ca="1">IFERROR(RANK(Table1[[#This Row],[IncomeRank]],$K:$K),"")</f>
        <v/>
      </c>
      <c r="I754">
        <f>Table1[[#This Row],[regno]]</f>
        <v>801637</v>
      </c>
      <c r="J754" t="str">
        <f>Table1[[#This Row],[nicename]]</f>
        <v>Junction CDC Limited</v>
      </c>
      <c r="K754" s="1" t="str">
        <f ca="1">IF(Table1[[#This Row],[Selected]],Table1[[#This Row],[latest_income]]+(RAND()*0.01),"")</f>
        <v/>
      </c>
      <c r="L754" t="b">
        <f>IF(Table1[[#This Row],[Use]]="None",FALSE,IF(Table1[[#This Row],[Use]]="Both",AND(Table1[[#This Row],[Keyword]],Table1[[#This Row],[Geog]]),OR(Table1[[#This Row],[Keyword]],Table1[[#This Row],[Geog]])))</f>
        <v>0</v>
      </c>
      <c r="M7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54" t="b">
        <f>NOT(ISERROR(VLOOKUP(Table1[[#This Row],[regno]],RawGeography!$D:$D,1,FALSE)))</f>
        <v>0</v>
      </c>
      <c r="O754" t="str">
        <f>IF(Options!$H$12&gt;0,IF(Options!$H$13&gt;0,"Both","Geog"),IF(Options!$H$13&gt;0,"Keyword","None"))</f>
        <v>None</v>
      </c>
      <c r="Q754"/>
    </row>
    <row r="755" spans="1:17" x14ac:dyDescent="0.2">
      <c r="A755">
        <v>801828</v>
      </c>
      <c r="B755" t="s">
        <v>1717</v>
      </c>
      <c r="C755">
        <v>155</v>
      </c>
      <c r="D755">
        <v>709</v>
      </c>
      <c r="G755" t="s">
        <v>1718</v>
      </c>
      <c r="H755" t="str">
        <f ca="1">IFERROR(RANK(Table1[[#This Row],[IncomeRank]],$K:$K),"")</f>
        <v/>
      </c>
      <c r="I755">
        <f>Table1[[#This Row],[regno]]</f>
        <v>801828</v>
      </c>
      <c r="J755" t="str">
        <f>Table1[[#This Row],[nicename]]</f>
        <v>The Norfolk Opera Trust</v>
      </c>
      <c r="K755" s="1" t="str">
        <f ca="1">IF(Table1[[#This Row],[Selected]],Table1[[#This Row],[latest_income]]+(RAND()*0.01),"")</f>
        <v/>
      </c>
      <c r="L755" t="b">
        <f>IF(Table1[[#This Row],[Use]]="None",FALSE,IF(Table1[[#This Row],[Use]]="Both",AND(Table1[[#This Row],[Keyword]],Table1[[#This Row],[Geog]]),OR(Table1[[#This Row],[Keyword]],Table1[[#This Row],[Geog]])))</f>
        <v>0</v>
      </c>
      <c r="M7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55" t="b">
        <f>NOT(ISERROR(VLOOKUP(Table1[[#This Row],[regno]],RawGeography!$D:$D,1,FALSE)))</f>
        <v>0</v>
      </c>
      <c r="O755" t="str">
        <f>IF(Options!$H$12&gt;0,IF(Options!$H$13&gt;0,"Both","Geog"),IF(Options!$H$13&gt;0,"Keyword","None"))</f>
        <v>None</v>
      </c>
      <c r="Q755"/>
    </row>
    <row r="756" spans="1:17" x14ac:dyDescent="0.2">
      <c r="A756">
        <v>801863</v>
      </c>
      <c r="B756" t="s">
        <v>1719</v>
      </c>
      <c r="C756">
        <v>10149</v>
      </c>
      <c r="D756">
        <v>11666</v>
      </c>
      <c r="G756" t="s">
        <v>1720</v>
      </c>
      <c r="H756" t="str">
        <f ca="1">IFERROR(RANK(Table1[[#This Row],[IncomeRank]],$K:$K),"")</f>
        <v/>
      </c>
      <c r="I756">
        <f>Table1[[#This Row],[regno]]</f>
        <v>801863</v>
      </c>
      <c r="J756" t="str">
        <f>Table1[[#This Row],[nicename]]</f>
        <v>Mechanical Music Museum and Bygones</v>
      </c>
      <c r="K756" s="1" t="str">
        <f ca="1">IF(Table1[[#This Row],[Selected]],Table1[[#This Row],[latest_income]]+(RAND()*0.01),"")</f>
        <v/>
      </c>
      <c r="L756" t="b">
        <f>IF(Table1[[#This Row],[Use]]="None",FALSE,IF(Table1[[#This Row],[Use]]="Both",AND(Table1[[#This Row],[Keyword]],Table1[[#This Row],[Geog]]),OR(Table1[[#This Row],[Keyword]],Table1[[#This Row],[Geog]])))</f>
        <v>0</v>
      </c>
      <c r="M7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56" t="b">
        <f>NOT(ISERROR(VLOOKUP(Table1[[#This Row],[regno]],RawGeography!$D:$D,1,FALSE)))</f>
        <v>0</v>
      </c>
      <c r="O756" t="str">
        <f>IF(Options!$H$12&gt;0,IF(Options!$H$13&gt;0,"Both","Geog"),IF(Options!$H$13&gt;0,"Keyword","None"))</f>
        <v>None</v>
      </c>
      <c r="Q756"/>
    </row>
    <row r="757" spans="1:17" x14ac:dyDescent="0.2">
      <c r="A757">
        <v>801898</v>
      </c>
      <c r="B757" t="s">
        <v>1721</v>
      </c>
      <c r="C757">
        <v>22579</v>
      </c>
      <c r="D757">
        <v>32182</v>
      </c>
      <c r="G757" t="s">
        <v>1722</v>
      </c>
      <c r="H757" t="str">
        <f ca="1">IFERROR(RANK(Table1[[#This Row],[IncomeRank]],$K:$K),"")</f>
        <v/>
      </c>
      <c r="I757">
        <f>Table1[[#This Row],[regno]]</f>
        <v>801898</v>
      </c>
      <c r="J757" t="str">
        <f>Table1[[#This Row],[nicename]]</f>
        <v>The Ann Driver Trust</v>
      </c>
      <c r="K757" s="1" t="str">
        <f ca="1">IF(Table1[[#This Row],[Selected]],Table1[[#This Row],[latest_income]]+(RAND()*0.01),"")</f>
        <v/>
      </c>
      <c r="L757" t="b">
        <f>IF(Table1[[#This Row],[Use]]="None",FALSE,IF(Table1[[#This Row],[Use]]="Both",AND(Table1[[#This Row],[Keyword]],Table1[[#This Row],[Geog]]),OR(Table1[[#This Row],[Keyword]],Table1[[#This Row],[Geog]])))</f>
        <v>0</v>
      </c>
      <c r="M7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57" t="b">
        <f>NOT(ISERROR(VLOOKUP(Table1[[#This Row],[regno]],RawGeography!$D:$D,1,FALSE)))</f>
        <v>0</v>
      </c>
      <c r="O757" t="str">
        <f>IF(Options!$H$12&gt;0,IF(Options!$H$13&gt;0,"Both","Geog"),IF(Options!$H$13&gt;0,"Keyword","None"))</f>
        <v>None</v>
      </c>
      <c r="Q757"/>
    </row>
    <row r="758" spans="1:17" x14ac:dyDescent="0.2">
      <c r="A758">
        <v>801920</v>
      </c>
      <c r="B758" t="s">
        <v>1723</v>
      </c>
      <c r="C758">
        <v>8784</v>
      </c>
      <c r="D758">
        <v>9694</v>
      </c>
      <c r="G758" t="s">
        <v>1724</v>
      </c>
      <c r="H758" t="str">
        <f ca="1">IFERROR(RANK(Table1[[#This Row],[IncomeRank]],$K:$K),"")</f>
        <v/>
      </c>
      <c r="I758">
        <f>Table1[[#This Row],[regno]]</f>
        <v>801920</v>
      </c>
      <c r="J758" t="str">
        <f>Table1[[#This Row],[nicename]]</f>
        <v>Bromley Oecumenical Singers</v>
      </c>
      <c r="K758" s="1" t="str">
        <f ca="1">IF(Table1[[#This Row],[Selected]],Table1[[#This Row],[latest_income]]+(RAND()*0.01),"")</f>
        <v/>
      </c>
      <c r="L758" t="b">
        <f>IF(Table1[[#This Row],[Use]]="None",FALSE,IF(Table1[[#This Row],[Use]]="Both",AND(Table1[[#This Row],[Keyword]],Table1[[#This Row],[Geog]]),OR(Table1[[#This Row],[Keyword]],Table1[[#This Row],[Geog]])))</f>
        <v>0</v>
      </c>
      <c r="M7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58" t="b">
        <f>NOT(ISERROR(VLOOKUP(Table1[[#This Row],[regno]],RawGeography!$D:$D,1,FALSE)))</f>
        <v>0</v>
      </c>
      <c r="O758" t="str">
        <f>IF(Options!$H$12&gt;0,IF(Options!$H$13&gt;0,"Both","Geog"),IF(Options!$H$13&gt;0,"Keyword","None"))</f>
        <v>None</v>
      </c>
      <c r="Q758"/>
    </row>
    <row r="759" spans="1:17" x14ac:dyDescent="0.2">
      <c r="A759">
        <v>802011</v>
      </c>
      <c r="B759" t="s">
        <v>1725</v>
      </c>
      <c r="C759">
        <v>32286</v>
      </c>
      <c r="D759">
        <v>175346</v>
      </c>
      <c r="G759" t="s">
        <v>1726</v>
      </c>
      <c r="H759" t="str">
        <f ca="1">IFERROR(RANK(Table1[[#This Row],[IncomeRank]],$K:$K),"")</f>
        <v/>
      </c>
      <c r="I759">
        <f>Table1[[#This Row],[regno]]</f>
        <v>802011</v>
      </c>
      <c r="J759" t="str">
        <f>Table1[[#This Row],[nicename]]</f>
        <v>The Musical Museum</v>
      </c>
      <c r="K759" s="1" t="str">
        <f ca="1">IF(Table1[[#This Row],[Selected]],Table1[[#This Row],[latest_income]]+(RAND()*0.01),"")</f>
        <v/>
      </c>
      <c r="L759" t="b">
        <f>IF(Table1[[#This Row],[Use]]="None",FALSE,IF(Table1[[#This Row],[Use]]="Both",AND(Table1[[#This Row],[Keyword]],Table1[[#This Row],[Geog]]),OR(Table1[[#This Row],[Keyword]],Table1[[#This Row],[Geog]])))</f>
        <v>0</v>
      </c>
      <c r="M7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59" t="b">
        <f>NOT(ISERROR(VLOOKUP(Table1[[#This Row],[regno]],RawGeography!$D:$D,1,FALSE)))</f>
        <v>0</v>
      </c>
      <c r="O759" t="str">
        <f>IF(Options!$H$12&gt;0,IF(Options!$H$13&gt;0,"Both","Geog"),IF(Options!$H$13&gt;0,"Keyword","None"))</f>
        <v>None</v>
      </c>
      <c r="Q759"/>
    </row>
    <row r="760" spans="1:17" x14ac:dyDescent="0.2">
      <c r="A760">
        <v>802203</v>
      </c>
      <c r="B760" t="s">
        <v>1727</v>
      </c>
      <c r="C760">
        <v>810</v>
      </c>
      <c r="D760">
        <v>0</v>
      </c>
      <c r="G760" t="s">
        <v>1728</v>
      </c>
      <c r="H760" t="str">
        <f ca="1">IFERROR(RANK(Table1[[#This Row],[IncomeRank]],$K:$K),"")</f>
        <v/>
      </c>
      <c r="I760">
        <f>Table1[[#This Row],[regno]]</f>
        <v>802203</v>
      </c>
      <c r="J760" t="str">
        <f>Table1[[#This Row],[nicename]]</f>
        <v>Historic Singers Charitable Trust</v>
      </c>
      <c r="K760" s="1" t="str">
        <f ca="1">IF(Table1[[#This Row],[Selected]],Table1[[#This Row],[latest_income]]+(RAND()*0.01),"")</f>
        <v/>
      </c>
      <c r="L760" t="b">
        <f>IF(Table1[[#This Row],[Use]]="None",FALSE,IF(Table1[[#This Row],[Use]]="Both",AND(Table1[[#This Row],[Keyword]],Table1[[#This Row],[Geog]]),OR(Table1[[#This Row],[Keyword]],Table1[[#This Row],[Geog]])))</f>
        <v>0</v>
      </c>
      <c r="M7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60" t="b">
        <f>NOT(ISERROR(VLOOKUP(Table1[[#This Row],[regno]],RawGeography!$D:$D,1,FALSE)))</f>
        <v>0</v>
      </c>
      <c r="O760" t="str">
        <f>IF(Options!$H$12&gt;0,IF(Options!$H$13&gt;0,"Both","Geog"),IF(Options!$H$13&gt;0,"Keyword","None"))</f>
        <v>None</v>
      </c>
      <c r="Q760"/>
    </row>
    <row r="761" spans="1:17" x14ac:dyDescent="0.2">
      <c r="A761">
        <v>802316</v>
      </c>
      <c r="B761" t="s">
        <v>1729</v>
      </c>
      <c r="C761">
        <v>25592</v>
      </c>
      <c r="D761">
        <v>4623</v>
      </c>
      <c r="G761" t="s">
        <v>1730</v>
      </c>
      <c r="H761" t="str">
        <f ca="1">IFERROR(RANK(Table1[[#This Row],[IncomeRank]],$K:$K),"")</f>
        <v/>
      </c>
      <c r="I761">
        <f>Table1[[#This Row],[regno]]</f>
        <v>802316</v>
      </c>
      <c r="J761" t="str">
        <f>Table1[[#This Row],[nicename]]</f>
        <v>The Sir George Thalben-Ball Memorial Charitable Trust</v>
      </c>
      <c r="K761" s="1" t="str">
        <f ca="1">IF(Table1[[#This Row],[Selected]],Table1[[#This Row],[latest_income]]+(RAND()*0.01),"")</f>
        <v/>
      </c>
      <c r="L761" t="b">
        <f>IF(Table1[[#This Row],[Use]]="None",FALSE,IF(Table1[[#This Row],[Use]]="Both",AND(Table1[[#This Row],[Keyword]],Table1[[#This Row],[Geog]]),OR(Table1[[#This Row],[Keyword]],Table1[[#This Row],[Geog]])))</f>
        <v>0</v>
      </c>
      <c r="M7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61" t="b">
        <f>NOT(ISERROR(VLOOKUP(Table1[[#This Row],[regno]],RawGeography!$D:$D,1,FALSE)))</f>
        <v>0</v>
      </c>
      <c r="O761" t="str">
        <f>IF(Options!$H$12&gt;0,IF(Options!$H$13&gt;0,"Both","Geog"),IF(Options!$H$13&gt;0,"Keyword","None"))</f>
        <v>None</v>
      </c>
      <c r="Q761"/>
    </row>
    <row r="762" spans="1:17" x14ac:dyDescent="0.2">
      <c r="A762">
        <v>802330</v>
      </c>
      <c r="B762" t="s">
        <v>1731</v>
      </c>
      <c r="C762">
        <v>5433</v>
      </c>
      <c r="D762">
        <v>4503</v>
      </c>
      <c r="G762" t="s">
        <v>1732</v>
      </c>
      <c r="H762" t="str">
        <f ca="1">IFERROR(RANK(Table1[[#This Row],[IncomeRank]],$K:$K),"")</f>
        <v/>
      </c>
      <c r="I762">
        <f>Table1[[#This Row],[regno]]</f>
        <v>802330</v>
      </c>
      <c r="J762" t="str">
        <f>Table1[[#This Row],[nicename]]</f>
        <v>Midhurst Music Society</v>
      </c>
      <c r="K762" s="1" t="str">
        <f ca="1">IF(Table1[[#This Row],[Selected]],Table1[[#This Row],[latest_income]]+(RAND()*0.01),"")</f>
        <v/>
      </c>
      <c r="L762" t="b">
        <f>IF(Table1[[#This Row],[Use]]="None",FALSE,IF(Table1[[#This Row],[Use]]="Both",AND(Table1[[#This Row],[Keyword]],Table1[[#This Row],[Geog]]),OR(Table1[[#This Row],[Keyword]],Table1[[#This Row],[Geog]])))</f>
        <v>0</v>
      </c>
      <c r="M7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62" t="b">
        <f>NOT(ISERROR(VLOOKUP(Table1[[#This Row],[regno]],RawGeography!$D:$D,1,FALSE)))</f>
        <v>0</v>
      </c>
      <c r="O762" t="str">
        <f>IF(Options!$H$12&gt;0,IF(Options!$H$13&gt;0,"Both","Geog"),IF(Options!$H$13&gt;0,"Keyword","None"))</f>
        <v>None</v>
      </c>
      <c r="Q762"/>
    </row>
    <row r="763" spans="1:17" x14ac:dyDescent="0.2">
      <c r="A763">
        <v>802542</v>
      </c>
      <c r="B763" t="s">
        <v>1733</v>
      </c>
      <c r="C763">
        <v>28593</v>
      </c>
      <c r="D763">
        <v>30054</v>
      </c>
      <c r="G763" t="s">
        <v>1734</v>
      </c>
      <c r="H763" t="str">
        <f ca="1">IFERROR(RANK(Table1[[#This Row],[IncomeRank]],$K:$K),"")</f>
        <v/>
      </c>
      <c r="I763">
        <f>Table1[[#This Row],[regno]]</f>
        <v>802542</v>
      </c>
      <c r="J763" t="str">
        <f>Table1[[#This Row],[nicename]]</f>
        <v>The Fairhaven Singers</v>
      </c>
      <c r="K763" s="1" t="str">
        <f ca="1">IF(Table1[[#This Row],[Selected]],Table1[[#This Row],[latest_income]]+(RAND()*0.01),"")</f>
        <v/>
      </c>
      <c r="L763" t="b">
        <f>IF(Table1[[#This Row],[Use]]="None",FALSE,IF(Table1[[#This Row],[Use]]="Both",AND(Table1[[#This Row],[Keyword]],Table1[[#This Row],[Geog]]),OR(Table1[[#This Row],[Keyword]],Table1[[#This Row],[Geog]])))</f>
        <v>0</v>
      </c>
      <c r="M7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63" t="b">
        <f>NOT(ISERROR(VLOOKUP(Table1[[#This Row],[regno]],RawGeography!$D:$D,1,FALSE)))</f>
        <v>0</v>
      </c>
      <c r="O763" t="str">
        <f>IF(Options!$H$12&gt;0,IF(Options!$H$13&gt;0,"Both","Geog"),IF(Options!$H$13&gt;0,"Keyword","None"))</f>
        <v>None</v>
      </c>
      <c r="Q763"/>
    </row>
    <row r="764" spans="1:17" x14ac:dyDescent="0.2">
      <c r="A764">
        <v>802574</v>
      </c>
      <c r="B764" t="s">
        <v>1735</v>
      </c>
      <c r="C764">
        <v>97216</v>
      </c>
      <c r="D764">
        <v>117024</v>
      </c>
      <c r="G764" t="s">
        <v>1736</v>
      </c>
      <c r="H764" t="str">
        <f ca="1">IFERROR(RANK(Table1[[#This Row],[IncomeRank]],$K:$K),"")</f>
        <v/>
      </c>
      <c r="I764">
        <f>Table1[[#This Row],[regno]]</f>
        <v>802574</v>
      </c>
      <c r="J764" t="str">
        <f>Table1[[#This Row],[nicename]]</f>
        <v>Harrow School for Young Musicians Parents' Guild</v>
      </c>
      <c r="K764" s="1" t="str">
        <f ca="1">IF(Table1[[#This Row],[Selected]],Table1[[#This Row],[latest_income]]+(RAND()*0.01),"")</f>
        <v/>
      </c>
      <c r="L764" t="b">
        <f>IF(Table1[[#This Row],[Use]]="None",FALSE,IF(Table1[[#This Row],[Use]]="Both",AND(Table1[[#This Row],[Keyword]],Table1[[#This Row],[Geog]]),OR(Table1[[#This Row],[Keyword]],Table1[[#This Row],[Geog]])))</f>
        <v>0</v>
      </c>
      <c r="M7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64" t="b">
        <f>NOT(ISERROR(VLOOKUP(Table1[[#This Row],[regno]],RawGeography!$D:$D,1,FALSE)))</f>
        <v>0</v>
      </c>
      <c r="O764" t="str">
        <f>IF(Options!$H$12&gt;0,IF(Options!$H$13&gt;0,"Both","Geog"),IF(Options!$H$13&gt;0,"Keyword","None"))</f>
        <v>None</v>
      </c>
      <c r="Q764"/>
    </row>
    <row r="765" spans="1:17" x14ac:dyDescent="0.2">
      <c r="A765">
        <v>802631</v>
      </c>
      <c r="B765" t="s">
        <v>1737</v>
      </c>
      <c r="C765">
        <v>24630</v>
      </c>
      <c r="D765">
        <v>29600</v>
      </c>
      <c r="G765" t="s">
        <v>1738</v>
      </c>
      <c r="H765" t="str">
        <f ca="1">IFERROR(RANK(Table1[[#This Row],[IncomeRank]],$K:$K),"")</f>
        <v/>
      </c>
      <c r="I765">
        <f>Table1[[#This Row],[regno]]</f>
        <v>802631</v>
      </c>
      <c r="J765" t="str">
        <f>Table1[[#This Row],[nicename]]</f>
        <v>David Willcocks Music Trust</v>
      </c>
      <c r="K765" s="1" t="str">
        <f ca="1">IF(Table1[[#This Row],[Selected]],Table1[[#This Row],[latest_income]]+(RAND()*0.01),"")</f>
        <v/>
      </c>
      <c r="L765" t="b">
        <f>IF(Table1[[#This Row],[Use]]="None",FALSE,IF(Table1[[#This Row],[Use]]="Both",AND(Table1[[#This Row],[Keyword]],Table1[[#This Row],[Geog]]),OR(Table1[[#This Row],[Keyword]],Table1[[#This Row],[Geog]])))</f>
        <v>0</v>
      </c>
      <c r="M7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65" t="b">
        <f>NOT(ISERROR(VLOOKUP(Table1[[#This Row],[regno]],RawGeography!$D:$D,1,FALSE)))</f>
        <v>0</v>
      </c>
      <c r="O765" t="str">
        <f>IF(Options!$H$12&gt;0,IF(Options!$H$13&gt;0,"Both","Geog"),IF(Options!$H$13&gt;0,"Keyword","None"))</f>
        <v>None</v>
      </c>
      <c r="Q765"/>
    </row>
    <row r="766" spans="1:17" x14ac:dyDescent="0.2">
      <c r="A766">
        <v>802678</v>
      </c>
      <c r="B766" t="s">
        <v>1739</v>
      </c>
      <c r="C766">
        <v>16193</v>
      </c>
      <c r="D766">
        <v>16068</v>
      </c>
      <c r="G766" t="s">
        <v>1669</v>
      </c>
      <c r="H766" t="str">
        <f ca="1">IFERROR(RANK(Table1[[#This Row],[IncomeRank]],$K:$K),"")</f>
        <v/>
      </c>
      <c r="I766">
        <f>Table1[[#This Row],[regno]]</f>
        <v>802678</v>
      </c>
      <c r="J766" t="str">
        <f>Table1[[#This Row],[nicename]]</f>
        <v>Brent Symphony Orchestral Society</v>
      </c>
      <c r="K766" s="1" t="str">
        <f ca="1">IF(Table1[[#This Row],[Selected]],Table1[[#This Row],[latest_income]]+(RAND()*0.01),"")</f>
        <v/>
      </c>
      <c r="L766" t="b">
        <f>IF(Table1[[#This Row],[Use]]="None",FALSE,IF(Table1[[#This Row],[Use]]="Both",AND(Table1[[#This Row],[Keyword]],Table1[[#This Row],[Geog]]),OR(Table1[[#This Row],[Keyword]],Table1[[#This Row],[Geog]])))</f>
        <v>0</v>
      </c>
      <c r="M7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66" t="b">
        <f>NOT(ISERROR(VLOOKUP(Table1[[#This Row],[regno]],RawGeography!$D:$D,1,FALSE)))</f>
        <v>0</v>
      </c>
      <c r="O766" t="str">
        <f>IF(Options!$H$12&gt;0,IF(Options!$H$13&gt;0,"Both","Geog"),IF(Options!$H$13&gt;0,"Keyword","None"))</f>
        <v>None</v>
      </c>
      <c r="Q766"/>
    </row>
    <row r="767" spans="1:17" x14ac:dyDescent="0.2">
      <c r="A767">
        <v>802684</v>
      </c>
      <c r="B767" t="s">
        <v>1740</v>
      </c>
      <c r="C767">
        <v>41007</v>
      </c>
      <c r="D767">
        <v>37589</v>
      </c>
      <c r="G767" t="s">
        <v>1741</v>
      </c>
      <c r="H767" t="str">
        <f ca="1">IFERROR(RANK(Table1[[#This Row],[IncomeRank]],$K:$K),"")</f>
        <v/>
      </c>
      <c r="I767">
        <f>Table1[[#This Row],[regno]]</f>
        <v>802684</v>
      </c>
      <c r="J767" t="str">
        <f>Table1[[#This Row],[nicename]]</f>
        <v>Fiori Musicali Charitable Trust</v>
      </c>
      <c r="K767" s="1" t="str">
        <f ca="1">IF(Table1[[#This Row],[Selected]],Table1[[#This Row],[latest_income]]+(RAND()*0.01),"")</f>
        <v/>
      </c>
      <c r="L767" t="b">
        <f>IF(Table1[[#This Row],[Use]]="None",FALSE,IF(Table1[[#This Row],[Use]]="Both",AND(Table1[[#This Row],[Keyword]],Table1[[#This Row],[Geog]]),OR(Table1[[#This Row],[Keyword]],Table1[[#This Row],[Geog]])))</f>
        <v>0</v>
      </c>
      <c r="M7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67" t="b">
        <f>NOT(ISERROR(VLOOKUP(Table1[[#This Row],[regno]],RawGeography!$D:$D,1,FALSE)))</f>
        <v>0</v>
      </c>
      <c r="O767" t="str">
        <f>IF(Options!$H$12&gt;0,IF(Options!$H$13&gt;0,"Both","Geog"),IF(Options!$H$13&gt;0,"Keyword","None"))</f>
        <v>None</v>
      </c>
      <c r="Q767"/>
    </row>
    <row r="768" spans="1:17" x14ac:dyDescent="0.2">
      <c r="A768">
        <v>802708</v>
      </c>
      <c r="B768" t="s">
        <v>1742</v>
      </c>
      <c r="C768">
        <v>80507</v>
      </c>
      <c r="D768">
        <v>97769</v>
      </c>
      <c r="G768" t="s">
        <v>1743</v>
      </c>
      <c r="H768" t="str">
        <f ca="1">IFERROR(RANK(Table1[[#This Row],[IncomeRank]],$K:$K),"")</f>
        <v/>
      </c>
      <c r="I768">
        <f>Table1[[#This Row],[regno]]</f>
        <v>802708</v>
      </c>
      <c r="J768" t="str">
        <f>Table1[[#This Row],[nicename]]</f>
        <v>The Nimbus Foundation</v>
      </c>
      <c r="K768" s="1" t="str">
        <f ca="1">IF(Table1[[#This Row],[Selected]],Table1[[#This Row],[latest_income]]+(RAND()*0.01),"")</f>
        <v/>
      </c>
      <c r="L768" t="b">
        <f>IF(Table1[[#This Row],[Use]]="None",FALSE,IF(Table1[[#This Row],[Use]]="Both",AND(Table1[[#This Row],[Keyword]],Table1[[#This Row],[Geog]]),OR(Table1[[#This Row],[Keyword]],Table1[[#This Row],[Geog]])))</f>
        <v>0</v>
      </c>
      <c r="M7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68" t="b">
        <f>NOT(ISERROR(VLOOKUP(Table1[[#This Row],[regno]],RawGeography!$D:$D,1,FALSE)))</f>
        <v>0</v>
      </c>
      <c r="O768" t="str">
        <f>IF(Options!$H$12&gt;0,IF(Options!$H$13&gt;0,"Both","Geog"),IF(Options!$H$13&gt;0,"Keyword","None"))</f>
        <v>None</v>
      </c>
      <c r="Q768"/>
    </row>
    <row r="769" spans="1:17" x14ac:dyDescent="0.2">
      <c r="A769">
        <v>802725</v>
      </c>
      <c r="B769" t="s">
        <v>1744</v>
      </c>
      <c r="C769">
        <v>6503141</v>
      </c>
      <c r="D769">
        <v>6444159</v>
      </c>
      <c r="E769">
        <v>29923835</v>
      </c>
      <c r="F769">
        <v>99</v>
      </c>
      <c r="G769" t="s">
        <v>1745</v>
      </c>
      <c r="H769" t="str">
        <f ca="1">IFERROR(RANK(Table1[[#This Row],[IncomeRank]],$K:$K),"")</f>
        <v/>
      </c>
      <c r="I769">
        <f>Table1[[#This Row],[regno]]</f>
        <v>802725</v>
      </c>
      <c r="J769" t="str">
        <f>Table1[[#This Row],[nicename]]</f>
        <v>The Horniman Public Museum and Public Park Trust</v>
      </c>
      <c r="K769" s="1" t="str">
        <f ca="1">IF(Table1[[#This Row],[Selected]],Table1[[#This Row],[latest_income]]+(RAND()*0.01),"")</f>
        <v/>
      </c>
      <c r="L769" t="b">
        <f>IF(Table1[[#This Row],[Use]]="None",FALSE,IF(Table1[[#This Row],[Use]]="Both",AND(Table1[[#This Row],[Keyword]],Table1[[#This Row],[Geog]]),OR(Table1[[#This Row],[Keyword]],Table1[[#This Row],[Geog]])))</f>
        <v>0</v>
      </c>
      <c r="M7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69" t="b">
        <f>NOT(ISERROR(VLOOKUP(Table1[[#This Row],[regno]],RawGeography!$D:$D,1,FALSE)))</f>
        <v>0</v>
      </c>
      <c r="O769" t="str">
        <f>IF(Options!$H$12&gt;0,IF(Options!$H$13&gt;0,"Both","Geog"),IF(Options!$H$13&gt;0,"Keyword","None"))</f>
        <v>None</v>
      </c>
      <c r="Q769"/>
    </row>
    <row r="770" spans="1:17" x14ac:dyDescent="0.2">
      <c r="A770">
        <v>802809</v>
      </c>
      <c r="B770" t="s">
        <v>1746</v>
      </c>
      <c r="C770">
        <v>2</v>
      </c>
      <c r="D770">
        <v>1153</v>
      </c>
      <c r="G770" t="s">
        <v>1747</v>
      </c>
      <c r="H770" t="str">
        <f ca="1">IFERROR(RANK(Table1[[#This Row],[IncomeRank]],$K:$K),"")</f>
        <v/>
      </c>
      <c r="I770">
        <f>Table1[[#This Row],[regno]]</f>
        <v>802809</v>
      </c>
      <c r="J770" t="str">
        <f>Table1[[#This Row],[nicename]]</f>
        <v>The Colin Smith Music Trust Fund</v>
      </c>
      <c r="K770" s="1" t="str">
        <f ca="1">IF(Table1[[#This Row],[Selected]],Table1[[#This Row],[latest_income]]+(RAND()*0.01),"")</f>
        <v/>
      </c>
      <c r="L770" t="b">
        <f>IF(Table1[[#This Row],[Use]]="None",FALSE,IF(Table1[[#This Row],[Use]]="Both",AND(Table1[[#This Row],[Keyword]],Table1[[#This Row],[Geog]]),OR(Table1[[#This Row],[Keyword]],Table1[[#This Row],[Geog]])))</f>
        <v>0</v>
      </c>
      <c r="M7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70" t="b">
        <f>NOT(ISERROR(VLOOKUP(Table1[[#This Row],[regno]],RawGeography!$D:$D,1,FALSE)))</f>
        <v>0</v>
      </c>
      <c r="O770" t="str">
        <f>IF(Options!$H$12&gt;0,IF(Options!$H$13&gt;0,"Both","Geog"),IF(Options!$H$13&gt;0,"Keyword","None"))</f>
        <v>None</v>
      </c>
      <c r="Q770"/>
    </row>
    <row r="771" spans="1:17" x14ac:dyDescent="0.2">
      <c r="A771">
        <v>802840</v>
      </c>
      <c r="B771" t="s">
        <v>1748</v>
      </c>
      <c r="C771">
        <v>19661</v>
      </c>
      <c r="D771">
        <v>17540</v>
      </c>
      <c r="G771" t="s">
        <v>1749</v>
      </c>
      <c r="H771" t="str">
        <f ca="1">IFERROR(RANK(Table1[[#This Row],[IncomeRank]],$K:$K),"")</f>
        <v/>
      </c>
      <c r="I771">
        <f>Table1[[#This Row],[regno]]</f>
        <v>802840</v>
      </c>
      <c r="J771" t="str">
        <f>Table1[[#This Row],[nicename]]</f>
        <v>Godalming Music Festival</v>
      </c>
      <c r="K771" s="1" t="str">
        <f ca="1">IF(Table1[[#This Row],[Selected]],Table1[[#This Row],[latest_income]]+(RAND()*0.01),"")</f>
        <v/>
      </c>
      <c r="L771" t="b">
        <f>IF(Table1[[#This Row],[Use]]="None",FALSE,IF(Table1[[#This Row],[Use]]="Both",AND(Table1[[#This Row],[Keyword]],Table1[[#This Row],[Geog]]),OR(Table1[[#This Row],[Keyword]],Table1[[#This Row],[Geog]])))</f>
        <v>0</v>
      </c>
      <c r="M7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71" t="b">
        <f>NOT(ISERROR(VLOOKUP(Table1[[#This Row],[regno]],RawGeography!$D:$D,1,FALSE)))</f>
        <v>0</v>
      </c>
      <c r="O771" t="str">
        <f>IF(Options!$H$12&gt;0,IF(Options!$H$13&gt;0,"Both","Geog"),IF(Options!$H$13&gt;0,"Keyword","None"))</f>
        <v>None</v>
      </c>
      <c r="Q771"/>
    </row>
    <row r="772" spans="1:17" x14ac:dyDescent="0.2">
      <c r="A772">
        <v>803026</v>
      </c>
      <c r="B772" t="s">
        <v>1750</v>
      </c>
      <c r="C772">
        <v>1123162</v>
      </c>
      <c r="D772">
        <v>1037753</v>
      </c>
      <c r="E772">
        <v>487734</v>
      </c>
      <c r="F772">
        <v>9</v>
      </c>
      <c r="G772" t="s">
        <v>1751</v>
      </c>
      <c r="H772" t="str">
        <f ca="1">IFERROR(RANK(Table1[[#This Row],[IncomeRank]],$K:$K),"")</f>
        <v/>
      </c>
      <c r="I772">
        <f>Table1[[#This Row],[regno]]</f>
        <v>803026</v>
      </c>
      <c r="J772" t="str">
        <f>Table1[[#This Row],[nicename]]</f>
        <v>The National Children's Orchestra</v>
      </c>
      <c r="K772" s="1" t="str">
        <f ca="1">IF(Table1[[#This Row],[Selected]],Table1[[#This Row],[latest_income]]+(RAND()*0.01),"")</f>
        <v/>
      </c>
      <c r="L772" t="b">
        <f>IF(Table1[[#This Row],[Use]]="None",FALSE,IF(Table1[[#This Row],[Use]]="Both",AND(Table1[[#This Row],[Keyword]],Table1[[#This Row],[Geog]]),OR(Table1[[#This Row],[Keyword]],Table1[[#This Row],[Geog]])))</f>
        <v>0</v>
      </c>
      <c r="M7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72" t="b">
        <f>NOT(ISERROR(VLOOKUP(Table1[[#This Row],[regno]],RawGeography!$D:$D,1,FALSE)))</f>
        <v>0</v>
      </c>
      <c r="O772" t="str">
        <f>IF(Options!$H$12&gt;0,IF(Options!$H$13&gt;0,"Both","Geog"),IF(Options!$H$13&gt;0,"Keyword","None"))</f>
        <v>None</v>
      </c>
      <c r="Q772"/>
    </row>
    <row r="773" spans="1:17" x14ac:dyDescent="0.2">
      <c r="A773">
        <v>803266</v>
      </c>
      <c r="B773" t="s">
        <v>1752</v>
      </c>
      <c r="C773">
        <v>9499</v>
      </c>
      <c r="D773">
        <v>18054</v>
      </c>
      <c r="G773" t="s">
        <v>1753</v>
      </c>
      <c r="H773" t="str">
        <f ca="1">IFERROR(RANK(Table1[[#This Row],[IncomeRank]],$K:$K),"")</f>
        <v/>
      </c>
      <c r="I773">
        <f>Table1[[#This Row],[regno]]</f>
        <v>803266</v>
      </c>
      <c r="J773" t="str">
        <f>Table1[[#This Row],[nicename]]</f>
        <v>The Saga Trust</v>
      </c>
      <c r="K773" s="1" t="str">
        <f ca="1">IF(Table1[[#This Row],[Selected]],Table1[[#This Row],[latest_income]]+(RAND()*0.01),"")</f>
        <v/>
      </c>
      <c r="L773" t="b">
        <f>IF(Table1[[#This Row],[Use]]="None",FALSE,IF(Table1[[#This Row],[Use]]="Both",AND(Table1[[#This Row],[Keyword]],Table1[[#This Row],[Geog]]),OR(Table1[[#This Row],[Keyword]],Table1[[#This Row],[Geog]])))</f>
        <v>0</v>
      </c>
      <c r="M7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73" t="b">
        <f>NOT(ISERROR(VLOOKUP(Table1[[#This Row],[regno]],RawGeography!$D:$D,1,FALSE)))</f>
        <v>0</v>
      </c>
      <c r="O773" t="str">
        <f>IF(Options!$H$12&gt;0,IF(Options!$H$13&gt;0,"Both","Geog"),IF(Options!$H$13&gt;0,"Keyword","None"))</f>
        <v>None</v>
      </c>
      <c r="Q773"/>
    </row>
    <row r="774" spans="1:17" x14ac:dyDescent="0.2">
      <c r="A774">
        <v>803294</v>
      </c>
      <c r="B774" t="s">
        <v>1754</v>
      </c>
      <c r="C774">
        <v>67925</v>
      </c>
      <c r="D774">
        <v>107621</v>
      </c>
      <c r="G774" t="s">
        <v>1755</v>
      </c>
      <c r="H774" t="str">
        <f ca="1">IFERROR(RANK(Table1[[#This Row],[IncomeRank]],$K:$K),"")</f>
        <v/>
      </c>
      <c r="I774">
        <f>Table1[[#This Row],[regno]]</f>
        <v>803294</v>
      </c>
      <c r="J774" t="str">
        <f>Table1[[#This Row],[nicename]]</f>
        <v>The William Alwyn Foundation</v>
      </c>
      <c r="K774" s="1" t="str">
        <f ca="1">IF(Table1[[#This Row],[Selected]],Table1[[#This Row],[latest_income]]+(RAND()*0.01),"")</f>
        <v/>
      </c>
      <c r="L774" t="b">
        <f>IF(Table1[[#This Row],[Use]]="None",FALSE,IF(Table1[[#This Row],[Use]]="Both",AND(Table1[[#This Row],[Keyword]],Table1[[#This Row],[Geog]]),OR(Table1[[#This Row],[Keyword]],Table1[[#This Row],[Geog]])))</f>
        <v>0</v>
      </c>
      <c r="M7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74" t="b">
        <f>NOT(ISERROR(VLOOKUP(Table1[[#This Row],[regno]],RawGeography!$D:$D,1,FALSE)))</f>
        <v>0</v>
      </c>
      <c r="O774" t="str">
        <f>IF(Options!$H$12&gt;0,IF(Options!$H$13&gt;0,"Both","Geog"),IF(Options!$H$13&gt;0,"Keyword","None"))</f>
        <v>None</v>
      </c>
      <c r="Q774"/>
    </row>
    <row r="775" spans="1:17" x14ac:dyDescent="0.2">
      <c r="A775">
        <v>803367</v>
      </c>
      <c r="B775" t="s">
        <v>1757</v>
      </c>
      <c r="C775">
        <v>27177</v>
      </c>
      <c r="D775">
        <v>23681</v>
      </c>
      <c r="G775" t="s">
        <v>1758</v>
      </c>
      <c r="H775" t="str">
        <f ca="1">IFERROR(RANK(Table1[[#This Row],[IncomeRank]],$K:$K),"")</f>
        <v/>
      </c>
      <c r="I775">
        <f>Table1[[#This Row],[regno]]</f>
        <v>803367</v>
      </c>
      <c r="J775" t="str">
        <f>Table1[[#This Row],[nicename]]</f>
        <v>Maidenhead Operatic Society</v>
      </c>
      <c r="K775" s="1" t="str">
        <f ca="1">IF(Table1[[#This Row],[Selected]],Table1[[#This Row],[latest_income]]+(RAND()*0.01),"")</f>
        <v/>
      </c>
      <c r="L775" t="b">
        <f>IF(Table1[[#This Row],[Use]]="None",FALSE,IF(Table1[[#This Row],[Use]]="Both",AND(Table1[[#This Row],[Keyword]],Table1[[#This Row],[Geog]]),OR(Table1[[#This Row],[Keyword]],Table1[[#This Row],[Geog]])))</f>
        <v>0</v>
      </c>
      <c r="M7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75" t="b">
        <f>NOT(ISERROR(VLOOKUP(Table1[[#This Row],[regno]],RawGeography!$D:$D,1,FALSE)))</f>
        <v>0</v>
      </c>
      <c r="O775" t="str">
        <f>IF(Options!$H$12&gt;0,IF(Options!$H$13&gt;0,"Both","Geog"),IF(Options!$H$13&gt;0,"Keyword","None"))</f>
        <v>None</v>
      </c>
      <c r="Q775"/>
    </row>
    <row r="776" spans="1:17" x14ac:dyDescent="0.2">
      <c r="A776">
        <v>803402</v>
      </c>
      <c r="B776" t="s">
        <v>1759</v>
      </c>
      <c r="C776">
        <v>5201</v>
      </c>
      <c r="D776">
        <v>6096</v>
      </c>
      <c r="G776" t="s">
        <v>1760</v>
      </c>
      <c r="H776" t="str">
        <f ca="1">IFERROR(RANK(Table1[[#This Row],[IncomeRank]],$K:$K),"")</f>
        <v/>
      </c>
      <c r="I776">
        <f>Table1[[#This Row],[regno]]</f>
        <v>803402</v>
      </c>
      <c r="J776" t="str">
        <f>Table1[[#This Row],[nicename]]</f>
        <v>The Haverettes All Girls Marching Brass Band</v>
      </c>
      <c r="K776" s="1" t="str">
        <f ca="1">IF(Table1[[#This Row],[Selected]],Table1[[#This Row],[latest_income]]+(RAND()*0.01),"")</f>
        <v/>
      </c>
      <c r="L776" t="b">
        <f>IF(Table1[[#This Row],[Use]]="None",FALSE,IF(Table1[[#This Row],[Use]]="Both",AND(Table1[[#This Row],[Keyword]],Table1[[#This Row],[Geog]]),OR(Table1[[#This Row],[Keyword]],Table1[[#This Row],[Geog]])))</f>
        <v>0</v>
      </c>
      <c r="M7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76" t="b">
        <f>NOT(ISERROR(VLOOKUP(Table1[[#This Row],[regno]],RawGeography!$D:$D,1,FALSE)))</f>
        <v>0</v>
      </c>
      <c r="O776" t="str">
        <f>IF(Options!$H$12&gt;0,IF(Options!$H$13&gt;0,"Both","Geog"),IF(Options!$H$13&gt;0,"Keyword","None"))</f>
        <v>None</v>
      </c>
      <c r="Q776"/>
    </row>
    <row r="777" spans="1:17" x14ac:dyDescent="0.2">
      <c r="A777">
        <v>803415</v>
      </c>
      <c r="B777" t="s">
        <v>1761</v>
      </c>
      <c r="C777">
        <v>0</v>
      </c>
      <c r="D777">
        <v>0</v>
      </c>
      <c r="G777" t="s">
        <v>1762</v>
      </c>
      <c r="H777" t="str">
        <f ca="1">IFERROR(RANK(Table1[[#This Row],[IncomeRank]],$K:$K),"")</f>
        <v/>
      </c>
      <c r="I777">
        <f>Table1[[#This Row],[regno]]</f>
        <v>803415</v>
      </c>
      <c r="J777" t="str">
        <f>Table1[[#This Row],[nicename]]</f>
        <v>Basbwe Education Trust</v>
      </c>
      <c r="K777" s="1" t="str">
        <f ca="1">IF(Table1[[#This Row],[Selected]],Table1[[#This Row],[latest_income]]+(RAND()*0.01),"")</f>
        <v/>
      </c>
      <c r="L777" t="b">
        <f>IF(Table1[[#This Row],[Use]]="None",FALSE,IF(Table1[[#This Row],[Use]]="Both",AND(Table1[[#This Row],[Keyword]],Table1[[#This Row],[Geog]]),OR(Table1[[#This Row],[Keyword]],Table1[[#This Row],[Geog]])))</f>
        <v>0</v>
      </c>
      <c r="M7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77" t="b">
        <f>NOT(ISERROR(VLOOKUP(Table1[[#This Row],[regno]],RawGeography!$D:$D,1,FALSE)))</f>
        <v>0</v>
      </c>
      <c r="O777" t="str">
        <f>IF(Options!$H$12&gt;0,IF(Options!$H$13&gt;0,"Both","Geog"),IF(Options!$H$13&gt;0,"Keyword","None"))</f>
        <v>None</v>
      </c>
      <c r="Q777"/>
    </row>
    <row r="778" spans="1:17" x14ac:dyDescent="0.2">
      <c r="A778">
        <v>803447</v>
      </c>
      <c r="B778" t="s">
        <v>1763</v>
      </c>
      <c r="C778">
        <v>4362</v>
      </c>
      <c r="D778">
        <v>4462</v>
      </c>
      <c r="G778" t="s">
        <v>783</v>
      </c>
      <c r="H778" t="str">
        <f ca="1">IFERROR(RANK(Table1[[#This Row],[IncomeRank]],$K:$K),"")</f>
        <v/>
      </c>
      <c r="I778">
        <f>Table1[[#This Row],[regno]]</f>
        <v>803447</v>
      </c>
      <c r="J778" t="str">
        <f>Table1[[#This Row],[nicename]]</f>
        <v>The Mid Sussex Competitive Music Festival</v>
      </c>
      <c r="K778" s="1" t="str">
        <f ca="1">IF(Table1[[#This Row],[Selected]],Table1[[#This Row],[latest_income]]+(RAND()*0.01),"")</f>
        <v/>
      </c>
      <c r="L778" t="b">
        <f>IF(Table1[[#This Row],[Use]]="None",FALSE,IF(Table1[[#This Row],[Use]]="Both",AND(Table1[[#This Row],[Keyword]],Table1[[#This Row],[Geog]]),OR(Table1[[#This Row],[Keyword]],Table1[[#This Row],[Geog]])))</f>
        <v>0</v>
      </c>
      <c r="M7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78" t="b">
        <f>NOT(ISERROR(VLOOKUP(Table1[[#This Row],[regno]],RawGeography!$D:$D,1,FALSE)))</f>
        <v>0</v>
      </c>
      <c r="O778" t="str">
        <f>IF(Options!$H$12&gt;0,IF(Options!$H$13&gt;0,"Both","Geog"),IF(Options!$H$13&gt;0,"Keyword","None"))</f>
        <v>None</v>
      </c>
      <c r="Q778"/>
    </row>
    <row r="779" spans="1:17" x14ac:dyDescent="0.2">
      <c r="A779">
        <v>803569</v>
      </c>
      <c r="B779" t="s">
        <v>1764</v>
      </c>
      <c r="C779">
        <v>34</v>
      </c>
      <c r="D779">
        <v>900</v>
      </c>
      <c r="G779" t="s">
        <v>1765</v>
      </c>
      <c r="H779" t="str">
        <f ca="1">IFERROR(RANK(Table1[[#This Row],[IncomeRank]],$K:$K),"")</f>
        <v/>
      </c>
      <c r="I779">
        <f>Table1[[#This Row],[regno]]</f>
        <v>803569</v>
      </c>
      <c r="J779" t="str">
        <f>Table1[[#This Row],[nicename]]</f>
        <v>The Gordon Clark Memorial Scholarship Trust</v>
      </c>
      <c r="K779" s="1" t="str">
        <f ca="1">IF(Table1[[#This Row],[Selected]],Table1[[#This Row],[latest_income]]+(RAND()*0.01),"")</f>
        <v/>
      </c>
      <c r="L779" t="b">
        <f>IF(Table1[[#This Row],[Use]]="None",FALSE,IF(Table1[[#This Row],[Use]]="Both",AND(Table1[[#This Row],[Keyword]],Table1[[#This Row],[Geog]]),OR(Table1[[#This Row],[Keyword]],Table1[[#This Row],[Geog]])))</f>
        <v>0</v>
      </c>
      <c r="M7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79" t="b">
        <f>NOT(ISERROR(VLOOKUP(Table1[[#This Row],[regno]],RawGeography!$D:$D,1,FALSE)))</f>
        <v>0</v>
      </c>
      <c r="O779" t="str">
        <f>IF(Options!$H$12&gt;0,IF(Options!$H$13&gt;0,"Both","Geog"),IF(Options!$H$13&gt;0,"Keyword","None"))</f>
        <v>None</v>
      </c>
      <c r="Q779"/>
    </row>
    <row r="780" spans="1:17" x14ac:dyDescent="0.2">
      <c r="A780">
        <v>803699</v>
      </c>
      <c r="B780" t="s">
        <v>1766</v>
      </c>
      <c r="C780">
        <v>7437</v>
      </c>
      <c r="D780">
        <v>6403</v>
      </c>
      <c r="G780" t="s">
        <v>1767</v>
      </c>
      <c r="H780" t="str">
        <f ca="1">IFERROR(RANK(Table1[[#This Row],[IncomeRank]],$K:$K),"")</f>
        <v/>
      </c>
      <c r="I780">
        <f>Table1[[#This Row],[regno]]</f>
        <v>803699</v>
      </c>
      <c r="J780" t="str">
        <f>Table1[[#This Row],[nicename]]</f>
        <v>Woodford Symphony Orchestra</v>
      </c>
      <c r="K780" s="1" t="str">
        <f ca="1">IF(Table1[[#This Row],[Selected]],Table1[[#This Row],[latest_income]]+(RAND()*0.01),"")</f>
        <v/>
      </c>
      <c r="L780" t="b">
        <f>IF(Table1[[#This Row],[Use]]="None",FALSE,IF(Table1[[#This Row],[Use]]="Both",AND(Table1[[#This Row],[Keyword]],Table1[[#This Row],[Geog]]),OR(Table1[[#This Row],[Keyword]],Table1[[#This Row],[Geog]])))</f>
        <v>0</v>
      </c>
      <c r="M7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80" t="b">
        <f>NOT(ISERROR(VLOOKUP(Table1[[#This Row],[regno]],RawGeography!$D:$D,1,FALSE)))</f>
        <v>0</v>
      </c>
      <c r="O780" t="str">
        <f>IF(Options!$H$12&gt;0,IF(Options!$H$13&gt;0,"Both","Geog"),IF(Options!$H$13&gt;0,"Keyword","None"))</f>
        <v>None</v>
      </c>
      <c r="Q780"/>
    </row>
    <row r="781" spans="1:17" x14ac:dyDescent="0.2">
      <c r="A781">
        <v>803751</v>
      </c>
      <c r="B781" t="s">
        <v>1768</v>
      </c>
      <c r="C781">
        <v>27778</v>
      </c>
      <c r="D781">
        <v>25703</v>
      </c>
      <c r="G781" t="s">
        <v>1769</v>
      </c>
      <c r="H781" t="str">
        <f ca="1">IFERROR(RANK(Table1[[#This Row],[IncomeRank]],$K:$K),"")</f>
        <v/>
      </c>
      <c r="I781">
        <f>Table1[[#This Row],[regno]]</f>
        <v>803751</v>
      </c>
      <c r="J781" t="str">
        <f>Table1[[#This Row],[nicename]]</f>
        <v>The Society of the Guildford Symphony Orchestra</v>
      </c>
      <c r="K781" s="1" t="str">
        <f ca="1">IF(Table1[[#This Row],[Selected]],Table1[[#This Row],[latest_income]]+(RAND()*0.01),"")</f>
        <v/>
      </c>
      <c r="L781" t="b">
        <f>IF(Table1[[#This Row],[Use]]="None",FALSE,IF(Table1[[#This Row],[Use]]="Both",AND(Table1[[#This Row],[Keyword]],Table1[[#This Row],[Geog]]),OR(Table1[[#This Row],[Keyword]],Table1[[#This Row],[Geog]])))</f>
        <v>0</v>
      </c>
      <c r="M7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81" t="b">
        <f>NOT(ISERROR(VLOOKUP(Table1[[#This Row],[regno]],RawGeography!$D:$D,1,FALSE)))</f>
        <v>0</v>
      </c>
      <c r="O781" t="str">
        <f>IF(Options!$H$12&gt;0,IF(Options!$H$13&gt;0,"Both","Geog"),IF(Options!$H$13&gt;0,"Keyword","None"))</f>
        <v>None</v>
      </c>
      <c r="Q781"/>
    </row>
    <row r="782" spans="1:17" x14ac:dyDescent="0.2">
      <c r="A782">
        <v>803753</v>
      </c>
      <c r="B782" t="s">
        <v>1770</v>
      </c>
      <c r="C782">
        <v>1452</v>
      </c>
      <c r="D782">
        <v>94801</v>
      </c>
      <c r="G782" t="s">
        <v>1771</v>
      </c>
      <c r="H782" t="str">
        <f ca="1">IFERROR(RANK(Table1[[#This Row],[IncomeRank]],$K:$K),"")</f>
        <v/>
      </c>
      <c r="I782">
        <f>Table1[[#This Row],[regno]]</f>
        <v>803753</v>
      </c>
      <c r="J782" t="str">
        <f>Table1[[#This Row],[nicename]]</f>
        <v>The Eleni Nakou Foundation</v>
      </c>
      <c r="K782" s="1" t="str">
        <f ca="1">IF(Table1[[#This Row],[Selected]],Table1[[#This Row],[latest_income]]+(RAND()*0.01),"")</f>
        <v/>
      </c>
      <c r="L782" t="b">
        <f>IF(Table1[[#This Row],[Use]]="None",FALSE,IF(Table1[[#This Row],[Use]]="Both",AND(Table1[[#This Row],[Keyword]],Table1[[#This Row],[Geog]]),OR(Table1[[#This Row],[Keyword]],Table1[[#This Row],[Geog]])))</f>
        <v>0</v>
      </c>
      <c r="M7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82" t="b">
        <f>NOT(ISERROR(VLOOKUP(Table1[[#This Row],[regno]],RawGeography!$D:$D,1,FALSE)))</f>
        <v>0</v>
      </c>
      <c r="O782" t="str">
        <f>IF(Options!$H$12&gt;0,IF(Options!$H$13&gt;0,"Both","Geog"),IF(Options!$H$13&gt;0,"Keyword","None"))</f>
        <v>None</v>
      </c>
      <c r="Q782"/>
    </row>
    <row r="783" spans="1:17" x14ac:dyDescent="0.2">
      <c r="A783">
        <v>803800</v>
      </c>
      <c r="B783" t="s">
        <v>1772</v>
      </c>
      <c r="C783">
        <v>10</v>
      </c>
      <c r="D783">
        <v>0</v>
      </c>
      <c r="G783" t="s">
        <v>1773</v>
      </c>
      <c r="H783" t="str">
        <f ca="1">IFERROR(RANK(Table1[[#This Row],[IncomeRank]],$K:$K),"")</f>
        <v/>
      </c>
      <c r="I783">
        <f>Table1[[#This Row],[regno]]</f>
        <v>803800</v>
      </c>
      <c r="J783" t="str">
        <f>Table1[[#This Row],[nicename]]</f>
        <v>The Music for the World Charitable Trust</v>
      </c>
      <c r="K783" s="1" t="str">
        <f ca="1">IF(Table1[[#This Row],[Selected]],Table1[[#This Row],[latest_income]]+(RAND()*0.01),"")</f>
        <v/>
      </c>
      <c r="L783" t="b">
        <f>IF(Table1[[#This Row],[Use]]="None",FALSE,IF(Table1[[#This Row],[Use]]="Both",AND(Table1[[#This Row],[Keyword]],Table1[[#This Row],[Geog]]),OR(Table1[[#This Row],[Keyword]],Table1[[#This Row],[Geog]])))</f>
        <v>0</v>
      </c>
      <c r="M7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83" t="b">
        <f>NOT(ISERROR(VLOOKUP(Table1[[#This Row],[regno]],RawGeography!$D:$D,1,FALSE)))</f>
        <v>0</v>
      </c>
      <c r="O783" t="str">
        <f>IF(Options!$H$12&gt;0,IF(Options!$H$13&gt;0,"Both","Geog"),IF(Options!$H$13&gt;0,"Keyword","None"))</f>
        <v>None</v>
      </c>
      <c r="Q783"/>
    </row>
    <row r="784" spans="1:17" x14ac:dyDescent="0.2">
      <c r="A784">
        <v>900017</v>
      </c>
      <c r="B784" t="s">
        <v>1774</v>
      </c>
      <c r="C784">
        <v>52114</v>
      </c>
      <c r="D784">
        <v>42587</v>
      </c>
      <c r="G784" t="s">
        <v>1775</v>
      </c>
      <c r="H784" t="str">
        <f ca="1">IFERROR(RANK(Table1[[#This Row],[IncomeRank]],$K:$K),"")</f>
        <v/>
      </c>
      <c r="I784">
        <f>Table1[[#This Row],[regno]]</f>
        <v>900017</v>
      </c>
      <c r="J784" t="str">
        <f>Table1[[#This Row],[nicename]]</f>
        <v>Three Spires Singers</v>
      </c>
      <c r="K784" s="1" t="str">
        <f ca="1">IF(Table1[[#This Row],[Selected]],Table1[[#This Row],[latest_income]]+(RAND()*0.01),"")</f>
        <v/>
      </c>
      <c r="L784" t="b">
        <f>IF(Table1[[#This Row],[Use]]="None",FALSE,IF(Table1[[#This Row],[Use]]="Both",AND(Table1[[#This Row],[Keyword]],Table1[[#This Row],[Geog]]),OR(Table1[[#This Row],[Keyword]],Table1[[#This Row],[Geog]])))</f>
        <v>0</v>
      </c>
      <c r="M7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84" t="b">
        <f>NOT(ISERROR(VLOOKUP(Table1[[#This Row],[regno]],RawGeography!$D:$D,1,FALSE)))</f>
        <v>0</v>
      </c>
      <c r="O784" t="str">
        <f>IF(Options!$H$12&gt;0,IF(Options!$H$13&gt;0,"Both","Geog"),IF(Options!$H$13&gt;0,"Keyword","None"))</f>
        <v>None</v>
      </c>
      <c r="Q784"/>
    </row>
    <row r="785" spans="1:17" x14ac:dyDescent="0.2">
      <c r="A785">
        <v>900039</v>
      </c>
      <c r="B785" t="s">
        <v>1776</v>
      </c>
      <c r="C785">
        <v>3449123</v>
      </c>
      <c r="D785">
        <v>3529453</v>
      </c>
      <c r="E785">
        <v>2544612</v>
      </c>
      <c r="F785">
        <v>50</v>
      </c>
      <c r="G785" t="s">
        <v>1777</v>
      </c>
      <c r="H785" t="str">
        <f ca="1">IFERROR(RANK(Table1[[#This Row],[IncomeRank]],$K:$K),"")</f>
        <v/>
      </c>
      <c r="I785">
        <f>Table1[[#This Row],[regno]]</f>
        <v>900039</v>
      </c>
      <c r="J785" t="str">
        <f>Table1[[#This Row],[nicename]]</f>
        <v>The Oxford Playhouse Trust</v>
      </c>
      <c r="K785" s="1" t="str">
        <f ca="1">IF(Table1[[#This Row],[Selected]],Table1[[#This Row],[latest_income]]+(RAND()*0.01),"")</f>
        <v/>
      </c>
      <c r="L785" t="b">
        <f>IF(Table1[[#This Row],[Use]]="None",FALSE,IF(Table1[[#This Row],[Use]]="Both",AND(Table1[[#This Row],[Keyword]],Table1[[#This Row],[Geog]]),OR(Table1[[#This Row],[Keyword]],Table1[[#This Row],[Geog]])))</f>
        <v>0</v>
      </c>
      <c r="M7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85" t="b">
        <f>NOT(ISERROR(VLOOKUP(Table1[[#This Row],[regno]],RawGeography!$D:$D,1,FALSE)))</f>
        <v>0</v>
      </c>
      <c r="O785" t="str">
        <f>IF(Options!$H$12&gt;0,IF(Options!$H$13&gt;0,"Both","Geog"),IF(Options!$H$13&gt;0,"Keyword","None"))</f>
        <v>None</v>
      </c>
      <c r="Q785"/>
    </row>
    <row r="786" spans="1:17" x14ac:dyDescent="0.2">
      <c r="A786">
        <v>900273</v>
      </c>
      <c r="B786" t="s">
        <v>1778</v>
      </c>
      <c r="C786">
        <v>2085</v>
      </c>
      <c r="D786">
        <v>916</v>
      </c>
      <c r="G786" t="s">
        <v>1779</v>
      </c>
      <c r="H786" t="str">
        <f ca="1">IFERROR(RANK(Table1[[#This Row],[IncomeRank]],$K:$K),"")</f>
        <v/>
      </c>
      <c r="I786">
        <f>Table1[[#This Row],[regno]]</f>
        <v>900273</v>
      </c>
      <c r="J786" t="str">
        <f>Table1[[#This Row],[nicename]]</f>
        <v>The a M Purnell Charitable Trust</v>
      </c>
      <c r="K786" s="1" t="str">
        <f ca="1">IF(Table1[[#This Row],[Selected]],Table1[[#This Row],[latest_income]]+(RAND()*0.01),"")</f>
        <v/>
      </c>
      <c r="L786" t="b">
        <f>IF(Table1[[#This Row],[Use]]="None",FALSE,IF(Table1[[#This Row],[Use]]="Both",AND(Table1[[#This Row],[Keyword]],Table1[[#This Row],[Geog]]),OR(Table1[[#This Row],[Keyword]],Table1[[#This Row],[Geog]])))</f>
        <v>0</v>
      </c>
      <c r="M7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86" t="b">
        <f>NOT(ISERROR(VLOOKUP(Table1[[#This Row],[regno]],RawGeography!$D:$D,1,FALSE)))</f>
        <v>0</v>
      </c>
      <c r="O786" t="str">
        <f>IF(Options!$H$12&gt;0,IF(Options!$H$13&gt;0,"Both","Geog"),IF(Options!$H$13&gt;0,"Keyword","None"))</f>
        <v>None</v>
      </c>
      <c r="Q786"/>
    </row>
    <row r="787" spans="1:17" x14ac:dyDescent="0.2">
      <c r="A787">
        <v>900284</v>
      </c>
      <c r="B787" t="s">
        <v>1780</v>
      </c>
      <c r="C787">
        <v>10946</v>
      </c>
      <c r="D787">
        <v>9775</v>
      </c>
      <c r="G787" t="s">
        <v>1781</v>
      </c>
      <c r="H787" t="str">
        <f ca="1">IFERROR(RANK(Table1[[#This Row],[IncomeRank]],$K:$K),"")</f>
        <v/>
      </c>
      <c r="I787">
        <f>Table1[[#This Row],[regno]]</f>
        <v>900284</v>
      </c>
      <c r="J787" t="str">
        <f>Table1[[#This Row],[nicename]]</f>
        <v>Thames Valley Early Music Forum</v>
      </c>
      <c r="K787" s="1" t="str">
        <f ca="1">IF(Table1[[#This Row],[Selected]],Table1[[#This Row],[latest_income]]+(RAND()*0.01),"")</f>
        <v/>
      </c>
      <c r="L787" t="b">
        <f>IF(Table1[[#This Row],[Use]]="None",FALSE,IF(Table1[[#This Row],[Use]]="Both",AND(Table1[[#This Row],[Keyword]],Table1[[#This Row],[Geog]]),OR(Table1[[#This Row],[Keyword]],Table1[[#This Row],[Geog]])))</f>
        <v>0</v>
      </c>
      <c r="M7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87" t="b">
        <f>NOT(ISERROR(VLOOKUP(Table1[[#This Row],[regno]],RawGeography!$D:$D,1,FALSE)))</f>
        <v>0</v>
      </c>
      <c r="O787" t="str">
        <f>IF(Options!$H$12&gt;0,IF(Options!$H$13&gt;0,"Both","Geog"),IF(Options!$H$13&gt;0,"Keyword","None"))</f>
        <v>None</v>
      </c>
      <c r="Q787"/>
    </row>
    <row r="788" spans="1:17" x14ac:dyDescent="0.2">
      <c r="A788">
        <v>900411</v>
      </c>
      <c r="B788" t="s">
        <v>1782</v>
      </c>
      <c r="C788">
        <v>18620</v>
      </c>
      <c r="D788">
        <v>15033</v>
      </c>
      <c r="G788" t="s">
        <v>1783</v>
      </c>
      <c r="H788" t="str">
        <f ca="1">IFERROR(RANK(Table1[[#This Row],[IncomeRank]],$K:$K),"")</f>
        <v/>
      </c>
      <c r="I788">
        <f>Table1[[#This Row],[regno]]</f>
        <v>900411</v>
      </c>
      <c r="J788" t="str">
        <f>Table1[[#This Row],[nicename]]</f>
        <v>St Mary's Singers Music Society</v>
      </c>
      <c r="K788" s="1" t="str">
        <f ca="1">IF(Table1[[#This Row],[Selected]],Table1[[#This Row],[latest_income]]+(RAND()*0.01),"")</f>
        <v/>
      </c>
      <c r="L788" t="b">
        <f>IF(Table1[[#This Row],[Use]]="None",FALSE,IF(Table1[[#This Row],[Use]]="Both",AND(Table1[[#This Row],[Keyword]],Table1[[#This Row],[Geog]]),OR(Table1[[#This Row],[Keyword]],Table1[[#This Row],[Geog]])))</f>
        <v>0</v>
      </c>
      <c r="M7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88" t="b">
        <f>NOT(ISERROR(VLOOKUP(Table1[[#This Row],[regno]],RawGeography!$D:$D,1,FALSE)))</f>
        <v>0</v>
      </c>
      <c r="O788" t="str">
        <f>IF(Options!$H$12&gt;0,IF(Options!$H$13&gt;0,"Both","Geog"),IF(Options!$H$13&gt;0,"Keyword","None"))</f>
        <v>None</v>
      </c>
      <c r="Q788"/>
    </row>
    <row r="789" spans="1:17" x14ac:dyDescent="0.2">
      <c r="A789">
        <v>900493</v>
      </c>
      <c r="B789" t="s">
        <v>1784</v>
      </c>
      <c r="C789">
        <v>157459</v>
      </c>
      <c r="D789">
        <v>136383</v>
      </c>
      <c r="G789" t="s">
        <v>1785</v>
      </c>
      <c r="H789" t="str">
        <f ca="1">IFERROR(RANK(Table1[[#This Row],[IncomeRank]],$K:$K),"")</f>
        <v/>
      </c>
      <c r="I789">
        <f>Table1[[#This Row],[regno]]</f>
        <v>900493</v>
      </c>
      <c r="J789" t="str">
        <f>Table1[[#This Row],[nicename]]</f>
        <v>Felicity Belfield Music Trust</v>
      </c>
      <c r="K789" s="1" t="str">
        <f ca="1">IF(Table1[[#This Row],[Selected]],Table1[[#This Row],[latest_income]]+(RAND()*0.01),"")</f>
        <v/>
      </c>
      <c r="L789" t="b">
        <f>IF(Table1[[#This Row],[Use]]="None",FALSE,IF(Table1[[#This Row],[Use]]="Both",AND(Table1[[#This Row],[Keyword]],Table1[[#This Row],[Geog]]),OR(Table1[[#This Row],[Keyword]],Table1[[#This Row],[Geog]])))</f>
        <v>0</v>
      </c>
      <c r="M7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89" t="b">
        <f>NOT(ISERROR(VLOOKUP(Table1[[#This Row],[regno]],RawGeography!$D:$D,1,FALSE)))</f>
        <v>0</v>
      </c>
      <c r="O789" t="str">
        <f>IF(Options!$H$12&gt;0,IF(Options!$H$13&gt;0,"Both","Geog"),IF(Options!$H$13&gt;0,"Keyword","None"))</f>
        <v>None</v>
      </c>
      <c r="Q789"/>
    </row>
    <row r="790" spans="1:17" x14ac:dyDescent="0.2">
      <c r="A790">
        <v>900529</v>
      </c>
      <c r="B790" t="s">
        <v>1786</v>
      </c>
      <c r="C790">
        <v>34540</v>
      </c>
      <c r="D790">
        <v>29288</v>
      </c>
      <c r="G790" t="s">
        <v>1787</v>
      </c>
      <c r="H790" t="str">
        <f ca="1">IFERROR(RANK(Table1[[#This Row],[IncomeRank]],$K:$K),"")</f>
        <v/>
      </c>
      <c r="I790">
        <f>Table1[[#This Row],[regno]]</f>
        <v>900529</v>
      </c>
      <c r="J790" t="str">
        <f>Table1[[#This Row],[nicename]]</f>
        <v>Porthleven Town Band</v>
      </c>
      <c r="K790" s="1" t="str">
        <f ca="1">IF(Table1[[#This Row],[Selected]],Table1[[#This Row],[latest_income]]+(RAND()*0.01),"")</f>
        <v/>
      </c>
      <c r="L790" t="b">
        <f>IF(Table1[[#This Row],[Use]]="None",FALSE,IF(Table1[[#This Row],[Use]]="Both",AND(Table1[[#This Row],[Keyword]],Table1[[#This Row],[Geog]]),OR(Table1[[#This Row],[Keyword]],Table1[[#This Row],[Geog]])))</f>
        <v>0</v>
      </c>
      <c r="M7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90" t="b">
        <f>NOT(ISERROR(VLOOKUP(Table1[[#This Row],[regno]],RawGeography!$D:$D,1,FALSE)))</f>
        <v>0</v>
      </c>
      <c r="O790" t="str">
        <f>IF(Options!$H$12&gt;0,IF(Options!$H$13&gt;0,"Both","Geog"),IF(Options!$H$13&gt;0,"Keyword","None"))</f>
        <v>None</v>
      </c>
      <c r="Q790"/>
    </row>
    <row r="791" spans="1:17" x14ac:dyDescent="0.2">
      <c r="A791">
        <v>900587</v>
      </c>
      <c r="B791" t="s">
        <v>1788</v>
      </c>
      <c r="C791">
        <v>16896</v>
      </c>
      <c r="D791">
        <v>20895</v>
      </c>
      <c r="G791" t="s">
        <v>1789</v>
      </c>
      <c r="H791" t="str">
        <f ca="1">IFERROR(RANK(Table1[[#This Row],[IncomeRank]],$K:$K),"")</f>
        <v/>
      </c>
      <c r="I791">
        <f>Table1[[#This Row],[regno]]</f>
        <v>900587</v>
      </c>
      <c r="J791" t="str">
        <f>Table1[[#This Row],[nicename]]</f>
        <v>Exmoor Singers</v>
      </c>
      <c r="K791" s="1" t="str">
        <f ca="1">IF(Table1[[#This Row],[Selected]],Table1[[#This Row],[latest_income]]+(RAND()*0.01),"")</f>
        <v/>
      </c>
      <c r="L791" t="b">
        <f>IF(Table1[[#This Row],[Use]]="None",FALSE,IF(Table1[[#This Row],[Use]]="Both",AND(Table1[[#This Row],[Keyword]],Table1[[#This Row],[Geog]]),OR(Table1[[#This Row],[Keyword]],Table1[[#This Row],[Geog]])))</f>
        <v>0</v>
      </c>
      <c r="M7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91" t="b">
        <f>NOT(ISERROR(VLOOKUP(Table1[[#This Row],[regno]],RawGeography!$D:$D,1,FALSE)))</f>
        <v>0</v>
      </c>
      <c r="O791" t="str">
        <f>IF(Options!$H$12&gt;0,IF(Options!$H$13&gt;0,"Both","Geog"),IF(Options!$H$13&gt;0,"Keyword","None"))</f>
        <v>None</v>
      </c>
      <c r="Q791"/>
    </row>
    <row r="792" spans="1:17" x14ac:dyDescent="0.2">
      <c r="A792">
        <v>900637</v>
      </c>
      <c r="B792" t="s">
        <v>1790</v>
      </c>
      <c r="C792">
        <v>97962</v>
      </c>
      <c r="D792">
        <v>88054</v>
      </c>
      <c r="G792" t="s">
        <v>1791</v>
      </c>
      <c r="H792" t="str">
        <f ca="1">IFERROR(RANK(Table1[[#This Row],[IncomeRank]],$K:$K),"")</f>
        <v/>
      </c>
      <c r="I792">
        <f>Table1[[#This Row],[regno]]</f>
        <v>900637</v>
      </c>
      <c r="J792" t="str">
        <f>Table1[[#This Row],[nicename]]</f>
        <v>Petherton Arts Trust Limited</v>
      </c>
      <c r="K792" s="1" t="str">
        <f ca="1">IF(Table1[[#This Row],[Selected]],Table1[[#This Row],[latest_income]]+(RAND()*0.01),"")</f>
        <v/>
      </c>
      <c r="L792" t="b">
        <f>IF(Table1[[#This Row],[Use]]="None",FALSE,IF(Table1[[#This Row],[Use]]="Both",AND(Table1[[#This Row],[Keyword]],Table1[[#This Row],[Geog]]),OR(Table1[[#This Row],[Keyword]],Table1[[#This Row],[Geog]])))</f>
        <v>0</v>
      </c>
      <c r="M7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92" t="b">
        <f>NOT(ISERROR(VLOOKUP(Table1[[#This Row],[regno]],RawGeography!$D:$D,1,FALSE)))</f>
        <v>0</v>
      </c>
      <c r="O792" t="str">
        <f>IF(Options!$H$12&gt;0,IF(Options!$H$13&gt;0,"Both","Geog"),IF(Options!$H$13&gt;0,"Keyword","None"))</f>
        <v>None</v>
      </c>
      <c r="Q792"/>
    </row>
    <row r="793" spans="1:17" x14ac:dyDescent="0.2">
      <c r="A793">
        <v>900638</v>
      </c>
      <c r="B793" t="s">
        <v>1792</v>
      </c>
      <c r="C793">
        <v>23086</v>
      </c>
      <c r="D793">
        <v>21848</v>
      </c>
      <c r="G793" t="s">
        <v>1793</v>
      </c>
      <c r="H793" t="str">
        <f ca="1">IFERROR(RANK(Table1[[#This Row],[IncomeRank]],$K:$K),"")</f>
        <v/>
      </c>
      <c r="I793">
        <f>Table1[[#This Row],[regno]]</f>
        <v>900638</v>
      </c>
      <c r="J793" t="str">
        <f>Table1[[#This Row],[nicename]]</f>
        <v>The St Dennis Band</v>
      </c>
      <c r="K793" s="1" t="str">
        <f ca="1">IF(Table1[[#This Row],[Selected]],Table1[[#This Row],[latest_income]]+(RAND()*0.01),"")</f>
        <v/>
      </c>
      <c r="L793" t="b">
        <f>IF(Table1[[#This Row],[Use]]="None",FALSE,IF(Table1[[#This Row],[Use]]="Both",AND(Table1[[#This Row],[Keyword]],Table1[[#This Row],[Geog]]),OR(Table1[[#This Row],[Keyword]],Table1[[#This Row],[Geog]])))</f>
        <v>0</v>
      </c>
      <c r="M7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93" t="b">
        <f>NOT(ISERROR(VLOOKUP(Table1[[#This Row],[regno]],RawGeography!$D:$D,1,FALSE)))</f>
        <v>0</v>
      </c>
      <c r="O793" t="str">
        <f>IF(Options!$H$12&gt;0,IF(Options!$H$13&gt;0,"Both","Geog"),IF(Options!$H$13&gt;0,"Keyword","None"))</f>
        <v>None</v>
      </c>
      <c r="Q793"/>
    </row>
    <row r="794" spans="1:17" x14ac:dyDescent="0.2">
      <c r="A794">
        <v>1000048</v>
      </c>
      <c r="B794" t="s">
        <v>1794</v>
      </c>
      <c r="C794">
        <v>12275</v>
      </c>
      <c r="D794">
        <v>18898</v>
      </c>
      <c r="G794" t="s">
        <v>1795</v>
      </c>
      <c r="H794" t="str">
        <f ca="1">IFERROR(RANK(Table1[[#This Row],[IncomeRank]],$K:$K),"")</f>
        <v/>
      </c>
      <c r="I794">
        <f>Table1[[#This Row],[regno]]</f>
        <v>1000048</v>
      </c>
      <c r="J794" t="str">
        <f>Table1[[#This Row],[nicename]]</f>
        <v>The Angmering Chorale</v>
      </c>
      <c r="K794" s="1" t="str">
        <f ca="1">IF(Table1[[#This Row],[Selected]],Table1[[#This Row],[latest_income]]+(RAND()*0.01),"")</f>
        <v/>
      </c>
      <c r="L794" t="b">
        <f>IF(Table1[[#This Row],[Use]]="None",FALSE,IF(Table1[[#This Row],[Use]]="Both",AND(Table1[[#This Row],[Keyword]],Table1[[#This Row],[Geog]]),OR(Table1[[#This Row],[Keyword]],Table1[[#This Row],[Geog]])))</f>
        <v>0</v>
      </c>
      <c r="M7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94" t="b">
        <f>NOT(ISERROR(VLOOKUP(Table1[[#This Row],[regno]],RawGeography!$D:$D,1,FALSE)))</f>
        <v>0</v>
      </c>
      <c r="O794" t="str">
        <f>IF(Options!$H$12&gt;0,IF(Options!$H$13&gt;0,"Both","Geog"),IF(Options!$H$13&gt;0,"Keyword","None"))</f>
        <v>None</v>
      </c>
      <c r="Q794"/>
    </row>
    <row r="795" spans="1:17" x14ac:dyDescent="0.2">
      <c r="A795">
        <v>1000053</v>
      </c>
      <c r="B795" t="s">
        <v>1796</v>
      </c>
      <c r="C795">
        <v>16208</v>
      </c>
      <c r="D795">
        <v>59058</v>
      </c>
      <c r="G795" t="s">
        <v>1797</v>
      </c>
      <c r="H795" t="str">
        <f ca="1">IFERROR(RANK(Table1[[#This Row],[IncomeRank]],$K:$K),"")</f>
        <v/>
      </c>
      <c r="I795">
        <f>Table1[[#This Row],[regno]]</f>
        <v>1000053</v>
      </c>
      <c r="J795" t="str">
        <f>Table1[[#This Row],[nicename]]</f>
        <v>London Schubert Players Trust</v>
      </c>
      <c r="K795" s="1" t="str">
        <f ca="1">IF(Table1[[#This Row],[Selected]],Table1[[#This Row],[latest_income]]+(RAND()*0.01),"")</f>
        <v/>
      </c>
      <c r="L795" t="b">
        <f>IF(Table1[[#This Row],[Use]]="None",FALSE,IF(Table1[[#This Row],[Use]]="Both",AND(Table1[[#This Row],[Keyword]],Table1[[#This Row],[Geog]]),OR(Table1[[#This Row],[Keyword]],Table1[[#This Row],[Geog]])))</f>
        <v>0</v>
      </c>
      <c r="M7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95" t="b">
        <f>NOT(ISERROR(VLOOKUP(Table1[[#This Row],[regno]],RawGeography!$D:$D,1,FALSE)))</f>
        <v>0</v>
      </c>
      <c r="O795" t="str">
        <f>IF(Options!$H$12&gt;0,IF(Options!$H$13&gt;0,"Both","Geog"),IF(Options!$H$13&gt;0,"Keyword","None"))</f>
        <v>None</v>
      </c>
      <c r="Q795"/>
    </row>
    <row r="796" spans="1:17" x14ac:dyDescent="0.2">
      <c r="A796">
        <v>1000346</v>
      </c>
      <c r="B796" t="s">
        <v>1798</v>
      </c>
      <c r="C796">
        <v>20851</v>
      </c>
      <c r="D796">
        <v>23367</v>
      </c>
      <c r="G796" t="s">
        <v>1799</v>
      </c>
      <c r="H796" t="str">
        <f ca="1">IFERROR(RANK(Table1[[#This Row],[IncomeRank]],$K:$K),"")</f>
        <v/>
      </c>
      <c r="I796">
        <f>Table1[[#This Row],[regno]]</f>
        <v>1000346</v>
      </c>
      <c r="J796" t="str">
        <f>Table1[[#This Row],[nicename]]</f>
        <v>Adderbury Music Trust</v>
      </c>
      <c r="K796" s="1" t="str">
        <f ca="1">IF(Table1[[#This Row],[Selected]],Table1[[#This Row],[latest_income]]+(RAND()*0.01),"")</f>
        <v/>
      </c>
      <c r="L796" t="b">
        <f>IF(Table1[[#This Row],[Use]]="None",FALSE,IF(Table1[[#This Row],[Use]]="Both",AND(Table1[[#This Row],[Keyword]],Table1[[#This Row],[Geog]]),OR(Table1[[#This Row],[Keyword]],Table1[[#This Row],[Geog]])))</f>
        <v>0</v>
      </c>
      <c r="M7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96" t="b">
        <f>NOT(ISERROR(VLOOKUP(Table1[[#This Row],[regno]],RawGeography!$D:$D,1,FALSE)))</f>
        <v>0</v>
      </c>
      <c r="O796" t="str">
        <f>IF(Options!$H$12&gt;0,IF(Options!$H$13&gt;0,"Both","Geog"),IF(Options!$H$13&gt;0,"Keyword","None"))</f>
        <v>None</v>
      </c>
      <c r="Q796"/>
    </row>
    <row r="797" spans="1:17" x14ac:dyDescent="0.2">
      <c r="A797">
        <v>1000387</v>
      </c>
      <c r="B797" t="s">
        <v>1800</v>
      </c>
      <c r="C797">
        <v>18708</v>
      </c>
      <c r="D797">
        <v>29750</v>
      </c>
      <c r="G797" t="s">
        <v>1801</v>
      </c>
      <c r="H797" t="str">
        <f ca="1">IFERROR(RANK(Table1[[#This Row],[IncomeRank]],$K:$K),"")</f>
        <v/>
      </c>
      <c r="I797">
        <f>Table1[[#This Row],[regno]]</f>
        <v>1000387</v>
      </c>
      <c r="J797" t="str">
        <f>Table1[[#This Row],[nicename]]</f>
        <v>The Wakefield Cathedral Music Trust</v>
      </c>
      <c r="K797" s="1" t="str">
        <f ca="1">IF(Table1[[#This Row],[Selected]],Table1[[#This Row],[latest_income]]+(RAND()*0.01),"")</f>
        <v/>
      </c>
      <c r="L797" t="b">
        <f>IF(Table1[[#This Row],[Use]]="None",FALSE,IF(Table1[[#This Row],[Use]]="Both",AND(Table1[[#This Row],[Keyword]],Table1[[#This Row],[Geog]]),OR(Table1[[#This Row],[Keyword]],Table1[[#This Row],[Geog]])))</f>
        <v>0</v>
      </c>
      <c r="M7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97" t="b">
        <f>NOT(ISERROR(VLOOKUP(Table1[[#This Row],[regno]],RawGeography!$D:$D,1,FALSE)))</f>
        <v>0</v>
      </c>
      <c r="O797" t="str">
        <f>IF(Options!$H$12&gt;0,IF(Options!$H$13&gt;0,"Both","Geog"),IF(Options!$H$13&gt;0,"Keyword","None"))</f>
        <v>None</v>
      </c>
      <c r="Q797"/>
    </row>
    <row r="798" spans="1:17" x14ac:dyDescent="0.2">
      <c r="A798">
        <v>1000568</v>
      </c>
      <c r="B798" t="s">
        <v>1802</v>
      </c>
      <c r="C798">
        <v>486</v>
      </c>
      <c r="D798">
        <v>529</v>
      </c>
      <c r="G798" t="s">
        <v>1803</v>
      </c>
      <c r="H798" t="str">
        <f ca="1">IFERROR(RANK(Table1[[#This Row],[IncomeRank]],$K:$K),"")</f>
        <v/>
      </c>
      <c r="I798">
        <f>Table1[[#This Row],[regno]]</f>
        <v>1000568</v>
      </c>
      <c r="J798" t="str">
        <f>Table1[[#This Row],[nicename]]</f>
        <v>The Westminster Chamber Orchestra Charitable Trust</v>
      </c>
      <c r="K798" s="1" t="str">
        <f ca="1">IF(Table1[[#This Row],[Selected]],Table1[[#This Row],[latest_income]]+(RAND()*0.01),"")</f>
        <v/>
      </c>
      <c r="L798" t="b">
        <f>IF(Table1[[#This Row],[Use]]="None",FALSE,IF(Table1[[#This Row],[Use]]="Both",AND(Table1[[#This Row],[Keyword]],Table1[[#This Row],[Geog]]),OR(Table1[[#This Row],[Keyword]],Table1[[#This Row],[Geog]])))</f>
        <v>0</v>
      </c>
      <c r="M7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98" t="b">
        <f>NOT(ISERROR(VLOOKUP(Table1[[#This Row],[regno]],RawGeography!$D:$D,1,FALSE)))</f>
        <v>0</v>
      </c>
      <c r="O798" t="str">
        <f>IF(Options!$H$12&gt;0,IF(Options!$H$13&gt;0,"Both","Geog"),IF(Options!$H$13&gt;0,"Keyword","None"))</f>
        <v>None</v>
      </c>
      <c r="Q798"/>
    </row>
    <row r="799" spans="1:17" x14ac:dyDescent="0.2">
      <c r="A799">
        <v>1000635</v>
      </c>
      <c r="B799" t="s">
        <v>1804</v>
      </c>
      <c r="C799">
        <v>5163</v>
      </c>
      <c r="D799">
        <v>5227</v>
      </c>
      <c r="G799" t="s">
        <v>1805</v>
      </c>
      <c r="H799" t="str">
        <f ca="1">IFERROR(RANK(Table1[[#This Row],[IncomeRank]],$K:$K),"")</f>
        <v/>
      </c>
      <c r="I799">
        <f>Table1[[#This Row],[regno]]</f>
        <v>1000635</v>
      </c>
      <c r="J799" t="str">
        <f>Table1[[#This Row],[nicename]]</f>
        <v>Haywards Heath Music Society</v>
      </c>
      <c r="K799" s="1" t="str">
        <f ca="1">IF(Table1[[#This Row],[Selected]],Table1[[#This Row],[latest_income]]+(RAND()*0.01),"")</f>
        <v/>
      </c>
      <c r="L799" t="b">
        <f>IF(Table1[[#This Row],[Use]]="None",FALSE,IF(Table1[[#This Row],[Use]]="Both",AND(Table1[[#This Row],[Keyword]],Table1[[#This Row],[Geog]]),OR(Table1[[#This Row],[Keyword]],Table1[[#This Row],[Geog]])))</f>
        <v>0</v>
      </c>
      <c r="M7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799" t="b">
        <f>NOT(ISERROR(VLOOKUP(Table1[[#This Row],[regno]],RawGeography!$D:$D,1,FALSE)))</f>
        <v>0</v>
      </c>
      <c r="O799" t="str">
        <f>IF(Options!$H$12&gt;0,IF(Options!$H$13&gt;0,"Both","Geog"),IF(Options!$H$13&gt;0,"Keyword","None"))</f>
        <v>None</v>
      </c>
      <c r="Q799"/>
    </row>
    <row r="800" spans="1:17" x14ac:dyDescent="0.2">
      <c r="A800">
        <v>1000707</v>
      </c>
      <c r="B800" t="s">
        <v>1806</v>
      </c>
      <c r="C800">
        <v>18446</v>
      </c>
      <c r="D800">
        <v>19689</v>
      </c>
      <c r="G800" t="s">
        <v>1807</v>
      </c>
      <c r="H800" t="str">
        <f ca="1">IFERROR(RANK(Table1[[#This Row],[IncomeRank]],$K:$K),"")</f>
        <v/>
      </c>
      <c r="I800">
        <f>Table1[[#This Row],[regno]]</f>
        <v>1000707</v>
      </c>
      <c r="J800" t="str">
        <f>Table1[[#This Row],[nicename]]</f>
        <v>Chester in Concert</v>
      </c>
      <c r="K800" s="1" t="str">
        <f ca="1">IF(Table1[[#This Row],[Selected]],Table1[[#This Row],[latest_income]]+(RAND()*0.01),"")</f>
        <v/>
      </c>
      <c r="L800" t="b">
        <f>IF(Table1[[#This Row],[Use]]="None",FALSE,IF(Table1[[#This Row],[Use]]="Both",AND(Table1[[#This Row],[Keyword]],Table1[[#This Row],[Geog]]),OR(Table1[[#This Row],[Keyword]],Table1[[#This Row],[Geog]])))</f>
        <v>0</v>
      </c>
      <c r="M8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00" t="b">
        <f>NOT(ISERROR(VLOOKUP(Table1[[#This Row],[regno]],RawGeography!$D:$D,1,FALSE)))</f>
        <v>0</v>
      </c>
      <c r="O800" t="str">
        <f>IF(Options!$H$12&gt;0,IF(Options!$H$13&gt;0,"Both","Geog"),IF(Options!$H$13&gt;0,"Keyword","None"))</f>
        <v>None</v>
      </c>
      <c r="Q800"/>
    </row>
    <row r="801" spans="1:17" x14ac:dyDescent="0.2">
      <c r="A801">
        <v>1000732</v>
      </c>
      <c r="B801" t="s">
        <v>1808</v>
      </c>
      <c r="C801">
        <v>17789</v>
      </c>
      <c r="D801">
        <v>18194</v>
      </c>
      <c r="G801" t="s">
        <v>1809</v>
      </c>
      <c r="H801" t="str">
        <f ca="1">IFERROR(RANK(Table1[[#This Row],[IncomeRank]],$K:$K),"")</f>
        <v/>
      </c>
      <c r="I801">
        <f>Table1[[#This Row],[regno]]</f>
        <v>1000732</v>
      </c>
      <c r="J801" t="str">
        <f>Table1[[#This Row],[nicename]]</f>
        <v>Essex Symphony Orchestra</v>
      </c>
      <c r="K801" s="1" t="str">
        <f ca="1">IF(Table1[[#This Row],[Selected]],Table1[[#This Row],[latest_income]]+(RAND()*0.01),"")</f>
        <v/>
      </c>
      <c r="L801" t="b">
        <f>IF(Table1[[#This Row],[Use]]="None",FALSE,IF(Table1[[#This Row],[Use]]="Both",AND(Table1[[#This Row],[Keyword]],Table1[[#This Row],[Geog]]),OR(Table1[[#This Row],[Keyword]],Table1[[#This Row],[Geog]])))</f>
        <v>0</v>
      </c>
      <c r="M8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01" t="b">
        <f>NOT(ISERROR(VLOOKUP(Table1[[#This Row],[regno]],RawGeography!$D:$D,1,FALSE)))</f>
        <v>0</v>
      </c>
      <c r="O801" t="str">
        <f>IF(Options!$H$12&gt;0,IF(Options!$H$13&gt;0,"Both","Geog"),IF(Options!$H$13&gt;0,"Keyword","None"))</f>
        <v>None</v>
      </c>
      <c r="Q801"/>
    </row>
    <row r="802" spans="1:17" x14ac:dyDescent="0.2">
      <c r="A802">
        <v>1000800</v>
      </c>
      <c r="B802" t="s">
        <v>1810</v>
      </c>
      <c r="C802">
        <v>40659</v>
      </c>
      <c r="D802">
        <v>34451</v>
      </c>
      <c r="G802" t="s">
        <v>1811</v>
      </c>
      <c r="H802" t="str">
        <f ca="1">IFERROR(RANK(Table1[[#This Row],[IncomeRank]],$K:$K),"")</f>
        <v/>
      </c>
      <c r="I802">
        <f>Table1[[#This Row],[regno]]</f>
        <v>1000800</v>
      </c>
      <c r="J802" t="str">
        <f>Table1[[#This Row],[nicename]]</f>
        <v>West Wiltshire Young Musicians</v>
      </c>
      <c r="K802" s="1" t="str">
        <f ca="1">IF(Table1[[#This Row],[Selected]],Table1[[#This Row],[latest_income]]+(RAND()*0.01),"")</f>
        <v/>
      </c>
      <c r="L802" t="b">
        <f>IF(Table1[[#This Row],[Use]]="None",FALSE,IF(Table1[[#This Row],[Use]]="Both",AND(Table1[[#This Row],[Keyword]],Table1[[#This Row],[Geog]]),OR(Table1[[#This Row],[Keyword]],Table1[[#This Row],[Geog]])))</f>
        <v>0</v>
      </c>
      <c r="M8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02" t="b">
        <f>NOT(ISERROR(VLOOKUP(Table1[[#This Row],[regno]],RawGeography!$D:$D,1,FALSE)))</f>
        <v>0</v>
      </c>
      <c r="O802" t="str">
        <f>IF(Options!$H$12&gt;0,IF(Options!$H$13&gt;0,"Both","Geog"),IF(Options!$H$13&gt;0,"Keyword","None"))</f>
        <v>None</v>
      </c>
      <c r="Q802"/>
    </row>
    <row r="803" spans="1:17" x14ac:dyDescent="0.2">
      <c r="A803">
        <v>1000825</v>
      </c>
      <c r="B803" t="s">
        <v>1812</v>
      </c>
      <c r="C803">
        <v>215535</v>
      </c>
      <c r="D803">
        <v>305193</v>
      </c>
      <c r="G803" t="s">
        <v>1813</v>
      </c>
      <c r="H803" t="str">
        <f ca="1">IFERROR(RANK(Table1[[#This Row],[IncomeRank]],$K:$K),"")</f>
        <v/>
      </c>
      <c r="I803">
        <f>Table1[[#This Row],[regno]]</f>
        <v>1000825</v>
      </c>
      <c r="J803" t="str">
        <f>Table1[[#This Row],[nicename]]</f>
        <v>The Foundation for Young Musicians</v>
      </c>
      <c r="K803" s="1" t="str">
        <f ca="1">IF(Table1[[#This Row],[Selected]],Table1[[#This Row],[latest_income]]+(RAND()*0.01),"")</f>
        <v/>
      </c>
      <c r="L803" t="b">
        <f>IF(Table1[[#This Row],[Use]]="None",FALSE,IF(Table1[[#This Row],[Use]]="Both",AND(Table1[[#This Row],[Keyword]],Table1[[#This Row],[Geog]]),OR(Table1[[#This Row],[Keyword]],Table1[[#This Row],[Geog]])))</f>
        <v>0</v>
      </c>
      <c r="M8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03" t="b">
        <f>NOT(ISERROR(VLOOKUP(Table1[[#This Row],[regno]],RawGeography!$D:$D,1,FALSE)))</f>
        <v>0</v>
      </c>
      <c r="O803" t="str">
        <f>IF(Options!$H$12&gt;0,IF(Options!$H$13&gt;0,"Both","Geog"),IF(Options!$H$13&gt;0,"Keyword","None"))</f>
        <v>None</v>
      </c>
      <c r="Q803"/>
    </row>
    <row r="804" spans="1:17" x14ac:dyDescent="0.2">
      <c r="A804">
        <v>1000831</v>
      </c>
      <c r="B804" t="s">
        <v>1814</v>
      </c>
      <c r="C804">
        <v>59426</v>
      </c>
      <c r="D804">
        <v>54768</v>
      </c>
      <c r="G804" t="s">
        <v>1815</v>
      </c>
      <c r="H804" t="str">
        <f ca="1">IFERROR(RANK(Table1[[#This Row],[IncomeRank]],$K:$K),"")</f>
        <v/>
      </c>
      <c r="I804">
        <f>Table1[[#This Row],[regno]]</f>
        <v>1000831</v>
      </c>
      <c r="J804" t="str">
        <f>Table1[[#This Row],[nicename]]</f>
        <v>Surrey Opera</v>
      </c>
      <c r="K804" s="1" t="str">
        <f ca="1">IF(Table1[[#This Row],[Selected]],Table1[[#This Row],[latest_income]]+(RAND()*0.01),"")</f>
        <v/>
      </c>
      <c r="L804" t="b">
        <f>IF(Table1[[#This Row],[Use]]="None",FALSE,IF(Table1[[#This Row],[Use]]="Both",AND(Table1[[#This Row],[Keyword]],Table1[[#This Row],[Geog]]),OR(Table1[[#This Row],[Keyword]],Table1[[#This Row],[Geog]])))</f>
        <v>0</v>
      </c>
      <c r="M8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04" t="b">
        <f>NOT(ISERROR(VLOOKUP(Table1[[#This Row],[regno]],RawGeography!$D:$D,1,FALSE)))</f>
        <v>0</v>
      </c>
      <c r="O804" t="str">
        <f>IF(Options!$H$12&gt;0,IF(Options!$H$13&gt;0,"Both","Geog"),IF(Options!$H$13&gt;0,"Keyword","None"))</f>
        <v>None</v>
      </c>
      <c r="Q804"/>
    </row>
    <row r="805" spans="1:17" x14ac:dyDescent="0.2">
      <c r="A805">
        <v>1000891</v>
      </c>
      <c r="B805" t="s">
        <v>1816</v>
      </c>
      <c r="C805">
        <v>11893</v>
      </c>
      <c r="D805">
        <v>12465</v>
      </c>
      <c r="G805" t="s">
        <v>1817</v>
      </c>
      <c r="H805" t="str">
        <f ca="1">IFERROR(RANK(Table1[[#This Row],[IncomeRank]],$K:$K),"")</f>
        <v/>
      </c>
      <c r="I805">
        <f>Table1[[#This Row],[regno]]</f>
        <v>1000891</v>
      </c>
      <c r="J805" t="str">
        <f>Table1[[#This Row],[nicename]]</f>
        <v>Ludlow Music Society</v>
      </c>
      <c r="K805" s="1" t="str">
        <f ca="1">IF(Table1[[#This Row],[Selected]],Table1[[#This Row],[latest_income]]+(RAND()*0.01),"")</f>
        <v/>
      </c>
      <c r="L805" t="b">
        <f>IF(Table1[[#This Row],[Use]]="None",FALSE,IF(Table1[[#This Row],[Use]]="Both",AND(Table1[[#This Row],[Keyword]],Table1[[#This Row],[Geog]]),OR(Table1[[#This Row],[Keyword]],Table1[[#This Row],[Geog]])))</f>
        <v>0</v>
      </c>
      <c r="M8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05" t="b">
        <f>NOT(ISERROR(VLOOKUP(Table1[[#This Row],[regno]],RawGeography!$D:$D,1,FALSE)))</f>
        <v>0</v>
      </c>
      <c r="O805" t="str">
        <f>IF(Options!$H$12&gt;0,IF(Options!$H$13&gt;0,"Both","Geog"),IF(Options!$H$13&gt;0,"Keyword","None"))</f>
        <v>None</v>
      </c>
      <c r="Q805"/>
    </row>
    <row r="806" spans="1:17" x14ac:dyDescent="0.2">
      <c r="A806">
        <v>1000931</v>
      </c>
      <c r="B806" t="s">
        <v>1818</v>
      </c>
      <c r="C806">
        <v>77764</v>
      </c>
      <c r="D806">
        <v>58508</v>
      </c>
      <c r="G806" t="s">
        <v>1819</v>
      </c>
      <c r="H806" t="str">
        <f ca="1">IFERROR(RANK(Table1[[#This Row],[IncomeRank]],$K:$K),"")</f>
        <v/>
      </c>
      <c r="I806">
        <f>Table1[[#This Row],[regno]]</f>
        <v>1000931</v>
      </c>
      <c r="J806" t="str">
        <f>Table1[[#This Row],[nicename]]</f>
        <v>Summerseat Players Limited</v>
      </c>
      <c r="K806" s="1" t="str">
        <f ca="1">IF(Table1[[#This Row],[Selected]],Table1[[#This Row],[latest_income]]+(RAND()*0.01),"")</f>
        <v/>
      </c>
      <c r="L806" t="b">
        <f>IF(Table1[[#This Row],[Use]]="None",FALSE,IF(Table1[[#This Row],[Use]]="Both",AND(Table1[[#This Row],[Keyword]],Table1[[#This Row],[Geog]]),OR(Table1[[#This Row],[Keyword]],Table1[[#This Row],[Geog]])))</f>
        <v>0</v>
      </c>
      <c r="M8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06" t="b">
        <f>NOT(ISERROR(VLOOKUP(Table1[[#This Row],[regno]],RawGeography!$D:$D,1,FALSE)))</f>
        <v>0</v>
      </c>
      <c r="O806" t="str">
        <f>IF(Options!$H$12&gt;0,IF(Options!$H$13&gt;0,"Both","Geog"),IF(Options!$H$13&gt;0,"Keyword","None"))</f>
        <v>None</v>
      </c>
      <c r="Q806"/>
    </row>
    <row r="807" spans="1:17" x14ac:dyDescent="0.2">
      <c r="A807">
        <v>1000932</v>
      </c>
      <c r="B807" t="s">
        <v>1821</v>
      </c>
      <c r="C807">
        <v>213934</v>
      </c>
      <c r="D807">
        <v>205530</v>
      </c>
      <c r="G807" t="s">
        <v>1822</v>
      </c>
      <c r="H807" t="str">
        <f ca="1">IFERROR(RANK(Table1[[#This Row],[IncomeRank]],$K:$K),"")</f>
        <v/>
      </c>
      <c r="I807">
        <f>Table1[[#This Row],[regno]]</f>
        <v>1000932</v>
      </c>
      <c r="J807" t="str">
        <f>Table1[[#This Row],[nicename]]</f>
        <v>National Youth Ballet of Great Britain</v>
      </c>
      <c r="K807" s="1" t="str">
        <f ca="1">IF(Table1[[#This Row],[Selected]],Table1[[#This Row],[latest_income]]+(RAND()*0.01),"")</f>
        <v/>
      </c>
      <c r="L807" t="b">
        <f>IF(Table1[[#This Row],[Use]]="None",FALSE,IF(Table1[[#This Row],[Use]]="Both",AND(Table1[[#This Row],[Keyword]],Table1[[#This Row],[Geog]]),OR(Table1[[#This Row],[Keyword]],Table1[[#This Row],[Geog]])))</f>
        <v>0</v>
      </c>
      <c r="M8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07" t="b">
        <f>NOT(ISERROR(VLOOKUP(Table1[[#This Row],[regno]],RawGeography!$D:$D,1,FALSE)))</f>
        <v>0</v>
      </c>
      <c r="O807" t="str">
        <f>IF(Options!$H$12&gt;0,IF(Options!$H$13&gt;0,"Both","Geog"),IF(Options!$H$13&gt;0,"Keyword","None"))</f>
        <v>None</v>
      </c>
      <c r="Q807"/>
    </row>
    <row r="808" spans="1:17" x14ac:dyDescent="0.2">
      <c r="A808">
        <v>1000990</v>
      </c>
      <c r="B808" t="s">
        <v>1823</v>
      </c>
      <c r="C808">
        <v>86853</v>
      </c>
      <c r="D808">
        <v>74003</v>
      </c>
      <c r="G808" t="s">
        <v>1824</v>
      </c>
      <c r="H808" t="str">
        <f ca="1">IFERROR(RANK(Table1[[#This Row],[IncomeRank]],$K:$K),"")</f>
        <v/>
      </c>
      <c r="I808">
        <f>Table1[[#This Row],[regno]]</f>
        <v>1000990</v>
      </c>
      <c r="J808" t="str">
        <f>Table1[[#This Row],[nicename]]</f>
        <v>Aldeburgh Music Club</v>
      </c>
      <c r="K808" s="1" t="str">
        <f ca="1">IF(Table1[[#This Row],[Selected]],Table1[[#This Row],[latest_income]]+(RAND()*0.01),"")</f>
        <v/>
      </c>
      <c r="L808" t="b">
        <f>IF(Table1[[#This Row],[Use]]="None",FALSE,IF(Table1[[#This Row],[Use]]="Both",AND(Table1[[#This Row],[Keyword]],Table1[[#This Row],[Geog]]),OR(Table1[[#This Row],[Keyword]],Table1[[#This Row],[Geog]])))</f>
        <v>0</v>
      </c>
      <c r="M8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08" t="b">
        <f>NOT(ISERROR(VLOOKUP(Table1[[#This Row],[regno]],RawGeography!$D:$D,1,FALSE)))</f>
        <v>0</v>
      </c>
      <c r="O808" t="str">
        <f>IF(Options!$H$12&gt;0,IF(Options!$H$13&gt;0,"Both","Geog"),IF(Options!$H$13&gt;0,"Keyword","None"))</f>
        <v>None</v>
      </c>
      <c r="Q808"/>
    </row>
    <row r="809" spans="1:17" x14ac:dyDescent="0.2">
      <c r="A809">
        <v>1000993</v>
      </c>
      <c r="B809" t="s">
        <v>1825</v>
      </c>
      <c r="C809">
        <v>20605</v>
      </c>
      <c r="D809">
        <v>18085</v>
      </c>
      <c r="G809" t="s">
        <v>1826</v>
      </c>
      <c r="H809" t="str">
        <f ca="1">IFERROR(RANK(Table1[[#This Row],[IncomeRank]],$K:$K),"")</f>
        <v/>
      </c>
      <c r="I809">
        <f>Table1[[#This Row],[regno]]</f>
        <v>1000993</v>
      </c>
      <c r="J809" t="str">
        <f>Table1[[#This Row],[nicename]]</f>
        <v>Hogarth Singers</v>
      </c>
      <c r="K809" s="1" t="str">
        <f ca="1">IF(Table1[[#This Row],[Selected]],Table1[[#This Row],[latest_income]]+(RAND()*0.01),"")</f>
        <v/>
      </c>
      <c r="L809" t="b">
        <f>IF(Table1[[#This Row],[Use]]="None",FALSE,IF(Table1[[#This Row],[Use]]="Both",AND(Table1[[#This Row],[Keyword]],Table1[[#This Row],[Geog]]),OR(Table1[[#This Row],[Keyword]],Table1[[#This Row],[Geog]])))</f>
        <v>0</v>
      </c>
      <c r="M8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09" t="b">
        <f>NOT(ISERROR(VLOOKUP(Table1[[#This Row],[regno]],RawGeography!$D:$D,1,FALSE)))</f>
        <v>0</v>
      </c>
      <c r="O809" t="str">
        <f>IF(Options!$H$12&gt;0,IF(Options!$H$13&gt;0,"Both","Geog"),IF(Options!$H$13&gt;0,"Keyword","None"))</f>
        <v>None</v>
      </c>
      <c r="Q809"/>
    </row>
    <row r="810" spans="1:17" x14ac:dyDescent="0.2">
      <c r="A810">
        <v>1001022</v>
      </c>
      <c r="B810" t="s">
        <v>1827</v>
      </c>
      <c r="C810">
        <v>167058</v>
      </c>
      <c r="D810">
        <v>192408</v>
      </c>
      <c r="G810" t="s">
        <v>1828</v>
      </c>
      <c r="H810" t="str">
        <f ca="1">IFERROR(RANK(Table1[[#This Row],[IncomeRank]],$K:$K),"")</f>
        <v/>
      </c>
      <c r="I810">
        <f>Table1[[#This Row],[regno]]</f>
        <v>1001022</v>
      </c>
      <c r="J810" t="str">
        <f>Table1[[#This Row],[nicename]]</f>
        <v>West Cliff (Tendring) Trust</v>
      </c>
      <c r="K810" s="1" t="str">
        <f ca="1">IF(Table1[[#This Row],[Selected]],Table1[[#This Row],[latest_income]]+(RAND()*0.01),"")</f>
        <v/>
      </c>
      <c r="L810" t="b">
        <f>IF(Table1[[#This Row],[Use]]="None",FALSE,IF(Table1[[#This Row],[Use]]="Both",AND(Table1[[#This Row],[Keyword]],Table1[[#This Row],[Geog]]),OR(Table1[[#This Row],[Keyword]],Table1[[#This Row],[Geog]])))</f>
        <v>0</v>
      </c>
      <c r="M8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10" t="b">
        <f>NOT(ISERROR(VLOOKUP(Table1[[#This Row],[regno]],RawGeography!$D:$D,1,FALSE)))</f>
        <v>0</v>
      </c>
      <c r="O810" t="str">
        <f>IF(Options!$H$12&gt;0,IF(Options!$H$13&gt;0,"Both","Geog"),IF(Options!$H$13&gt;0,"Keyword","None"))</f>
        <v>None</v>
      </c>
      <c r="Q810"/>
    </row>
    <row r="811" spans="1:17" x14ac:dyDescent="0.2">
      <c r="A811">
        <v>1001053</v>
      </c>
      <c r="B811" t="s">
        <v>1829</v>
      </c>
      <c r="C811">
        <v>0</v>
      </c>
      <c r="D811">
        <v>0</v>
      </c>
      <c r="G811" t="s">
        <v>1830</v>
      </c>
      <c r="H811" t="str">
        <f ca="1">IFERROR(RANK(Table1[[#This Row],[IncomeRank]],$K:$K),"")</f>
        <v/>
      </c>
      <c r="I811">
        <f>Table1[[#This Row],[regno]]</f>
        <v>1001053</v>
      </c>
      <c r="J811" t="str">
        <f>Table1[[#This Row],[nicename]]</f>
        <v>The Weeke Music Trust</v>
      </c>
      <c r="K811" s="1" t="str">
        <f ca="1">IF(Table1[[#This Row],[Selected]],Table1[[#This Row],[latest_income]]+(RAND()*0.01),"")</f>
        <v/>
      </c>
      <c r="L811" t="b">
        <f>IF(Table1[[#This Row],[Use]]="None",FALSE,IF(Table1[[#This Row],[Use]]="Both",AND(Table1[[#This Row],[Keyword]],Table1[[#This Row],[Geog]]),OR(Table1[[#This Row],[Keyword]],Table1[[#This Row],[Geog]])))</f>
        <v>0</v>
      </c>
      <c r="M8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11" t="b">
        <f>NOT(ISERROR(VLOOKUP(Table1[[#This Row],[regno]],RawGeography!$D:$D,1,FALSE)))</f>
        <v>0</v>
      </c>
      <c r="O811" t="str">
        <f>IF(Options!$H$12&gt;0,IF(Options!$H$13&gt;0,"Both","Geog"),IF(Options!$H$13&gt;0,"Keyword","None"))</f>
        <v>None</v>
      </c>
      <c r="Q811"/>
    </row>
    <row r="812" spans="1:17" x14ac:dyDescent="0.2">
      <c r="A812">
        <v>1001256</v>
      </c>
      <c r="B812" t="s">
        <v>1831</v>
      </c>
      <c r="C812">
        <v>0</v>
      </c>
      <c r="D812">
        <v>296</v>
      </c>
      <c r="G812" t="s">
        <v>1832</v>
      </c>
      <c r="H812" t="str">
        <f ca="1">IFERROR(RANK(Table1[[#This Row],[IncomeRank]],$K:$K),"")</f>
        <v/>
      </c>
      <c r="I812">
        <f>Table1[[#This Row],[regno]]</f>
        <v>1001256</v>
      </c>
      <c r="J812" t="str">
        <f>Table1[[#This Row],[nicename]]</f>
        <v>The Guildhall String Ensemble Concerts Trust</v>
      </c>
      <c r="K812" s="1" t="str">
        <f ca="1">IF(Table1[[#This Row],[Selected]],Table1[[#This Row],[latest_income]]+(RAND()*0.01),"")</f>
        <v/>
      </c>
      <c r="L812" t="b">
        <f>IF(Table1[[#This Row],[Use]]="None",FALSE,IF(Table1[[#This Row],[Use]]="Both",AND(Table1[[#This Row],[Keyword]],Table1[[#This Row],[Geog]]),OR(Table1[[#This Row],[Keyword]],Table1[[#This Row],[Geog]])))</f>
        <v>0</v>
      </c>
      <c r="M8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12" t="b">
        <f>NOT(ISERROR(VLOOKUP(Table1[[#This Row],[regno]],RawGeography!$D:$D,1,FALSE)))</f>
        <v>0</v>
      </c>
      <c r="O812" t="str">
        <f>IF(Options!$H$12&gt;0,IF(Options!$H$13&gt;0,"Both","Geog"),IF(Options!$H$13&gt;0,"Keyword","None"))</f>
        <v>None</v>
      </c>
      <c r="Q812"/>
    </row>
    <row r="813" spans="1:17" x14ac:dyDescent="0.2">
      <c r="A813">
        <v>1001303</v>
      </c>
      <c r="B813" t="s">
        <v>1833</v>
      </c>
      <c r="C813">
        <v>128</v>
      </c>
      <c r="D813">
        <v>0</v>
      </c>
      <c r="G813" t="s">
        <v>1834</v>
      </c>
      <c r="H813" t="str">
        <f ca="1">IFERROR(RANK(Table1[[#This Row],[IncomeRank]],$K:$K),"")</f>
        <v/>
      </c>
      <c r="I813">
        <f>Table1[[#This Row],[regno]]</f>
        <v>1001303</v>
      </c>
      <c r="J813" t="str">
        <f>Table1[[#This Row],[nicename]]</f>
        <v>The Douglas Kennedy Memorial Fund</v>
      </c>
      <c r="K813" s="1" t="str">
        <f ca="1">IF(Table1[[#This Row],[Selected]],Table1[[#This Row],[latest_income]]+(RAND()*0.01),"")</f>
        <v/>
      </c>
      <c r="L813" t="b">
        <f>IF(Table1[[#This Row],[Use]]="None",FALSE,IF(Table1[[#This Row],[Use]]="Both",AND(Table1[[#This Row],[Keyword]],Table1[[#This Row],[Geog]]),OR(Table1[[#This Row],[Keyword]],Table1[[#This Row],[Geog]])))</f>
        <v>0</v>
      </c>
      <c r="M8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13" t="b">
        <f>NOT(ISERROR(VLOOKUP(Table1[[#This Row],[regno]],RawGeography!$D:$D,1,FALSE)))</f>
        <v>0</v>
      </c>
      <c r="O813" t="str">
        <f>IF(Options!$H$12&gt;0,IF(Options!$H$13&gt;0,"Both","Geog"),IF(Options!$H$13&gt;0,"Keyword","None"))</f>
        <v>None</v>
      </c>
      <c r="Q813"/>
    </row>
    <row r="814" spans="1:17" x14ac:dyDescent="0.2">
      <c r="A814">
        <v>1001457</v>
      </c>
      <c r="B814" t="s">
        <v>1835</v>
      </c>
      <c r="C814">
        <v>4639</v>
      </c>
      <c r="D814">
        <v>250</v>
      </c>
      <c r="G814" t="s">
        <v>1836</v>
      </c>
      <c r="H814" t="str">
        <f ca="1">IFERROR(RANK(Table1[[#This Row],[IncomeRank]],$K:$K),"")</f>
        <v/>
      </c>
      <c r="I814">
        <f>Table1[[#This Row],[regno]]</f>
        <v>1001457</v>
      </c>
      <c r="J814" t="str">
        <f>Table1[[#This Row],[nicename]]</f>
        <v>Gerald Moore Award Fund</v>
      </c>
      <c r="K814" s="1" t="str">
        <f ca="1">IF(Table1[[#This Row],[Selected]],Table1[[#This Row],[latest_income]]+(RAND()*0.01),"")</f>
        <v/>
      </c>
      <c r="L814" t="b">
        <f>IF(Table1[[#This Row],[Use]]="None",FALSE,IF(Table1[[#This Row],[Use]]="Both",AND(Table1[[#This Row],[Keyword]],Table1[[#This Row],[Geog]]),OR(Table1[[#This Row],[Keyword]],Table1[[#This Row],[Geog]])))</f>
        <v>0</v>
      </c>
      <c r="M8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14" t="b">
        <f>NOT(ISERROR(VLOOKUP(Table1[[#This Row],[regno]],RawGeography!$D:$D,1,FALSE)))</f>
        <v>0</v>
      </c>
      <c r="O814" t="str">
        <f>IF(Options!$H$12&gt;0,IF(Options!$H$13&gt;0,"Both","Geog"),IF(Options!$H$13&gt;0,"Keyword","None"))</f>
        <v>None</v>
      </c>
      <c r="Q814"/>
    </row>
    <row r="815" spans="1:17" x14ac:dyDescent="0.2">
      <c r="A815">
        <v>1001474</v>
      </c>
      <c r="B815" t="s">
        <v>1837</v>
      </c>
      <c r="C815">
        <v>767794</v>
      </c>
      <c r="D815">
        <v>725894</v>
      </c>
      <c r="E815">
        <v>64940</v>
      </c>
      <c r="F815">
        <v>7</v>
      </c>
      <c r="G815" t="s">
        <v>1838</v>
      </c>
      <c r="H815" t="str">
        <f ca="1">IFERROR(RANK(Table1[[#This Row],[IncomeRank]],$K:$K),"")</f>
        <v/>
      </c>
      <c r="I815">
        <f>Table1[[#This Row],[regno]]</f>
        <v>1001474</v>
      </c>
      <c r="J815" t="str">
        <f>Table1[[#This Row],[nicename]]</f>
        <v>Birmingham Contemporary Music Group</v>
      </c>
      <c r="K815" s="1" t="str">
        <f ca="1">IF(Table1[[#This Row],[Selected]],Table1[[#This Row],[latest_income]]+(RAND()*0.01),"")</f>
        <v/>
      </c>
      <c r="L815" t="b">
        <f>IF(Table1[[#This Row],[Use]]="None",FALSE,IF(Table1[[#This Row],[Use]]="Both",AND(Table1[[#This Row],[Keyword]],Table1[[#This Row],[Geog]]),OR(Table1[[#This Row],[Keyword]],Table1[[#This Row],[Geog]])))</f>
        <v>0</v>
      </c>
      <c r="M8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15" t="b">
        <f>NOT(ISERROR(VLOOKUP(Table1[[#This Row],[regno]],RawGeography!$D:$D,1,FALSE)))</f>
        <v>0</v>
      </c>
      <c r="O815" t="str">
        <f>IF(Options!$H$12&gt;0,IF(Options!$H$13&gt;0,"Both","Geog"),IF(Options!$H$13&gt;0,"Keyword","None"))</f>
        <v>None</v>
      </c>
      <c r="Q815"/>
    </row>
    <row r="816" spans="1:17" x14ac:dyDescent="0.2">
      <c r="A816">
        <v>1001611</v>
      </c>
      <c r="B816" t="s">
        <v>1839</v>
      </c>
      <c r="C816">
        <v>30000</v>
      </c>
      <c r="D816">
        <v>74116</v>
      </c>
      <c r="G816" t="s">
        <v>1840</v>
      </c>
      <c r="H816" t="str">
        <f ca="1">IFERROR(RANK(Table1[[#This Row],[IncomeRank]],$K:$K),"")</f>
        <v/>
      </c>
      <c r="I816">
        <f>Table1[[#This Row],[regno]]</f>
        <v>1001611</v>
      </c>
      <c r="J816" t="str">
        <f>Table1[[#This Row],[nicename]]</f>
        <v>The Hall for Cornwall Property Trust</v>
      </c>
      <c r="K816" s="1" t="str">
        <f ca="1">IF(Table1[[#This Row],[Selected]],Table1[[#This Row],[latest_income]]+(RAND()*0.01),"")</f>
        <v/>
      </c>
      <c r="L816" t="b">
        <f>IF(Table1[[#This Row],[Use]]="None",FALSE,IF(Table1[[#This Row],[Use]]="Both",AND(Table1[[#This Row],[Keyword]],Table1[[#This Row],[Geog]]),OR(Table1[[#This Row],[Keyword]],Table1[[#This Row],[Geog]])))</f>
        <v>0</v>
      </c>
      <c r="M8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16" t="b">
        <f>NOT(ISERROR(VLOOKUP(Table1[[#This Row],[regno]],RawGeography!$D:$D,1,FALSE)))</f>
        <v>0</v>
      </c>
      <c r="O816" t="str">
        <f>IF(Options!$H$12&gt;0,IF(Options!$H$13&gt;0,"Both","Geog"),IF(Options!$H$13&gt;0,"Keyword","None"))</f>
        <v>None</v>
      </c>
      <c r="Q816"/>
    </row>
    <row r="817" spans="1:17" x14ac:dyDescent="0.2">
      <c r="A817">
        <v>1001654</v>
      </c>
      <c r="B817" t="s">
        <v>1841</v>
      </c>
      <c r="C817">
        <v>96473</v>
      </c>
      <c r="D817">
        <v>109076</v>
      </c>
      <c r="G817" t="s">
        <v>1842</v>
      </c>
      <c r="H817" t="str">
        <f ca="1">IFERROR(RANK(Table1[[#This Row],[IncomeRank]],$K:$K),"")</f>
        <v/>
      </c>
      <c r="I817">
        <f>Table1[[#This Row],[regno]]</f>
        <v>1001654</v>
      </c>
      <c r="J817" t="str">
        <f>Table1[[#This Row],[nicename]]</f>
        <v>Eastbourne Operatic and Dramatic Society</v>
      </c>
      <c r="K817" s="1" t="str">
        <f ca="1">IF(Table1[[#This Row],[Selected]],Table1[[#This Row],[latest_income]]+(RAND()*0.01),"")</f>
        <v/>
      </c>
      <c r="L817" t="b">
        <f>IF(Table1[[#This Row],[Use]]="None",FALSE,IF(Table1[[#This Row],[Use]]="Both",AND(Table1[[#This Row],[Keyword]],Table1[[#This Row],[Geog]]),OR(Table1[[#This Row],[Keyword]],Table1[[#This Row],[Geog]])))</f>
        <v>0</v>
      </c>
      <c r="M8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17" t="b">
        <f>NOT(ISERROR(VLOOKUP(Table1[[#This Row],[regno]],RawGeography!$D:$D,1,FALSE)))</f>
        <v>0</v>
      </c>
      <c r="O817" t="str">
        <f>IF(Options!$H$12&gt;0,IF(Options!$H$13&gt;0,"Both","Geog"),IF(Options!$H$13&gt;0,"Keyword","None"))</f>
        <v>None</v>
      </c>
      <c r="Q817"/>
    </row>
    <row r="818" spans="1:17" x14ac:dyDescent="0.2">
      <c r="A818">
        <v>1001832</v>
      </c>
      <c r="B818" t="s">
        <v>1844</v>
      </c>
      <c r="C818">
        <v>34564</v>
      </c>
      <c r="D818">
        <v>43203</v>
      </c>
      <c r="G818" t="s">
        <v>1845</v>
      </c>
      <c r="H818" t="str">
        <f ca="1">IFERROR(RANK(Table1[[#This Row],[IncomeRank]],$K:$K),"")</f>
        <v/>
      </c>
      <c r="I818">
        <f>Table1[[#This Row],[regno]]</f>
        <v>1001832</v>
      </c>
      <c r="J818" t="str">
        <f>Table1[[#This Row],[nicename]]</f>
        <v>Nottingham Philharmonic Orchestra Ltd</v>
      </c>
      <c r="K818" s="1" t="str">
        <f ca="1">IF(Table1[[#This Row],[Selected]],Table1[[#This Row],[latest_income]]+(RAND()*0.01),"")</f>
        <v/>
      </c>
      <c r="L818" t="b">
        <f>IF(Table1[[#This Row],[Use]]="None",FALSE,IF(Table1[[#This Row],[Use]]="Both",AND(Table1[[#This Row],[Keyword]],Table1[[#This Row],[Geog]]),OR(Table1[[#This Row],[Keyword]],Table1[[#This Row],[Geog]])))</f>
        <v>0</v>
      </c>
      <c r="M8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18" t="b">
        <f>NOT(ISERROR(VLOOKUP(Table1[[#This Row],[regno]],RawGeography!$D:$D,1,FALSE)))</f>
        <v>0</v>
      </c>
      <c r="O818" t="str">
        <f>IF(Options!$H$12&gt;0,IF(Options!$H$13&gt;0,"Both","Geog"),IF(Options!$H$13&gt;0,"Keyword","None"))</f>
        <v>None</v>
      </c>
      <c r="Q818"/>
    </row>
    <row r="819" spans="1:17" x14ac:dyDescent="0.2">
      <c r="A819">
        <v>1002020</v>
      </c>
      <c r="B819" t="s">
        <v>1846</v>
      </c>
      <c r="C819">
        <v>3062073</v>
      </c>
      <c r="D819">
        <v>3132828</v>
      </c>
      <c r="E819">
        <v>4199523</v>
      </c>
      <c r="F819">
        <v>88</v>
      </c>
      <c r="G819" t="s">
        <v>1847</v>
      </c>
      <c r="H819" t="str">
        <f ca="1">IFERROR(RANK(Table1[[#This Row],[IncomeRank]],$K:$K),"")</f>
        <v/>
      </c>
      <c r="I819">
        <f>Table1[[#This Row],[regno]]</f>
        <v>1002020</v>
      </c>
      <c r="J819" t="str">
        <f>Table1[[#This Row],[nicename]]</f>
        <v>The Sheffield Media and Exhibition Centre Limited</v>
      </c>
      <c r="K819" s="1" t="str">
        <f ca="1">IF(Table1[[#This Row],[Selected]],Table1[[#This Row],[latest_income]]+(RAND()*0.01),"")</f>
        <v/>
      </c>
      <c r="L819" t="b">
        <f>IF(Table1[[#This Row],[Use]]="None",FALSE,IF(Table1[[#This Row],[Use]]="Both",AND(Table1[[#This Row],[Keyword]],Table1[[#This Row],[Geog]]),OR(Table1[[#This Row],[Keyword]],Table1[[#This Row],[Geog]])))</f>
        <v>0</v>
      </c>
      <c r="M8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19" t="b">
        <f>NOT(ISERROR(VLOOKUP(Table1[[#This Row],[regno]],RawGeography!$D:$D,1,FALSE)))</f>
        <v>0</v>
      </c>
      <c r="O819" t="str">
        <f>IF(Options!$H$12&gt;0,IF(Options!$H$13&gt;0,"Both","Geog"),IF(Options!$H$13&gt;0,"Keyword","None"))</f>
        <v>None</v>
      </c>
      <c r="Q819"/>
    </row>
    <row r="820" spans="1:17" x14ac:dyDescent="0.2">
      <c r="A820">
        <v>1002244</v>
      </c>
      <c r="B820" t="s">
        <v>1848</v>
      </c>
      <c r="C820">
        <v>27790</v>
      </c>
      <c r="D820">
        <v>40381</v>
      </c>
      <c r="G820" t="s">
        <v>1849</v>
      </c>
      <c r="H820" t="str">
        <f ca="1">IFERROR(RANK(Table1[[#This Row],[IncomeRank]],$K:$K),"")</f>
        <v/>
      </c>
      <c r="I820">
        <f>Table1[[#This Row],[regno]]</f>
        <v>1002244</v>
      </c>
      <c r="J820" t="str">
        <f>Table1[[#This Row],[nicename]]</f>
        <v>The Schubert Ensemble Trust</v>
      </c>
      <c r="K820" s="1" t="str">
        <f ca="1">IF(Table1[[#This Row],[Selected]],Table1[[#This Row],[latest_income]]+(RAND()*0.01),"")</f>
        <v/>
      </c>
      <c r="L820" t="b">
        <f>IF(Table1[[#This Row],[Use]]="None",FALSE,IF(Table1[[#This Row],[Use]]="Both",AND(Table1[[#This Row],[Keyword]],Table1[[#This Row],[Geog]]),OR(Table1[[#This Row],[Keyword]],Table1[[#This Row],[Geog]])))</f>
        <v>0</v>
      </c>
      <c r="M8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20" t="b">
        <f>NOT(ISERROR(VLOOKUP(Table1[[#This Row],[regno]],RawGeography!$D:$D,1,FALSE)))</f>
        <v>0</v>
      </c>
      <c r="O820" t="str">
        <f>IF(Options!$H$12&gt;0,IF(Options!$H$13&gt;0,"Both","Geog"),IF(Options!$H$13&gt;0,"Keyword","None"))</f>
        <v>None</v>
      </c>
      <c r="Q820"/>
    </row>
    <row r="821" spans="1:17" x14ac:dyDescent="0.2">
      <c r="A821">
        <v>1002309</v>
      </c>
      <c r="B821" t="s">
        <v>1850</v>
      </c>
      <c r="C821">
        <v>14666</v>
      </c>
      <c r="D821">
        <v>12784</v>
      </c>
      <c r="G821" t="s">
        <v>1851</v>
      </c>
      <c r="H821" t="str">
        <f ca="1">IFERROR(RANK(Table1[[#This Row],[IncomeRank]],$K:$K),"")</f>
        <v/>
      </c>
      <c r="I821">
        <f>Table1[[#This Row],[regno]]</f>
        <v>1002309</v>
      </c>
      <c r="J821" t="str">
        <f>Table1[[#This Row],[nicename]]</f>
        <v>East Grinstead Operatic Society (Egos)</v>
      </c>
      <c r="K821" s="1" t="str">
        <f ca="1">IF(Table1[[#This Row],[Selected]],Table1[[#This Row],[latest_income]]+(RAND()*0.01),"")</f>
        <v/>
      </c>
      <c r="L821" t="b">
        <f>IF(Table1[[#This Row],[Use]]="None",FALSE,IF(Table1[[#This Row],[Use]]="Both",AND(Table1[[#This Row],[Keyword]],Table1[[#This Row],[Geog]]),OR(Table1[[#This Row],[Keyword]],Table1[[#This Row],[Geog]])))</f>
        <v>0</v>
      </c>
      <c r="M8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21" t="b">
        <f>NOT(ISERROR(VLOOKUP(Table1[[#This Row],[regno]],RawGeography!$D:$D,1,FALSE)))</f>
        <v>0</v>
      </c>
      <c r="O821" t="str">
        <f>IF(Options!$H$12&gt;0,IF(Options!$H$13&gt;0,"Both","Geog"),IF(Options!$H$13&gt;0,"Keyword","None"))</f>
        <v>None</v>
      </c>
      <c r="Q821"/>
    </row>
    <row r="822" spans="1:17" x14ac:dyDescent="0.2">
      <c r="A822">
        <v>1002412</v>
      </c>
      <c r="B822" t="s">
        <v>1852</v>
      </c>
      <c r="C822">
        <v>13500</v>
      </c>
      <c r="D822">
        <v>14898</v>
      </c>
      <c r="G822" t="s">
        <v>1853</v>
      </c>
      <c r="H822" t="str">
        <f ca="1">IFERROR(RANK(Table1[[#This Row],[IncomeRank]],$K:$K),"")</f>
        <v/>
      </c>
      <c r="I822">
        <f>Table1[[#This Row],[regno]]</f>
        <v>1002412</v>
      </c>
      <c r="J822" t="str">
        <f>Table1[[#This Row],[nicename]]</f>
        <v>Taunton Sinfonietta</v>
      </c>
      <c r="K822" s="1" t="str">
        <f ca="1">IF(Table1[[#This Row],[Selected]],Table1[[#This Row],[latest_income]]+(RAND()*0.01),"")</f>
        <v/>
      </c>
      <c r="L822" t="b">
        <f>IF(Table1[[#This Row],[Use]]="None",FALSE,IF(Table1[[#This Row],[Use]]="Both",AND(Table1[[#This Row],[Keyword]],Table1[[#This Row],[Geog]]),OR(Table1[[#This Row],[Keyword]],Table1[[#This Row],[Geog]])))</f>
        <v>0</v>
      </c>
      <c r="M8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22" t="b">
        <f>NOT(ISERROR(VLOOKUP(Table1[[#This Row],[regno]],RawGeography!$D:$D,1,FALSE)))</f>
        <v>0</v>
      </c>
      <c r="O822" t="str">
        <f>IF(Options!$H$12&gt;0,IF(Options!$H$13&gt;0,"Both","Geog"),IF(Options!$H$13&gt;0,"Keyword","None"))</f>
        <v>None</v>
      </c>
      <c r="Q822"/>
    </row>
    <row r="823" spans="1:17" x14ac:dyDescent="0.2">
      <c r="A823">
        <v>1002758</v>
      </c>
      <c r="B823" t="s">
        <v>1854</v>
      </c>
      <c r="C823">
        <v>30994</v>
      </c>
      <c r="D823">
        <v>39973</v>
      </c>
      <c r="G823" t="s">
        <v>1855</v>
      </c>
      <c r="H823" t="str">
        <f ca="1">IFERROR(RANK(Table1[[#This Row],[IncomeRank]],$K:$K),"")</f>
        <v/>
      </c>
      <c r="I823">
        <f>Table1[[#This Row],[regno]]</f>
        <v>1002758</v>
      </c>
      <c r="J823" t="str">
        <f>Table1[[#This Row],[nicename]]</f>
        <v>Primavera Trust</v>
      </c>
      <c r="K823" s="1" t="str">
        <f ca="1">IF(Table1[[#This Row],[Selected]],Table1[[#This Row],[latest_income]]+(RAND()*0.01),"")</f>
        <v/>
      </c>
      <c r="L823" t="b">
        <f>IF(Table1[[#This Row],[Use]]="None",FALSE,IF(Table1[[#This Row],[Use]]="Both",AND(Table1[[#This Row],[Keyword]],Table1[[#This Row],[Geog]]),OR(Table1[[#This Row],[Keyword]],Table1[[#This Row],[Geog]])))</f>
        <v>0</v>
      </c>
      <c r="M8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23" t="b">
        <f>NOT(ISERROR(VLOOKUP(Table1[[#This Row],[regno]],RawGeography!$D:$D,1,FALSE)))</f>
        <v>0</v>
      </c>
      <c r="O823" t="str">
        <f>IF(Options!$H$12&gt;0,IF(Options!$H$13&gt;0,"Both","Geog"),IF(Options!$H$13&gt;0,"Keyword","None"))</f>
        <v>None</v>
      </c>
      <c r="Q823"/>
    </row>
    <row r="824" spans="1:17" x14ac:dyDescent="0.2">
      <c r="A824">
        <v>1002860</v>
      </c>
      <c r="B824" t="s">
        <v>1856</v>
      </c>
      <c r="C824">
        <v>5107</v>
      </c>
      <c r="D824">
        <v>4191</v>
      </c>
      <c r="G824" t="s">
        <v>1857</v>
      </c>
      <c r="H824" t="str">
        <f ca="1">IFERROR(RANK(Table1[[#This Row],[IncomeRank]],$K:$K),"")</f>
        <v/>
      </c>
      <c r="I824">
        <f>Table1[[#This Row],[regno]]</f>
        <v>1002860</v>
      </c>
      <c r="J824" t="str">
        <f>Table1[[#This Row],[nicename]]</f>
        <v>The Beevor Youth Band</v>
      </c>
      <c r="K824" s="1" t="str">
        <f ca="1">IF(Table1[[#This Row],[Selected]],Table1[[#This Row],[latest_income]]+(RAND()*0.01),"")</f>
        <v/>
      </c>
      <c r="L824" t="b">
        <f>IF(Table1[[#This Row],[Use]]="None",FALSE,IF(Table1[[#This Row],[Use]]="Both",AND(Table1[[#This Row],[Keyword]],Table1[[#This Row],[Geog]]),OR(Table1[[#This Row],[Keyword]],Table1[[#This Row],[Geog]])))</f>
        <v>0</v>
      </c>
      <c r="M8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24" t="b">
        <f>NOT(ISERROR(VLOOKUP(Table1[[#This Row],[regno]],RawGeography!$D:$D,1,FALSE)))</f>
        <v>0</v>
      </c>
      <c r="O824" t="str">
        <f>IF(Options!$H$12&gt;0,IF(Options!$H$13&gt;0,"Both","Geog"),IF(Options!$H$13&gt;0,"Keyword","None"))</f>
        <v>None</v>
      </c>
      <c r="Q824"/>
    </row>
    <row r="825" spans="1:17" x14ac:dyDescent="0.2">
      <c r="A825">
        <v>1002868</v>
      </c>
      <c r="B825" t="s">
        <v>1859</v>
      </c>
      <c r="C825">
        <v>934</v>
      </c>
      <c r="D825">
        <v>2079</v>
      </c>
      <c r="G825" t="s">
        <v>1860</v>
      </c>
      <c r="H825" t="str">
        <f ca="1">IFERROR(RANK(Table1[[#This Row],[IncomeRank]],$K:$K),"")</f>
        <v/>
      </c>
      <c r="I825">
        <f>Table1[[#This Row],[regno]]</f>
        <v>1002868</v>
      </c>
      <c r="J825" t="str">
        <f>Table1[[#This Row],[nicename]]</f>
        <v>The Hollinsclough Silver Band</v>
      </c>
      <c r="K825" s="1" t="str">
        <f ca="1">IF(Table1[[#This Row],[Selected]],Table1[[#This Row],[latest_income]]+(RAND()*0.01),"")</f>
        <v/>
      </c>
      <c r="L825" t="b">
        <f>IF(Table1[[#This Row],[Use]]="None",FALSE,IF(Table1[[#This Row],[Use]]="Both",AND(Table1[[#This Row],[Keyword]],Table1[[#This Row],[Geog]]),OR(Table1[[#This Row],[Keyword]],Table1[[#This Row],[Geog]])))</f>
        <v>0</v>
      </c>
      <c r="M8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25" t="b">
        <f>NOT(ISERROR(VLOOKUP(Table1[[#This Row],[regno]],RawGeography!$D:$D,1,FALSE)))</f>
        <v>0</v>
      </c>
      <c r="O825" t="str">
        <f>IF(Options!$H$12&gt;0,IF(Options!$H$13&gt;0,"Both","Geog"),IF(Options!$H$13&gt;0,"Keyword","None"))</f>
        <v>None</v>
      </c>
      <c r="Q825"/>
    </row>
    <row r="826" spans="1:17" x14ac:dyDescent="0.2">
      <c r="A826">
        <v>1002890</v>
      </c>
      <c r="B826" t="s">
        <v>1861</v>
      </c>
      <c r="C826">
        <v>65814</v>
      </c>
      <c r="D826">
        <v>69528</v>
      </c>
      <c r="G826" t="s">
        <v>1862</v>
      </c>
      <c r="H826" t="str">
        <f ca="1">IFERROR(RANK(Table1[[#This Row],[IncomeRank]],$K:$K),"")</f>
        <v/>
      </c>
      <c r="I826">
        <f>Table1[[#This Row],[regno]]</f>
        <v>1002890</v>
      </c>
      <c r="J826" t="str">
        <f>Table1[[#This Row],[nicename]]</f>
        <v>Peak District Music Centres</v>
      </c>
      <c r="K826" s="1" t="str">
        <f ca="1">IF(Table1[[#This Row],[Selected]],Table1[[#This Row],[latest_income]]+(RAND()*0.01),"")</f>
        <v/>
      </c>
      <c r="L826" t="b">
        <f>IF(Table1[[#This Row],[Use]]="None",FALSE,IF(Table1[[#This Row],[Use]]="Both",AND(Table1[[#This Row],[Keyword]],Table1[[#This Row],[Geog]]),OR(Table1[[#This Row],[Keyword]],Table1[[#This Row],[Geog]])))</f>
        <v>0</v>
      </c>
      <c r="M8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26" t="b">
        <f>NOT(ISERROR(VLOOKUP(Table1[[#This Row],[regno]],RawGeography!$D:$D,1,FALSE)))</f>
        <v>0</v>
      </c>
      <c r="O826" t="str">
        <f>IF(Options!$H$12&gt;0,IF(Options!$H$13&gt;0,"Both","Geog"),IF(Options!$H$13&gt;0,"Keyword","None"))</f>
        <v>None</v>
      </c>
      <c r="Q826"/>
    </row>
    <row r="827" spans="1:17" x14ac:dyDescent="0.2">
      <c r="A827">
        <v>1003041</v>
      </c>
      <c r="B827" t="s">
        <v>1863</v>
      </c>
      <c r="C827">
        <v>979853</v>
      </c>
      <c r="D827">
        <v>821062</v>
      </c>
      <c r="E827">
        <v>101608</v>
      </c>
      <c r="F827">
        <v>9</v>
      </c>
      <c r="G827" t="s">
        <v>1864</v>
      </c>
      <c r="H827" t="str">
        <f ca="1">IFERROR(RANK(Table1[[#This Row],[IncomeRank]],$K:$K),"")</f>
        <v/>
      </c>
      <c r="I827">
        <f>Table1[[#This Row],[regno]]</f>
        <v>1003041</v>
      </c>
      <c r="J827" t="str">
        <f>Table1[[#This Row],[nicename]]</f>
        <v>Wiltons Music Hall</v>
      </c>
      <c r="K827" s="1" t="str">
        <f ca="1">IF(Table1[[#This Row],[Selected]],Table1[[#This Row],[latest_income]]+(RAND()*0.01),"")</f>
        <v/>
      </c>
      <c r="L827" t="b">
        <f>IF(Table1[[#This Row],[Use]]="None",FALSE,IF(Table1[[#This Row],[Use]]="Both",AND(Table1[[#This Row],[Keyword]],Table1[[#This Row],[Geog]]),OR(Table1[[#This Row],[Keyword]],Table1[[#This Row],[Geog]])))</f>
        <v>0</v>
      </c>
      <c r="M8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27" t="b">
        <f>NOT(ISERROR(VLOOKUP(Table1[[#This Row],[regno]],RawGeography!$D:$D,1,FALSE)))</f>
        <v>0</v>
      </c>
      <c r="O827" t="str">
        <f>IF(Options!$H$12&gt;0,IF(Options!$H$13&gt;0,"Both","Geog"),IF(Options!$H$13&gt;0,"Keyword","None"))</f>
        <v>None</v>
      </c>
      <c r="Q827"/>
    </row>
    <row r="828" spans="1:17" x14ac:dyDescent="0.2">
      <c r="A828">
        <v>1003042</v>
      </c>
      <c r="B828" t="s">
        <v>1865</v>
      </c>
      <c r="C828">
        <v>4518985</v>
      </c>
      <c r="D828">
        <v>3151082</v>
      </c>
      <c r="E828">
        <v>3064531</v>
      </c>
      <c r="F828">
        <v>7</v>
      </c>
      <c r="G828" t="s">
        <v>1866</v>
      </c>
      <c r="H828" t="str">
        <f ca="1">IFERROR(RANK(Table1[[#This Row],[IncomeRank]],$K:$K),"")</f>
        <v/>
      </c>
      <c r="I828">
        <f>Table1[[#This Row],[regno]]</f>
        <v>1003042</v>
      </c>
      <c r="J828" t="str">
        <f>Table1[[#This Row],[nicename]]</f>
        <v>Garsington Opera Limited</v>
      </c>
      <c r="K828" s="1" t="str">
        <f ca="1">IF(Table1[[#This Row],[Selected]],Table1[[#This Row],[latest_income]]+(RAND()*0.01),"")</f>
        <v/>
      </c>
      <c r="L828" t="b">
        <f>IF(Table1[[#This Row],[Use]]="None",FALSE,IF(Table1[[#This Row],[Use]]="Both",AND(Table1[[#This Row],[Keyword]],Table1[[#This Row],[Geog]]),OR(Table1[[#This Row],[Keyword]],Table1[[#This Row],[Geog]])))</f>
        <v>0</v>
      </c>
      <c r="M8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28" t="b">
        <f>NOT(ISERROR(VLOOKUP(Table1[[#This Row],[regno]],RawGeography!$D:$D,1,FALSE)))</f>
        <v>0</v>
      </c>
      <c r="O828" t="str">
        <f>IF(Options!$H$12&gt;0,IF(Options!$H$13&gt;0,"Both","Geog"),IF(Options!$H$13&gt;0,"Keyword","None"))</f>
        <v>None</v>
      </c>
      <c r="Q828"/>
    </row>
    <row r="829" spans="1:17" x14ac:dyDescent="0.2">
      <c r="A829">
        <v>1003103</v>
      </c>
      <c r="B829" t="s">
        <v>1867</v>
      </c>
      <c r="C829">
        <v>10387</v>
      </c>
      <c r="D829">
        <v>16041</v>
      </c>
      <c r="G829" t="s">
        <v>1868</v>
      </c>
      <c r="H829" t="str">
        <f ca="1">IFERROR(RANK(Table1[[#This Row],[IncomeRank]],$K:$K),"")</f>
        <v/>
      </c>
      <c r="I829">
        <f>Table1[[#This Row],[regno]]</f>
        <v>1003103</v>
      </c>
      <c r="J829" t="str">
        <f>Table1[[#This Row],[nicename]]</f>
        <v>Fishburn Band</v>
      </c>
      <c r="K829" s="1" t="str">
        <f ca="1">IF(Table1[[#This Row],[Selected]],Table1[[#This Row],[latest_income]]+(RAND()*0.01),"")</f>
        <v/>
      </c>
      <c r="L829" t="b">
        <f>IF(Table1[[#This Row],[Use]]="None",FALSE,IF(Table1[[#This Row],[Use]]="Both",AND(Table1[[#This Row],[Keyword]],Table1[[#This Row],[Geog]]),OR(Table1[[#This Row],[Keyword]],Table1[[#This Row],[Geog]])))</f>
        <v>0</v>
      </c>
      <c r="M8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29" t="b">
        <f>NOT(ISERROR(VLOOKUP(Table1[[#This Row],[regno]],RawGeography!$D:$D,1,FALSE)))</f>
        <v>0</v>
      </c>
      <c r="O829" t="str">
        <f>IF(Options!$H$12&gt;0,IF(Options!$H$13&gt;0,"Both","Geog"),IF(Options!$H$13&gt;0,"Keyword","None"))</f>
        <v>None</v>
      </c>
      <c r="Q829"/>
    </row>
    <row r="830" spans="1:17" x14ac:dyDescent="0.2">
      <c r="A830">
        <v>1003249</v>
      </c>
      <c r="B830" t="s">
        <v>1869</v>
      </c>
      <c r="C830">
        <v>37677</v>
      </c>
      <c r="D830">
        <v>47747</v>
      </c>
      <c r="G830" t="s">
        <v>1870</v>
      </c>
      <c r="H830" t="str">
        <f ca="1">IFERROR(RANK(Table1[[#This Row],[IncomeRank]],$K:$K),"")</f>
        <v/>
      </c>
      <c r="I830">
        <f>Table1[[#This Row],[regno]]</f>
        <v>1003249</v>
      </c>
      <c r="J830" t="str">
        <f>Table1[[#This Row],[nicename]]</f>
        <v>Derby Music Association</v>
      </c>
      <c r="K830" s="1" t="str">
        <f ca="1">IF(Table1[[#This Row],[Selected]],Table1[[#This Row],[latest_income]]+(RAND()*0.01),"")</f>
        <v/>
      </c>
      <c r="L830" t="b">
        <f>IF(Table1[[#This Row],[Use]]="None",FALSE,IF(Table1[[#This Row],[Use]]="Both",AND(Table1[[#This Row],[Keyword]],Table1[[#This Row],[Geog]]),OR(Table1[[#This Row],[Keyword]],Table1[[#This Row],[Geog]])))</f>
        <v>0</v>
      </c>
      <c r="M8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30" t="b">
        <f>NOT(ISERROR(VLOOKUP(Table1[[#This Row],[regno]],RawGeography!$D:$D,1,FALSE)))</f>
        <v>0</v>
      </c>
      <c r="O830" t="str">
        <f>IF(Options!$H$12&gt;0,IF(Options!$H$13&gt;0,"Both","Geog"),IF(Options!$H$13&gt;0,"Keyword","None"))</f>
        <v>None</v>
      </c>
      <c r="Q830"/>
    </row>
    <row r="831" spans="1:17" x14ac:dyDescent="0.2">
      <c r="A831">
        <v>1003265</v>
      </c>
      <c r="B831" t="s">
        <v>1871</v>
      </c>
      <c r="C831">
        <v>121273</v>
      </c>
      <c r="D831">
        <v>132476</v>
      </c>
      <c r="G831" t="s">
        <v>1872</v>
      </c>
      <c r="H831" t="str">
        <f ca="1">IFERROR(RANK(Table1[[#This Row],[IncomeRank]],$K:$K),"")</f>
        <v/>
      </c>
      <c r="I831">
        <f>Table1[[#This Row],[regno]]</f>
        <v>1003265</v>
      </c>
      <c r="J831" t="str">
        <f>Table1[[#This Row],[nicename]]</f>
        <v>The World Trust</v>
      </c>
      <c r="K831" s="1" t="str">
        <f ca="1">IF(Table1[[#This Row],[Selected]],Table1[[#This Row],[latest_income]]+(RAND()*0.01),"")</f>
        <v/>
      </c>
      <c r="L831" t="b">
        <f>IF(Table1[[#This Row],[Use]]="None",FALSE,IF(Table1[[#This Row],[Use]]="Both",AND(Table1[[#This Row],[Keyword]],Table1[[#This Row],[Geog]]),OR(Table1[[#This Row],[Keyword]],Table1[[#This Row],[Geog]])))</f>
        <v>0</v>
      </c>
      <c r="M8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31" t="b">
        <f>NOT(ISERROR(VLOOKUP(Table1[[#This Row],[regno]],RawGeography!$D:$D,1,FALSE)))</f>
        <v>0</v>
      </c>
      <c r="O831" t="str">
        <f>IF(Options!$H$12&gt;0,IF(Options!$H$13&gt;0,"Both","Geog"),IF(Options!$H$13&gt;0,"Keyword","None"))</f>
        <v>None</v>
      </c>
      <c r="Q831"/>
    </row>
    <row r="832" spans="1:17" x14ac:dyDescent="0.2">
      <c r="A832">
        <v>1003376</v>
      </c>
      <c r="B832" t="s">
        <v>1873</v>
      </c>
      <c r="C832">
        <v>972</v>
      </c>
      <c r="D832">
        <v>1424</v>
      </c>
      <c r="G832" t="s">
        <v>1874</v>
      </c>
      <c r="H832" t="str">
        <f ca="1">IFERROR(RANK(Table1[[#This Row],[IncomeRank]],$K:$K),"")</f>
        <v/>
      </c>
      <c r="I832">
        <f>Table1[[#This Row],[regno]]</f>
        <v>1003376</v>
      </c>
      <c r="J832" t="str">
        <f>Table1[[#This Row],[nicename]]</f>
        <v>The Pat Gray Arts (Music) and Rural Education Trust</v>
      </c>
      <c r="K832" s="1" t="str">
        <f ca="1">IF(Table1[[#This Row],[Selected]],Table1[[#This Row],[latest_income]]+(RAND()*0.01),"")</f>
        <v/>
      </c>
      <c r="L832" t="b">
        <f>IF(Table1[[#This Row],[Use]]="None",FALSE,IF(Table1[[#This Row],[Use]]="Both",AND(Table1[[#This Row],[Keyword]],Table1[[#This Row],[Geog]]),OR(Table1[[#This Row],[Keyword]],Table1[[#This Row],[Geog]])))</f>
        <v>0</v>
      </c>
      <c r="M8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32" t="b">
        <f>NOT(ISERROR(VLOOKUP(Table1[[#This Row],[regno]],RawGeography!$D:$D,1,FALSE)))</f>
        <v>0</v>
      </c>
      <c r="O832" t="str">
        <f>IF(Options!$H$12&gt;0,IF(Options!$H$13&gt;0,"Both","Geog"),IF(Options!$H$13&gt;0,"Keyword","None"))</f>
        <v>None</v>
      </c>
      <c r="Q832"/>
    </row>
    <row r="833" spans="1:17" x14ac:dyDescent="0.2">
      <c r="A833">
        <v>1003403</v>
      </c>
      <c r="B833" t="s">
        <v>1875</v>
      </c>
      <c r="C833">
        <v>15096</v>
      </c>
      <c r="D833">
        <v>5750</v>
      </c>
      <c r="G833" t="s">
        <v>1876</v>
      </c>
      <c r="H833" t="str">
        <f ca="1">IFERROR(RANK(Table1[[#This Row],[IncomeRank]],$K:$K),"")</f>
        <v/>
      </c>
      <c r="I833">
        <f>Table1[[#This Row],[regno]]</f>
        <v>1003403</v>
      </c>
      <c r="J833" t="str">
        <f>Table1[[#This Row],[nicename]]</f>
        <v>Felixtowe Amateur Dramatic and Operatic Society</v>
      </c>
      <c r="K833" s="1" t="str">
        <f ca="1">IF(Table1[[#This Row],[Selected]],Table1[[#This Row],[latest_income]]+(RAND()*0.01),"")</f>
        <v/>
      </c>
      <c r="L833" t="b">
        <f>IF(Table1[[#This Row],[Use]]="None",FALSE,IF(Table1[[#This Row],[Use]]="Both",AND(Table1[[#This Row],[Keyword]],Table1[[#This Row],[Geog]]),OR(Table1[[#This Row],[Keyword]],Table1[[#This Row],[Geog]])))</f>
        <v>0</v>
      </c>
      <c r="M8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33" t="b">
        <f>NOT(ISERROR(VLOOKUP(Table1[[#This Row],[regno]],RawGeography!$D:$D,1,FALSE)))</f>
        <v>0</v>
      </c>
      <c r="O833" t="str">
        <f>IF(Options!$H$12&gt;0,IF(Options!$H$13&gt;0,"Both","Geog"),IF(Options!$H$13&gt;0,"Keyword","None"))</f>
        <v>None</v>
      </c>
      <c r="Q833"/>
    </row>
    <row r="834" spans="1:17" x14ac:dyDescent="0.2">
      <c r="A834">
        <v>1003408</v>
      </c>
      <c r="B834" t="s">
        <v>1877</v>
      </c>
      <c r="C834">
        <v>3728</v>
      </c>
      <c r="D834">
        <v>3214</v>
      </c>
      <c r="G834" t="s">
        <v>1878</v>
      </c>
      <c r="H834" t="str">
        <f ca="1">IFERROR(RANK(Table1[[#This Row],[IncomeRank]],$K:$K),"")</f>
        <v/>
      </c>
      <c r="I834">
        <f>Table1[[#This Row],[regno]]</f>
        <v>1003408</v>
      </c>
      <c r="J834" t="str">
        <f>Table1[[#This Row],[nicename]]</f>
        <v>Veerashaiva Samaja of United Kingdom</v>
      </c>
      <c r="K834" s="1" t="str">
        <f ca="1">IF(Table1[[#This Row],[Selected]],Table1[[#This Row],[latest_income]]+(RAND()*0.01),"")</f>
        <v/>
      </c>
      <c r="L834" t="b">
        <f>IF(Table1[[#This Row],[Use]]="None",FALSE,IF(Table1[[#This Row],[Use]]="Both",AND(Table1[[#This Row],[Keyword]],Table1[[#This Row],[Geog]]),OR(Table1[[#This Row],[Keyword]],Table1[[#This Row],[Geog]])))</f>
        <v>0</v>
      </c>
      <c r="M8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34" t="b">
        <f>NOT(ISERROR(VLOOKUP(Table1[[#This Row],[regno]],RawGeography!$D:$D,1,FALSE)))</f>
        <v>0</v>
      </c>
      <c r="O834" t="str">
        <f>IF(Options!$H$12&gt;0,IF(Options!$H$13&gt;0,"Both","Geog"),IF(Options!$H$13&gt;0,"Keyword","None"))</f>
        <v>None</v>
      </c>
      <c r="Q834"/>
    </row>
    <row r="835" spans="1:17" x14ac:dyDescent="0.2">
      <c r="A835">
        <v>1003470</v>
      </c>
      <c r="B835" t="s">
        <v>1879</v>
      </c>
      <c r="C835">
        <v>6001</v>
      </c>
      <c r="D835">
        <v>8357</v>
      </c>
      <c r="G835" t="s">
        <v>1880</v>
      </c>
      <c r="H835" t="str">
        <f ca="1">IFERROR(RANK(Table1[[#This Row],[IncomeRank]],$K:$K),"")</f>
        <v/>
      </c>
      <c r="I835">
        <f>Table1[[#This Row],[regno]]</f>
        <v>1003470</v>
      </c>
      <c r="J835" t="str">
        <f>Table1[[#This Row],[nicename]]</f>
        <v>Northfield Festival of Music and Speech</v>
      </c>
      <c r="K835" s="1" t="str">
        <f ca="1">IF(Table1[[#This Row],[Selected]],Table1[[#This Row],[latest_income]]+(RAND()*0.01),"")</f>
        <v/>
      </c>
      <c r="L835" t="b">
        <f>IF(Table1[[#This Row],[Use]]="None",FALSE,IF(Table1[[#This Row],[Use]]="Both",AND(Table1[[#This Row],[Keyword]],Table1[[#This Row],[Geog]]),OR(Table1[[#This Row],[Keyword]],Table1[[#This Row],[Geog]])))</f>
        <v>0</v>
      </c>
      <c r="M8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35" t="b">
        <f>NOT(ISERROR(VLOOKUP(Table1[[#This Row],[regno]],RawGeography!$D:$D,1,FALSE)))</f>
        <v>0</v>
      </c>
      <c r="O835" t="str">
        <f>IF(Options!$H$12&gt;0,IF(Options!$H$13&gt;0,"Both","Geog"),IF(Options!$H$13&gt;0,"Keyword","None"))</f>
        <v>None</v>
      </c>
      <c r="Q835"/>
    </row>
    <row r="836" spans="1:17" x14ac:dyDescent="0.2">
      <c r="A836">
        <v>1003562</v>
      </c>
      <c r="B836" t="s">
        <v>1881</v>
      </c>
      <c r="C836">
        <v>53620</v>
      </c>
      <c r="D836">
        <v>48429</v>
      </c>
      <c r="G836" t="s">
        <v>1882</v>
      </c>
      <c r="H836" t="str">
        <f ca="1">IFERROR(RANK(Table1[[#This Row],[IncomeRank]],$K:$K),"")</f>
        <v/>
      </c>
      <c r="I836">
        <f>Table1[[#This Row],[regno]]</f>
        <v>1003562</v>
      </c>
      <c r="J836" t="str">
        <f>Table1[[#This Row],[nicename]]</f>
        <v>British Police Symphony Orchestra</v>
      </c>
      <c r="K836" s="1" t="str">
        <f ca="1">IF(Table1[[#This Row],[Selected]],Table1[[#This Row],[latest_income]]+(RAND()*0.01),"")</f>
        <v/>
      </c>
      <c r="L836" t="b">
        <f>IF(Table1[[#This Row],[Use]]="None",FALSE,IF(Table1[[#This Row],[Use]]="Both",AND(Table1[[#This Row],[Keyword]],Table1[[#This Row],[Geog]]),OR(Table1[[#This Row],[Keyword]],Table1[[#This Row],[Geog]])))</f>
        <v>0</v>
      </c>
      <c r="M8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36" t="b">
        <f>NOT(ISERROR(VLOOKUP(Table1[[#This Row],[regno]],RawGeography!$D:$D,1,FALSE)))</f>
        <v>0</v>
      </c>
      <c r="O836" t="str">
        <f>IF(Options!$H$12&gt;0,IF(Options!$H$13&gt;0,"Both","Geog"),IF(Options!$H$13&gt;0,"Keyword","None"))</f>
        <v>None</v>
      </c>
      <c r="Q836"/>
    </row>
    <row r="837" spans="1:17" x14ac:dyDescent="0.2">
      <c r="A837">
        <v>1003836</v>
      </c>
      <c r="B837" t="s">
        <v>1883</v>
      </c>
      <c r="C837">
        <v>253519</v>
      </c>
      <c r="D837">
        <v>292354</v>
      </c>
      <c r="G837" t="s">
        <v>1884</v>
      </c>
      <c r="H837" t="str">
        <f ca="1">IFERROR(RANK(Table1[[#This Row],[IncomeRank]],$K:$K),"")</f>
        <v/>
      </c>
      <c r="I837">
        <f>Table1[[#This Row],[regno]]</f>
        <v>1003836</v>
      </c>
      <c r="J837" t="str">
        <f>Table1[[#This Row],[nicename]]</f>
        <v>Pimlico Opera</v>
      </c>
      <c r="K837" s="1" t="str">
        <f ca="1">IF(Table1[[#This Row],[Selected]],Table1[[#This Row],[latest_income]]+(RAND()*0.01),"")</f>
        <v/>
      </c>
      <c r="L837" t="b">
        <f>IF(Table1[[#This Row],[Use]]="None",FALSE,IF(Table1[[#This Row],[Use]]="Both",AND(Table1[[#This Row],[Keyword]],Table1[[#This Row],[Geog]]),OR(Table1[[#This Row],[Keyword]],Table1[[#This Row],[Geog]])))</f>
        <v>0</v>
      </c>
      <c r="M8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37" t="b">
        <f>NOT(ISERROR(VLOOKUP(Table1[[#This Row],[regno]],RawGeography!$D:$D,1,FALSE)))</f>
        <v>0</v>
      </c>
      <c r="O837" t="str">
        <f>IF(Options!$H$12&gt;0,IF(Options!$H$13&gt;0,"Both","Geog"),IF(Options!$H$13&gt;0,"Keyword","None"))</f>
        <v>None</v>
      </c>
      <c r="Q837"/>
    </row>
    <row r="838" spans="1:17" x14ac:dyDescent="0.2">
      <c r="A838">
        <v>1003852</v>
      </c>
      <c r="B838" t="s">
        <v>1885</v>
      </c>
      <c r="C838">
        <v>6171</v>
      </c>
      <c r="D838">
        <v>0</v>
      </c>
      <c r="G838" t="s">
        <v>1886</v>
      </c>
      <c r="H838" t="str">
        <f ca="1">IFERROR(RANK(Table1[[#This Row],[IncomeRank]],$K:$K),"")</f>
        <v/>
      </c>
      <c r="I838">
        <f>Table1[[#This Row],[regno]]</f>
        <v>1003852</v>
      </c>
      <c r="J838" t="str">
        <f>Table1[[#This Row],[nicename]]</f>
        <v>Abo Trust</v>
      </c>
      <c r="K838" s="1" t="str">
        <f ca="1">IF(Table1[[#This Row],[Selected]],Table1[[#This Row],[latest_income]]+(RAND()*0.01),"")</f>
        <v/>
      </c>
      <c r="L838" t="b">
        <f>IF(Table1[[#This Row],[Use]]="None",FALSE,IF(Table1[[#This Row],[Use]]="Both",AND(Table1[[#This Row],[Keyword]],Table1[[#This Row],[Geog]]),OR(Table1[[#This Row],[Keyword]],Table1[[#This Row],[Geog]])))</f>
        <v>0</v>
      </c>
      <c r="M8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38" t="b">
        <f>NOT(ISERROR(VLOOKUP(Table1[[#This Row],[regno]],RawGeography!$D:$D,1,FALSE)))</f>
        <v>0</v>
      </c>
      <c r="O838" t="str">
        <f>IF(Options!$H$12&gt;0,IF(Options!$H$13&gt;0,"Both","Geog"),IF(Options!$H$13&gt;0,"Keyword","None"))</f>
        <v>None</v>
      </c>
      <c r="Q838"/>
    </row>
    <row r="839" spans="1:17" x14ac:dyDescent="0.2">
      <c r="A839">
        <v>1003886</v>
      </c>
      <c r="B839" t="s">
        <v>1887</v>
      </c>
      <c r="C839">
        <v>14281</v>
      </c>
      <c r="D839">
        <v>13571</v>
      </c>
      <c r="G839" t="s">
        <v>1888</v>
      </c>
      <c r="H839" t="str">
        <f ca="1">IFERROR(RANK(Table1[[#This Row],[IncomeRank]],$K:$K),"")</f>
        <v/>
      </c>
      <c r="I839">
        <f>Table1[[#This Row],[regno]]</f>
        <v>1003886</v>
      </c>
      <c r="J839" t="str">
        <f>Table1[[#This Row],[nicename]]</f>
        <v>City of Hull Young Musicians Friends Association</v>
      </c>
      <c r="K839" s="1" t="str">
        <f ca="1">IF(Table1[[#This Row],[Selected]],Table1[[#This Row],[latest_income]]+(RAND()*0.01),"")</f>
        <v/>
      </c>
      <c r="L839" t="b">
        <f>IF(Table1[[#This Row],[Use]]="None",FALSE,IF(Table1[[#This Row],[Use]]="Both",AND(Table1[[#This Row],[Keyword]],Table1[[#This Row],[Geog]]),OR(Table1[[#This Row],[Keyword]],Table1[[#This Row],[Geog]])))</f>
        <v>0</v>
      </c>
      <c r="M8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39" t="b">
        <f>NOT(ISERROR(VLOOKUP(Table1[[#This Row],[regno]],RawGeography!$D:$D,1,FALSE)))</f>
        <v>0</v>
      </c>
      <c r="O839" t="str">
        <f>IF(Options!$H$12&gt;0,IF(Options!$H$13&gt;0,"Both","Geog"),IF(Options!$H$13&gt;0,"Keyword","None"))</f>
        <v>None</v>
      </c>
      <c r="Q839"/>
    </row>
    <row r="840" spans="1:17" x14ac:dyDescent="0.2">
      <c r="A840">
        <v>1003907</v>
      </c>
      <c r="B840" t="s">
        <v>1889</v>
      </c>
      <c r="C840">
        <v>2388</v>
      </c>
      <c r="D840">
        <v>2300</v>
      </c>
      <c r="G840" t="s">
        <v>1890</v>
      </c>
      <c r="H840" t="str">
        <f ca="1">IFERROR(RANK(Table1[[#This Row],[IncomeRank]],$K:$K),"")</f>
        <v/>
      </c>
      <c r="I840">
        <f>Table1[[#This Row],[regno]]</f>
        <v>1003907</v>
      </c>
      <c r="J840" t="str">
        <f>Table1[[#This Row],[nicename]]</f>
        <v>Worcester Lodge No 280 Bicentenary Choral Foundation Scholarship</v>
      </c>
      <c r="K840" s="1" t="str">
        <f ca="1">IF(Table1[[#This Row],[Selected]],Table1[[#This Row],[latest_income]]+(RAND()*0.01),"")</f>
        <v/>
      </c>
      <c r="L840" t="b">
        <f>IF(Table1[[#This Row],[Use]]="None",FALSE,IF(Table1[[#This Row],[Use]]="Both",AND(Table1[[#This Row],[Keyword]],Table1[[#This Row],[Geog]]),OR(Table1[[#This Row],[Keyword]],Table1[[#This Row],[Geog]])))</f>
        <v>0</v>
      </c>
      <c r="M8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40" t="b">
        <f>NOT(ISERROR(VLOOKUP(Table1[[#This Row],[regno]],RawGeography!$D:$D,1,FALSE)))</f>
        <v>0</v>
      </c>
      <c r="O840" t="str">
        <f>IF(Options!$H$12&gt;0,IF(Options!$H$13&gt;0,"Both","Geog"),IF(Options!$H$13&gt;0,"Keyword","None"))</f>
        <v>None</v>
      </c>
      <c r="Q840"/>
    </row>
    <row r="841" spans="1:17" x14ac:dyDescent="0.2">
      <c r="A841">
        <v>1003918</v>
      </c>
      <c r="B841" t="s">
        <v>1891</v>
      </c>
      <c r="C841">
        <v>12758</v>
      </c>
      <c r="D841">
        <v>13005</v>
      </c>
      <c r="G841" t="s">
        <v>1892</v>
      </c>
      <c r="H841" t="str">
        <f ca="1">IFERROR(RANK(Table1[[#This Row],[IncomeRank]],$K:$K),"")</f>
        <v/>
      </c>
      <c r="I841">
        <f>Table1[[#This Row],[regno]]</f>
        <v>1003918</v>
      </c>
      <c r="J841" t="str">
        <f>Table1[[#This Row],[nicename]]</f>
        <v>Cockermouth Harmonic Society</v>
      </c>
      <c r="K841" s="1" t="str">
        <f ca="1">IF(Table1[[#This Row],[Selected]],Table1[[#This Row],[latest_income]]+(RAND()*0.01),"")</f>
        <v/>
      </c>
      <c r="L841" t="b">
        <f>IF(Table1[[#This Row],[Use]]="None",FALSE,IF(Table1[[#This Row],[Use]]="Both",AND(Table1[[#This Row],[Keyword]],Table1[[#This Row],[Geog]]),OR(Table1[[#This Row],[Keyword]],Table1[[#This Row],[Geog]])))</f>
        <v>0</v>
      </c>
      <c r="M8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41" t="b">
        <f>NOT(ISERROR(VLOOKUP(Table1[[#This Row],[regno]],RawGeography!$D:$D,1,FALSE)))</f>
        <v>0</v>
      </c>
      <c r="O841" t="str">
        <f>IF(Options!$H$12&gt;0,IF(Options!$H$13&gt;0,"Both","Geog"),IF(Options!$H$13&gt;0,"Keyword","None"))</f>
        <v>None</v>
      </c>
      <c r="Q841"/>
    </row>
    <row r="842" spans="1:17" x14ac:dyDescent="0.2">
      <c r="A842">
        <v>1003968</v>
      </c>
      <c r="B842" t="s">
        <v>1894</v>
      </c>
      <c r="C842">
        <v>3878</v>
      </c>
      <c r="D842">
        <v>3549</v>
      </c>
      <c r="G842" t="s">
        <v>1895</v>
      </c>
      <c r="H842" t="str">
        <f ca="1">IFERROR(RANK(Table1[[#This Row],[IncomeRank]],$K:$K),"")</f>
        <v/>
      </c>
      <c r="I842">
        <f>Table1[[#This Row],[regno]]</f>
        <v>1003968</v>
      </c>
      <c r="J842" t="str">
        <f>Table1[[#This Row],[nicename]]</f>
        <v>Viva Voce Singers</v>
      </c>
      <c r="K842" s="1" t="str">
        <f ca="1">IF(Table1[[#This Row],[Selected]],Table1[[#This Row],[latest_income]]+(RAND()*0.01),"")</f>
        <v/>
      </c>
      <c r="L842" t="b">
        <f>IF(Table1[[#This Row],[Use]]="None",FALSE,IF(Table1[[#This Row],[Use]]="Both",AND(Table1[[#This Row],[Keyword]],Table1[[#This Row],[Geog]]),OR(Table1[[#This Row],[Keyword]],Table1[[#This Row],[Geog]])))</f>
        <v>0</v>
      </c>
      <c r="M8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42" t="b">
        <f>NOT(ISERROR(VLOOKUP(Table1[[#This Row],[regno]],RawGeography!$D:$D,1,FALSE)))</f>
        <v>0</v>
      </c>
      <c r="O842" t="str">
        <f>IF(Options!$H$12&gt;0,IF(Options!$H$13&gt;0,"Both","Geog"),IF(Options!$H$13&gt;0,"Keyword","None"))</f>
        <v>None</v>
      </c>
      <c r="Q842"/>
    </row>
    <row r="843" spans="1:17" x14ac:dyDescent="0.2">
      <c r="A843">
        <v>1004086</v>
      </c>
      <c r="B843" t="s">
        <v>1896</v>
      </c>
      <c r="C843">
        <v>696203</v>
      </c>
      <c r="D843">
        <v>701853</v>
      </c>
      <c r="E843">
        <v>145486</v>
      </c>
      <c r="F843">
        <v>6</v>
      </c>
      <c r="G843" t="s">
        <v>1897</v>
      </c>
      <c r="H843" t="str">
        <f ca="1">IFERROR(RANK(Table1[[#This Row],[IncomeRank]],$K:$K),"")</f>
        <v/>
      </c>
      <c r="I843">
        <f>Table1[[#This Row],[regno]]</f>
        <v>1004086</v>
      </c>
      <c r="J843" t="str">
        <f>Table1[[#This Row],[nicename]]</f>
        <v>Ex Cathedra Ltd</v>
      </c>
      <c r="K843" s="1" t="str">
        <f ca="1">IF(Table1[[#This Row],[Selected]],Table1[[#This Row],[latest_income]]+(RAND()*0.01),"")</f>
        <v/>
      </c>
      <c r="L843" t="b">
        <f>IF(Table1[[#This Row],[Use]]="None",FALSE,IF(Table1[[#This Row],[Use]]="Both",AND(Table1[[#This Row],[Keyword]],Table1[[#This Row],[Geog]]),OR(Table1[[#This Row],[Keyword]],Table1[[#This Row],[Geog]])))</f>
        <v>0</v>
      </c>
      <c r="M8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43" t="b">
        <f>NOT(ISERROR(VLOOKUP(Table1[[#This Row],[regno]],RawGeography!$D:$D,1,FALSE)))</f>
        <v>0</v>
      </c>
      <c r="O843" t="str">
        <f>IF(Options!$H$12&gt;0,IF(Options!$H$13&gt;0,"Both","Geog"),IF(Options!$H$13&gt;0,"Keyword","None"))</f>
        <v>None</v>
      </c>
      <c r="Q843"/>
    </row>
    <row r="844" spans="1:17" x14ac:dyDescent="0.2">
      <c r="A844">
        <v>1004122</v>
      </c>
      <c r="B844" t="s">
        <v>1898</v>
      </c>
      <c r="C844">
        <v>1049379</v>
      </c>
      <c r="D844">
        <v>1038481</v>
      </c>
      <c r="E844">
        <v>115193</v>
      </c>
      <c r="F844">
        <v>11</v>
      </c>
      <c r="G844" t="s">
        <v>1899</v>
      </c>
      <c r="H844" t="str">
        <f ca="1">IFERROR(RANK(Table1[[#This Row],[IncomeRank]],$K:$K),"")</f>
        <v/>
      </c>
      <c r="I844">
        <f>Table1[[#This Row],[regno]]</f>
        <v>1004122</v>
      </c>
      <c r="J844" t="str">
        <f>Table1[[#This Row],[nicename]]</f>
        <v>Merton Music Foundation</v>
      </c>
      <c r="K844" s="1" t="str">
        <f ca="1">IF(Table1[[#This Row],[Selected]],Table1[[#This Row],[latest_income]]+(RAND()*0.01),"")</f>
        <v/>
      </c>
      <c r="L844" t="b">
        <f>IF(Table1[[#This Row],[Use]]="None",FALSE,IF(Table1[[#This Row],[Use]]="Both",AND(Table1[[#This Row],[Keyword]],Table1[[#This Row],[Geog]]),OR(Table1[[#This Row],[Keyword]],Table1[[#This Row],[Geog]])))</f>
        <v>0</v>
      </c>
      <c r="M8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44" t="b">
        <f>NOT(ISERROR(VLOOKUP(Table1[[#This Row],[regno]],RawGeography!$D:$D,1,FALSE)))</f>
        <v>0</v>
      </c>
      <c r="O844" t="str">
        <f>IF(Options!$H$12&gt;0,IF(Options!$H$13&gt;0,"Both","Geog"),IF(Options!$H$13&gt;0,"Keyword","None"))</f>
        <v>None</v>
      </c>
      <c r="Q844"/>
    </row>
    <row r="845" spans="1:17" x14ac:dyDescent="0.2">
      <c r="A845">
        <v>1004223</v>
      </c>
      <c r="B845" t="s">
        <v>1900</v>
      </c>
      <c r="C845">
        <v>3</v>
      </c>
      <c r="D845">
        <v>0</v>
      </c>
      <c r="G845" t="s">
        <v>1901</v>
      </c>
      <c r="H845" t="str">
        <f ca="1">IFERROR(RANK(Table1[[#This Row],[IncomeRank]],$K:$K),"")</f>
        <v/>
      </c>
      <c r="I845">
        <f>Table1[[#This Row],[regno]]</f>
        <v>1004223</v>
      </c>
      <c r="J845" t="str">
        <f>Table1[[#This Row],[nicename]]</f>
        <v>The Alexander Youngman Music Centre</v>
      </c>
      <c r="K845" s="1" t="str">
        <f ca="1">IF(Table1[[#This Row],[Selected]],Table1[[#This Row],[latest_income]]+(RAND()*0.01),"")</f>
        <v/>
      </c>
      <c r="L845" t="b">
        <f>IF(Table1[[#This Row],[Use]]="None",FALSE,IF(Table1[[#This Row],[Use]]="Both",AND(Table1[[#This Row],[Keyword]],Table1[[#This Row],[Geog]]),OR(Table1[[#This Row],[Keyword]],Table1[[#This Row],[Geog]])))</f>
        <v>0</v>
      </c>
      <c r="M8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45" t="b">
        <f>NOT(ISERROR(VLOOKUP(Table1[[#This Row],[regno]],RawGeography!$D:$D,1,FALSE)))</f>
        <v>0</v>
      </c>
      <c r="O845" t="str">
        <f>IF(Options!$H$12&gt;0,IF(Options!$H$13&gt;0,"Both","Geog"),IF(Options!$H$13&gt;0,"Keyword","None"))</f>
        <v>None</v>
      </c>
      <c r="Q845"/>
    </row>
    <row r="846" spans="1:17" x14ac:dyDescent="0.2">
      <c r="A846">
        <v>1004442</v>
      </c>
      <c r="B846" t="s">
        <v>1903</v>
      </c>
      <c r="C846">
        <v>11680</v>
      </c>
      <c r="D846">
        <v>10346</v>
      </c>
      <c r="G846" t="s">
        <v>1904</v>
      </c>
      <c r="H846" t="str">
        <f ca="1">IFERROR(RANK(Table1[[#This Row],[IncomeRank]],$K:$K),"")</f>
        <v/>
      </c>
      <c r="I846">
        <f>Table1[[#This Row],[regno]]</f>
        <v>1004442</v>
      </c>
      <c r="J846" t="str">
        <f>Table1[[#This Row],[nicename]]</f>
        <v>The Nailsworth Festival</v>
      </c>
      <c r="K846" s="1" t="str">
        <f ca="1">IF(Table1[[#This Row],[Selected]],Table1[[#This Row],[latest_income]]+(RAND()*0.01),"")</f>
        <v/>
      </c>
      <c r="L846" t="b">
        <f>IF(Table1[[#This Row],[Use]]="None",FALSE,IF(Table1[[#This Row],[Use]]="Both",AND(Table1[[#This Row],[Keyword]],Table1[[#This Row],[Geog]]),OR(Table1[[#This Row],[Keyword]],Table1[[#This Row],[Geog]])))</f>
        <v>0</v>
      </c>
      <c r="M8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46" t="b">
        <f>NOT(ISERROR(VLOOKUP(Table1[[#This Row],[regno]],RawGeography!$D:$D,1,FALSE)))</f>
        <v>0</v>
      </c>
      <c r="O846" t="str">
        <f>IF(Options!$H$12&gt;0,IF(Options!$H$13&gt;0,"Both","Geog"),IF(Options!$H$13&gt;0,"Keyword","None"))</f>
        <v>None</v>
      </c>
      <c r="Q846"/>
    </row>
    <row r="847" spans="1:17" x14ac:dyDescent="0.2">
      <c r="A847">
        <v>1004609</v>
      </c>
      <c r="B847" t="s">
        <v>1905</v>
      </c>
      <c r="C847">
        <v>127422</v>
      </c>
      <c r="D847">
        <v>142217</v>
      </c>
      <c r="G847" t="s">
        <v>1906</v>
      </c>
      <c r="H847" t="str">
        <f ca="1">IFERROR(RANK(Table1[[#This Row],[IncomeRank]],$K:$K),"")</f>
        <v/>
      </c>
      <c r="I847">
        <f>Table1[[#This Row],[regno]]</f>
        <v>1004609</v>
      </c>
      <c r="J847" t="str">
        <f>Table1[[#This Row],[nicename]]</f>
        <v>London School of Samba</v>
      </c>
      <c r="K847" s="1" t="str">
        <f ca="1">IF(Table1[[#This Row],[Selected]],Table1[[#This Row],[latest_income]]+(RAND()*0.01),"")</f>
        <v/>
      </c>
      <c r="L847" t="b">
        <f>IF(Table1[[#This Row],[Use]]="None",FALSE,IF(Table1[[#This Row],[Use]]="Both",AND(Table1[[#This Row],[Keyword]],Table1[[#This Row],[Geog]]),OR(Table1[[#This Row],[Keyword]],Table1[[#This Row],[Geog]])))</f>
        <v>0</v>
      </c>
      <c r="M8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47" t="b">
        <f>NOT(ISERROR(VLOOKUP(Table1[[#This Row],[regno]],RawGeography!$D:$D,1,FALSE)))</f>
        <v>0</v>
      </c>
      <c r="O847" t="str">
        <f>IF(Options!$H$12&gt;0,IF(Options!$H$13&gt;0,"Both","Geog"),IF(Options!$H$13&gt;0,"Keyword","None"))</f>
        <v>None</v>
      </c>
      <c r="Q847"/>
    </row>
    <row r="848" spans="1:17" x14ac:dyDescent="0.2">
      <c r="A848">
        <v>1004652</v>
      </c>
      <c r="B848" t="s">
        <v>1907</v>
      </c>
      <c r="C848">
        <v>54470</v>
      </c>
      <c r="D848">
        <v>60251</v>
      </c>
      <c r="G848" t="s">
        <v>1908</v>
      </c>
      <c r="H848" t="str">
        <f ca="1">IFERROR(RANK(Table1[[#This Row],[IncomeRank]],$K:$K),"")</f>
        <v/>
      </c>
      <c r="I848">
        <f>Table1[[#This Row],[regno]]</f>
        <v>1004652</v>
      </c>
      <c r="J848" t="str">
        <f>Table1[[#This Row],[nicename]]</f>
        <v>North East Derbyshire Music Centre Trust</v>
      </c>
      <c r="K848" s="1" t="str">
        <f ca="1">IF(Table1[[#This Row],[Selected]],Table1[[#This Row],[latest_income]]+(RAND()*0.01),"")</f>
        <v/>
      </c>
      <c r="L848" t="b">
        <f>IF(Table1[[#This Row],[Use]]="None",FALSE,IF(Table1[[#This Row],[Use]]="Both",AND(Table1[[#This Row],[Keyword]],Table1[[#This Row],[Geog]]),OR(Table1[[#This Row],[Keyword]],Table1[[#This Row],[Geog]])))</f>
        <v>0</v>
      </c>
      <c r="M8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48" t="b">
        <f>NOT(ISERROR(VLOOKUP(Table1[[#This Row],[regno]],RawGeography!$D:$D,1,FALSE)))</f>
        <v>0</v>
      </c>
      <c r="O848" t="str">
        <f>IF(Options!$H$12&gt;0,IF(Options!$H$13&gt;0,"Both","Geog"),IF(Options!$H$13&gt;0,"Keyword","None"))</f>
        <v>None</v>
      </c>
      <c r="Q848"/>
    </row>
    <row r="849" spans="1:17" x14ac:dyDescent="0.2">
      <c r="A849">
        <v>1005189</v>
      </c>
      <c r="B849" t="s">
        <v>1910</v>
      </c>
      <c r="C849">
        <v>12155</v>
      </c>
      <c r="D849">
        <v>10644</v>
      </c>
      <c r="G849" t="s">
        <v>1911</v>
      </c>
      <c r="H849" t="str">
        <f ca="1">IFERROR(RANK(Table1[[#This Row],[IncomeRank]],$K:$K),"")</f>
        <v/>
      </c>
      <c r="I849">
        <f>Table1[[#This Row],[regno]]</f>
        <v>1005189</v>
      </c>
      <c r="J849" t="str">
        <f>Table1[[#This Row],[nicename]]</f>
        <v>Music at Boxgrove</v>
      </c>
      <c r="K849" s="1" t="str">
        <f ca="1">IF(Table1[[#This Row],[Selected]],Table1[[#This Row],[latest_income]]+(RAND()*0.01),"")</f>
        <v/>
      </c>
      <c r="L849" t="b">
        <f>IF(Table1[[#This Row],[Use]]="None",FALSE,IF(Table1[[#This Row],[Use]]="Both",AND(Table1[[#This Row],[Keyword]],Table1[[#This Row],[Geog]]),OR(Table1[[#This Row],[Keyword]],Table1[[#This Row],[Geog]])))</f>
        <v>0</v>
      </c>
      <c r="M8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49" t="b">
        <f>NOT(ISERROR(VLOOKUP(Table1[[#This Row],[regno]],RawGeography!$D:$D,1,FALSE)))</f>
        <v>0</v>
      </c>
      <c r="O849" t="str">
        <f>IF(Options!$H$12&gt;0,IF(Options!$H$13&gt;0,"Both","Geog"),IF(Options!$H$13&gt;0,"Keyword","None"))</f>
        <v>None</v>
      </c>
      <c r="Q849"/>
    </row>
    <row r="850" spans="1:17" x14ac:dyDescent="0.2">
      <c r="A850">
        <v>1005325</v>
      </c>
      <c r="B850" t="s">
        <v>1912</v>
      </c>
      <c r="C850">
        <v>40209</v>
      </c>
      <c r="D850">
        <v>42018</v>
      </c>
      <c r="G850" t="s">
        <v>1913</v>
      </c>
      <c r="H850" t="str">
        <f ca="1">IFERROR(RANK(Table1[[#This Row],[IncomeRank]],$K:$K),"")</f>
        <v/>
      </c>
      <c r="I850">
        <f>Table1[[#This Row],[regno]]</f>
        <v>1005325</v>
      </c>
      <c r="J850" t="str">
        <f>Table1[[#This Row],[nicename]]</f>
        <v>Barton Town Band</v>
      </c>
      <c r="K850" s="1" t="str">
        <f ca="1">IF(Table1[[#This Row],[Selected]],Table1[[#This Row],[latest_income]]+(RAND()*0.01),"")</f>
        <v/>
      </c>
      <c r="L850" t="b">
        <f>IF(Table1[[#This Row],[Use]]="None",FALSE,IF(Table1[[#This Row],[Use]]="Both",AND(Table1[[#This Row],[Keyword]],Table1[[#This Row],[Geog]]),OR(Table1[[#This Row],[Keyword]],Table1[[#This Row],[Geog]])))</f>
        <v>0</v>
      </c>
      <c r="M8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50" t="b">
        <f>NOT(ISERROR(VLOOKUP(Table1[[#This Row],[regno]],RawGeography!$D:$D,1,FALSE)))</f>
        <v>0</v>
      </c>
      <c r="O850" t="str">
        <f>IF(Options!$H$12&gt;0,IF(Options!$H$13&gt;0,"Both","Geog"),IF(Options!$H$13&gt;0,"Keyword","None"))</f>
        <v>None</v>
      </c>
      <c r="Q850"/>
    </row>
    <row r="851" spans="1:17" x14ac:dyDescent="0.2">
      <c r="A851">
        <v>1005346</v>
      </c>
      <c r="B851" t="s">
        <v>1914</v>
      </c>
      <c r="C851">
        <v>9281</v>
      </c>
      <c r="D851">
        <v>8235</v>
      </c>
      <c r="G851" t="s">
        <v>1915</v>
      </c>
      <c r="H851" t="str">
        <f ca="1">IFERROR(RANK(Table1[[#This Row],[IncomeRank]],$K:$K),"")</f>
        <v/>
      </c>
      <c r="I851">
        <f>Table1[[#This Row],[regno]]</f>
        <v>1005346</v>
      </c>
      <c r="J851" t="str">
        <f>Table1[[#This Row],[nicename]]</f>
        <v>Chipping Sodbury Music Society</v>
      </c>
      <c r="K851" s="1" t="str">
        <f ca="1">IF(Table1[[#This Row],[Selected]],Table1[[#This Row],[latest_income]]+(RAND()*0.01),"")</f>
        <v/>
      </c>
      <c r="L851" t="b">
        <f>IF(Table1[[#This Row],[Use]]="None",FALSE,IF(Table1[[#This Row],[Use]]="Both",AND(Table1[[#This Row],[Keyword]],Table1[[#This Row],[Geog]]),OR(Table1[[#This Row],[Keyword]],Table1[[#This Row],[Geog]])))</f>
        <v>0</v>
      </c>
      <c r="M8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51" t="b">
        <f>NOT(ISERROR(VLOOKUP(Table1[[#This Row],[regno]],RawGeography!$D:$D,1,FALSE)))</f>
        <v>0</v>
      </c>
      <c r="O851" t="str">
        <f>IF(Options!$H$12&gt;0,IF(Options!$H$13&gt;0,"Both","Geog"),IF(Options!$H$13&gt;0,"Keyword","None"))</f>
        <v>None</v>
      </c>
      <c r="Q851"/>
    </row>
    <row r="852" spans="1:17" x14ac:dyDescent="0.2">
      <c r="A852">
        <v>1005364</v>
      </c>
      <c r="B852" t="s">
        <v>1916</v>
      </c>
      <c r="C852">
        <v>9827</v>
      </c>
      <c r="D852">
        <v>12816</v>
      </c>
      <c r="G852" t="s">
        <v>1917</v>
      </c>
      <c r="H852" t="str">
        <f ca="1">IFERROR(RANK(Table1[[#This Row],[IncomeRank]],$K:$K),"")</f>
        <v/>
      </c>
      <c r="I852">
        <f>Table1[[#This Row],[regno]]</f>
        <v>1005364</v>
      </c>
      <c r="J852" t="str">
        <f>Table1[[#This Row],[nicename]]</f>
        <v>The Oxford Sinfonia</v>
      </c>
      <c r="K852" s="1" t="str">
        <f ca="1">IF(Table1[[#This Row],[Selected]],Table1[[#This Row],[latest_income]]+(RAND()*0.01),"")</f>
        <v/>
      </c>
      <c r="L852" t="b">
        <f>IF(Table1[[#This Row],[Use]]="None",FALSE,IF(Table1[[#This Row],[Use]]="Both",AND(Table1[[#This Row],[Keyword]],Table1[[#This Row],[Geog]]),OR(Table1[[#This Row],[Keyword]],Table1[[#This Row],[Geog]])))</f>
        <v>0</v>
      </c>
      <c r="M8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52" t="b">
        <f>NOT(ISERROR(VLOOKUP(Table1[[#This Row],[regno]],RawGeography!$D:$D,1,FALSE)))</f>
        <v>0</v>
      </c>
      <c r="O852" t="str">
        <f>IF(Options!$H$12&gt;0,IF(Options!$H$13&gt;0,"Both","Geog"),IF(Options!$H$13&gt;0,"Keyword","None"))</f>
        <v>None</v>
      </c>
      <c r="Q852"/>
    </row>
    <row r="853" spans="1:17" x14ac:dyDescent="0.2">
      <c r="A853">
        <v>1005370</v>
      </c>
      <c r="B853" t="s">
        <v>1918</v>
      </c>
      <c r="C853">
        <v>3152</v>
      </c>
      <c r="D853">
        <v>6611</v>
      </c>
      <c r="G853" t="s">
        <v>1919</v>
      </c>
      <c r="H853" t="str">
        <f ca="1">IFERROR(RANK(Table1[[#This Row],[IncomeRank]],$K:$K),"")</f>
        <v/>
      </c>
      <c r="I853">
        <f>Table1[[#This Row],[regno]]</f>
        <v>1005370</v>
      </c>
      <c r="J853" t="str">
        <f>Table1[[#This Row],[nicename]]</f>
        <v>Glossopdale Community College Band Fund</v>
      </c>
      <c r="K853" s="1" t="str">
        <f ca="1">IF(Table1[[#This Row],[Selected]],Table1[[#This Row],[latest_income]]+(RAND()*0.01),"")</f>
        <v/>
      </c>
      <c r="L853" t="b">
        <f>IF(Table1[[#This Row],[Use]]="None",FALSE,IF(Table1[[#This Row],[Use]]="Both",AND(Table1[[#This Row],[Keyword]],Table1[[#This Row],[Geog]]),OR(Table1[[#This Row],[Keyword]],Table1[[#This Row],[Geog]])))</f>
        <v>0</v>
      </c>
      <c r="M8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53" t="b">
        <f>NOT(ISERROR(VLOOKUP(Table1[[#This Row],[regno]],RawGeography!$D:$D,1,FALSE)))</f>
        <v>0</v>
      </c>
      <c r="O853" t="str">
        <f>IF(Options!$H$12&gt;0,IF(Options!$H$13&gt;0,"Both","Geog"),IF(Options!$H$13&gt;0,"Keyword","None"))</f>
        <v>None</v>
      </c>
      <c r="Q853"/>
    </row>
    <row r="854" spans="1:17" x14ac:dyDescent="0.2">
      <c r="A854">
        <v>1005993</v>
      </c>
      <c r="B854" t="s">
        <v>1920</v>
      </c>
      <c r="C854">
        <v>739183</v>
      </c>
      <c r="D854">
        <v>621792</v>
      </c>
      <c r="E854">
        <v>661723</v>
      </c>
      <c r="F854">
        <v>6</v>
      </c>
      <c r="G854" t="s">
        <v>1921</v>
      </c>
      <c r="H854" t="str">
        <f ca="1">IFERROR(RANK(Table1[[#This Row],[IncomeRank]],$K:$K),"")</f>
        <v/>
      </c>
      <c r="I854">
        <f>Table1[[#This Row],[regno]]</f>
        <v>1005993</v>
      </c>
      <c r="J854" t="str">
        <f>Table1[[#This Row],[nicename]]</f>
        <v>Asian Music Circuit Limited</v>
      </c>
      <c r="K854" s="1" t="str">
        <f ca="1">IF(Table1[[#This Row],[Selected]],Table1[[#This Row],[latest_income]]+(RAND()*0.01),"")</f>
        <v/>
      </c>
      <c r="L854" t="b">
        <f>IF(Table1[[#This Row],[Use]]="None",FALSE,IF(Table1[[#This Row],[Use]]="Both",AND(Table1[[#This Row],[Keyword]],Table1[[#This Row],[Geog]]),OR(Table1[[#This Row],[Keyword]],Table1[[#This Row],[Geog]])))</f>
        <v>0</v>
      </c>
      <c r="M8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54" t="b">
        <f>NOT(ISERROR(VLOOKUP(Table1[[#This Row],[regno]],RawGeography!$D:$D,1,FALSE)))</f>
        <v>0</v>
      </c>
      <c r="O854" t="str">
        <f>IF(Options!$H$12&gt;0,IF(Options!$H$13&gt;0,"Both","Geog"),IF(Options!$H$13&gt;0,"Keyword","None"))</f>
        <v>None</v>
      </c>
      <c r="Q854"/>
    </row>
    <row r="855" spans="1:17" x14ac:dyDescent="0.2">
      <c r="A855">
        <v>1006151</v>
      </c>
      <c r="B855" t="s">
        <v>1922</v>
      </c>
      <c r="C855">
        <v>250342</v>
      </c>
      <c r="D855">
        <v>270493</v>
      </c>
      <c r="G855" t="s">
        <v>1923</v>
      </c>
      <c r="H855" t="str">
        <f ca="1">IFERROR(RANK(Table1[[#This Row],[IncomeRank]],$K:$K),"")</f>
        <v/>
      </c>
      <c r="I855">
        <f>Table1[[#This Row],[regno]]</f>
        <v>1006151</v>
      </c>
      <c r="J855" t="str">
        <f>Table1[[#This Row],[nicename]]</f>
        <v>The International Organ Festival Society Limited</v>
      </c>
      <c r="K855" s="1" t="str">
        <f ca="1">IF(Table1[[#This Row],[Selected]],Table1[[#This Row],[latest_income]]+(RAND()*0.01),"")</f>
        <v/>
      </c>
      <c r="L855" t="b">
        <f>IF(Table1[[#This Row],[Use]]="None",FALSE,IF(Table1[[#This Row],[Use]]="Both",AND(Table1[[#This Row],[Keyword]],Table1[[#This Row],[Geog]]),OR(Table1[[#This Row],[Keyword]],Table1[[#This Row],[Geog]])))</f>
        <v>0</v>
      </c>
      <c r="M8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55" t="b">
        <f>NOT(ISERROR(VLOOKUP(Table1[[#This Row],[regno]],RawGeography!$D:$D,1,FALSE)))</f>
        <v>0</v>
      </c>
      <c r="O855" t="str">
        <f>IF(Options!$H$12&gt;0,IF(Options!$H$13&gt;0,"Both","Geog"),IF(Options!$H$13&gt;0,"Keyword","None"))</f>
        <v>None</v>
      </c>
      <c r="Q855"/>
    </row>
    <row r="856" spans="1:17" x14ac:dyDescent="0.2">
      <c r="A856">
        <v>1006205</v>
      </c>
      <c r="B856" t="s">
        <v>1924</v>
      </c>
      <c r="C856">
        <v>30555</v>
      </c>
      <c r="D856">
        <v>22026</v>
      </c>
      <c r="G856" t="s">
        <v>1925</v>
      </c>
      <c r="H856" t="str">
        <f ca="1">IFERROR(RANK(Table1[[#This Row],[IncomeRank]],$K:$K),"")</f>
        <v/>
      </c>
      <c r="I856">
        <f>Table1[[#This Row],[regno]]</f>
        <v>1006205</v>
      </c>
      <c r="J856" t="str">
        <f>Table1[[#This Row],[nicename]]</f>
        <v>The Stockport Youth Orchestra</v>
      </c>
      <c r="K856" s="1" t="str">
        <f ca="1">IF(Table1[[#This Row],[Selected]],Table1[[#This Row],[latest_income]]+(RAND()*0.01),"")</f>
        <v/>
      </c>
      <c r="L856" t="b">
        <f>IF(Table1[[#This Row],[Use]]="None",FALSE,IF(Table1[[#This Row],[Use]]="Both",AND(Table1[[#This Row],[Keyword]],Table1[[#This Row],[Geog]]),OR(Table1[[#This Row],[Keyword]],Table1[[#This Row],[Geog]])))</f>
        <v>0</v>
      </c>
      <c r="M8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56" t="b">
        <f>NOT(ISERROR(VLOOKUP(Table1[[#This Row],[regno]],RawGeography!$D:$D,1,FALSE)))</f>
        <v>0</v>
      </c>
      <c r="O856" t="str">
        <f>IF(Options!$H$12&gt;0,IF(Options!$H$13&gt;0,"Both","Geog"),IF(Options!$H$13&gt;0,"Keyword","None"))</f>
        <v>None</v>
      </c>
      <c r="Q856"/>
    </row>
    <row r="857" spans="1:17" x14ac:dyDescent="0.2">
      <c r="A857">
        <v>1006233</v>
      </c>
      <c r="B857" t="s">
        <v>1926</v>
      </c>
      <c r="C857">
        <v>5166</v>
      </c>
      <c r="D857">
        <v>4018</v>
      </c>
      <c r="G857" t="s">
        <v>1927</v>
      </c>
      <c r="H857" t="str">
        <f ca="1">IFERROR(RANK(Table1[[#This Row],[IncomeRank]],$K:$K),"")</f>
        <v/>
      </c>
      <c r="I857">
        <f>Table1[[#This Row],[regno]]</f>
        <v>1006233</v>
      </c>
      <c r="J857" t="str">
        <f>Table1[[#This Row],[nicename]]</f>
        <v>United Norwest Co-Op New Mills Band</v>
      </c>
      <c r="K857" s="1" t="str">
        <f ca="1">IF(Table1[[#This Row],[Selected]],Table1[[#This Row],[latest_income]]+(RAND()*0.01),"")</f>
        <v/>
      </c>
      <c r="L857" t="b">
        <f>IF(Table1[[#This Row],[Use]]="None",FALSE,IF(Table1[[#This Row],[Use]]="Both",AND(Table1[[#This Row],[Keyword]],Table1[[#This Row],[Geog]]),OR(Table1[[#This Row],[Keyword]],Table1[[#This Row],[Geog]])))</f>
        <v>0</v>
      </c>
      <c r="M8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57" t="b">
        <f>NOT(ISERROR(VLOOKUP(Table1[[#This Row],[regno]],RawGeography!$D:$D,1,FALSE)))</f>
        <v>0</v>
      </c>
      <c r="O857" t="str">
        <f>IF(Options!$H$12&gt;0,IF(Options!$H$13&gt;0,"Both","Geog"),IF(Options!$H$13&gt;0,"Keyword","None"))</f>
        <v>None</v>
      </c>
      <c r="Q857"/>
    </row>
    <row r="858" spans="1:17" x14ac:dyDescent="0.2">
      <c r="A858">
        <v>1006818</v>
      </c>
      <c r="B858" t="s">
        <v>1928</v>
      </c>
      <c r="C858">
        <v>8423</v>
      </c>
      <c r="D858">
        <v>7580</v>
      </c>
      <c r="G858" t="s">
        <v>1929</v>
      </c>
      <c r="H858" t="str">
        <f ca="1">IFERROR(RANK(Table1[[#This Row],[IncomeRank]],$K:$K),"")</f>
        <v/>
      </c>
      <c r="I858">
        <f>Table1[[#This Row],[regno]]</f>
        <v>1006818</v>
      </c>
      <c r="J858" t="str">
        <f>Table1[[#This Row],[nicename]]</f>
        <v>Clitheroe Concerts Society</v>
      </c>
      <c r="K858" s="1" t="str">
        <f ca="1">IF(Table1[[#This Row],[Selected]],Table1[[#This Row],[latest_income]]+(RAND()*0.01),"")</f>
        <v/>
      </c>
      <c r="L858" t="b">
        <f>IF(Table1[[#This Row],[Use]]="None",FALSE,IF(Table1[[#This Row],[Use]]="Both",AND(Table1[[#This Row],[Keyword]],Table1[[#This Row],[Geog]]),OR(Table1[[#This Row],[Keyword]],Table1[[#This Row],[Geog]])))</f>
        <v>0</v>
      </c>
      <c r="M8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58" t="b">
        <f>NOT(ISERROR(VLOOKUP(Table1[[#This Row],[regno]],RawGeography!$D:$D,1,FALSE)))</f>
        <v>0</v>
      </c>
      <c r="O858" t="str">
        <f>IF(Options!$H$12&gt;0,IF(Options!$H$13&gt;0,"Both","Geog"),IF(Options!$H$13&gt;0,"Keyword","None"))</f>
        <v>None</v>
      </c>
      <c r="Q858"/>
    </row>
    <row r="859" spans="1:17" x14ac:dyDescent="0.2">
      <c r="A859">
        <v>1007474</v>
      </c>
      <c r="B859" t="s">
        <v>1931</v>
      </c>
      <c r="C859">
        <v>18505</v>
      </c>
      <c r="D859">
        <v>16892</v>
      </c>
      <c r="G859" t="s">
        <v>1932</v>
      </c>
      <c r="H859" t="str">
        <f ca="1">IFERROR(RANK(Table1[[#This Row],[IncomeRank]],$K:$K),"")</f>
        <v/>
      </c>
      <c r="I859">
        <f>Table1[[#This Row],[regno]]</f>
        <v>1007474</v>
      </c>
      <c r="J859" t="str">
        <f>Table1[[#This Row],[nicename]]</f>
        <v>Wensleydale Tournament of Song Association</v>
      </c>
      <c r="K859" s="1" t="str">
        <f ca="1">IF(Table1[[#This Row],[Selected]],Table1[[#This Row],[latest_income]]+(RAND()*0.01),"")</f>
        <v/>
      </c>
      <c r="L859" t="b">
        <f>IF(Table1[[#This Row],[Use]]="None",FALSE,IF(Table1[[#This Row],[Use]]="Both",AND(Table1[[#This Row],[Keyword]],Table1[[#This Row],[Geog]]),OR(Table1[[#This Row],[Keyword]],Table1[[#This Row],[Geog]])))</f>
        <v>0</v>
      </c>
      <c r="M8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59" t="b">
        <f>NOT(ISERROR(VLOOKUP(Table1[[#This Row],[regno]],RawGeography!$D:$D,1,FALSE)))</f>
        <v>0</v>
      </c>
      <c r="O859" t="str">
        <f>IF(Options!$H$12&gt;0,IF(Options!$H$13&gt;0,"Both","Geog"),IF(Options!$H$13&gt;0,"Keyword","None"))</f>
        <v>None</v>
      </c>
      <c r="Q859"/>
    </row>
    <row r="860" spans="1:17" x14ac:dyDescent="0.2">
      <c r="A860">
        <v>1007680</v>
      </c>
      <c r="B860" t="s">
        <v>1934</v>
      </c>
      <c r="C860">
        <v>84616</v>
      </c>
      <c r="D860">
        <v>78431</v>
      </c>
      <c r="G860" t="s">
        <v>1935</v>
      </c>
      <c r="H860" t="str">
        <f ca="1">IFERROR(RANK(Table1[[#This Row],[IncomeRank]],$K:$K),"")</f>
        <v/>
      </c>
      <c r="I860">
        <f>Table1[[#This Row],[regno]]</f>
        <v>1007680</v>
      </c>
      <c r="J860" t="str">
        <f>Table1[[#This Row],[nicename]]</f>
        <v>Sherborne Arts Link Ltd</v>
      </c>
      <c r="K860" s="1" t="str">
        <f ca="1">IF(Table1[[#This Row],[Selected]],Table1[[#This Row],[latest_income]]+(RAND()*0.01),"")</f>
        <v/>
      </c>
      <c r="L860" t="b">
        <f>IF(Table1[[#This Row],[Use]]="None",FALSE,IF(Table1[[#This Row],[Use]]="Both",AND(Table1[[#This Row],[Keyword]],Table1[[#This Row],[Geog]]),OR(Table1[[#This Row],[Keyword]],Table1[[#This Row],[Geog]])))</f>
        <v>0</v>
      </c>
      <c r="M8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60" t="b">
        <f>NOT(ISERROR(VLOOKUP(Table1[[#This Row],[regno]],RawGeography!$D:$D,1,FALSE)))</f>
        <v>0</v>
      </c>
      <c r="O860" t="str">
        <f>IF(Options!$H$12&gt;0,IF(Options!$H$13&gt;0,"Both","Geog"),IF(Options!$H$13&gt;0,"Keyword","None"))</f>
        <v>None</v>
      </c>
      <c r="Q860"/>
    </row>
    <row r="861" spans="1:17" x14ac:dyDescent="0.2">
      <c r="A861">
        <v>1007773</v>
      </c>
      <c r="B861" t="s">
        <v>1936</v>
      </c>
      <c r="C861">
        <v>19777</v>
      </c>
      <c r="D861">
        <v>22406</v>
      </c>
      <c r="G861" t="s">
        <v>1937</v>
      </c>
      <c r="H861" t="str">
        <f ca="1">IFERROR(RANK(Table1[[#This Row],[IncomeRank]],$K:$K),"")</f>
        <v/>
      </c>
      <c r="I861">
        <f>Table1[[#This Row],[regno]]</f>
        <v>1007773</v>
      </c>
      <c r="J861" t="str">
        <f>Table1[[#This Row],[nicename]]</f>
        <v>Leicestershire Chorale</v>
      </c>
      <c r="K861" s="1" t="str">
        <f ca="1">IF(Table1[[#This Row],[Selected]],Table1[[#This Row],[latest_income]]+(RAND()*0.01),"")</f>
        <v/>
      </c>
      <c r="L861" t="b">
        <f>IF(Table1[[#This Row],[Use]]="None",FALSE,IF(Table1[[#This Row],[Use]]="Both",AND(Table1[[#This Row],[Keyword]],Table1[[#This Row],[Geog]]),OR(Table1[[#This Row],[Keyword]],Table1[[#This Row],[Geog]])))</f>
        <v>0</v>
      </c>
      <c r="M8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61" t="b">
        <f>NOT(ISERROR(VLOOKUP(Table1[[#This Row],[regno]],RawGeography!$D:$D,1,FALSE)))</f>
        <v>0</v>
      </c>
      <c r="O861" t="str">
        <f>IF(Options!$H$12&gt;0,IF(Options!$H$13&gt;0,"Both","Geog"),IF(Options!$H$13&gt;0,"Keyword","None"))</f>
        <v>None</v>
      </c>
      <c r="Q861"/>
    </row>
    <row r="862" spans="1:17" x14ac:dyDescent="0.2">
      <c r="A862">
        <v>1007807</v>
      </c>
      <c r="B862" t="s">
        <v>1938</v>
      </c>
      <c r="C862">
        <v>35313</v>
      </c>
      <c r="D862">
        <v>31105</v>
      </c>
      <c r="G862" t="s">
        <v>1939</v>
      </c>
      <c r="H862" t="str">
        <f ca="1">IFERROR(RANK(Table1[[#This Row],[IncomeRank]],$K:$K),"")</f>
        <v/>
      </c>
      <c r="I862">
        <f>Table1[[#This Row],[regno]]</f>
        <v>1007807</v>
      </c>
      <c r="J862" t="str">
        <f>Table1[[#This Row],[nicename]]</f>
        <v>The Cerne Abbas Music Festival</v>
      </c>
      <c r="K862" s="1" t="str">
        <f ca="1">IF(Table1[[#This Row],[Selected]],Table1[[#This Row],[latest_income]]+(RAND()*0.01),"")</f>
        <v/>
      </c>
      <c r="L862" t="b">
        <f>IF(Table1[[#This Row],[Use]]="None",FALSE,IF(Table1[[#This Row],[Use]]="Both",AND(Table1[[#This Row],[Keyword]],Table1[[#This Row],[Geog]]),OR(Table1[[#This Row],[Keyword]],Table1[[#This Row],[Geog]])))</f>
        <v>0</v>
      </c>
      <c r="M8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62" t="b">
        <f>NOT(ISERROR(VLOOKUP(Table1[[#This Row],[regno]],RawGeography!$D:$D,1,FALSE)))</f>
        <v>0</v>
      </c>
      <c r="O862" t="str">
        <f>IF(Options!$H$12&gt;0,IF(Options!$H$13&gt;0,"Both","Geog"),IF(Options!$H$13&gt;0,"Keyword","None"))</f>
        <v>None</v>
      </c>
      <c r="Q862"/>
    </row>
    <row r="863" spans="1:17" x14ac:dyDescent="0.2">
      <c r="A863">
        <v>1007885</v>
      </c>
      <c r="B863" t="s">
        <v>1940</v>
      </c>
      <c r="C863">
        <v>12784</v>
      </c>
      <c r="D863">
        <v>11654</v>
      </c>
      <c r="G863" t="s">
        <v>1941</v>
      </c>
      <c r="H863" t="str">
        <f ca="1">IFERROR(RANK(Table1[[#This Row],[IncomeRank]],$K:$K),"")</f>
        <v/>
      </c>
      <c r="I863">
        <f>Table1[[#This Row],[regno]]</f>
        <v>1007885</v>
      </c>
      <c r="J863" t="str">
        <f>Table1[[#This Row],[nicename]]</f>
        <v>Langcliffe Singers</v>
      </c>
      <c r="K863" s="1" t="str">
        <f ca="1">IF(Table1[[#This Row],[Selected]],Table1[[#This Row],[latest_income]]+(RAND()*0.01),"")</f>
        <v/>
      </c>
      <c r="L863" t="b">
        <f>IF(Table1[[#This Row],[Use]]="None",FALSE,IF(Table1[[#This Row],[Use]]="Both",AND(Table1[[#This Row],[Keyword]],Table1[[#This Row],[Geog]]),OR(Table1[[#This Row],[Keyword]],Table1[[#This Row],[Geog]])))</f>
        <v>0</v>
      </c>
      <c r="M8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63" t="b">
        <f>NOT(ISERROR(VLOOKUP(Table1[[#This Row],[regno]],RawGeography!$D:$D,1,FALSE)))</f>
        <v>0</v>
      </c>
      <c r="O863" t="str">
        <f>IF(Options!$H$12&gt;0,IF(Options!$H$13&gt;0,"Both","Geog"),IF(Options!$H$13&gt;0,"Keyword","None"))</f>
        <v>None</v>
      </c>
      <c r="Q863"/>
    </row>
    <row r="864" spans="1:17" x14ac:dyDescent="0.2">
      <c r="A864">
        <v>1008038</v>
      </c>
      <c r="B864" t="s">
        <v>1943</v>
      </c>
      <c r="C864">
        <v>7263</v>
      </c>
      <c r="D864">
        <v>22162</v>
      </c>
      <c r="G864" t="s">
        <v>1944</v>
      </c>
      <c r="H864" t="str">
        <f ca="1">IFERROR(RANK(Table1[[#This Row],[IncomeRank]],$K:$K),"")</f>
        <v/>
      </c>
      <c r="I864">
        <f>Table1[[#This Row],[regno]]</f>
        <v>1008038</v>
      </c>
      <c r="J864" t="str">
        <f>Table1[[#This Row],[nicename]]</f>
        <v>The Else and Leonard Cross Charitable Trust</v>
      </c>
      <c r="K864" s="1" t="str">
        <f ca="1">IF(Table1[[#This Row],[Selected]],Table1[[#This Row],[latest_income]]+(RAND()*0.01),"")</f>
        <v/>
      </c>
      <c r="L864" t="b">
        <f>IF(Table1[[#This Row],[Use]]="None",FALSE,IF(Table1[[#This Row],[Use]]="Both",AND(Table1[[#This Row],[Keyword]],Table1[[#This Row],[Geog]]),OR(Table1[[#This Row],[Keyword]],Table1[[#This Row],[Geog]])))</f>
        <v>0</v>
      </c>
      <c r="M8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64" t="b">
        <f>NOT(ISERROR(VLOOKUP(Table1[[#This Row],[regno]],RawGeography!$D:$D,1,FALSE)))</f>
        <v>0</v>
      </c>
      <c r="O864" t="str">
        <f>IF(Options!$H$12&gt;0,IF(Options!$H$13&gt;0,"Both","Geog"),IF(Options!$H$13&gt;0,"Keyword","None"))</f>
        <v>None</v>
      </c>
      <c r="Q864"/>
    </row>
    <row r="865" spans="1:17" x14ac:dyDescent="0.2">
      <c r="A865">
        <v>1008171</v>
      </c>
      <c r="B865" t="s">
        <v>1945</v>
      </c>
      <c r="C865">
        <v>4728</v>
      </c>
      <c r="D865">
        <v>4076</v>
      </c>
      <c r="G865" t="s">
        <v>1946</v>
      </c>
      <c r="H865" t="str">
        <f ca="1">IFERROR(RANK(Table1[[#This Row],[IncomeRank]],$K:$K),"")</f>
        <v/>
      </c>
      <c r="I865">
        <f>Table1[[#This Row],[regno]]</f>
        <v>1008171</v>
      </c>
      <c r="J865" t="str">
        <f>Table1[[#This Row],[nicename]]</f>
        <v>Cleveland Chamber Orchestra</v>
      </c>
      <c r="K865" s="1" t="str">
        <f ca="1">IF(Table1[[#This Row],[Selected]],Table1[[#This Row],[latest_income]]+(RAND()*0.01),"")</f>
        <v/>
      </c>
      <c r="L865" t="b">
        <f>IF(Table1[[#This Row],[Use]]="None",FALSE,IF(Table1[[#This Row],[Use]]="Both",AND(Table1[[#This Row],[Keyword]],Table1[[#This Row],[Geog]]),OR(Table1[[#This Row],[Keyword]],Table1[[#This Row],[Geog]])))</f>
        <v>0</v>
      </c>
      <c r="M8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65" t="b">
        <f>NOT(ISERROR(VLOOKUP(Table1[[#This Row],[regno]],RawGeography!$D:$D,1,FALSE)))</f>
        <v>0</v>
      </c>
      <c r="O865" t="str">
        <f>IF(Options!$H$12&gt;0,IF(Options!$H$13&gt;0,"Both","Geog"),IF(Options!$H$13&gt;0,"Keyword","None"))</f>
        <v>None</v>
      </c>
      <c r="Q865"/>
    </row>
    <row r="866" spans="1:17" x14ac:dyDescent="0.2">
      <c r="A866">
        <v>1008568</v>
      </c>
      <c r="B866" t="s">
        <v>1947</v>
      </c>
      <c r="C866">
        <v>41296</v>
      </c>
      <c r="D866">
        <v>45640</v>
      </c>
      <c r="G866" t="s">
        <v>1948</v>
      </c>
      <c r="H866" t="str">
        <f ca="1">IFERROR(RANK(Table1[[#This Row],[IncomeRank]],$K:$K),"")</f>
        <v/>
      </c>
      <c r="I866">
        <f>Table1[[#This Row],[regno]]</f>
        <v>1008568</v>
      </c>
      <c r="J866" t="str">
        <f>Table1[[#This Row],[nicename]]</f>
        <v>South Derbyshire Music Trust</v>
      </c>
      <c r="K866" s="1" t="str">
        <f ca="1">IF(Table1[[#This Row],[Selected]],Table1[[#This Row],[latest_income]]+(RAND()*0.01),"")</f>
        <v/>
      </c>
      <c r="L866" t="b">
        <f>IF(Table1[[#This Row],[Use]]="None",FALSE,IF(Table1[[#This Row],[Use]]="Both",AND(Table1[[#This Row],[Keyword]],Table1[[#This Row],[Geog]]),OR(Table1[[#This Row],[Keyword]],Table1[[#This Row],[Geog]])))</f>
        <v>0</v>
      </c>
      <c r="M8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66" t="b">
        <f>NOT(ISERROR(VLOOKUP(Table1[[#This Row],[regno]],RawGeography!$D:$D,1,FALSE)))</f>
        <v>0</v>
      </c>
      <c r="O866" t="str">
        <f>IF(Options!$H$12&gt;0,IF(Options!$H$13&gt;0,"Both","Geog"),IF(Options!$H$13&gt;0,"Keyword","None"))</f>
        <v>None</v>
      </c>
      <c r="Q866"/>
    </row>
    <row r="867" spans="1:17" x14ac:dyDescent="0.2">
      <c r="A867">
        <v>1008919</v>
      </c>
      <c r="B867" t="s">
        <v>1949</v>
      </c>
      <c r="C867">
        <v>3773</v>
      </c>
      <c r="D867">
        <v>3310</v>
      </c>
      <c r="G867" t="s">
        <v>1950</v>
      </c>
      <c r="H867" t="str">
        <f ca="1">IFERROR(RANK(Table1[[#This Row],[IncomeRank]],$K:$K),"")</f>
        <v/>
      </c>
      <c r="I867">
        <f>Table1[[#This Row],[regno]]</f>
        <v>1008919</v>
      </c>
      <c r="J867" t="str">
        <f>Table1[[#This Row],[nicename]]</f>
        <v>Ilkley New Horizons Concert Orchestra</v>
      </c>
      <c r="K867" s="1" t="str">
        <f ca="1">IF(Table1[[#This Row],[Selected]],Table1[[#This Row],[latest_income]]+(RAND()*0.01),"")</f>
        <v/>
      </c>
      <c r="L867" t="b">
        <f>IF(Table1[[#This Row],[Use]]="None",FALSE,IF(Table1[[#This Row],[Use]]="Both",AND(Table1[[#This Row],[Keyword]],Table1[[#This Row],[Geog]]),OR(Table1[[#This Row],[Keyword]],Table1[[#This Row],[Geog]])))</f>
        <v>0</v>
      </c>
      <c r="M8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67" t="b">
        <f>NOT(ISERROR(VLOOKUP(Table1[[#This Row],[regno]],RawGeography!$D:$D,1,FALSE)))</f>
        <v>0</v>
      </c>
      <c r="O867" t="str">
        <f>IF(Options!$H$12&gt;0,IF(Options!$H$13&gt;0,"Both","Geog"),IF(Options!$H$13&gt;0,"Keyword","None"))</f>
        <v>None</v>
      </c>
      <c r="Q867"/>
    </row>
    <row r="868" spans="1:17" x14ac:dyDescent="0.2">
      <c r="A868">
        <v>1009204</v>
      </c>
      <c r="B868" t="s">
        <v>1951</v>
      </c>
      <c r="C868">
        <v>12338</v>
      </c>
      <c r="D868">
        <v>17514</v>
      </c>
      <c r="G868" t="s">
        <v>1952</v>
      </c>
      <c r="H868" t="str">
        <f ca="1">IFERROR(RANK(Table1[[#This Row],[IncomeRank]],$K:$K),"")</f>
        <v/>
      </c>
      <c r="I868">
        <f>Table1[[#This Row],[regno]]</f>
        <v>1009204</v>
      </c>
      <c r="J868" t="str">
        <f>Table1[[#This Row],[nicename]]</f>
        <v>Yorkshire and Humberside Association for Music in Special Education</v>
      </c>
      <c r="K868" s="1" t="str">
        <f ca="1">IF(Table1[[#This Row],[Selected]],Table1[[#This Row],[latest_income]]+(RAND()*0.01),"")</f>
        <v/>
      </c>
      <c r="L868" t="b">
        <f>IF(Table1[[#This Row],[Use]]="None",FALSE,IF(Table1[[#This Row],[Use]]="Both",AND(Table1[[#This Row],[Keyword]],Table1[[#This Row],[Geog]]),OR(Table1[[#This Row],[Keyword]],Table1[[#This Row],[Geog]])))</f>
        <v>0</v>
      </c>
      <c r="M8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68" t="b">
        <f>NOT(ISERROR(VLOOKUP(Table1[[#This Row],[regno]],RawGeography!$D:$D,1,FALSE)))</f>
        <v>0</v>
      </c>
      <c r="O868" t="str">
        <f>IF(Options!$H$12&gt;0,IF(Options!$H$13&gt;0,"Both","Geog"),IF(Options!$H$13&gt;0,"Keyword","None"))</f>
        <v>None</v>
      </c>
      <c r="Q868"/>
    </row>
    <row r="869" spans="1:17" x14ac:dyDescent="0.2">
      <c r="A869">
        <v>1009301</v>
      </c>
      <c r="B869" t="s">
        <v>1953</v>
      </c>
      <c r="C869">
        <v>24028</v>
      </c>
      <c r="D869">
        <v>25487</v>
      </c>
      <c r="G869" t="s">
        <v>1954</v>
      </c>
      <c r="H869" t="str">
        <f ca="1">IFERROR(RANK(Table1[[#This Row],[IncomeRank]],$K:$K),"")</f>
        <v/>
      </c>
      <c r="I869">
        <f>Table1[[#This Row],[regno]]</f>
        <v>1009301</v>
      </c>
      <c r="J869" t="str">
        <f>Table1[[#This Row],[nicename]]</f>
        <v>St Helens Youth Brass Band</v>
      </c>
      <c r="K869" s="1" t="str">
        <f ca="1">IF(Table1[[#This Row],[Selected]],Table1[[#This Row],[latest_income]]+(RAND()*0.01),"")</f>
        <v/>
      </c>
      <c r="L869" t="b">
        <f>IF(Table1[[#This Row],[Use]]="None",FALSE,IF(Table1[[#This Row],[Use]]="Both",AND(Table1[[#This Row],[Keyword]],Table1[[#This Row],[Geog]]),OR(Table1[[#This Row],[Keyword]],Table1[[#This Row],[Geog]])))</f>
        <v>0</v>
      </c>
      <c r="M8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69" t="b">
        <f>NOT(ISERROR(VLOOKUP(Table1[[#This Row],[regno]],RawGeography!$D:$D,1,FALSE)))</f>
        <v>0</v>
      </c>
      <c r="O869" t="str">
        <f>IF(Options!$H$12&gt;0,IF(Options!$H$13&gt;0,"Both","Geog"),IF(Options!$H$13&gt;0,"Keyword","None"))</f>
        <v>None</v>
      </c>
      <c r="Q869"/>
    </row>
    <row r="870" spans="1:17" x14ac:dyDescent="0.2">
      <c r="A870">
        <v>1009775</v>
      </c>
      <c r="B870" t="s">
        <v>1955</v>
      </c>
      <c r="C870">
        <v>99469</v>
      </c>
      <c r="D870">
        <v>119281</v>
      </c>
      <c r="G870" t="s">
        <v>1956</v>
      </c>
      <c r="H870" t="str">
        <f ca="1">IFERROR(RANK(Table1[[#This Row],[IncomeRank]],$K:$K),"")</f>
        <v/>
      </c>
      <c r="I870">
        <f>Table1[[#This Row],[regno]]</f>
        <v>1009775</v>
      </c>
      <c r="J870" t="str">
        <f>Table1[[#This Row],[nicename]]</f>
        <v>Pavilion Opera Educational Trust</v>
      </c>
      <c r="K870" s="1" t="str">
        <f ca="1">IF(Table1[[#This Row],[Selected]],Table1[[#This Row],[latest_income]]+(RAND()*0.01),"")</f>
        <v/>
      </c>
      <c r="L870" t="b">
        <f>IF(Table1[[#This Row],[Use]]="None",FALSE,IF(Table1[[#This Row],[Use]]="Both",AND(Table1[[#This Row],[Keyword]],Table1[[#This Row],[Geog]]),OR(Table1[[#This Row],[Keyword]],Table1[[#This Row],[Geog]])))</f>
        <v>0</v>
      </c>
      <c r="M8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70" t="b">
        <f>NOT(ISERROR(VLOOKUP(Table1[[#This Row],[regno]],RawGeography!$D:$D,1,FALSE)))</f>
        <v>0</v>
      </c>
      <c r="O870" t="str">
        <f>IF(Options!$H$12&gt;0,IF(Options!$H$13&gt;0,"Both","Geog"),IF(Options!$H$13&gt;0,"Keyword","None"))</f>
        <v>None</v>
      </c>
      <c r="Q870"/>
    </row>
    <row r="871" spans="1:17" x14ac:dyDescent="0.2">
      <c r="A871">
        <v>1009830</v>
      </c>
      <c r="B871" t="s">
        <v>1957</v>
      </c>
      <c r="C871">
        <v>66605</v>
      </c>
      <c r="D871">
        <v>64753</v>
      </c>
      <c r="G871" t="s">
        <v>1958</v>
      </c>
      <c r="H871" t="str">
        <f ca="1">IFERROR(RANK(Table1[[#This Row],[IncomeRank]],$K:$K),"")</f>
        <v/>
      </c>
      <c r="I871">
        <f>Table1[[#This Row],[regno]]</f>
        <v>1009830</v>
      </c>
      <c r="J871" t="str">
        <f>Table1[[#This Row],[nicename]]</f>
        <v>New Queens Hall Orchestra</v>
      </c>
      <c r="K871" s="1" t="str">
        <f ca="1">IF(Table1[[#This Row],[Selected]],Table1[[#This Row],[latest_income]]+(RAND()*0.01),"")</f>
        <v/>
      </c>
      <c r="L871" t="b">
        <f>IF(Table1[[#This Row],[Use]]="None",FALSE,IF(Table1[[#This Row],[Use]]="Both",AND(Table1[[#This Row],[Keyword]],Table1[[#This Row],[Geog]]),OR(Table1[[#This Row],[Keyword]],Table1[[#This Row],[Geog]])))</f>
        <v>0</v>
      </c>
      <c r="M8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71" t="b">
        <f>NOT(ISERROR(VLOOKUP(Table1[[#This Row],[regno]],RawGeography!$D:$D,1,FALSE)))</f>
        <v>0</v>
      </c>
      <c r="O871" t="str">
        <f>IF(Options!$H$12&gt;0,IF(Options!$H$13&gt;0,"Both","Geog"),IF(Options!$H$13&gt;0,"Keyword","None"))</f>
        <v>None</v>
      </c>
      <c r="Q871"/>
    </row>
    <row r="872" spans="1:17" x14ac:dyDescent="0.2">
      <c r="A872">
        <v>1010060</v>
      </c>
      <c r="B872" t="s">
        <v>1959</v>
      </c>
      <c r="C872">
        <v>5160</v>
      </c>
      <c r="D872">
        <v>4250</v>
      </c>
      <c r="G872" t="s">
        <v>1960</v>
      </c>
      <c r="H872" t="str">
        <f ca="1">IFERROR(RANK(Table1[[#This Row],[IncomeRank]],$K:$K),"")</f>
        <v/>
      </c>
      <c r="I872">
        <f>Table1[[#This Row],[regno]]</f>
        <v>1010060</v>
      </c>
      <c r="J872" t="str">
        <f>Table1[[#This Row],[nicename]]</f>
        <v>The Jonathan Levene Music Scholarship</v>
      </c>
      <c r="K872" s="1" t="str">
        <f ca="1">IF(Table1[[#This Row],[Selected]],Table1[[#This Row],[latest_income]]+(RAND()*0.01),"")</f>
        <v/>
      </c>
      <c r="L872" t="b">
        <f>IF(Table1[[#This Row],[Use]]="None",FALSE,IF(Table1[[#This Row],[Use]]="Both",AND(Table1[[#This Row],[Keyword]],Table1[[#This Row],[Geog]]),OR(Table1[[#This Row],[Keyword]],Table1[[#This Row],[Geog]])))</f>
        <v>0</v>
      </c>
      <c r="M8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72" t="b">
        <f>NOT(ISERROR(VLOOKUP(Table1[[#This Row],[regno]],RawGeography!$D:$D,1,FALSE)))</f>
        <v>0</v>
      </c>
      <c r="O872" t="str">
        <f>IF(Options!$H$12&gt;0,IF(Options!$H$13&gt;0,"Both","Geog"),IF(Options!$H$13&gt;0,"Keyword","None"))</f>
        <v>None</v>
      </c>
      <c r="Q872"/>
    </row>
    <row r="873" spans="1:17" x14ac:dyDescent="0.2">
      <c r="A873">
        <v>1010153</v>
      </c>
      <c r="B873" t="s">
        <v>1961</v>
      </c>
      <c r="C873">
        <v>5945</v>
      </c>
      <c r="D873">
        <v>5406</v>
      </c>
      <c r="G873" t="s">
        <v>1962</v>
      </c>
      <c r="H873" t="str">
        <f ca="1">IFERROR(RANK(Table1[[#This Row],[IncomeRank]],$K:$K),"")</f>
        <v/>
      </c>
      <c r="I873">
        <f>Table1[[#This Row],[regno]]</f>
        <v>1010153</v>
      </c>
      <c r="J873" t="str">
        <f>Table1[[#This Row],[nicename]]</f>
        <v>The Frome Town Senior and Youth Bands</v>
      </c>
      <c r="K873" s="1" t="str">
        <f ca="1">IF(Table1[[#This Row],[Selected]],Table1[[#This Row],[latest_income]]+(RAND()*0.01),"")</f>
        <v/>
      </c>
      <c r="L873" t="b">
        <f>IF(Table1[[#This Row],[Use]]="None",FALSE,IF(Table1[[#This Row],[Use]]="Both",AND(Table1[[#This Row],[Keyword]],Table1[[#This Row],[Geog]]),OR(Table1[[#This Row],[Keyword]],Table1[[#This Row],[Geog]])))</f>
        <v>0</v>
      </c>
      <c r="M8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73" t="b">
        <f>NOT(ISERROR(VLOOKUP(Table1[[#This Row],[regno]],RawGeography!$D:$D,1,FALSE)))</f>
        <v>0</v>
      </c>
      <c r="O873" t="str">
        <f>IF(Options!$H$12&gt;0,IF(Options!$H$13&gt;0,"Both","Geog"),IF(Options!$H$13&gt;0,"Keyword","None"))</f>
        <v>None</v>
      </c>
      <c r="Q873"/>
    </row>
    <row r="874" spans="1:17" x14ac:dyDescent="0.2">
      <c r="A874">
        <v>1010272</v>
      </c>
      <c r="B874" t="s">
        <v>1963</v>
      </c>
      <c r="C874">
        <v>27259</v>
      </c>
      <c r="D874">
        <v>57432</v>
      </c>
      <c r="G874" t="s">
        <v>1964</v>
      </c>
      <c r="H874" t="str">
        <f ca="1">IFERROR(RANK(Table1[[#This Row],[IncomeRank]],$K:$K),"")</f>
        <v/>
      </c>
      <c r="I874">
        <f>Table1[[#This Row],[regno]]</f>
        <v>1010272</v>
      </c>
      <c r="J874" t="str">
        <f>Table1[[#This Row],[nicename]]</f>
        <v>The Richard Lewis / Jean Shanks Award Fund</v>
      </c>
      <c r="K874" s="1" t="str">
        <f ca="1">IF(Table1[[#This Row],[Selected]],Table1[[#This Row],[latest_income]]+(RAND()*0.01),"")</f>
        <v/>
      </c>
      <c r="L874" t="b">
        <f>IF(Table1[[#This Row],[Use]]="None",FALSE,IF(Table1[[#This Row],[Use]]="Both",AND(Table1[[#This Row],[Keyword]],Table1[[#This Row],[Geog]]),OR(Table1[[#This Row],[Keyword]],Table1[[#This Row],[Geog]])))</f>
        <v>0</v>
      </c>
      <c r="M8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74" t="b">
        <f>NOT(ISERROR(VLOOKUP(Table1[[#This Row],[regno]],RawGeography!$D:$D,1,FALSE)))</f>
        <v>0</v>
      </c>
      <c r="O874" t="str">
        <f>IF(Options!$H$12&gt;0,IF(Options!$H$13&gt;0,"Both","Geog"),IF(Options!$H$13&gt;0,"Keyword","None"))</f>
        <v>None</v>
      </c>
      <c r="Q874"/>
    </row>
    <row r="875" spans="1:17" x14ac:dyDescent="0.2">
      <c r="A875">
        <v>1010355</v>
      </c>
      <c r="B875" t="s">
        <v>1965</v>
      </c>
      <c r="C875">
        <v>273379</v>
      </c>
      <c r="D875">
        <v>266489</v>
      </c>
      <c r="G875" t="s">
        <v>1966</v>
      </c>
      <c r="H875" t="str">
        <f ca="1">IFERROR(RANK(Table1[[#This Row],[IncomeRank]],$K:$K),"")</f>
        <v/>
      </c>
      <c r="I875">
        <f>Table1[[#This Row],[regno]]</f>
        <v>1010355</v>
      </c>
      <c r="J875" t="str">
        <f>Table1[[#This Row],[nicename]]</f>
        <v>Action Factory Community Arts Limited</v>
      </c>
      <c r="K875" s="1" t="str">
        <f ca="1">IF(Table1[[#This Row],[Selected]],Table1[[#This Row],[latest_income]]+(RAND()*0.01),"")</f>
        <v/>
      </c>
      <c r="L875" t="b">
        <f>IF(Table1[[#This Row],[Use]]="None",FALSE,IF(Table1[[#This Row],[Use]]="Both",AND(Table1[[#This Row],[Keyword]],Table1[[#This Row],[Geog]]),OR(Table1[[#This Row],[Keyword]],Table1[[#This Row],[Geog]])))</f>
        <v>0</v>
      </c>
      <c r="M8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75" t="b">
        <f>NOT(ISERROR(VLOOKUP(Table1[[#This Row],[regno]],RawGeography!$D:$D,1,FALSE)))</f>
        <v>0</v>
      </c>
      <c r="O875" t="str">
        <f>IF(Options!$H$12&gt;0,IF(Options!$H$13&gt;0,"Both","Geog"),IF(Options!$H$13&gt;0,"Keyword","None"))</f>
        <v>None</v>
      </c>
      <c r="Q875"/>
    </row>
    <row r="876" spans="1:17" x14ac:dyDescent="0.2">
      <c r="A876">
        <v>1010447</v>
      </c>
      <c r="B876" t="s">
        <v>1967</v>
      </c>
      <c r="C876">
        <v>5911</v>
      </c>
      <c r="D876">
        <v>5083</v>
      </c>
      <c r="G876" t="s">
        <v>1968</v>
      </c>
      <c r="H876" t="str">
        <f ca="1">IFERROR(RANK(Table1[[#This Row],[IncomeRank]],$K:$K),"")</f>
        <v/>
      </c>
      <c r="I876">
        <f>Table1[[#This Row],[regno]]</f>
        <v>1010447</v>
      </c>
      <c r="J876" t="str">
        <f>Table1[[#This Row],[nicename]]</f>
        <v>Beethoven Society</v>
      </c>
      <c r="K876" s="1" t="str">
        <f ca="1">IF(Table1[[#This Row],[Selected]],Table1[[#This Row],[latest_income]]+(RAND()*0.01),"")</f>
        <v/>
      </c>
      <c r="L876" t="b">
        <f>IF(Table1[[#This Row],[Use]]="None",FALSE,IF(Table1[[#This Row],[Use]]="Both",AND(Table1[[#This Row],[Keyword]],Table1[[#This Row],[Geog]]),OR(Table1[[#This Row],[Keyword]],Table1[[#This Row],[Geog]])))</f>
        <v>0</v>
      </c>
      <c r="M8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76" t="b">
        <f>NOT(ISERROR(VLOOKUP(Table1[[#This Row],[regno]],RawGeography!$D:$D,1,FALSE)))</f>
        <v>0</v>
      </c>
      <c r="O876" t="str">
        <f>IF(Options!$H$12&gt;0,IF(Options!$H$13&gt;0,"Both","Geog"),IF(Options!$H$13&gt;0,"Keyword","None"))</f>
        <v>None</v>
      </c>
      <c r="Q876"/>
    </row>
    <row r="877" spans="1:17" x14ac:dyDescent="0.2">
      <c r="A877">
        <v>1010540</v>
      </c>
      <c r="B877" t="s">
        <v>1969</v>
      </c>
      <c r="C877">
        <v>20166</v>
      </c>
      <c r="D877">
        <v>2556</v>
      </c>
      <c r="G877" t="s">
        <v>1970</v>
      </c>
      <c r="H877" t="str">
        <f ca="1">IFERROR(RANK(Table1[[#This Row],[IncomeRank]],$K:$K),"")</f>
        <v/>
      </c>
      <c r="I877">
        <f>Table1[[#This Row],[regno]]</f>
        <v>1010540</v>
      </c>
      <c r="J877" t="str">
        <f>Table1[[#This Row],[nicename]]</f>
        <v>St John's Music and Arts Association</v>
      </c>
      <c r="K877" s="1" t="str">
        <f ca="1">IF(Table1[[#This Row],[Selected]],Table1[[#This Row],[latest_income]]+(RAND()*0.01),"")</f>
        <v/>
      </c>
      <c r="L877" t="b">
        <f>IF(Table1[[#This Row],[Use]]="None",FALSE,IF(Table1[[#This Row],[Use]]="Both",AND(Table1[[#This Row],[Keyword]],Table1[[#This Row],[Geog]]),OR(Table1[[#This Row],[Keyword]],Table1[[#This Row],[Geog]])))</f>
        <v>0</v>
      </c>
      <c r="M8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77" t="b">
        <f>NOT(ISERROR(VLOOKUP(Table1[[#This Row],[regno]],RawGeography!$D:$D,1,FALSE)))</f>
        <v>0</v>
      </c>
      <c r="O877" t="str">
        <f>IF(Options!$H$12&gt;0,IF(Options!$H$13&gt;0,"Both","Geog"),IF(Options!$H$13&gt;0,"Keyword","None"))</f>
        <v>None</v>
      </c>
      <c r="Q877"/>
    </row>
    <row r="878" spans="1:17" x14ac:dyDescent="0.2">
      <c r="A878">
        <v>1010560</v>
      </c>
      <c r="B878" t="s">
        <v>1971</v>
      </c>
      <c r="C878">
        <v>4161</v>
      </c>
      <c r="D878">
        <v>3078</v>
      </c>
      <c r="G878" t="s">
        <v>1972</v>
      </c>
      <c r="H878" t="str">
        <f ca="1">IFERROR(RANK(Table1[[#This Row],[IncomeRank]],$K:$K),"")</f>
        <v/>
      </c>
      <c r="I878">
        <f>Table1[[#This Row],[regno]]</f>
        <v>1010560</v>
      </c>
      <c r="J878" t="str">
        <f>Table1[[#This Row],[nicename]]</f>
        <v>Richard Moloney Trust</v>
      </c>
      <c r="K878" s="1" t="str">
        <f ca="1">IF(Table1[[#This Row],[Selected]],Table1[[#This Row],[latest_income]]+(RAND()*0.01),"")</f>
        <v/>
      </c>
      <c r="L878" t="b">
        <f>IF(Table1[[#This Row],[Use]]="None",FALSE,IF(Table1[[#This Row],[Use]]="Both",AND(Table1[[#This Row],[Keyword]],Table1[[#This Row],[Geog]]),OR(Table1[[#This Row],[Keyword]],Table1[[#This Row],[Geog]])))</f>
        <v>0</v>
      </c>
      <c r="M8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78" t="b">
        <f>NOT(ISERROR(VLOOKUP(Table1[[#This Row],[regno]],RawGeography!$D:$D,1,FALSE)))</f>
        <v>0</v>
      </c>
      <c r="O878" t="str">
        <f>IF(Options!$H$12&gt;0,IF(Options!$H$13&gt;0,"Both","Geog"),IF(Options!$H$13&gt;0,"Keyword","None"))</f>
        <v>None</v>
      </c>
      <c r="Q878"/>
    </row>
    <row r="879" spans="1:17" x14ac:dyDescent="0.2">
      <c r="A879">
        <v>1010783</v>
      </c>
      <c r="B879" t="s">
        <v>1974</v>
      </c>
      <c r="C879">
        <v>10760</v>
      </c>
      <c r="D879">
        <v>1646</v>
      </c>
      <c r="G879" t="s">
        <v>1975</v>
      </c>
      <c r="H879" t="str">
        <f ca="1">IFERROR(RANK(Table1[[#This Row],[IncomeRank]],$K:$K),"")</f>
        <v/>
      </c>
      <c r="I879">
        <f>Table1[[#This Row],[regno]]</f>
        <v>1010783</v>
      </c>
      <c r="J879" t="str">
        <f>Table1[[#This Row],[nicename]]</f>
        <v>The Red Triangle Players</v>
      </c>
      <c r="K879" s="1" t="str">
        <f ca="1">IF(Table1[[#This Row],[Selected]],Table1[[#This Row],[latest_income]]+(RAND()*0.01),"")</f>
        <v/>
      </c>
      <c r="L879" t="b">
        <f>IF(Table1[[#This Row],[Use]]="None",FALSE,IF(Table1[[#This Row],[Use]]="Both",AND(Table1[[#This Row],[Keyword]],Table1[[#This Row],[Geog]]),OR(Table1[[#This Row],[Keyword]],Table1[[#This Row],[Geog]])))</f>
        <v>0</v>
      </c>
      <c r="M8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79" t="b">
        <f>NOT(ISERROR(VLOOKUP(Table1[[#This Row],[regno]],RawGeography!$D:$D,1,FALSE)))</f>
        <v>0</v>
      </c>
      <c r="O879" t="str">
        <f>IF(Options!$H$12&gt;0,IF(Options!$H$13&gt;0,"Both","Geog"),IF(Options!$H$13&gt;0,"Keyword","None"))</f>
        <v>None</v>
      </c>
      <c r="Q879"/>
    </row>
    <row r="880" spans="1:17" x14ac:dyDescent="0.2">
      <c r="A880">
        <v>1010912</v>
      </c>
      <c r="B880" t="s">
        <v>1976</v>
      </c>
      <c r="C880">
        <v>11445</v>
      </c>
      <c r="D880">
        <v>5047</v>
      </c>
      <c r="G880" t="s">
        <v>1977</v>
      </c>
      <c r="H880" t="str">
        <f ca="1">IFERROR(RANK(Table1[[#This Row],[IncomeRank]],$K:$K),"")</f>
        <v/>
      </c>
      <c r="I880">
        <f>Table1[[#This Row],[regno]]</f>
        <v>1010912</v>
      </c>
      <c r="J880" t="str">
        <f>Table1[[#This Row],[nicename]]</f>
        <v>Victor Ford Foundation</v>
      </c>
      <c r="K880" s="1" t="str">
        <f ca="1">IF(Table1[[#This Row],[Selected]],Table1[[#This Row],[latest_income]]+(RAND()*0.01),"")</f>
        <v/>
      </c>
      <c r="L880" t="b">
        <f>IF(Table1[[#This Row],[Use]]="None",FALSE,IF(Table1[[#This Row],[Use]]="Both",AND(Table1[[#This Row],[Keyword]],Table1[[#This Row],[Geog]]),OR(Table1[[#This Row],[Keyword]],Table1[[#This Row],[Geog]])))</f>
        <v>0</v>
      </c>
      <c r="M8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80" t="b">
        <f>NOT(ISERROR(VLOOKUP(Table1[[#This Row],[regno]],RawGeography!$D:$D,1,FALSE)))</f>
        <v>0</v>
      </c>
      <c r="O880" t="str">
        <f>IF(Options!$H$12&gt;0,IF(Options!$H$13&gt;0,"Both","Geog"),IF(Options!$H$13&gt;0,"Keyword","None"))</f>
        <v>None</v>
      </c>
      <c r="Q880"/>
    </row>
    <row r="881" spans="1:17" x14ac:dyDescent="0.2">
      <c r="A881">
        <v>1011147</v>
      </c>
      <c r="B881" t="s">
        <v>1978</v>
      </c>
      <c r="C881">
        <v>48034</v>
      </c>
      <c r="D881">
        <v>50340</v>
      </c>
      <c r="G881" t="s">
        <v>1979</v>
      </c>
      <c r="H881" t="str">
        <f ca="1">IFERROR(RANK(Table1[[#This Row],[IncomeRank]],$K:$K),"")</f>
        <v/>
      </c>
      <c r="I881">
        <f>Table1[[#This Row],[regno]]</f>
        <v>1011147</v>
      </c>
      <c r="J881" t="str">
        <f>Table1[[#This Row],[nicename]]</f>
        <v>Ratby Co-Operative Band</v>
      </c>
      <c r="K881" s="1" t="str">
        <f ca="1">IF(Table1[[#This Row],[Selected]],Table1[[#This Row],[latest_income]]+(RAND()*0.01),"")</f>
        <v/>
      </c>
      <c r="L881" t="b">
        <f>IF(Table1[[#This Row],[Use]]="None",FALSE,IF(Table1[[#This Row],[Use]]="Both",AND(Table1[[#This Row],[Keyword]],Table1[[#This Row],[Geog]]),OR(Table1[[#This Row],[Keyword]],Table1[[#This Row],[Geog]])))</f>
        <v>0</v>
      </c>
      <c r="M8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81" t="b">
        <f>NOT(ISERROR(VLOOKUP(Table1[[#This Row],[regno]],RawGeography!$D:$D,1,FALSE)))</f>
        <v>0</v>
      </c>
      <c r="O881" t="str">
        <f>IF(Options!$H$12&gt;0,IF(Options!$H$13&gt;0,"Both","Geog"),IF(Options!$H$13&gt;0,"Keyword","None"))</f>
        <v>None</v>
      </c>
      <c r="Q881"/>
    </row>
    <row r="882" spans="1:17" x14ac:dyDescent="0.2">
      <c r="A882">
        <v>1011386</v>
      </c>
      <c r="B882" t="s">
        <v>1980</v>
      </c>
      <c r="C882">
        <v>9886</v>
      </c>
      <c r="D882">
        <v>9942</v>
      </c>
      <c r="G882" t="s">
        <v>348</v>
      </c>
      <c r="H882" t="str">
        <f ca="1">IFERROR(RANK(Table1[[#This Row],[IncomeRank]],$K:$K),"")</f>
        <v/>
      </c>
      <c r="I882">
        <f>Table1[[#This Row],[regno]]</f>
        <v>1011386</v>
      </c>
      <c r="J882" t="str">
        <f>Table1[[#This Row],[nicename]]</f>
        <v>Herefordshire Organists' Society</v>
      </c>
      <c r="K882" s="1" t="str">
        <f ca="1">IF(Table1[[#This Row],[Selected]],Table1[[#This Row],[latest_income]]+(RAND()*0.01),"")</f>
        <v/>
      </c>
      <c r="L882" t="b">
        <f>IF(Table1[[#This Row],[Use]]="None",FALSE,IF(Table1[[#This Row],[Use]]="Both",AND(Table1[[#This Row],[Keyword]],Table1[[#This Row],[Geog]]),OR(Table1[[#This Row],[Keyword]],Table1[[#This Row],[Geog]])))</f>
        <v>0</v>
      </c>
      <c r="M8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82" t="b">
        <f>NOT(ISERROR(VLOOKUP(Table1[[#This Row],[regno]],RawGeography!$D:$D,1,FALSE)))</f>
        <v>0</v>
      </c>
      <c r="O882" t="str">
        <f>IF(Options!$H$12&gt;0,IF(Options!$H$13&gt;0,"Both","Geog"),IF(Options!$H$13&gt;0,"Keyword","None"))</f>
        <v>None</v>
      </c>
      <c r="Q882"/>
    </row>
    <row r="883" spans="1:17" x14ac:dyDescent="0.2">
      <c r="A883">
        <v>1011656</v>
      </c>
      <c r="B883" t="s">
        <v>1981</v>
      </c>
      <c r="C883">
        <v>111</v>
      </c>
      <c r="D883">
        <v>3566</v>
      </c>
      <c r="G883" t="s">
        <v>1982</v>
      </c>
      <c r="H883" t="str">
        <f ca="1">IFERROR(RANK(Table1[[#This Row],[IncomeRank]],$K:$K),"")</f>
        <v/>
      </c>
      <c r="I883">
        <f>Table1[[#This Row],[regno]]</f>
        <v>1011656</v>
      </c>
      <c r="J883" t="str">
        <f>Table1[[#This Row],[nicename]]</f>
        <v>Amici Concerts Trust</v>
      </c>
      <c r="K883" s="1" t="str">
        <f ca="1">IF(Table1[[#This Row],[Selected]],Table1[[#This Row],[latest_income]]+(RAND()*0.01),"")</f>
        <v/>
      </c>
      <c r="L883" t="b">
        <f>IF(Table1[[#This Row],[Use]]="None",FALSE,IF(Table1[[#This Row],[Use]]="Both",AND(Table1[[#This Row],[Keyword]],Table1[[#This Row],[Geog]]),OR(Table1[[#This Row],[Keyword]],Table1[[#This Row],[Geog]])))</f>
        <v>0</v>
      </c>
      <c r="M8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83" t="b">
        <f>NOT(ISERROR(VLOOKUP(Table1[[#This Row],[regno]],RawGeography!$D:$D,1,FALSE)))</f>
        <v>0</v>
      </c>
      <c r="O883" t="str">
        <f>IF(Options!$H$12&gt;0,IF(Options!$H$13&gt;0,"Both","Geog"),IF(Options!$H$13&gt;0,"Keyword","None"))</f>
        <v>None</v>
      </c>
      <c r="Q883"/>
    </row>
    <row r="884" spans="1:17" x14ac:dyDescent="0.2">
      <c r="A884">
        <v>1011883</v>
      </c>
      <c r="B884" t="s">
        <v>1983</v>
      </c>
      <c r="C884">
        <v>628</v>
      </c>
      <c r="D884">
        <v>588</v>
      </c>
      <c r="G884" t="s">
        <v>1984</v>
      </c>
      <c r="H884" t="str">
        <f ca="1">IFERROR(RANK(Table1[[#This Row],[IncomeRank]],$K:$K),"")</f>
        <v/>
      </c>
      <c r="I884">
        <f>Table1[[#This Row],[regno]]</f>
        <v>1011883</v>
      </c>
      <c r="J884" t="str">
        <f>Table1[[#This Row],[nicename]]</f>
        <v>Worcester Recorded Music Society</v>
      </c>
      <c r="K884" s="1" t="str">
        <f ca="1">IF(Table1[[#This Row],[Selected]],Table1[[#This Row],[latest_income]]+(RAND()*0.01),"")</f>
        <v/>
      </c>
      <c r="L884" t="b">
        <f>IF(Table1[[#This Row],[Use]]="None",FALSE,IF(Table1[[#This Row],[Use]]="Both",AND(Table1[[#This Row],[Keyword]],Table1[[#This Row],[Geog]]),OR(Table1[[#This Row],[Keyword]],Table1[[#This Row],[Geog]])))</f>
        <v>0</v>
      </c>
      <c r="M8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84" t="b">
        <f>NOT(ISERROR(VLOOKUP(Table1[[#This Row],[regno]],RawGeography!$D:$D,1,FALSE)))</f>
        <v>0</v>
      </c>
      <c r="O884" t="str">
        <f>IF(Options!$H$12&gt;0,IF(Options!$H$13&gt;0,"Both","Geog"),IF(Options!$H$13&gt;0,"Keyword","None"))</f>
        <v>None</v>
      </c>
      <c r="Q884"/>
    </row>
    <row r="885" spans="1:17" x14ac:dyDescent="0.2">
      <c r="A885">
        <v>1011959</v>
      </c>
      <c r="B885" t="s">
        <v>1985</v>
      </c>
      <c r="C885">
        <v>917</v>
      </c>
      <c r="D885">
        <v>1698</v>
      </c>
      <c r="G885" t="s">
        <v>1986</v>
      </c>
      <c r="H885" t="str">
        <f ca="1">IFERROR(RANK(Table1[[#This Row],[IncomeRank]],$K:$K),"")</f>
        <v/>
      </c>
      <c r="I885">
        <f>Table1[[#This Row],[regno]]</f>
        <v>1011959</v>
      </c>
      <c r="J885" t="str">
        <f>Table1[[#This Row],[nicename]]</f>
        <v>Latchford Warrington Silver Band</v>
      </c>
      <c r="K885" s="1" t="str">
        <f ca="1">IF(Table1[[#This Row],[Selected]],Table1[[#This Row],[latest_income]]+(RAND()*0.01),"")</f>
        <v/>
      </c>
      <c r="L885" t="b">
        <f>IF(Table1[[#This Row],[Use]]="None",FALSE,IF(Table1[[#This Row],[Use]]="Both",AND(Table1[[#This Row],[Keyword]],Table1[[#This Row],[Geog]]),OR(Table1[[#This Row],[Keyword]],Table1[[#This Row],[Geog]])))</f>
        <v>0</v>
      </c>
      <c r="M8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85" t="b">
        <f>NOT(ISERROR(VLOOKUP(Table1[[#This Row],[regno]],RawGeography!$D:$D,1,FALSE)))</f>
        <v>0</v>
      </c>
      <c r="O885" t="str">
        <f>IF(Options!$H$12&gt;0,IF(Options!$H$13&gt;0,"Both","Geog"),IF(Options!$H$13&gt;0,"Keyword","None"))</f>
        <v>None</v>
      </c>
      <c r="Q885"/>
    </row>
    <row r="886" spans="1:17" x14ac:dyDescent="0.2">
      <c r="A886">
        <v>1012121</v>
      </c>
      <c r="B886" t="s">
        <v>1987</v>
      </c>
      <c r="C886">
        <v>72137</v>
      </c>
      <c r="D886">
        <v>72598</v>
      </c>
      <c r="G886" t="s">
        <v>1988</v>
      </c>
      <c r="H886" t="str">
        <f ca="1">IFERROR(RANK(Table1[[#This Row],[IncomeRank]],$K:$K),"")</f>
        <v/>
      </c>
      <c r="I886">
        <f>Table1[[#This Row],[regno]]</f>
        <v>1012121</v>
      </c>
      <c r="J886" t="str">
        <f>Table1[[#This Row],[nicename]]</f>
        <v>The Cherub Company London Limited</v>
      </c>
      <c r="K886" s="1" t="str">
        <f ca="1">IF(Table1[[#This Row],[Selected]],Table1[[#This Row],[latest_income]]+(RAND()*0.01),"")</f>
        <v/>
      </c>
      <c r="L886" t="b">
        <f>IF(Table1[[#This Row],[Use]]="None",FALSE,IF(Table1[[#This Row],[Use]]="Both",AND(Table1[[#This Row],[Keyword]],Table1[[#This Row],[Geog]]),OR(Table1[[#This Row],[Keyword]],Table1[[#This Row],[Geog]])))</f>
        <v>0</v>
      </c>
      <c r="M8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86" t="b">
        <f>NOT(ISERROR(VLOOKUP(Table1[[#This Row],[regno]],RawGeography!$D:$D,1,FALSE)))</f>
        <v>0</v>
      </c>
      <c r="O886" t="str">
        <f>IF(Options!$H$12&gt;0,IF(Options!$H$13&gt;0,"Both","Geog"),IF(Options!$H$13&gt;0,"Keyword","None"))</f>
        <v>None</v>
      </c>
      <c r="Q886"/>
    </row>
    <row r="887" spans="1:17" x14ac:dyDescent="0.2">
      <c r="A887">
        <v>1012682</v>
      </c>
      <c r="B887" t="s">
        <v>1989</v>
      </c>
      <c r="C887">
        <v>16540</v>
      </c>
      <c r="D887">
        <v>17872</v>
      </c>
      <c r="G887" t="s">
        <v>1990</v>
      </c>
      <c r="H887" t="str">
        <f ca="1">IFERROR(RANK(Table1[[#This Row],[IncomeRank]],$K:$K),"")</f>
        <v/>
      </c>
      <c r="I887">
        <f>Table1[[#This Row],[regno]]</f>
        <v>1012682</v>
      </c>
      <c r="J887" t="str">
        <f>Table1[[#This Row],[nicename]]</f>
        <v>Richmond Upon Thames Performing Arts Festival</v>
      </c>
      <c r="K887" s="1" t="str">
        <f ca="1">IF(Table1[[#This Row],[Selected]],Table1[[#This Row],[latest_income]]+(RAND()*0.01),"")</f>
        <v/>
      </c>
      <c r="L887" t="b">
        <f>IF(Table1[[#This Row],[Use]]="None",FALSE,IF(Table1[[#This Row],[Use]]="Both",AND(Table1[[#This Row],[Keyword]],Table1[[#This Row],[Geog]]),OR(Table1[[#This Row],[Keyword]],Table1[[#This Row],[Geog]])))</f>
        <v>0</v>
      </c>
      <c r="M8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87" t="b">
        <f>NOT(ISERROR(VLOOKUP(Table1[[#This Row],[regno]],RawGeography!$D:$D,1,FALSE)))</f>
        <v>0</v>
      </c>
      <c r="O887" t="str">
        <f>IF(Options!$H$12&gt;0,IF(Options!$H$13&gt;0,"Both","Geog"),IF(Options!$H$13&gt;0,"Keyword","None"))</f>
        <v>None</v>
      </c>
      <c r="Q887"/>
    </row>
    <row r="888" spans="1:17" x14ac:dyDescent="0.2">
      <c r="A888">
        <v>1012741</v>
      </c>
      <c r="B888" t="s">
        <v>1991</v>
      </c>
      <c r="C888">
        <v>4847</v>
      </c>
      <c r="D888">
        <v>4815</v>
      </c>
      <c r="G888" t="s">
        <v>1992</v>
      </c>
      <c r="H888" t="str">
        <f ca="1">IFERROR(RANK(Table1[[#This Row],[IncomeRank]],$K:$K),"")</f>
        <v/>
      </c>
      <c r="I888">
        <f>Table1[[#This Row],[regno]]</f>
        <v>1012741</v>
      </c>
      <c r="J888" t="str">
        <f>Table1[[#This Row],[nicename]]</f>
        <v>The Crofton Singers</v>
      </c>
      <c r="K888" s="1" t="str">
        <f ca="1">IF(Table1[[#This Row],[Selected]],Table1[[#This Row],[latest_income]]+(RAND()*0.01),"")</f>
        <v/>
      </c>
      <c r="L888" t="b">
        <f>IF(Table1[[#This Row],[Use]]="None",FALSE,IF(Table1[[#This Row],[Use]]="Both",AND(Table1[[#This Row],[Keyword]],Table1[[#This Row],[Geog]]),OR(Table1[[#This Row],[Keyword]],Table1[[#This Row],[Geog]])))</f>
        <v>0</v>
      </c>
      <c r="M8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88" t="b">
        <f>NOT(ISERROR(VLOOKUP(Table1[[#This Row],[regno]],RawGeography!$D:$D,1,FALSE)))</f>
        <v>0</v>
      </c>
      <c r="O888" t="str">
        <f>IF(Options!$H$12&gt;0,IF(Options!$H$13&gt;0,"Both","Geog"),IF(Options!$H$13&gt;0,"Keyword","None"))</f>
        <v>None</v>
      </c>
      <c r="Q888"/>
    </row>
    <row r="889" spans="1:17" x14ac:dyDescent="0.2">
      <c r="A889">
        <v>1013051</v>
      </c>
      <c r="B889" t="s">
        <v>1994</v>
      </c>
      <c r="C889">
        <v>54125</v>
      </c>
      <c r="D889">
        <v>47459</v>
      </c>
      <c r="G889" t="s">
        <v>1995</v>
      </c>
      <c r="H889" t="str">
        <f ca="1">IFERROR(RANK(Table1[[#This Row],[IncomeRank]],$K:$K),"")</f>
        <v/>
      </c>
      <c r="I889">
        <f>Table1[[#This Row],[regno]]</f>
        <v>1013051</v>
      </c>
      <c r="J889" t="str">
        <f>Table1[[#This Row],[nicename]]</f>
        <v>Hackney Youth Orchestras Trust</v>
      </c>
      <c r="K889" s="1" t="str">
        <f ca="1">IF(Table1[[#This Row],[Selected]],Table1[[#This Row],[latest_income]]+(RAND()*0.01),"")</f>
        <v/>
      </c>
      <c r="L889" t="b">
        <f>IF(Table1[[#This Row],[Use]]="None",FALSE,IF(Table1[[#This Row],[Use]]="Both",AND(Table1[[#This Row],[Keyword]],Table1[[#This Row],[Geog]]),OR(Table1[[#This Row],[Keyword]],Table1[[#This Row],[Geog]])))</f>
        <v>0</v>
      </c>
      <c r="M8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89" t="b">
        <f>NOT(ISERROR(VLOOKUP(Table1[[#This Row],[regno]],RawGeography!$D:$D,1,FALSE)))</f>
        <v>0</v>
      </c>
      <c r="O889" t="str">
        <f>IF(Options!$H$12&gt;0,IF(Options!$H$13&gt;0,"Both","Geog"),IF(Options!$H$13&gt;0,"Keyword","None"))</f>
        <v>None</v>
      </c>
      <c r="Q889"/>
    </row>
    <row r="890" spans="1:17" x14ac:dyDescent="0.2">
      <c r="A890">
        <v>1013231</v>
      </c>
      <c r="B890" t="s">
        <v>1996</v>
      </c>
      <c r="C890">
        <v>66</v>
      </c>
      <c r="D890">
        <v>393</v>
      </c>
      <c r="G890" t="s">
        <v>1997</v>
      </c>
      <c r="H890" t="str">
        <f ca="1">IFERROR(RANK(Table1[[#This Row],[IncomeRank]],$K:$K),"")</f>
        <v/>
      </c>
      <c r="I890">
        <f>Table1[[#This Row],[regno]]</f>
        <v>1013231</v>
      </c>
      <c r="J890" t="str">
        <f>Table1[[#This Row],[nicename]]</f>
        <v>Women in Music</v>
      </c>
      <c r="K890" s="1" t="str">
        <f ca="1">IF(Table1[[#This Row],[Selected]],Table1[[#This Row],[latest_income]]+(RAND()*0.01),"")</f>
        <v/>
      </c>
      <c r="L890" t="b">
        <f>IF(Table1[[#This Row],[Use]]="None",FALSE,IF(Table1[[#This Row],[Use]]="Both",AND(Table1[[#This Row],[Keyword]],Table1[[#This Row],[Geog]]),OR(Table1[[#This Row],[Keyword]],Table1[[#This Row],[Geog]])))</f>
        <v>0</v>
      </c>
      <c r="M8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90" t="b">
        <f>NOT(ISERROR(VLOOKUP(Table1[[#This Row],[regno]],RawGeography!$D:$D,1,FALSE)))</f>
        <v>0</v>
      </c>
      <c r="O890" t="str">
        <f>IF(Options!$H$12&gt;0,IF(Options!$H$13&gt;0,"Both","Geog"),IF(Options!$H$13&gt;0,"Keyword","None"))</f>
        <v>None</v>
      </c>
      <c r="Q890"/>
    </row>
    <row r="891" spans="1:17" x14ac:dyDescent="0.2">
      <c r="A891">
        <v>1013625</v>
      </c>
      <c r="B891" t="s">
        <v>1998</v>
      </c>
      <c r="C891">
        <v>6837</v>
      </c>
      <c r="D891">
        <v>7081</v>
      </c>
      <c r="G891" t="s">
        <v>1999</v>
      </c>
      <c r="H891" t="str">
        <f ca="1">IFERROR(RANK(Table1[[#This Row],[IncomeRank]],$K:$K),"")</f>
        <v/>
      </c>
      <c r="I891">
        <f>Table1[[#This Row],[regno]]</f>
        <v>1013625</v>
      </c>
      <c r="J891" t="str">
        <f>Table1[[#This Row],[nicename]]</f>
        <v>Oundle Festival of Music and Drama</v>
      </c>
      <c r="K891" s="1" t="str">
        <f ca="1">IF(Table1[[#This Row],[Selected]],Table1[[#This Row],[latest_income]]+(RAND()*0.01),"")</f>
        <v/>
      </c>
      <c r="L891" t="b">
        <f>IF(Table1[[#This Row],[Use]]="None",FALSE,IF(Table1[[#This Row],[Use]]="Both",AND(Table1[[#This Row],[Keyword]],Table1[[#This Row],[Geog]]),OR(Table1[[#This Row],[Keyword]],Table1[[#This Row],[Geog]])))</f>
        <v>0</v>
      </c>
      <c r="M8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91" t="b">
        <f>NOT(ISERROR(VLOOKUP(Table1[[#This Row],[regno]],RawGeography!$D:$D,1,FALSE)))</f>
        <v>0</v>
      </c>
      <c r="O891" t="str">
        <f>IF(Options!$H$12&gt;0,IF(Options!$H$13&gt;0,"Both","Geog"),IF(Options!$H$13&gt;0,"Keyword","None"))</f>
        <v>None</v>
      </c>
      <c r="Q891"/>
    </row>
    <row r="892" spans="1:17" x14ac:dyDescent="0.2">
      <c r="A892">
        <v>1013635</v>
      </c>
      <c r="B892" t="s">
        <v>2001</v>
      </c>
      <c r="C892">
        <v>75156</v>
      </c>
      <c r="D892">
        <v>153926</v>
      </c>
      <c r="G892" t="s">
        <v>2002</v>
      </c>
      <c r="H892" t="str">
        <f ca="1">IFERROR(RANK(Table1[[#This Row],[IncomeRank]],$K:$K),"")</f>
        <v/>
      </c>
      <c r="I892">
        <f>Table1[[#This Row],[regno]]</f>
        <v>1013635</v>
      </c>
      <c r="J892" t="str">
        <f>Table1[[#This Row],[nicename]]</f>
        <v>St Augustine's Chapel Charity</v>
      </c>
      <c r="K892" s="1" t="str">
        <f ca="1">IF(Table1[[#This Row],[Selected]],Table1[[#This Row],[latest_income]]+(RAND()*0.01),"")</f>
        <v/>
      </c>
      <c r="L892" t="b">
        <f>IF(Table1[[#This Row],[Use]]="None",FALSE,IF(Table1[[#This Row],[Use]]="Both",AND(Table1[[#This Row],[Keyword]],Table1[[#This Row],[Geog]]),OR(Table1[[#This Row],[Keyword]],Table1[[#This Row],[Geog]])))</f>
        <v>0</v>
      </c>
      <c r="M8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92" t="b">
        <f>NOT(ISERROR(VLOOKUP(Table1[[#This Row],[regno]],RawGeography!$D:$D,1,FALSE)))</f>
        <v>0</v>
      </c>
      <c r="O892" t="str">
        <f>IF(Options!$H$12&gt;0,IF(Options!$H$13&gt;0,"Both","Geog"),IF(Options!$H$13&gt;0,"Keyword","None"))</f>
        <v>None</v>
      </c>
      <c r="Q892"/>
    </row>
    <row r="893" spans="1:17" x14ac:dyDescent="0.2">
      <c r="A893">
        <v>1013793</v>
      </c>
      <c r="B893" t="s">
        <v>2003</v>
      </c>
      <c r="C893">
        <v>12805</v>
      </c>
      <c r="D893">
        <v>12433</v>
      </c>
      <c r="G893" t="s">
        <v>2004</v>
      </c>
      <c r="H893" t="str">
        <f ca="1">IFERROR(RANK(Table1[[#This Row],[IncomeRank]],$K:$K),"")</f>
        <v/>
      </c>
      <c r="I893">
        <f>Table1[[#This Row],[regno]]</f>
        <v>1013793</v>
      </c>
      <c r="J893" t="str">
        <f>Table1[[#This Row],[nicename]]</f>
        <v>Oxford Music Festival</v>
      </c>
      <c r="K893" s="1" t="str">
        <f ca="1">IF(Table1[[#This Row],[Selected]],Table1[[#This Row],[latest_income]]+(RAND()*0.01),"")</f>
        <v/>
      </c>
      <c r="L893" t="b">
        <f>IF(Table1[[#This Row],[Use]]="None",FALSE,IF(Table1[[#This Row],[Use]]="Both",AND(Table1[[#This Row],[Keyword]],Table1[[#This Row],[Geog]]),OR(Table1[[#This Row],[Keyword]],Table1[[#This Row],[Geog]])))</f>
        <v>0</v>
      </c>
      <c r="M8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93" t="b">
        <f>NOT(ISERROR(VLOOKUP(Table1[[#This Row],[regno]],RawGeography!$D:$D,1,FALSE)))</f>
        <v>0</v>
      </c>
      <c r="O893" t="str">
        <f>IF(Options!$H$12&gt;0,IF(Options!$H$13&gt;0,"Both","Geog"),IF(Options!$H$13&gt;0,"Keyword","None"))</f>
        <v>None</v>
      </c>
      <c r="Q893"/>
    </row>
    <row r="894" spans="1:17" x14ac:dyDescent="0.2">
      <c r="A894">
        <v>1013812</v>
      </c>
      <c r="B894" t="s">
        <v>2005</v>
      </c>
      <c r="C894">
        <v>13411</v>
      </c>
      <c r="D894">
        <v>13967</v>
      </c>
      <c r="G894" t="s">
        <v>2006</v>
      </c>
      <c r="H894" t="str">
        <f ca="1">IFERROR(RANK(Table1[[#This Row],[IncomeRank]],$K:$K),"")</f>
        <v/>
      </c>
      <c r="I894">
        <f>Table1[[#This Row],[regno]]</f>
        <v>1013812</v>
      </c>
      <c r="J894" t="str">
        <f>Table1[[#This Row],[nicename]]</f>
        <v>Sheffield Philharmonic Orchestra</v>
      </c>
      <c r="K894" s="1" t="str">
        <f ca="1">IF(Table1[[#This Row],[Selected]],Table1[[#This Row],[latest_income]]+(RAND()*0.01),"")</f>
        <v/>
      </c>
      <c r="L894" t="b">
        <f>IF(Table1[[#This Row],[Use]]="None",FALSE,IF(Table1[[#This Row],[Use]]="Both",AND(Table1[[#This Row],[Keyword]],Table1[[#This Row],[Geog]]),OR(Table1[[#This Row],[Keyword]],Table1[[#This Row],[Geog]])))</f>
        <v>0</v>
      </c>
      <c r="M8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94" t="b">
        <f>NOT(ISERROR(VLOOKUP(Table1[[#This Row],[regno]],RawGeography!$D:$D,1,FALSE)))</f>
        <v>0</v>
      </c>
      <c r="O894" t="str">
        <f>IF(Options!$H$12&gt;0,IF(Options!$H$13&gt;0,"Both","Geog"),IF(Options!$H$13&gt;0,"Keyword","None"))</f>
        <v>None</v>
      </c>
      <c r="Q894"/>
    </row>
    <row r="895" spans="1:17" x14ac:dyDescent="0.2">
      <c r="A895">
        <v>1014033</v>
      </c>
      <c r="B895" t="s">
        <v>2007</v>
      </c>
      <c r="C895">
        <v>2279</v>
      </c>
      <c r="D895">
        <v>1332</v>
      </c>
      <c r="G895" t="s">
        <v>2008</v>
      </c>
      <c r="H895" t="str">
        <f ca="1">IFERROR(RANK(Table1[[#This Row],[IncomeRank]],$K:$K),"")</f>
        <v/>
      </c>
      <c r="I895">
        <f>Table1[[#This Row],[regno]]</f>
        <v>1014033</v>
      </c>
      <c r="J895" t="str">
        <f>Table1[[#This Row],[nicename]]</f>
        <v>Bela Bartok Centre for Musicianship</v>
      </c>
      <c r="K895" s="1" t="str">
        <f ca="1">IF(Table1[[#This Row],[Selected]],Table1[[#This Row],[latest_income]]+(RAND()*0.01),"")</f>
        <v/>
      </c>
      <c r="L895" t="b">
        <f>IF(Table1[[#This Row],[Use]]="None",FALSE,IF(Table1[[#This Row],[Use]]="Both",AND(Table1[[#This Row],[Keyword]],Table1[[#This Row],[Geog]]),OR(Table1[[#This Row],[Keyword]],Table1[[#This Row],[Geog]])))</f>
        <v>0</v>
      </c>
      <c r="M8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95" t="b">
        <f>NOT(ISERROR(VLOOKUP(Table1[[#This Row],[regno]],RawGeography!$D:$D,1,FALSE)))</f>
        <v>0</v>
      </c>
      <c r="O895" t="str">
        <f>IF(Options!$H$12&gt;0,IF(Options!$H$13&gt;0,"Both","Geog"),IF(Options!$H$13&gt;0,"Keyword","None"))</f>
        <v>None</v>
      </c>
      <c r="Q895"/>
    </row>
    <row r="896" spans="1:17" x14ac:dyDescent="0.2">
      <c r="A896">
        <v>1014036</v>
      </c>
      <c r="B896" t="s">
        <v>2009</v>
      </c>
      <c r="C896">
        <v>9021</v>
      </c>
      <c r="D896">
        <v>5500</v>
      </c>
      <c r="G896" t="s">
        <v>2010</v>
      </c>
      <c r="H896" t="str">
        <f ca="1">IFERROR(RANK(Table1[[#This Row],[IncomeRank]],$K:$K),"")</f>
        <v/>
      </c>
      <c r="I896">
        <f>Table1[[#This Row],[regno]]</f>
        <v>1014036</v>
      </c>
      <c r="J896" t="str">
        <f>Table1[[#This Row],[nicename]]</f>
        <v>The E H C M Charitable Trust</v>
      </c>
      <c r="K896" s="1" t="str">
        <f ca="1">IF(Table1[[#This Row],[Selected]],Table1[[#This Row],[latest_income]]+(RAND()*0.01),"")</f>
        <v/>
      </c>
      <c r="L896" t="b">
        <f>IF(Table1[[#This Row],[Use]]="None",FALSE,IF(Table1[[#This Row],[Use]]="Both",AND(Table1[[#This Row],[Keyword]],Table1[[#This Row],[Geog]]),OR(Table1[[#This Row],[Keyword]],Table1[[#This Row],[Geog]])))</f>
        <v>0</v>
      </c>
      <c r="M8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96" t="b">
        <f>NOT(ISERROR(VLOOKUP(Table1[[#This Row],[regno]],RawGeography!$D:$D,1,FALSE)))</f>
        <v>0</v>
      </c>
      <c r="O896" t="str">
        <f>IF(Options!$H$12&gt;0,IF(Options!$H$13&gt;0,"Both","Geog"),IF(Options!$H$13&gt;0,"Keyword","None"))</f>
        <v>None</v>
      </c>
      <c r="Q896"/>
    </row>
    <row r="897" spans="1:17" x14ac:dyDescent="0.2">
      <c r="A897">
        <v>1014214</v>
      </c>
      <c r="B897" t="s">
        <v>2011</v>
      </c>
      <c r="C897">
        <v>27363</v>
      </c>
      <c r="D897">
        <v>37788</v>
      </c>
      <c r="G897" t="s">
        <v>2012</v>
      </c>
      <c r="H897" t="str">
        <f ca="1">IFERROR(RANK(Table1[[#This Row],[IncomeRank]],$K:$K),"")</f>
        <v/>
      </c>
      <c r="I897">
        <f>Table1[[#This Row],[regno]]</f>
        <v>1014214</v>
      </c>
      <c r="J897" t="str">
        <f>Table1[[#This Row],[nicename]]</f>
        <v>London Welsh Chorale (Coral Cymry Llundain)</v>
      </c>
      <c r="K897" s="1" t="str">
        <f ca="1">IF(Table1[[#This Row],[Selected]],Table1[[#This Row],[latest_income]]+(RAND()*0.01),"")</f>
        <v/>
      </c>
      <c r="L897" t="b">
        <f>IF(Table1[[#This Row],[Use]]="None",FALSE,IF(Table1[[#This Row],[Use]]="Both",AND(Table1[[#This Row],[Keyword]],Table1[[#This Row],[Geog]]),OR(Table1[[#This Row],[Keyword]],Table1[[#This Row],[Geog]])))</f>
        <v>0</v>
      </c>
      <c r="M8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97" t="b">
        <f>NOT(ISERROR(VLOOKUP(Table1[[#This Row],[regno]],RawGeography!$D:$D,1,FALSE)))</f>
        <v>0</v>
      </c>
      <c r="O897" t="str">
        <f>IF(Options!$H$12&gt;0,IF(Options!$H$13&gt;0,"Both","Geog"),IF(Options!$H$13&gt;0,"Keyword","None"))</f>
        <v>None</v>
      </c>
      <c r="Q897"/>
    </row>
    <row r="898" spans="1:17" x14ac:dyDescent="0.2">
      <c r="A898">
        <v>1014226</v>
      </c>
      <c r="B898" t="s">
        <v>2013</v>
      </c>
      <c r="C898">
        <v>18</v>
      </c>
      <c r="D898">
        <v>1470</v>
      </c>
      <c r="G898" t="s">
        <v>2014</v>
      </c>
      <c r="H898" t="str">
        <f ca="1">IFERROR(RANK(Table1[[#This Row],[IncomeRank]],$K:$K),"")</f>
        <v/>
      </c>
      <c r="I898">
        <f>Table1[[#This Row],[regno]]</f>
        <v>1014226</v>
      </c>
      <c r="J898" t="str">
        <f>Table1[[#This Row],[nicename]]</f>
        <v>Opera Mint Trust</v>
      </c>
      <c r="K898" s="1" t="str">
        <f ca="1">IF(Table1[[#This Row],[Selected]],Table1[[#This Row],[latest_income]]+(RAND()*0.01),"")</f>
        <v/>
      </c>
      <c r="L898" t="b">
        <f>IF(Table1[[#This Row],[Use]]="None",FALSE,IF(Table1[[#This Row],[Use]]="Both",AND(Table1[[#This Row],[Keyword]],Table1[[#This Row],[Geog]]),OR(Table1[[#This Row],[Keyword]],Table1[[#This Row],[Geog]])))</f>
        <v>0</v>
      </c>
      <c r="M8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98" t="b">
        <f>NOT(ISERROR(VLOOKUP(Table1[[#This Row],[regno]],RawGeography!$D:$D,1,FALSE)))</f>
        <v>0</v>
      </c>
      <c r="O898" t="str">
        <f>IF(Options!$H$12&gt;0,IF(Options!$H$13&gt;0,"Both","Geog"),IF(Options!$H$13&gt;0,"Keyword","None"))</f>
        <v>None</v>
      </c>
      <c r="Q898"/>
    </row>
    <row r="899" spans="1:17" x14ac:dyDescent="0.2">
      <c r="A899">
        <v>1014284</v>
      </c>
      <c r="B899" t="s">
        <v>2015</v>
      </c>
      <c r="C899">
        <v>60790</v>
      </c>
      <c r="D899">
        <v>27906</v>
      </c>
      <c r="G899" t="s">
        <v>2016</v>
      </c>
      <c r="H899" t="str">
        <f ca="1">IFERROR(RANK(Table1[[#This Row],[IncomeRank]],$K:$K),"")</f>
        <v/>
      </c>
      <c r="I899">
        <f>Table1[[#This Row],[regno]]</f>
        <v>1014284</v>
      </c>
      <c r="J899" t="str">
        <f>Table1[[#This Row],[nicename]]</f>
        <v>The Parkhouse Award</v>
      </c>
      <c r="K899" s="1" t="str">
        <f ca="1">IF(Table1[[#This Row],[Selected]],Table1[[#This Row],[latest_income]]+(RAND()*0.01),"")</f>
        <v/>
      </c>
      <c r="L899" t="b">
        <f>IF(Table1[[#This Row],[Use]]="None",FALSE,IF(Table1[[#This Row],[Use]]="Both",AND(Table1[[#This Row],[Keyword]],Table1[[#This Row],[Geog]]),OR(Table1[[#This Row],[Keyword]],Table1[[#This Row],[Geog]])))</f>
        <v>0</v>
      </c>
      <c r="M8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899" t="b">
        <f>NOT(ISERROR(VLOOKUP(Table1[[#This Row],[regno]],RawGeography!$D:$D,1,FALSE)))</f>
        <v>0</v>
      </c>
      <c r="O899" t="str">
        <f>IF(Options!$H$12&gt;0,IF(Options!$H$13&gt;0,"Both","Geog"),IF(Options!$H$13&gt;0,"Keyword","None"))</f>
        <v>None</v>
      </c>
      <c r="Q899"/>
    </row>
    <row r="900" spans="1:17" x14ac:dyDescent="0.2">
      <c r="A900">
        <v>1014304</v>
      </c>
      <c r="B900" t="s">
        <v>2017</v>
      </c>
      <c r="C900">
        <v>22102</v>
      </c>
      <c r="D900">
        <v>19774</v>
      </c>
      <c r="G900" t="s">
        <v>2018</v>
      </c>
      <c r="H900" t="str">
        <f ca="1">IFERROR(RANK(Table1[[#This Row],[IncomeRank]],$K:$K),"")</f>
        <v/>
      </c>
      <c r="I900">
        <f>Table1[[#This Row],[regno]]</f>
        <v>1014304</v>
      </c>
      <c r="J900" t="str">
        <f>Table1[[#This Row],[nicename]]</f>
        <v>Vitus Ltd</v>
      </c>
      <c r="K900" s="1" t="str">
        <f ca="1">IF(Table1[[#This Row],[Selected]],Table1[[#This Row],[latest_income]]+(RAND()*0.01),"")</f>
        <v/>
      </c>
      <c r="L900" t="b">
        <f>IF(Table1[[#This Row],[Use]]="None",FALSE,IF(Table1[[#This Row],[Use]]="Both",AND(Table1[[#This Row],[Keyword]],Table1[[#This Row],[Geog]]),OR(Table1[[#This Row],[Keyword]],Table1[[#This Row],[Geog]])))</f>
        <v>0</v>
      </c>
      <c r="M9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00" t="b">
        <f>NOT(ISERROR(VLOOKUP(Table1[[#This Row],[regno]],RawGeography!$D:$D,1,FALSE)))</f>
        <v>0</v>
      </c>
      <c r="O900" t="str">
        <f>IF(Options!$H$12&gt;0,IF(Options!$H$13&gt;0,"Both","Geog"),IF(Options!$H$13&gt;0,"Keyword","None"))</f>
        <v>None</v>
      </c>
      <c r="Q900"/>
    </row>
    <row r="901" spans="1:17" x14ac:dyDescent="0.2">
      <c r="A901">
        <v>1014377</v>
      </c>
      <c r="B901" t="s">
        <v>2019</v>
      </c>
      <c r="C901">
        <v>33859</v>
      </c>
      <c r="D901">
        <v>31719</v>
      </c>
      <c r="G901" t="s">
        <v>2020</v>
      </c>
      <c r="H901" t="str">
        <f ca="1">IFERROR(RANK(Table1[[#This Row],[IncomeRank]],$K:$K),"")</f>
        <v/>
      </c>
      <c r="I901">
        <f>Table1[[#This Row],[regno]]</f>
        <v>1014377</v>
      </c>
      <c r="J901" t="str">
        <f>Table1[[#This Row],[nicename]]</f>
        <v>The Chelmsford Singers</v>
      </c>
      <c r="K901" s="1" t="str">
        <f ca="1">IF(Table1[[#This Row],[Selected]],Table1[[#This Row],[latest_income]]+(RAND()*0.01),"")</f>
        <v/>
      </c>
      <c r="L901" t="b">
        <f>IF(Table1[[#This Row],[Use]]="None",FALSE,IF(Table1[[#This Row],[Use]]="Both",AND(Table1[[#This Row],[Keyword]],Table1[[#This Row],[Geog]]),OR(Table1[[#This Row],[Keyword]],Table1[[#This Row],[Geog]])))</f>
        <v>0</v>
      </c>
      <c r="M9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01" t="b">
        <f>NOT(ISERROR(VLOOKUP(Table1[[#This Row],[regno]],RawGeography!$D:$D,1,FALSE)))</f>
        <v>0</v>
      </c>
      <c r="O901" t="str">
        <f>IF(Options!$H$12&gt;0,IF(Options!$H$13&gt;0,"Both","Geog"),IF(Options!$H$13&gt;0,"Keyword","None"))</f>
        <v>None</v>
      </c>
      <c r="Q901"/>
    </row>
    <row r="902" spans="1:17" x14ac:dyDescent="0.2">
      <c r="A902">
        <v>1014503</v>
      </c>
      <c r="B902" t="s">
        <v>2021</v>
      </c>
      <c r="C902">
        <v>0</v>
      </c>
      <c r="D902">
        <v>100</v>
      </c>
      <c r="G902" t="s">
        <v>2022</v>
      </c>
      <c r="H902" t="str">
        <f ca="1">IFERROR(RANK(Table1[[#This Row],[IncomeRank]],$K:$K),"")</f>
        <v/>
      </c>
      <c r="I902">
        <f>Table1[[#This Row],[regno]]</f>
        <v>1014503</v>
      </c>
      <c r="J902" t="str">
        <f>Table1[[#This Row],[nicename]]</f>
        <v>Miscellany Foundation</v>
      </c>
      <c r="K902" s="1" t="str">
        <f ca="1">IF(Table1[[#This Row],[Selected]],Table1[[#This Row],[latest_income]]+(RAND()*0.01),"")</f>
        <v/>
      </c>
      <c r="L902" t="b">
        <f>IF(Table1[[#This Row],[Use]]="None",FALSE,IF(Table1[[#This Row],[Use]]="Both",AND(Table1[[#This Row],[Keyword]],Table1[[#This Row],[Geog]]),OR(Table1[[#This Row],[Keyword]],Table1[[#This Row],[Geog]])))</f>
        <v>0</v>
      </c>
      <c r="M9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02" t="b">
        <f>NOT(ISERROR(VLOOKUP(Table1[[#This Row],[regno]],RawGeography!$D:$D,1,FALSE)))</f>
        <v>0</v>
      </c>
      <c r="O902" t="str">
        <f>IF(Options!$H$12&gt;0,IF(Options!$H$13&gt;0,"Both","Geog"),IF(Options!$H$13&gt;0,"Keyword","None"))</f>
        <v>None</v>
      </c>
      <c r="Q902"/>
    </row>
    <row r="903" spans="1:17" x14ac:dyDescent="0.2">
      <c r="A903">
        <v>1014531</v>
      </c>
      <c r="B903" t="s">
        <v>2023</v>
      </c>
      <c r="C903">
        <v>11370</v>
      </c>
      <c r="D903">
        <v>12873</v>
      </c>
      <c r="G903" t="s">
        <v>2024</v>
      </c>
      <c r="H903" t="str">
        <f ca="1">IFERROR(RANK(Table1[[#This Row],[IncomeRank]],$K:$K),"")</f>
        <v/>
      </c>
      <c r="I903">
        <f>Table1[[#This Row],[regno]]</f>
        <v>1014531</v>
      </c>
      <c r="J903" t="str">
        <f>Table1[[#This Row],[nicename]]</f>
        <v>West Barnes Singers</v>
      </c>
      <c r="K903" s="1" t="str">
        <f ca="1">IF(Table1[[#This Row],[Selected]],Table1[[#This Row],[latest_income]]+(RAND()*0.01),"")</f>
        <v/>
      </c>
      <c r="L903" t="b">
        <f>IF(Table1[[#This Row],[Use]]="None",FALSE,IF(Table1[[#This Row],[Use]]="Both",AND(Table1[[#This Row],[Keyword]],Table1[[#This Row],[Geog]]),OR(Table1[[#This Row],[Keyword]],Table1[[#This Row],[Geog]])))</f>
        <v>0</v>
      </c>
      <c r="M9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03" t="b">
        <f>NOT(ISERROR(VLOOKUP(Table1[[#This Row],[regno]],RawGeography!$D:$D,1,FALSE)))</f>
        <v>0</v>
      </c>
      <c r="O903" t="str">
        <f>IF(Options!$H$12&gt;0,IF(Options!$H$13&gt;0,"Both","Geog"),IF(Options!$H$13&gt;0,"Keyword","None"))</f>
        <v>None</v>
      </c>
      <c r="Q903"/>
    </row>
    <row r="904" spans="1:17" x14ac:dyDescent="0.2">
      <c r="A904">
        <v>1014674</v>
      </c>
      <c r="B904" t="s">
        <v>2025</v>
      </c>
      <c r="C904">
        <v>22149</v>
      </c>
      <c r="D904">
        <v>22253</v>
      </c>
      <c r="G904" t="s">
        <v>2026</v>
      </c>
      <c r="H904" t="str">
        <f ca="1">IFERROR(RANK(Table1[[#This Row],[IncomeRank]],$K:$K),"")</f>
        <v/>
      </c>
      <c r="I904">
        <f>Table1[[#This Row],[regno]]</f>
        <v>1014674</v>
      </c>
      <c r="J904" t="str">
        <f>Table1[[#This Row],[nicename]]</f>
        <v>The Music Hall Guild of Great Britain and America</v>
      </c>
      <c r="K904" s="1" t="str">
        <f ca="1">IF(Table1[[#This Row],[Selected]],Table1[[#This Row],[latest_income]]+(RAND()*0.01),"")</f>
        <v/>
      </c>
      <c r="L904" t="b">
        <f>IF(Table1[[#This Row],[Use]]="None",FALSE,IF(Table1[[#This Row],[Use]]="Both",AND(Table1[[#This Row],[Keyword]],Table1[[#This Row],[Geog]]),OR(Table1[[#This Row],[Keyword]],Table1[[#This Row],[Geog]])))</f>
        <v>0</v>
      </c>
      <c r="M9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04" t="b">
        <f>NOT(ISERROR(VLOOKUP(Table1[[#This Row],[regno]],RawGeography!$D:$D,1,FALSE)))</f>
        <v>0</v>
      </c>
      <c r="O904" t="str">
        <f>IF(Options!$H$12&gt;0,IF(Options!$H$13&gt;0,"Both","Geog"),IF(Options!$H$13&gt;0,"Keyword","None"))</f>
        <v>None</v>
      </c>
      <c r="Q904"/>
    </row>
    <row r="905" spans="1:17" x14ac:dyDescent="0.2">
      <c r="A905">
        <v>1014709</v>
      </c>
      <c r="B905" t="s">
        <v>2027</v>
      </c>
      <c r="C905">
        <v>84569</v>
      </c>
      <c r="D905">
        <v>84311</v>
      </c>
      <c r="G905" t="s">
        <v>2028</v>
      </c>
      <c r="H905" t="str">
        <f ca="1">IFERROR(RANK(Table1[[#This Row],[IncomeRank]],$K:$K),"")</f>
        <v/>
      </c>
      <c r="I905">
        <f>Table1[[#This Row],[regno]]</f>
        <v>1014709</v>
      </c>
      <c r="J905" t="str">
        <f>Table1[[#This Row],[nicename]]</f>
        <v>Hattori Foundation</v>
      </c>
      <c r="K905" s="1" t="str">
        <f ca="1">IF(Table1[[#This Row],[Selected]],Table1[[#This Row],[latest_income]]+(RAND()*0.01),"")</f>
        <v/>
      </c>
      <c r="L905" t="b">
        <f>IF(Table1[[#This Row],[Use]]="None",FALSE,IF(Table1[[#This Row],[Use]]="Both",AND(Table1[[#This Row],[Keyword]],Table1[[#This Row],[Geog]]),OR(Table1[[#This Row],[Keyword]],Table1[[#This Row],[Geog]])))</f>
        <v>0</v>
      </c>
      <c r="M9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05" t="b">
        <f>NOT(ISERROR(VLOOKUP(Table1[[#This Row],[regno]],RawGeography!$D:$D,1,FALSE)))</f>
        <v>0</v>
      </c>
      <c r="O905" t="str">
        <f>IF(Options!$H$12&gt;0,IF(Options!$H$13&gt;0,"Both","Geog"),IF(Options!$H$13&gt;0,"Keyword","None"))</f>
        <v>None</v>
      </c>
      <c r="Q905"/>
    </row>
    <row r="906" spans="1:17" x14ac:dyDescent="0.2">
      <c r="A906">
        <v>1014801</v>
      </c>
      <c r="B906" t="s">
        <v>2029</v>
      </c>
      <c r="C906">
        <v>53151</v>
      </c>
      <c r="D906">
        <v>46546</v>
      </c>
      <c r="G906" t="s">
        <v>2030</v>
      </c>
      <c r="H906" t="str">
        <f ca="1">IFERROR(RANK(Table1[[#This Row],[IncomeRank]],$K:$K),"")</f>
        <v/>
      </c>
      <c r="I906">
        <f>Table1[[#This Row],[regno]]</f>
        <v>1014801</v>
      </c>
      <c r="J906" t="str">
        <f>Table1[[#This Row],[nicename]]</f>
        <v>Norvis</v>
      </c>
      <c r="K906" s="1" t="str">
        <f ca="1">IF(Table1[[#This Row],[Selected]],Table1[[#This Row],[latest_income]]+(RAND()*0.01),"")</f>
        <v/>
      </c>
      <c r="L906" t="b">
        <f>IF(Table1[[#This Row],[Use]]="None",FALSE,IF(Table1[[#This Row],[Use]]="Both",AND(Table1[[#This Row],[Keyword]],Table1[[#This Row],[Geog]]),OR(Table1[[#This Row],[Keyword]],Table1[[#This Row],[Geog]])))</f>
        <v>0</v>
      </c>
      <c r="M9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06" t="b">
        <f>NOT(ISERROR(VLOOKUP(Table1[[#This Row],[regno]],RawGeography!$D:$D,1,FALSE)))</f>
        <v>0</v>
      </c>
      <c r="O906" t="str">
        <f>IF(Options!$H$12&gt;0,IF(Options!$H$13&gt;0,"Both","Geog"),IF(Options!$H$13&gt;0,"Keyword","None"))</f>
        <v>None</v>
      </c>
      <c r="Q906"/>
    </row>
    <row r="907" spans="1:17" x14ac:dyDescent="0.2">
      <c r="A907">
        <v>1014853</v>
      </c>
      <c r="B907" t="s">
        <v>2031</v>
      </c>
      <c r="C907">
        <v>12</v>
      </c>
      <c r="D907">
        <v>400</v>
      </c>
      <c r="G907" t="s">
        <v>2032</v>
      </c>
      <c r="H907" t="str">
        <f ca="1">IFERROR(RANK(Table1[[#This Row],[IncomeRank]],$K:$K),"")</f>
        <v/>
      </c>
      <c r="I907">
        <f>Table1[[#This Row],[regno]]</f>
        <v>1014853</v>
      </c>
      <c r="J907" t="str">
        <f>Table1[[#This Row],[nicename]]</f>
        <v>Bobby Birn Memorial Trust</v>
      </c>
      <c r="K907" s="1" t="str">
        <f ca="1">IF(Table1[[#This Row],[Selected]],Table1[[#This Row],[latest_income]]+(RAND()*0.01),"")</f>
        <v/>
      </c>
      <c r="L907" t="b">
        <f>IF(Table1[[#This Row],[Use]]="None",FALSE,IF(Table1[[#This Row],[Use]]="Both",AND(Table1[[#This Row],[Keyword]],Table1[[#This Row],[Geog]]),OR(Table1[[#This Row],[Keyword]],Table1[[#This Row],[Geog]])))</f>
        <v>0</v>
      </c>
      <c r="M9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07" t="b">
        <f>NOT(ISERROR(VLOOKUP(Table1[[#This Row],[regno]],RawGeography!$D:$D,1,FALSE)))</f>
        <v>0</v>
      </c>
      <c r="O907" t="str">
        <f>IF(Options!$H$12&gt;0,IF(Options!$H$13&gt;0,"Both","Geog"),IF(Options!$H$13&gt;0,"Keyword","None"))</f>
        <v>None</v>
      </c>
      <c r="Q907"/>
    </row>
    <row r="908" spans="1:17" x14ac:dyDescent="0.2">
      <c r="A908">
        <v>1014921</v>
      </c>
      <c r="B908" t="s">
        <v>2033</v>
      </c>
      <c r="C908">
        <v>6434</v>
      </c>
      <c r="D908">
        <v>6547</v>
      </c>
      <c r="G908" t="s">
        <v>2034</v>
      </c>
      <c r="H908" t="str">
        <f ca="1">IFERROR(RANK(Table1[[#This Row],[IncomeRank]],$K:$K),"")</f>
        <v/>
      </c>
      <c r="I908">
        <f>Table1[[#This Row],[regno]]</f>
        <v>1014921</v>
      </c>
      <c r="J908" t="str">
        <f>Table1[[#This Row],[nicename]]</f>
        <v>Linden Baroque Orchestral Society</v>
      </c>
      <c r="K908" s="1" t="str">
        <f ca="1">IF(Table1[[#This Row],[Selected]],Table1[[#This Row],[latest_income]]+(RAND()*0.01),"")</f>
        <v/>
      </c>
      <c r="L908" t="b">
        <f>IF(Table1[[#This Row],[Use]]="None",FALSE,IF(Table1[[#This Row],[Use]]="Both",AND(Table1[[#This Row],[Keyword]],Table1[[#This Row],[Geog]]),OR(Table1[[#This Row],[Keyword]],Table1[[#This Row],[Geog]])))</f>
        <v>0</v>
      </c>
      <c r="M9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08" t="b">
        <f>NOT(ISERROR(VLOOKUP(Table1[[#This Row],[regno]],RawGeography!$D:$D,1,FALSE)))</f>
        <v>0</v>
      </c>
      <c r="O908" t="str">
        <f>IF(Options!$H$12&gt;0,IF(Options!$H$13&gt;0,"Both","Geog"),IF(Options!$H$13&gt;0,"Keyword","None"))</f>
        <v>None</v>
      </c>
      <c r="Q908"/>
    </row>
    <row r="909" spans="1:17" x14ac:dyDescent="0.2">
      <c r="A909">
        <v>1014942</v>
      </c>
      <c r="B909" t="s">
        <v>2035</v>
      </c>
      <c r="C909">
        <v>62500</v>
      </c>
      <c r="D909">
        <v>46984</v>
      </c>
      <c r="G909" t="s">
        <v>2036</v>
      </c>
      <c r="H909" t="str">
        <f ca="1">IFERROR(RANK(Table1[[#This Row],[IncomeRank]],$K:$K),"")</f>
        <v/>
      </c>
      <c r="I909">
        <f>Table1[[#This Row],[regno]]</f>
        <v>1014942</v>
      </c>
      <c r="J909" t="str">
        <f>Table1[[#This Row],[nicename]]</f>
        <v>Music Sales Charitable Trust</v>
      </c>
      <c r="K909" s="1" t="str">
        <f ca="1">IF(Table1[[#This Row],[Selected]],Table1[[#This Row],[latest_income]]+(RAND()*0.01),"")</f>
        <v/>
      </c>
      <c r="L909" t="b">
        <f>IF(Table1[[#This Row],[Use]]="None",FALSE,IF(Table1[[#This Row],[Use]]="Both",AND(Table1[[#This Row],[Keyword]],Table1[[#This Row],[Geog]]),OR(Table1[[#This Row],[Keyword]],Table1[[#This Row],[Geog]])))</f>
        <v>0</v>
      </c>
      <c r="M9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09" t="b">
        <f>NOT(ISERROR(VLOOKUP(Table1[[#This Row],[regno]],RawGeography!$D:$D,1,FALSE)))</f>
        <v>0</v>
      </c>
      <c r="O909" t="str">
        <f>IF(Options!$H$12&gt;0,IF(Options!$H$13&gt;0,"Both","Geog"),IF(Options!$H$13&gt;0,"Keyword","None"))</f>
        <v>None</v>
      </c>
      <c r="Q909"/>
    </row>
    <row r="910" spans="1:17" x14ac:dyDescent="0.2">
      <c r="A910">
        <v>1015047</v>
      </c>
      <c r="B910" t="s">
        <v>2038</v>
      </c>
      <c r="C910">
        <v>0</v>
      </c>
      <c r="D910">
        <v>0</v>
      </c>
      <c r="G910" t="s">
        <v>2039</v>
      </c>
      <c r="H910" t="str">
        <f ca="1">IFERROR(RANK(Table1[[#This Row],[IncomeRank]],$K:$K),"")</f>
        <v/>
      </c>
      <c r="I910">
        <f>Table1[[#This Row],[regno]]</f>
        <v>1015047</v>
      </c>
      <c r="J910" t="str">
        <f>Table1[[#This Row],[nicename]]</f>
        <v>Autograph Arts</v>
      </c>
      <c r="K910" s="1" t="str">
        <f ca="1">IF(Table1[[#This Row],[Selected]],Table1[[#This Row],[latest_income]]+(RAND()*0.01),"")</f>
        <v/>
      </c>
      <c r="L910" t="b">
        <f>IF(Table1[[#This Row],[Use]]="None",FALSE,IF(Table1[[#This Row],[Use]]="Both",AND(Table1[[#This Row],[Keyword]],Table1[[#This Row],[Geog]]),OR(Table1[[#This Row],[Keyword]],Table1[[#This Row],[Geog]])))</f>
        <v>0</v>
      </c>
      <c r="M9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10" t="b">
        <f>NOT(ISERROR(VLOOKUP(Table1[[#This Row],[regno]],RawGeography!$D:$D,1,FALSE)))</f>
        <v>0</v>
      </c>
      <c r="O910" t="str">
        <f>IF(Options!$H$12&gt;0,IF(Options!$H$13&gt;0,"Both","Geog"),IF(Options!$H$13&gt;0,"Keyword","None"))</f>
        <v>None</v>
      </c>
      <c r="Q910"/>
    </row>
    <row r="911" spans="1:17" x14ac:dyDescent="0.2">
      <c r="A911">
        <v>1015162</v>
      </c>
      <c r="B911" t="s">
        <v>2040</v>
      </c>
      <c r="C911">
        <v>21844</v>
      </c>
      <c r="D911">
        <v>23286</v>
      </c>
      <c r="G911" t="s">
        <v>2041</v>
      </c>
      <c r="H911" t="str">
        <f ca="1">IFERROR(RANK(Table1[[#This Row],[IncomeRank]],$K:$K),"")</f>
        <v/>
      </c>
      <c r="I911">
        <f>Table1[[#This Row],[regno]]</f>
        <v>1015162</v>
      </c>
      <c r="J911" t="str">
        <f>Table1[[#This Row],[nicename]]</f>
        <v>Blackburn International Music Festival</v>
      </c>
      <c r="K911" s="1" t="str">
        <f ca="1">IF(Table1[[#This Row],[Selected]],Table1[[#This Row],[latest_income]]+(RAND()*0.01),"")</f>
        <v/>
      </c>
      <c r="L911" t="b">
        <f>IF(Table1[[#This Row],[Use]]="None",FALSE,IF(Table1[[#This Row],[Use]]="Both",AND(Table1[[#This Row],[Keyword]],Table1[[#This Row],[Geog]]),OR(Table1[[#This Row],[Keyword]],Table1[[#This Row],[Geog]])))</f>
        <v>0</v>
      </c>
      <c r="M9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11" t="b">
        <f>NOT(ISERROR(VLOOKUP(Table1[[#This Row],[regno]],RawGeography!$D:$D,1,FALSE)))</f>
        <v>0</v>
      </c>
      <c r="O911" t="str">
        <f>IF(Options!$H$12&gt;0,IF(Options!$H$13&gt;0,"Both","Geog"),IF(Options!$H$13&gt;0,"Keyword","None"))</f>
        <v>None</v>
      </c>
      <c r="Q911"/>
    </row>
    <row r="912" spans="1:17" x14ac:dyDescent="0.2">
      <c r="A912">
        <v>1015518</v>
      </c>
      <c r="B912" t="s">
        <v>2042</v>
      </c>
      <c r="C912">
        <v>0</v>
      </c>
      <c r="D912">
        <v>0</v>
      </c>
      <c r="G912" t="s">
        <v>2043</v>
      </c>
      <c r="H912" t="str">
        <f ca="1">IFERROR(RANK(Table1[[#This Row],[IncomeRank]],$K:$K),"")</f>
        <v/>
      </c>
      <c r="I912">
        <f>Table1[[#This Row],[regno]]</f>
        <v>1015518</v>
      </c>
      <c r="J912" t="str">
        <f>Table1[[#This Row],[nicename]]</f>
        <v>Cocoa Bond Charitable Trust</v>
      </c>
      <c r="K912" s="1" t="str">
        <f ca="1">IF(Table1[[#This Row],[Selected]],Table1[[#This Row],[latest_income]]+(RAND()*0.01),"")</f>
        <v/>
      </c>
      <c r="L912" t="b">
        <f>IF(Table1[[#This Row],[Use]]="None",FALSE,IF(Table1[[#This Row],[Use]]="Both",AND(Table1[[#This Row],[Keyword]],Table1[[#This Row],[Geog]]),OR(Table1[[#This Row],[Keyword]],Table1[[#This Row],[Geog]])))</f>
        <v>0</v>
      </c>
      <c r="M9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12" t="b">
        <f>NOT(ISERROR(VLOOKUP(Table1[[#This Row],[regno]],RawGeography!$D:$D,1,FALSE)))</f>
        <v>0</v>
      </c>
      <c r="O912" t="str">
        <f>IF(Options!$H$12&gt;0,IF(Options!$H$13&gt;0,"Both","Geog"),IF(Options!$H$13&gt;0,"Keyword","None"))</f>
        <v>None</v>
      </c>
      <c r="Q912"/>
    </row>
    <row r="913" spans="1:17" x14ac:dyDescent="0.2">
      <c r="A913">
        <v>1015522</v>
      </c>
      <c r="B913" t="s">
        <v>2044</v>
      </c>
      <c r="C913">
        <v>68331</v>
      </c>
      <c r="D913">
        <v>63739</v>
      </c>
      <c r="G913" t="s">
        <v>2045</v>
      </c>
      <c r="H913" t="str">
        <f ca="1">IFERROR(RANK(Table1[[#This Row],[IncomeRank]],$K:$K),"")</f>
        <v/>
      </c>
      <c r="I913">
        <f>Table1[[#This Row],[regno]]</f>
        <v>1015522</v>
      </c>
      <c r="J913" t="str">
        <f>Table1[[#This Row],[nicename]]</f>
        <v>Northamptonshire Choral Foundation Limited</v>
      </c>
      <c r="K913" s="1" t="str">
        <f ca="1">IF(Table1[[#This Row],[Selected]],Table1[[#This Row],[latest_income]]+(RAND()*0.01),"")</f>
        <v/>
      </c>
      <c r="L913" t="b">
        <f>IF(Table1[[#This Row],[Use]]="None",FALSE,IF(Table1[[#This Row],[Use]]="Both",AND(Table1[[#This Row],[Keyword]],Table1[[#This Row],[Geog]]),OR(Table1[[#This Row],[Keyword]],Table1[[#This Row],[Geog]])))</f>
        <v>0</v>
      </c>
      <c r="M9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13" t="b">
        <f>NOT(ISERROR(VLOOKUP(Table1[[#This Row],[regno]],RawGeography!$D:$D,1,FALSE)))</f>
        <v>0</v>
      </c>
      <c r="O913" t="str">
        <f>IF(Options!$H$12&gt;0,IF(Options!$H$13&gt;0,"Both","Geog"),IF(Options!$H$13&gt;0,"Keyword","None"))</f>
        <v>None</v>
      </c>
      <c r="Q913"/>
    </row>
    <row r="914" spans="1:17" x14ac:dyDescent="0.2">
      <c r="A914">
        <v>1015546</v>
      </c>
      <c r="B914" t="s">
        <v>2046</v>
      </c>
      <c r="C914">
        <v>158209</v>
      </c>
      <c r="D914">
        <v>160732</v>
      </c>
      <c r="G914" t="s">
        <v>2047</v>
      </c>
      <c r="H914" t="str">
        <f ca="1">IFERROR(RANK(Table1[[#This Row],[IncomeRank]],$K:$K),"")</f>
        <v/>
      </c>
      <c r="I914">
        <f>Table1[[#This Row],[regno]]</f>
        <v>1015546</v>
      </c>
      <c r="J914" t="str">
        <f>Table1[[#This Row],[nicename]]</f>
        <v>Dorchester Arts Centre</v>
      </c>
      <c r="K914" s="1" t="str">
        <f ca="1">IF(Table1[[#This Row],[Selected]],Table1[[#This Row],[latest_income]]+(RAND()*0.01),"")</f>
        <v/>
      </c>
      <c r="L914" t="b">
        <f>IF(Table1[[#This Row],[Use]]="None",FALSE,IF(Table1[[#This Row],[Use]]="Both",AND(Table1[[#This Row],[Keyword]],Table1[[#This Row],[Geog]]),OR(Table1[[#This Row],[Keyword]],Table1[[#This Row],[Geog]])))</f>
        <v>0</v>
      </c>
      <c r="M9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14" t="b">
        <f>NOT(ISERROR(VLOOKUP(Table1[[#This Row],[regno]],RawGeography!$D:$D,1,FALSE)))</f>
        <v>0</v>
      </c>
      <c r="O914" t="str">
        <f>IF(Options!$H$12&gt;0,IF(Options!$H$13&gt;0,"Both","Geog"),IF(Options!$H$13&gt;0,"Keyword","None"))</f>
        <v>None</v>
      </c>
      <c r="Q914"/>
    </row>
    <row r="915" spans="1:17" x14ac:dyDescent="0.2">
      <c r="A915">
        <v>1015558</v>
      </c>
      <c r="B915" t="s">
        <v>2048</v>
      </c>
      <c r="C915">
        <v>1553</v>
      </c>
      <c r="D915">
        <v>764</v>
      </c>
      <c r="G915" t="s">
        <v>1946</v>
      </c>
      <c r="H915" t="str">
        <f ca="1">IFERROR(RANK(Table1[[#This Row],[IncomeRank]],$K:$K),"")</f>
        <v/>
      </c>
      <c r="I915">
        <f>Table1[[#This Row],[regno]]</f>
        <v>1015558</v>
      </c>
      <c r="J915" t="str">
        <f>Table1[[#This Row],[nicename]]</f>
        <v>Osmaston Wind Band</v>
      </c>
      <c r="K915" s="1" t="str">
        <f ca="1">IF(Table1[[#This Row],[Selected]],Table1[[#This Row],[latest_income]]+(RAND()*0.01),"")</f>
        <v/>
      </c>
      <c r="L915" t="b">
        <f>IF(Table1[[#This Row],[Use]]="None",FALSE,IF(Table1[[#This Row],[Use]]="Both",AND(Table1[[#This Row],[Keyword]],Table1[[#This Row],[Geog]]),OR(Table1[[#This Row],[Keyword]],Table1[[#This Row],[Geog]])))</f>
        <v>0</v>
      </c>
      <c r="M9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15" t="b">
        <f>NOT(ISERROR(VLOOKUP(Table1[[#This Row],[regno]],RawGeography!$D:$D,1,FALSE)))</f>
        <v>0</v>
      </c>
      <c r="O915" t="str">
        <f>IF(Options!$H$12&gt;0,IF(Options!$H$13&gt;0,"Both","Geog"),IF(Options!$H$13&gt;0,"Keyword","None"))</f>
        <v>None</v>
      </c>
      <c r="Q915"/>
    </row>
    <row r="916" spans="1:17" x14ac:dyDescent="0.2">
      <c r="A916">
        <v>1015677</v>
      </c>
      <c r="B916" t="s">
        <v>2049</v>
      </c>
      <c r="C916">
        <v>6071</v>
      </c>
      <c r="D916">
        <v>7465</v>
      </c>
      <c r="G916" t="s">
        <v>2050</v>
      </c>
      <c r="H916" t="str">
        <f ca="1">IFERROR(RANK(Table1[[#This Row],[IncomeRank]],$K:$K),"")</f>
        <v/>
      </c>
      <c r="I916">
        <f>Table1[[#This Row],[regno]]</f>
        <v>1015677</v>
      </c>
      <c r="J916" t="str">
        <f>Table1[[#This Row],[nicename]]</f>
        <v>Briantspuddle Singers</v>
      </c>
      <c r="K916" s="1" t="str">
        <f ca="1">IF(Table1[[#This Row],[Selected]],Table1[[#This Row],[latest_income]]+(RAND()*0.01),"")</f>
        <v/>
      </c>
      <c r="L916" t="b">
        <f>IF(Table1[[#This Row],[Use]]="None",FALSE,IF(Table1[[#This Row],[Use]]="Both",AND(Table1[[#This Row],[Keyword]],Table1[[#This Row],[Geog]]),OR(Table1[[#This Row],[Keyword]],Table1[[#This Row],[Geog]])))</f>
        <v>0</v>
      </c>
      <c r="M9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16" t="b">
        <f>NOT(ISERROR(VLOOKUP(Table1[[#This Row],[regno]],RawGeography!$D:$D,1,FALSE)))</f>
        <v>0</v>
      </c>
      <c r="O916" t="str">
        <f>IF(Options!$H$12&gt;0,IF(Options!$H$13&gt;0,"Both","Geog"),IF(Options!$H$13&gt;0,"Keyword","None"))</f>
        <v>None</v>
      </c>
      <c r="Q916"/>
    </row>
    <row r="917" spans="1:17" x14ac:dyDescent="0.2">
      <c r="A917">
        <v>1015930</v>
      </c>
      <c r="B917" t="s">
        <v>2051</v>
      </c>
      <c r="C917">
        <v>13102</v>
      </c>
      <c r="D917">
        <v>10945</v>
      </c>
      <c r="G917" t="s">
        <v>2052</v>
      </c>
      <c r="H917" t="str">
        <f ca="1">IFERROR(RANK(Table1[[#This Row],[IncomeRank]],$K:$K),"")</f>
        <v/>
      </c>
      <c r="I917">
        <f>Table1[[#This Row],[regno]]</f>
        <v>1015930</v>
      </c>
      <c r="J917" t="str">
        <f>Table1[[#This Row],[nicename]]</f>
        <v>The Renaissance Singers</v>
      </c>
      <c r="K917" s="1" t="str">
        <f ca="1">IF(Table1[[#This Row],[Selected]],Table1[[#This Row],[latest_income]]+(RAND()*0.01),"")</f>
        <v/>
      </c>
      <c r="L917" t="b">
        <f>IF(Table1[[#This Row],[Use]]="None",FALSE,IF(Table1[[#This Row],[Use]]="Both",AND(Table1[[#This Row],[Keyword]],Table1[[#This Row],[Geog]]),OR(Table1[[#This Row],[Keyword]],Table1[[#This Row],[Geog]])))</f>
        <v>0</v>
      </c>
      <c r="M9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17" t="b">
        <f>NOT(ISERROR(VLOOKUP(Table1[[#This Row],[regno]],RawGeography!$D:$D,1,FALSE)))</f>
        <v>0</v>
      </c>
      <c r="O917" t="str">
        <f>IF(Options!$H$12&gt;0,IF(Options!$H$13&gt;0,"Both","Geog"),IF(Options!$H$13&gt;0,"Keyword","None"))</f>
        <v>None</v>
      </c>
      <c r="Q917"/>
    </row>
    <row r="918" spans="1:17" x14ac:dyDescent="0.2">
      <c r="A918">
        <v>1016458</v>
      </c>
      <c r="B918" t="s">
        <v>2053</v>
      </c>
      <c r="C918">
        <v>4632</v>
      </c>
      <c r="D918">
        <v>2718</v>
      </c>
      <c r="G918" t="s">
        <v>2054</v>
      </c>
      <c r="H918" t="str">
        <f ca="1">IFERROR(RANK(Table1[[#This Row],[IncomeRank]],$K:$K),"")</f>
        <v/>
      </c>
      <c r="I918">
        <f>Table1[[#This Row],[regno]]</f>
        <v>1016458</v>
      </c>
      <c r="J918" t="str">
        <f>Table1[[#This Row],[nicename]]</f>
        <v>Rawsthorne Trust</v>
      </c>
      <c r="K918" s="1" t="str">
        <f ca="1">IF(Table1[[#This Row],[Selected]],Table1[[#This Row],[latest_income]]+(RAND()*0.01),"")</f>
        <v/>
      </c>
      <c r="L918" t="b">
        <f>IF(Table1[[#This Row],[Use]]="None",FALSE,IF(Table1[[#This Row],[Use]]="Both",AND(Table1[[#This Row],[Keyword]],Table1[[#This Row],[Geog]]),OR(Table1[[#This Row],[Keyword]],Table1[[#This Row],[Geog]])))</f>
        <v>0</v>
      </c>
      <c r="M9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18" t="b">
        <f>NOT(ISERROR(VLOOKUP(Table1[[#This Row],[regno]],RawGeography!$D:$D,1,FALSE)))</f>
        <v>0</v>
      </c>
      <c r="O918" t="str">
        <f>IF(Options!$H$12&gt;0,IF(Options!$H$13&gt;0,"Both","Geog"),IF(Options!$H$13&gt;0,"Keyword","None"))</f>
        <v>None</v>
      </c>
      <c r="Q918"/>
    </row>
    <row r="919" spans="1:17" x14ac:dyDescent="0.2">
      <c r="A919">
        <v>1016967</v>
      </c>
      <c r="B919" t="s">
        <v>2055</v>
      </c>
      <c r="C919">
        <v>13967</v>
      </c>
      <c r="D919">
        <v>13087</v>
      </c>
      <c r="G919" t="s">
        <v>2056</v>
      </c>
      <c r="H919" t="str">
        <f ca="1">IFERROR(RANK(Table1[[#This Row],[IncomeRank]],$K:$K),"")</f>
        <v/>
      </c>
      <c r="I919">
        <f>Table1[[#This Row],[regno]]</f>
        <v>1016967</v>
      </c>
      <c r="J919" t="str">
        <f>Table1[[#This Row],[nicename]]</f>
        <v>Andover Music Club</v>
      </c>
      <c r="K919" s="1" t="str">
        <f ca="1">IF(Table1[[#This Row],[Selected]],Table1[[#This Row],[latest_income]]+(RAND()*0.01),"")</f>
        <v/>
      </c>
      <c r="L919" t="b">
        <f>IF(Table1[[#This Row],[Use]]="None",FALSE,IF(Table1[[#This Row],[Use]]="Both",AND(Table1[[#This Row],[Keyword]],Table1[[#This Row],[Geog]]),OR(Table1[[#This Row],[Keyword]],Table1[[#This Row],[Geog]])))</f>
        <v>0</v>
      </c>
      <c r="M9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19" t="b">
        <f>NOT(ISERROR(VLOOKUP(Table1[[#This Row],[regno]],RawGeography!$D:$D,1,FALSE)))</f>
        <v>0</v>
      </c>
      <c r="O919" t="str">
        <f>IF(Options!$H$12&gt;0,IF(Options!$H$13&gt;0,"Both","Geog"),IF(Options!$H$13&gt;0,"Keyword","None"))</f>
        <v>None</v>
      </c>
      <c r="Q919"/>
    </row>
    <row r="920" spans="1:17" x14ac:dyDescent="0.2">
      <c r="A920">
        <v>1017022</v>
      </c>
      <c r="B920" t="s">
        <v>2057</v>
      </c>
      <c r="C920">
        <v>33412</v>
      </c>
      <c r="D920">
        <v>27875</v>
      </c>
      <c r="G920" t="s">
        <v>2058</v>
      </c>
      <c r="H920" t="str">
        <f ca="1">IFERROR(RANK(Table1[[#This Row],[IncomeRank]],$K:$K),"")</f>
        <v/>
      </c>
      <c r="I920">
        <f>Table1[[#This Row],[regno]]</f>
        <v>1017022</v>
      </c>
      <c r="J920" t="str">
        <f>Table1[[#This Row],[nicename]]</f>
        <v>Chiswick Saturday Music Centre</v>
      </c>
      <c r="K920" s="1" t="str">
        <f ca="1">IF(Table1[[#This Row],[Selected]],Table1[[#This Row],[latest_income]]+(RAND()*0.01),"")</f>
        <v/>
      </c>
      <c r="L920" t="b">
        <f>IF(Table1[[#This Row],[Use]]="None",FALSE,IF(Table1[[#This Row],[Use]]="Both",AND(Table1[[#This Row],[Keyword]],Table1[[#This Row],[Geog]]),OR(Table1[[#This Row],[Keyword]],Table1[[#This Row],[Geog]])))</f>
        <v>0</v>
      </c>
      <c r="M9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20" t="b">
        <f>NOT(ISERROR(VLOOKUP(Table1[[#This Row],[regno]],RawGeography!$D:$D,1,FALSE)))</f>
        <v>0</v>
      </c>
      <c r="O920" t="str">
        <f>IF(Options!$H$12&gt;0,IF(Options!$H$13&gt;0,"Both","Geog"),IF(Options!$H$13&gt;0,"Keyword","None"))</f>
        <v>None</v>
      </c>
      <c r="Q920"/>
    </row>
    <row r="921" spans="1:17" x14ac:dyDescent="0.2">
      <c r="A921">
        <v>1017034</v>
      </c>
      <c r="B921" t="s">
        <v>2059</v>
      </c>
      <c r="C921">
        <v>29948</v>
      </c>
      <c r="D921">
        <v>34258</v>
      </c>
      <c r="G921" t="s">
        <v>2060</v>
      </c>
      <c r="H921" t="str">
        <f ca="1">IFERROR(RANK(Table1[[#This Row],[IncomeRank]],$K:$K),"")</f>
        <v/>
      </c>
      <c r="I921">
        <f>Table1[[#This Row],[regno]]</f>
        <v>1017034</v>
      </c>
      <c r="J921" t="str">
        <f>Table1[[#This Row],[nicename]]</f>
        <v>Lucille Graham Trust Limited</v>
      </c>
      <c r="K921" s="1" t="str">
        <f ca="1">IF(Table1[[#This Row],[Selected]],Table1[[#This Row],[latest_income]]+(RAND()*0.01),"")</f>
        <v/>
      </c>
      <c r="L921" t="b">
        <f>IF(Table1[[#This Row],[Use]]="None",FALSE,IF(Table1[[#This Row],[Use]]="Both",AND(Table1[[#This Row],[Keyword]],Table1[[#This Row],[Geog]]),OR(Table1[[#This Row],[Keyword]],Table1[[#This Row],[Geog]])))</f>
        <v>0</v>
      </c>
      <c r="M9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21" t="b">
        <f>NOT(ISERROR(VLOOKUP(Table1[[#This Row],[regno]],RawGeography!$D:$D,1,FALSE)))</f>
        <v>0</v>
      </c>
      <c r="O921" t="str">
        <f>IF(Options!$H$12&gt;0,IF(Options!$H$13&gt;0,"Both","Geog"),IF(Options!$H$13&gt;0,"Keyword","None"))</f>
        <v>None</v>
      </c>
      <c r="Q921"/>
    </row>
    <row r="922" spans="1:17" x14ac:dyDescent="0.2">
      <c r="A922">
        <v>1017063</v>
      </c>
      <c r="B922" t="s">
        <v>2061</v>
      </c>
      <c r="C922">
        <v>21453</v>
      </c>
      <c r="D922">
        <v>23430</v>
      </c>
      <c r="G922" t="s">
        <v>2062</v>
      </c>
      <c r="H922" t="str">
        <f ca="1">IFERROR(RANK(Table1[[#This Row],[IncomeRank]],$K:$K),"")</f>
        <v/>
      </c>
      <c r="I922">
        <f>Table1[[#This Row],[regno]]</f>
        <v>1017063</v>
      </c>
      <c r="J922" t="str">
        <f>Table1[[#This Row],[nicename]]</f>
        <v>Staveley Roundhouse</v>
      </c>
      <c r="K922" s="1" t="str">
        <f ca="1">IF(Table1[[#This Row],[Selected]],Table1[[#This Row],[latest_income]]+(RAND()*0.01),"")</f>
        <v/>
      </c>
      <c r="L922" t="b">
        <f>IF(Table1[[#This Row],[Use]]="None",FALSE,IF(Table1[[#This Row],[Use]]="Both",AND(Table1[[#This Row],[Keyword]],Table1[[#This Row],[Geog]]),OR(Table1[[#This Row],[Keyword]],Table1[[#This Row],[Geog]])))</f>
        <v>0</v>
      </c>
      <c r="M9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22" t="b">
        <f>NOT(ISERROR(VLOOKUP(Table1[[#This Row],[regno]],RawGeography!$D:$D,1,FALSE)))</f>
        <v>0</v>
      </c>
      <c r="O922" t="str">
        <f>IF(Options!$H$12&gt;0,IF(Options!$H$13&gt;0,"Both","Geog"),IF(Options!$H$13&gt;0,"Keyword","None"))</f>
        <v>None</v>
      </c>
      <c r="Q922"/>
    </row>
    <row r="923" spans="1:17" x14ac:dyDescent="0.2">
      <c r="A923">
        <v>1017068</v>
      </c>
      <c r="B923" t="s">
        <v>2063</v>
      </c>
      <c r="C923">
        <v>221993</v>
      </c>
      <c r="D923">
        <v>208505</v>
      </c>
      <c r="G923" t="s">
        <v>2064</v>
      </c>
      <c r="H923" t="str">
        <f ca="1">IFERROR(RANK(Table1[[#This Row],[IncomeRank]],$K:$K),"")</f>
        <v/>
      </c>
      <c r="I923">
        <f>Table1[[#This Row],[regno]]</f>
        <v>1017068</v>
      </c>
      <c r="J923" t="str">
        <f>Table1[[#This Row],[nicename]]</f>
        <v>The Avison Charitable Trust</v>
      </c>
      <c r="K923" s="1" t="str">
        <f ca="1">IF(Table1[[#This Row],[Selected]],Table1[[#This Row],[latest_income]]+(RAND()*0.01),"")</f>
        <v/>
      </c>
      <c r="L923" t="b">
        <f>IF(Table1[[#This Row],[Use]]="None",FALSE,IF(Table1[[#This Row],[Use]]="Both",AND(Table1[[#This Row],[Keyword]],Table1[[#This Row],[Geog]]),OR(Table1[[#This Row],[Keyword]],Table1[[#This Row],[Geog]])))</f>
        <v>0</v>
      </c>
      <c r="M9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23" t="b">
        <f>NOT(ISERROR(VLOOKUP(Table1[[#This Row],[regno]],RawGeography!$D:$D,1,FALSE)))</f>
        <v>0</v>
      </c>
      <c r="O923" t="str">
        <f>IF(Options!$H$12&gt;0,IF(Options!$H$13&gt;0,"Both","Geog"),IF(Options!$H$13&gt;0,"Keyword","None"))</f>
        <v>None</v>
      </c>
      <c r="Q923"/>
    </row>
    <row r="924" spans="1:17" x14ac:dyDescent="0.2">
      <c r="A924">
        <v>1017454</v>
      </c>
      <c r="B924" t="s">
        <v>2065</v>
      </c>
      <c r="C924">
        <v>0</v>
      </c>
      <c r="D924">
        <v>0</v>
      </c>
      <c r="G924" t="s">
        <v>2066</v>
      </c>
      <c r="H924" t="str">
        <f ca="1">IFERROR(RANK(Table1[[#This Row],[IncomeRank]],$K:$K),"")</f>
        <v/>
      </c>
      <c r="I924">
        <f>Table1[[#This Row],[regno]]</f>
        <v>1017454</v>
      </c>
      <c r="J924" t="str">
        <f>Table1[[#This Row],[nicename]]</f>
        <v>Updown Foundation</v>
      </c>
      <c r="K924" s="1" t="str">
        <f ca="1">IF(Table1[[#This Row],[Selected]],Table1[[#This Row],[latest_income]]+(RAND()*0.01),"")</f>
        <v/>
      </c>
      <c r="L924" t="b">
        <f>IF(Table1[[#This Row],[Use]]="None",FALSE,IF(Table1[[#This Row],[Use]]="Both",AND(Table1[[#This Row],[Keyword]],Table1[[#This Row],[Geog]]),OR(Table1[[#This Row],[Keyword]],Table1[[#This Row],[Geog]])))</f>
        <v>0</v>
      </c>
      <c r="M9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24" t="b">
        <f>NOT(ISERROR(VLOOKUP(Table1[[#This Row],[regno]],RawGeography!$D:$D,1,FALSE)))</f>
        <v>0</v>
      </c>
      <c r="O924" t="str">
        <f>IF(Options!$H$12&gt;0,IF(Options!$H$13&gt;0,"Both","Geog"),IF(Options!$H$13&gt;0,"Keyword","None"))</f>
        <v>None</v>
      </c>
      <c r="Q924"/>
    </row>
    <row r="925" spans="1:17" x14ac:dyDescent="0.2">
      <c r="A925">
        <v>1017595</v>
      </c>
      <c r="B925" t="s">
        <v>2067</v>
      </c>
      <c r="C925">
        <v>5855</v>
      </c>
      <c r="D925">
        <v>5600</v>
      </c>
      <c r="G925" t="s">
        <v>2068</v>
      </c>
      <c r="H925" t="str">
        <f ca="1">IFERROR(RANK(Table1[[#This Row],[IncomeRank]],$K:$K),"")</f>
        <v/>
      </c>
      <c r="I925">
        <f>Table1[[#This Row],[regno]]</f>
        <v>1017595</v>
      </c>
      <c r="J925" t="str">
        <f>Table1[[#This Row],[nicename]]</f>
        <v>Crawley Keyboard Club</v>
      </c>
      <c r="K925" s="1" t="str">
        <f ca="1">IF(Table1[[#This Row],[Selected]],Table1[[#This Row],[latest_income]]+(RAND()*0.01),"")</f>
        <v/>
      </c>
      <c r="L925" t="b">
        <f>IF(Table1[[#This Row],[Use]]="None",FALSE,IF(Table1[[#This Row],[Use]]="Both",AND(Table1[[#This Row],[Keyword]],Table1[[#This Row],[Geog]]),OR(Table1[[#This Row],[Keyword]],Table1[[#This Row],[Geog]])))</f>
        <v>0</v>
      </c>
      <c r="M9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25" t="b">
        <f>NOT(ISERROR(VLOOKUP(Table1[[#This Row],[regno]],RawGeography!$D:$D,1,FALSE)))</f>
        <v>0</v>
      </c>
      <c r="O925" t="str">
        <f>IF(Options!$H$12&gt;0,IF(Options!$H$13&gt;0,"Both","Geog"),IF(Options!$H$13&gt;0,"Keyword","None"))</f>
        <v>None</v>
      </c>
      <c r="Q925"/>
    </row>
    <row r="926" spans="1:17" x14ac:dyDescent="0.2">
      <c r="A926">
        <v>1017601</v>
      </c>
      <c r="B926" t="s">
        <v>2070</v>
      </c>
      <c r="C926">
        <v>447</v>
      </c>
      <c r="D926">
        <v>650</v>
      </c>
      <c r="G926" t="s">
        <v>2071</v>
      </c>
      <c r="H926" t="str">
        <f ca="1">IFERROR(RANK(Table1[[#This Row],[IncomeRank]],$K:$K),"")</f>
        <v/>
      </c>
      <c r="I926">
        <f>Table1[[#This Row],[regno]]</f>
        <v>1017601</v>
      </c>
      <c r="J926" t="str">
        <f>Table1[[#This Row],[nicename]]</f>
        <v>Dan Hemingway Memorial Fund</v>
      </c>
      <c r="K926" s="1" t="str">
        <f ca="1">IF(Table1[[#This Row],[Selected]],Table1[[#This Row],[latest_income]]+(RAND()*0.01),"")</f>
        <v/>
      </c>
      <c r="L926" t="b">
        <f>IF(Table1[[#This Row],[Use]]="None",FALSE,IF(Table1[[#This Row],[Use]]="Both",AND(Table1[[#This Row],[Keyword]],Table1[[#This Row],[Geog]]),OR(Table1[[#This Row],[Keyword]],Table1[[#This Row],[Geog]])))</f>
        <v>0</v>
      </c>
      <c r="M9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26" t="b">
        <f>NOT(ISERROR(VLOOKUP(Table1[[#This Row],[regno]],RawGeography!$D:$D,1,FALSE)))</f>
        <v>0</v>
      </c>
      <c r="O926" t="str">
        <f>IF(Options!$H$12&gt;0,IF(Options!$H$13&gt;0,"Both","Geog"),IF(Options!$H$13&gt;0,"Keyword","None"))</f>
        <v>None</v>
      </c>
      <c r="Q926"/>
    </row>
    <row r="927" spans="1:17" x14ac:dyDescent="0.2">
      <c r="A927">
        <v>1017635</v>
      </c>
      <c r="B927" t="s">
        <v>2072</v>
      </c>
      <c r="C927">
        <v>16900</v>
      </c>
      <c r="D927">
        <v>18450</v>
      </c>
      <c r="G927" t="s">
        <v>2073</v>
      </c>
      <c r="H927" t="str">
        <f ca="1">IFERROR(RANK(Table1[[#This Row],[IncomeRank]],$K:$K),"")</f>
        <v/>
      </c>
      <c r="I927">
        <f>Table1[[#This Row],[regno]]</f>
        <v>1017635</v>
      </c>
      <c r="J927" t="str">
        <f>Table1[[#This Row],[nicename]]</f>
        <v>Classical Road Show</v>
      </c>
      <c r="K927" s="1" t="str">
        <f ca="1">IF(Table1[[#This Row],[Selected]],Table1[[#This Row],[latest_income]]+(RAND()*0.01),"")</f>
        <v/>
      </c>
      <c r="L927" t="b">
        <f>IF(Table1[[#This Row],[Use]]="None",FALSE,IF(Table1[[#This Row],[Use]]="Both",AND(Table1[[#This Row],[Keyword]],Table1[[#This Row],[Geog]]),OR(Table1[[#This Row],[Keyword]],Table1[[#This Row],[Geog]])))</f>
        <v>0</v>
      </c>
      <c r="M9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27" t="b">
        <f>NOT(ISERROR(VLOOKUP(Table1[[#This Row],[regno]],RawGeography!$D:$D,1,FALSE)))</f>
        <v>0</v>
      </c>
      <c r="O927" t="str">
        <f>IF(Options!$H$12&gt;0,IF(Options!$H$13&gt;0,"Both","Geog"),IF(Options!$H$13&gt;0,"Keyword","None"))</f>
        <v>None</v>
      </c>
      <c r="Q927"/>
    </row>
    <row r="928" spans="1:17" x14ac:dyDescent="0.2">
      <c r="A928">
        <v>1017638</v>
      </c>
      <c r="B928" t="s">
        <v>2074</v>
      </c>
      <c r="C928">
        <v>214</v>
      </c>
      <c r="D928">
        <v>368</v>
      </c>
      <c r="G928" t="s">
        <v>2075</v>
      </c>
      <c r="H928" t="str">
        <f ca="1">IFERROR(RANK(Table1[[#This Row],[IncomeRank]],$K:$K),"")</f>
        <v/>
      </c>
      <c r="I928">
        <f>Table1[[#This Row],[regno]]</f>
        <v>1017638</v>
      </c>
      <c r="J928" t="str">
        <f>Table1[[#This Row],[nicename]]</f>
        <v>Glendale Music Trust</v>
      </c>
      <c r="K928" s="1" t="str">
        <f ca="1">IF(Table1[[#This Row],[Selected]],Table1[[#This Row],[latest_income]]+(RAND()*0.01),"")</f>
        <v/>
      </c>
      <c r="L928" t="b">
        <f>IF(Table1[[#This Row],[Use]]="None",FALSE,IF(Table1[[#This Row],[Use]]="Both",AND(Table1[[#This Row],[Keyword]],Table1[[#This Row],[Geog]]),OR(Table1[[#This Row],[Keyword]],Table1[[#This Row],[Geog]])))</f>
        <v>0</v>
      </c>
      <c r="M9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28" t="b">
        <f>NOT(ISERROR(VLOOKUP(Table1[[#This Row],[regno]],RawGeography!$D:$D,1,FALSE)))</f>
        <v>0</v>
      </c>
      <c r="O928" t="str">
        <f>IF(Options!$H$12&gt;0,IF(Options!$H$13&gt;0,"Both","Geog"),IF(Options!$H$13&gt;0,"Keyword","None"))</f>
        <v>None</v>
      </c>
      <c r="Q928"/>
    </row>
    <row r="929" spans="1:17" x14ac:dyDescent="0.2">
      <c r="A929">
        <v>1017788</v>
      </c>
      <c r="B929" t="s">
        <v>2076</v>
      </c>
      <c r="C929">
        <v>23793</v>
      </c>
      <c r="D929">
        <v>16830</v>
      </c>
      <c r="G929" t="s">
        <v>2077</v>
      </c>
      <c r="H929" t="str">
        <f ca="1">IFERROR(RANK(Table1[[#This Row],[IncomeRank]],$K:$K),"")</f>
        <v/>
      </c>
      <c r="I929">
        <f>Table1[[#This Row],[regno]]</f>
        <v>1017788</v>
      </c>
      <c r="J929" t="str">
        <f>Table1[[#This Row],[nicename]]</f>
        <v>Makiya-Kufa Gallery</v>
      </c>
      <c r="K929" s="1" t="str">
        <f ca="1">IF(Table1[[#This Row],[Selected]],Table1[[#This Row],[latest_income]]+(RAND()*0.01),"")</f>
        <v/>
      </c>
      <c r="L929" t="b">
        <f>IF(Table1[[#This Row],[Use]]="None",FALSE,IF(Table1[[#This Row],[Use]]="Both",AND(Table1[[#This Row],[Keyword]],Table1[[#This Row],[Geog]]),OR(Table1[[#This Row],[Keyword]],Table1[[#This Row],[Geog]])))</f>
        <v>0</v>
      </c>
      <c r="M9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29" t="b">
        <f>NOT(ISERROR(VLOOKUP(Table1[[#This Row],[regno]],RawGeography!$D:$D,1,FALSE)))</f>
        <v>0</v>
      </c>
      <c r="O929" t="str">
        <f>IF(Options!$H$12&gt;0,IF(Options!$H$13&gt;0,"Both","Geog"),IF(Options!$H$13&gt;0,"Keyword","None"))</f>
        <v>None</v>
      </c>
      <c r="Q929"/>
    </row>
    <row r="930" spans="1:17" x14ac:dyDescent="0.2">
      <c r="A930">
        <v>1018231</v>
      </c>
      <c r="B930" t="s">
        <v>2078</v>
      </c>
      <c r="C930">
        <v>1242</v>
      </c>
      <c r="D930">
        <v>950</v>
      </c>
      <c r="G930" t="s">
        <v>2079</v>
      </c>
      <c r="H930" t="str">
        <f ca="1">IFERROR(RANK(Table1[[#This Row],[IncomeRank]],$K:$K),"")</f>
        <v/>
      </c>
      <c r="I930">
        <f>Table1[[#This Row],[regno]]</f>
        <v>1018231</v>
      </c>
      <c r="J930" t="str">
        <f>Table1[[#This Row],[nicename]]</f>
        <v>Kenneth Leighton Trust</v>
      </c>
      <c r="K930" s="1" t="str">
        <f ca="1">IF(Table1[[#This Row],[Selected]],Table1[[#This Row],[latest_income]]+(RAND()*0.01),"")</f>
        <v/>
      </c>
      <c r="L930" t="b">
        <f>IF(Table1[[#This Row],[Use]]="None",FALSE,IF(Table1[[#This Row],[Use]]="Both",AND(Table1[[#This Row],[Keyword]],Table1[[#This Row],[Geog]]),OR(Table1[[#This Row],[Keyword]],Table1[[#This Row],[Geog]])))</f>
        <v>0</v>
      </c>
      <c r="M9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30" t="b">
        <f>NOT(ISERROR(VLOOKUP(Table1[[#This Row],[regno]],RawGeography!$D:$D,1,FALSE)))</f>
        <v>0</v>
      </c>
      <c r="O930" t="str">
        <f>IF(Options!$H$12&gt;0,IF(Options!$H$13&gt;0,"Both","Geog"),IF(Options!$H$13&gt;0,"Keyword","None"))</f>
        <v>None</v>
      </c>
      <c r="Q930"/>
    </row>
    <row r="931" spans="1:17" x14ac:dyDescent="0.2">
      <c r="A931">
        <v>1018468</v>
      </c>
      <c r="B931" t="s">
        <v>2080</v>
      </c>
      <c r="C931">
        <v>303631</v>
      </c>
      <c r="D931">
        <v>258234</v>
      </c>
      <c r="G931" t="s">
        <v>2081</v>
      </c>
      <c r="H931" t="str">
        <f ca="1">IFERROR(RANK(Table1[[#This Row],[IncomeRank]],$K:$K),"")</f>
        <v/>
      </c>
      <c r="I931">
        <f>Table1[[#This Row],[regno]]</f>
        <v>1018468</v>
      </c>
      <c r="J931" t="str">
        <f>Table1[[#This Row],[nicename]]</f>
        <v>Bridgwater Arts Centre Company Limited</v>
      </c>
      <c r="K931" s="1" t="str">
        <f ca="1">IF(Table1[[#This Row],[Selected]],Table1[[#This Row],[latest_income]]+(RAND()*0.01),"")</f>
        <v/>
      </c>
      <c r="L931" t="b">
        <f>IF(Table1[[#This Row],[Use]]="None",FALSE,IF(Table1[[#This Row],[Use]]="Both",AND(Table1[[#This Row],[Keyword]],Table1[[#This Row],[Geog]]),OR(Table1[[#This Row],[Keyword]],Table1[[#This Row],[Geog]])))</f>
        <v>0</v>
      </c>
      <c r="M9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31" t="b">
        <f>NOT(ISERROR(VLOOKUP(Table1[[#This Row],[regno]],RawGeography!$D:$D,1,FALSE)))</f>
        <v>0</v>
      </c>
      <c r="O931" t="str">
        <f>IF(Options!$H$12&gt;0,IF(Options!$H$13&gt;0,"Both","Geog"),IF(Options!$H$13&gt;0,"Keyword","None"))</f>
        <v>None</v>
      </c>
      <c r="Q931"/>
    </row>
    <row r="932" spans="1:17" x14ac:dyDescent="0.2">
      <c r="A932">
        <v>1018881</v>
      </c>
      <c r="B932" t="s">
        <v>2083</v>
      </c>
      <c r="C932">
        <v>9273</v>
      </c>
      <c r="D932">
        <v>11195</v>
      </c>
      <c r="G932" t="s">
        <v>2084</v>
      </c>
      <c r="H932" t="str">
        <f ca="1">IFERROR(RANK(Table1[[#This Row],[IncomeRank]],$K:$K),"")</f>
        <v/>
      </c>
      <c r="I932">
        <f>Table1[[#This Row],[regno]]</f>
        <v>1018881</v>
      </c>
      <c r="J932" t="str">
        <f>Table1[[#This Row],[nicename]]</f>
        <v>Sterndale Singers</v>
      </c>
      <c r="K932" s="1" t="str">
        <f ca="1">IF(Table1[[#This Row],[Selected]],Table1[[#This Row],[latest_income]]+(RAND()*0.01),"")</f>
        <v/>
      </c>
      <c r="L932" t="b">
        <f>IF(Table1[[#This Row],[Use]]="None",FALSE,IF(Table1[[#This Row],[Use]]="Both",AND(Table1[[#This Row],[Keyword]],Table1[[#This Row],[Geog]]),OR(Table1[[#This Row],[Keyword]],Table1[[#This Row],[Geog]])))</f>
        <v>0</v>
      </c>
      <c r="M9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32" t="b">
        <f>NOT(ISERROR(VLOOKUP(Table1[[#This Row],[regno]],RawGeography!$D:$D,1,FALSE)))</f>
        <v>0</v>
      </c>
      <c r="O932" t="str">
        <f>IF(Options!$H$12&gt;0,IF(Options!$H$13&gt;0,"Both","Geog"),IF(Options!$H$13&gt;0,"Keyword","None"))</f>
        <v>None</v>
      </c>
      <c r="Q932"/>
    </row>
    <row r="933" spans="1:17" x14ac:dyDescent="0.2">
      <c r="A933">
        <v>1018974</v>
      </c>
      <c r="B933" t="s">
        <v>2085</v>
      </c>
      <c r="C933">
        <v>18027</v>
      </c>
      <c r="D933">
        <v>21186</v>
      </c>
      <c r="G933" t="s">
        <v>2086</v>
      </c>
      <c r="H933" t="str">
        <f ca="1">IFERROR(RANK(Table1[[#This Row],[IncomeRank]],$K:$K),"")</f>
        <v/>
      </c>
      <c r="I933">
        <f>Table1[[#This Row],[regno]]</f>
        <v>1018974</v>
      </c>
      <c r="J933" t="str">
        <f>Table1[[#This Row],[nicename]]</f>
        <v>Chester Bach Singers</v>
      </c>
      <c r="K933" s="1" t="str">
        <f ca="1">IF(Table1[[#This Row],[Selected]],Table1[[#This Row],[latest_income]]+(RAND()*0.01),"")</f>
        <v/>
      </c>
      <c r="L933" t="b">
        <f>IF(Table1[[#This Row],[Use]]="None",FALSE,IF(Table1[[#This Row],[Use]]="Both",AND(Table1[[#This Row],[Keyword]],Table1[[#This Row],[Geog]]),OR(Table1[[#This Row],[Keyword]],Table1[[#This Row],[Geog]])))</f>
        <v>0</v>
      </c>
      <c r="M9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33" t="b">
        <f>NOT(ISERROR(VLOOKUP(Table1[[#This Row],[regno]],RawGeography!$D:$D,1,FALSE)))</f>
        <v>0</v>
      </c>
      <c r="O933" t="str">
        <f>IF(Options!$H$12&gt;0,IF(Options!$H$13&gt;0,"Both","Geog"),IF(Options!$H$13&gt;0,"Keyword","None"))</f>
        <v>None</v>
      </c>
      <c r="Q933"/>
    </row>
    <row r="934" spans="1:17" x14ac:dyDescent="0.2">
      <c r="A934">
        <v>1019300</v>
      </c>
      <c r="B934" t="s">
        <v>2087</v>
      </c>
      <c r="C934">
        <v>21821</v>
      </c>
      <c r="D934">
        <v>21113</v>
      </c>
      <c r="G934" t="s">
        <v>2088</v>
      </c>
      <c r="H934" t="str">
        <f ca="1">IFERROR(RANK(Table1[[#This Row],[IncomeRank]],$K:$K),"")</f>
        <v/>
      </c>
      <c r="I934">
        <f>Table1[[#This Row],[regno]]</f>
        <v>1019300</v>
      </c>
      <c r="J934" t="str">
        <f>Table1[[#This Row],[nicename]]</f>
        <v>Blyth Valley Chamber Music</v>
      </c>
      <c r="K934" s="1" t="str">
        <f ca="1">IF(Table1[[#This Row],[Selected]],Table1[[#This Row],[latest_income]]+(RAND()*0.01),"")</f>
        <v/>
      </c>
      <c r="L934" t="b">
        <f>IF(Table1[[#This Row],[Use]]="None",FALSE,IF(Table1[[#This Row],[Use]]="Both",AND(Table1[[#This Row],[Keyword]],Table1[[#This Row],[Geog]]),OR(Table1[[#This Row],[Keyword]],Table1[[#This Row],[Geog]])))</f>
        <v>0</v>
      </c>
      <c r="M9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34" t="b">
        <f>NOT(ISERROR(VLOOKUP(Table1[[#This Row],[regno]],RawGeography!$D:$D,1,FALSE)))</f>
        <v>0</v>
      </c>
      <c r="O934" t="str">
        <f>IF(Options!$H$12&gt;0,IF(Options!$H$13&gt;0,"Both","Geog"),IF(Options!$H$13&gt;0,"Keyword","None"))</f>
        <v>None</v>
      </c>
      <c r="Q934"/>
    </row>
    <row r="935" spans="1:17" x14ac:dyDescent="0.2">
      <c r="A935">
        <v>1019518</v>
      </c>
      <c r="B935" t="s">
        <v>2089</v>
      </c>
      <c r="C935">
        <v>11614</v>
      </c>
      <c r="D935">
        <v>12313</v>
      </c>
      <c r="G935" t="s">
        <v>2090</v>
      </c>
      <c r="H935" t="str">
        <f ca="1">IFERROR(RANK(Table1[[#This Row],[IncomeRank]],$K:$K),"")</f>
        <v/>
      </c>
      <c r="I935">
        <f>Table1[[#This Row],[regno]]</f>
        <v>1019518</v>
      </c>
      <c r="J935" t="str">
        <f>Table1[[#This Row],[nicename]]</f>
        <v>Island Concerts</v>
      </c>
      <c r="K935" s="1" t="str">
        <f ca="1">IF(Table1[[#This Row],[Selected]],Table1[[#This Row],[latest_income]]+(RAND()*0.01),"")</f>
        <v/>
      </c>
      <c r="L935" t="b">
        <f>IF(Table1[[#This Row],[Use]]="None",FALSE,IF(Table1[[#This Row],[Use]]="Both",AND(Table1[[#This Row],[Keyword]],Table1[[#This Row],[Geog]]),OR(Table1[[#This Row],[Keyword]],Table1[[#This Row],[Geog]])))</f>
        <v>0</v>
      </c>
      <c r="M9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35" t="b">
        <f>NOT(ISERROR(VLOOKUP(Table1[[#This Row],[regno]],RawGeography!$D:$D,1,FALSE)))</f>
        <v>0</v>
      </c>
      <c r="O935" t="str">
        <f>IF(Options!$H$12&gt;0,IF(Options!$H$13&gt;0,"Both","Geog"),IF(Options!$H$13&gt;0,"Keyword","None"))</f>
        <v>None</v>
      </c>
      <c r="Q935"/>
    </row>
    <row r="936" spans="1:17" x14ac:dyDescent="0.2">
      <c r="A936">
        <v>1019798</v>
      </c>
      <c r="B936" t="s">
        <v>2091</v>
      </c>
      <c r="C936">
        <v>285</v>
      </c>
      <c r="D936">
        <v>501</v>
      </c>
      <c r="G936" t="s">
        <v>2092</v>
      </c>
      <c r="H936" t="str">
        <f ca="1">IFERROR(RANK(Table1[[#This Row],[IncomeRank]],$K:$K),"")</f>
        <v/>
      </c>
      <c r="I936">
        <f>Table1[[#This Row],[regno]]</f>
        <v>1019798</v>
      </c>
      <c r="J936" t="str">
        <f>Table1[[#This Row],[nicename]]</f>
        <v>North West Steelband Association</v>
      </c>
      <c r="K936" s="1" t="str">
        <f ca="1">IF(Table1[[#This Row],[Selected]],Table1[[#This Row],[latest_income]]+(RAND()*0.01),"")</f>
        <v/>
      </c>
      <c r="L936" t="b">
        <f>IF(Table1[[#This Row],[Use]]="None",FALSE,IF(Table1[[#This Row],[Use]]="Both",AND(Table1[[#This Row],[Keyword]],Table1[[#This Row],[Geog]]),OR(Table1[[#This Row],[Keyword]],Table1[[#This Row],[Geog]])))</f>
        <v>0</v>
      </c>
      <c r="M9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36" t="b">
        <f>NOT(ISERROR(VLOOKUP(Table1[[#This Row],[regno]],RawGeography!$D:$D,1,FALSE)))</f>
        <v>0</v>
      </c>
      <c r="O936" t="str">
        <f>IF(Options!$H$12&gt;0,IF(Options!$H$13&gt;0,"Both","Geog"),IF(Options!$H$13&gt;0,"Keyword","None"))</f>
        <v>None</v>
      </c>
      <c r="Q936"/>
    </row>
    <row r="937" spans="1:17" x14ac:dyDescent="0.2">
      <c r="A937">
        <v>1019908</v>
      </c>
      <c r="B937" t="s">
        <v>2093</v>
      </c>
      <c r="C937">
        <v>5395</v>
      </c>
      <c r="D937">
        <v>4955</v>
      </c>
      <c r="G937" t="s">
        <v>2094</v>
      </c>
      <c r="H937" t="str">
        <f ca="1">IFERROR(RANK(Table1[[#This Row],[IncomeRank]],$K:$K),"")</f>
        <v/>
      </c>
      <c r="I937">
        <f>Table1[[#This Row],[regno]]</f>
        <v>1019908</v>
      </c>
      <c r="J937" t="str">
        <f>Table1[[#This Row],[nicename]]</f>
        <v>Cambridge University Symphony Orchestra</v>
      </c>
      <c r="K937" s="1" t="str">
        <f ca="1">IF(Table1[[#This Row],[Selected]],Table1[[#This Row],[latest_income]]+(RAND()*0.01),"")</f>
        <v/>
      </c>
      <c r="L937" t="b">
        <f>IF(Table1[[#This Row],[Use]]="None",FALSE,IF(Table1[[#This Row],[Use]]="Both",AND(Table1[[#This Row],[Keyword]],Table1[[#This Row],[Geog]]),OR(Table1[[#This Row],[Keyword]],Table1[[#This Row],[Geog]])))</f>
        <v>0</v>
      </c>
      <c r="M9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37" t="b">
        <f>NOT(ISERROR(VLOOKUP(Table1[[#This Row],[regno]],RawGeography!$D:$D,1,FALSE)))</f>
        <v>0</v>
      </c>
      <c r="O937" t="str">
        <f>IF(Options!$H$12&gt;0,IF(Options!$H$13&gt;0,"Both","Geog"),IF(Options!$H$13&gt;0,"Keyword","None"))</f>
        <v>None</v>
      </c>
      <c r="Q937"/>
    </row>
    <row r="938" spans="1:17" x14ac:dyDescent="0.2">
      <c r="A938">
        <v>1019984</v>
      </c>
      <c r="B938" t="s">
        <v>2095</v>
      </c>
      <c r="C938">
        <v>10763</v>
      </c>
      <c r="D938">
        <v>10081</v>
      </c>
      <c r="G938" t="s">
        <v>2096</v>
      </c>
      <c r="H938" t="str">
        <f ca="1">IFERROR(RANK(Table1[[#This Row],[IncomeRank]],$K:$K),"")</f>
        <v/>
      </c>
      <c r="I938">
        <f>Table1[[#This Row],[regno]]</f>
        <v>1019984</v>
      </c>
      <c r="J938" t="str">
        <f>Table1[[#This Row],[nicename]]</f>
        <v>Ibstock Brick Brass</v>
      </c>
      <c r="K938" s="1" t="str">
        <f ca="1">IF(Table1[[#This Row],[Selected]],Table1[[#This Row],[latest_income]]+(RAND()*0.01),"")</f>
        <v/>
      </c>
      <c r="L938" t="b">
        <f>IF(Table1[[#This Row],[Use]]="None",FALSE,IF(Table1[[#This Row],[Use]]="Both",AND(Table1[[#This Row],[Keyword]],Table1[[#This Row],[Geog]]),OR(Table1[[#This Row],[Keyword]],Table1[[#This Row],[Geog]])))</f>
        <v>0</v>
      </c>
      <c r="M9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38" t="b">
        <f>NOT(ISERROR(VLOOKUP(Table1[[#This Row],[regno]],RawGeography!$D:$D,1,FALSE)))</f>
        <v>0</v>
      </c>
      <c r="O938" t="str">
        <f>IF(Options!$H$12&gt;0,IF(Options!$H$13&gt;0,"Both","Geog"),IF(Options!$H$13&gt;0,"Keyword","None"))</f>
        <v>None</v>
      </c>
      <c r="Q938"/>
    </row>
    <row r="939" spans="1:17" x14ac:dyDescent="0.2">
      <c r="A939">
        <v>1020066</v>
      </c>
      <c r="B939" t="s">
        <v>2097</v>
      </c>
      <c r="C939">
        <v>276218</v>
      </c>
      <c r="D939">
        <v>211116</v>
      </c>
      <c r="G939" t="s">
        <v>2098</v>
      </c>
      <c r="H939" t="str">
        <f ca="1">IFERROR(RANK(Table1[[#This Row],[IncomeRank]],$K:$K),"")</f>
        <v/>
      </c>
      <c r="I939">
        <f>Table1[[#This Row],[regno]]</f>
        <v>1020066</v>
      </c>
      <c r="J939" t="str">
        <f>Table1[[#This Row],[nicename]]</f>
        <v>Raw Material Music and Media Education Limited</v>
      </c>
      <c r="K939" s="1" t="str">
        <f ca="1">IF(Table1[[#This Row],[Selected]],Table1[[#This Row],[latest_income]]+(RAND()*0.01),"")</f>
        <v/>
      </c>
      <c r="L939" t="b">
        <f>IF(Table1[[#This Row],[Use]]="None",FALSE,IF(Table1[[#This Row],[Use]]="Both",AND(Table1[[#This Row],[Keyword]],Table1[[#This Row],[Geog]]),OR(Table1[[#This Row],[Keyword]],Table1[[#This Row],[Geog]])))</f>
        <v>0</v>
      </c>
      <c r="M9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39" t="b">
        <f>NOT(ISERROR(VLOOKUP(Table1[[#This Row],[regno]],RawGeography!$D:$D,1,FALSE)))</f>
        <v>0</v>
      </c>
      <c r="O939" t="str">
        <f>IF(Options!$H$12&gt;0,IF(Options!$H$13&gt;0,"Both","Geog"),IF(Options!$H$13&gt;0,"Keyword","None"))</f>
        <v>None</v>
      </c>
      <c r="Q939"/>
    </row>
    <row r="940" spans="1:17" x14ac:dyDescent="0.2">
      <c r="A940">
        <v>1020404</v>
      </c>
      <c r="B940" t="s">
        <v>2099</v>
      </c>
      <c r="C940">
        <v>419885</v>
      </c>
      <c r="D940">
        <v>416994</v>
      </c>
      <c r="G940" t="s">
        <v>2100</v>
      </c>
      <c r="H940" t="str">
        <f ca="1">IFERROR(RANK(Table1[[#This Row],[IncomeRank]],$K:$K),"")</f>
        <v/>
      </c>
      <c r="I940">
        <f>Table1[[#This Row],[regno]]</f>
        <v>1020404</v>
      </c>
      <c r="J940" t="str">
        <f>Table1[[#This Row],[nicename]]</f>
        <v>Alnwick District Playhouse Trust</v>
      </c>
      <c r="K940" s="1" t="str">
        <f ca="1">IF(Table1[[#This Row],[Selected]],Table1[[#This Row],[latest_income]]+(RAND()*0.01),"")</f>
        <v/>
      </c>
      <c r="L940" t="b">
        <f>IF(Table1[[#This Row],[Use]]="None",FALSE,IF(Table1[[#This Row],[Use]]="Both",AND(Table1[[#This Row],[Keyword]],Table1[[#This Row],[Geog]]),OR(Table1[[#This Row],[Keyword]],Table1[[#This Row],[Geog]])))</f>
        <v>0</v>
      </c>
      <c r="M9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40" t="b">
        <f>NOT(ISERROR(VLOOKUP(Table1[[#This Row],[regno]],RawGeography!$D:$D,1,FALSE)))</f>
        <v>0</v>
      </c>
      <c r="O940" t="str">
        <f>IF(Options!$H$12&gt;0,IF(Options!$H$13&gt;0,"Both","Geog"),IF(Options!$H$13&gt;0,"Keyword","None"))</f>
        <v>None</v>
      </c>
      <c r="Q940"/>
    </row>
    <row r="941" spans="1:17" x14ac:dyDescent="0.2">
      <c r="A941">
        <v>1020423</v>
      </c>
      <c r="B941" t="s">
        <v>2101</v>
      </c>
      <c r="C941">
        <v>5798</v>
      </c>
      <c r="D941">
        <v>4429</v>
      </c>
      <c r="G941" t="s">
        <v>2102</v>
      </c>
      <c r="H941" t="str">
        <f ca="1">IFERROR(RANK(Table1[[#This Row],[IncomeRank]],$K:$K),"")</f>
        <v/>
      </c>
      <c r="I941">
        <f>Table1[[#This Row],[regno]]</f>
        <v>1020423</v>
      </c>
      <c r="J941" t="str">
        <f>Table1[[#This Row],[nicename]]</f>
        <v>Wilsden Band</v>
      </c>
      <c r="K941" s="1" t="str">
        <f ca="1">IF(Table1[[#This Row],[Selected]],Table1[[#This Row],[latest_income]]+(RAND()*0.01),"")</f>
        <v/>
      </c>
      <c r="L941" t="b">
        <f>IF(Table1[[#This Row],[Use]]="None",FALSE,IF(Table1[[#This Row],[Use]]="Both",AND(Table1[[#This Row],[Keyword]],Table1[[#This Row],[Geog]]),OR(Table1[[#This Row],[Keyword]],Table1[[#This Row],[Geog]])))</f>
        <v>0</v>
      </c>
      <c r="M9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41" t="b">
        <f>NOT(ISERROR(VLOOKUP(Table1[[#This Row],[regno]],RawGeography!$D:$D,1,FALSE)))</f>
        <v>0</v>
      </c>
      <c r="O941" t="str">
        <f>IF(Options!$H$12&gt;0,IF(Options!$H$13&gt;0,"Both","Geog"),IF(Options!$H$13&gt;0,"Keyword","None"))</f>
        <v>None</v>
      </c>
      <c r="Q941"/>
    </row>
    <row r="942" spans="1:17" x14ac:dyDescent="0.2">
      <c r="A942">
        <v>1020868</v>
      </c>
      <c r="B942" t="s">
        <v>2103</v>
      </c>
      <c r="C942">
        <v>15324</v>
      </c>
      <c r="D942">
        <v>10004</v>
      </c>
      <c r="G942" t="s">
        <v>2104</v>
      </c>
      <c r="H942" t="str">
        <f ca="1">IFERROR(RANK(Table1[[#This Row],[IncomeRank]],$K:$K),"")</f>
        <v/>
      </c>
      <c r="I942">
        <f>Table1[[#This Row],[regno]]</f>
        <v>1020868</v>
      </c>
      <c r="J942" t="str">
        <f>Table1[[#This Row],[nicename]]</f>
        <v>The Canterbury Association Music Trust</v>
      </c>
      <c r="K942" s="1" t="str">
        <f ca="1">IF(Table1[[#This Row],[Selected]],Table1[[#This Row],[latest_income]]+(RAND()*0.01),"")</f>
        <v/>
      </c>
      <c r="L942" t="b">
        <f>IF(Table1[[#This Row],[Use]]="None",FALSE,IF(Table1[[#This Row],[Use]]="Both",AND(Table1[[#This Row],[Keyword]],Table1[[#This Row],[Geog]]),OR(Table1[[#This Row],[Keyword]],Table1[[#This Row],[Geog]])))</f>
        <v>0</v>
      </c>
      <c r="M9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42" t="b">
        <f>NOT(ISERROR(VLOOKUP(Table1[[#This Row],[regno]],RawGeography!$D:$D,1,FALSE)))</f>
        <v>0</v>
      </c>
      <c r="O942" t="str">
        <f>IF(Options!$H$12&gt;0,IF(Options!$H$13&gt;0,"Both","Geog"),IF(Options!$H$13&gt;0,"Keyword","None"))</f>
        <v>None</v>
      </c>
      <c r="Q942"/>
    </row>
    <row r="943" spans="1:17" x14ac:dyDescent="0.2">
      <c r="A943">
        <v>1021045</v>
      </c>
      <c r="B943" t="s">
        <v>2106</v>
      </c>
      <c r="C943">
        <v>20564</v>
      </c>
      <c r="D943">
        <v>18099</v>
      </c>
      <c r="G943" t="s">
        <v>2107</v>
      </c>
      <c r="H943" t="str">
        <f ca="1">IFERROR(RANK(Table1[[#This Row],[IncomeRank]],$K:$K),"")</f>
        <v/>
      </c>
      <c r="I943">
        <f>Table1[[#This Row],[regno]]</f>
        <v>1021045</v>
      </c>
      <c r="J943" t="str">
        <f>Table1[[#This Row],[nicename]]</f>
        <v>Wallingford Chameleon Arts</v>
      </c>
      <c r="K943" s="1" t="str">
        <f ca="1">IF(Table1[[#This Row],[Selected]],Table1[[#This Row],[latest_income]]+(RAND()*0.01),"")</f>
        <v/>
      </c>
      <c r="L943" t="b">
        <f>IF(Table1[[#This Row],[Use]]="None",FALSE,IF(Table1[[#This Row],[Use]]="Both",AND(Table1[[#This Row],[Keyword]],Table1[[#This Row],[Geog]]),OR(Table1[[#This Row],[Keyword]],Table1[[#This Row],[Geog]])))</f>
        <v>0</v>
      </c>
      <c r="M9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43" t="b">
        <f>NOT(ISERROR(VLOOKUP(Table1[[#This Row],[regno]],RawGeography!$D:$D,1,FALSE)))</f>
        <v>0</v>
      </c>
      <c r="O943" t="str">
        <f>IF(Options!$H$12&gt;0,IF(Options!$H$13&gt;0,"Both","Geog"),IF(Options!$H$13&gt;0,"Keyword","None"))</f>
        <v>None</v>
      </c>
      <c r="Q943"/>
    </row>
    <row r="944" spans="1:17" x14ac:dyDescent="0.2">
      <c r="A944">
        <v>1021171</v>
      </c>
      <c r="B944" t="s">
        <v>2108</v>
      </c>
      <c r="C944">
        <v>3223</v>
      </c>
      <c r="D944">
        <v>2523</v>
      </c>
      <c r="G944" t="s">
        <v>2109</v>
      </c>
      <c r="H944" t="str">
        <f ca="1">IFERROR(RANK(Table1[[#This Row],[IncomeRank]],$K:$K),"")</f>
        <v/>
      </c>
      <c r="I944">
        <f>Table1[[#This Row],[regno]]</f>
        <v>1021171</v>
      </c>
      <c r="J944" t="str">
        <f>Table1[[#This Row],[nicename]]</f>
        <v>St Mewan Sinfonia</v>
      </c>
      <c r="K944" s="1" t="str">
        <f ca="1">IF(Table1[[#This Row],[Selected]],Table1[[#This Row],[latest_income]]+(RAND()*0.01),"")</f>
        <v/>
      </c>
      <c r="L944" t="b">
        <f>IF(Table1[[#This Row],[Use]]="None",FALSE,IF(Table1[[#This Row],[Use]]="Both",AND(Table1[[#This Row],[Keyword]],Table1[[#This Row],[Geog]]),OR(Table1[[#This Row],[Keyword]],Table1[[#This Row],[Geog]])))</f>
        <v>0</v>
      </c>
      <c r="M9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44" t="b">
        <f>NOT(ISERROR(VLOOKUP(Table1[[#This Row],[regno]],RawGeography!$D:$D,1,FALSE)))</f>
        <v>0</v>
      </c>
      <c r="O944" t="str">
        <f>IF(Options!$H$12&gt;0,IF(Options!$H$13&gt;0,"Both","Geog"),IF(Options!$H$13&gt;0,"Keyword","None"))</f>
        <v>None</v>
      </c>
      <c r="Q944"/>
    </row>
    <row r="945" spans="1:17" x14ac:dyDescent="0.2">
      <c r="A945">
        <v>1021652</v>
      </c>
      <c r="B945" t="s">
        <v>2110</v>
      </c>
      <c r="C945">
        <v>37625</v>
      </c>
      <c r="D945">
        <v>37007</v>
      </c>
      <c r="G945" t="s">
        <v>2111</v>
      </c>
      <c r="H945" t="str">
        <f ca="1">IFERROR(RANK(Table1[[#This Row],[IncomeRank]],$K:$K),"")</f>
        <v/>
      </c>
      <c r="I945">
        <f>Table1[[#This Row],[regno]]</f>
        <v>1021652</v>
      </c>
      <c r="J945" t="str">
        <f>Table1[[#This Row],[nicename]]</f>
        <v>Cadence Drum and Bugle Corps</v>
      </c>
      <c r="K945" s="1" t="str">
        <f ca="1">IF(Table1[[#This Row],[Selected]],Table1[[#This Row],[latest_income]]+(RAND()*0.01),"")</f>
        <v/>
      </c>
      <c r="L945" t="b">
        <f>IF(Table1[[#This Row],[Use]]="None",FALSE,IF(Table1[[#This Row],[Use]]="Both",AND(Table1[[#This Row],[Keyword]],Table1[[#This Row],[Geog]]),OR(Table1[[#This Row],[Keyword]],Table1[[#This Row],[Geog]])))</f>
        <v>0</v>
      </c>
      <c r="M9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45" t="b">
        <f>NOT(ISERROR(VLOOKUP(Table1[[#This Row],[regno]],RawGeography!$D:$D,1,FALSE)))</f>
        <v>0</v>
      </c>
      <c r="O945" t="str">
        <f>IF(Options!$H$12&gt;0,IF(Options!$H$13&gt;0,"Both","Geog"),IF(Options!$H$13&gt;0,"Keyword","None"))</f>
        <v>None</v>
      </c>
      <c r="Q945"/>
    </row>
    <row r="946" spans="1:17" x14ac:dyDescent="0.2">
      <c r="A946">
        <v>1021886</v>
      </c>
      <c r="B946" t="s">
        <v>2112</v>
      </c>
      <c r="C946">
        <v>21200</v>
      </c>
      <c r="D946">
        <v>19517</v>
      </c>
      <c r="G946" t="s">
        <v>2113</v>
      </c>
      <c r="H946" t="str">
        <f ca="1">IFERROR(RANK(Table1[[#This Row],[IncomeRank]],$K:$K),"")</f>
        <v/>
      </c>
      <c r="I946">
        <f>Table1[[#This Row],[regno]]</f>
        <v>1021886</v>
      </c>
      <c r="J946" t="str">
        <f>Table1[[#This Row],[nicename]]</f>
        <v>Sinfonia of Leeds</v>
      </c>
      <c r="K946" s="1" t="str">
        <f ca="1">IF(Table1[[#This Row],[Selected]],Table1[[#This Row],[latest_income]]+(RAND()*0.01),"")</f>
        <v/>
      </c>
      <c r="L946" t="b">
        <f>IF(Table1[[#This Row],[Use]]="None",FALSE,IF(Table1[[#This Row],[Use]]="Both",AND(Table1[[#This Row],[Keyword]],Table1[[#This Row],[Geog]]),OR(Table1[[#This Row],[Keyword]],Table1[[#This Row],[Geog]])))</f>
        <v>0</v>
      </c>
      <c r="M9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46" t="b">
        <f>NOT(ISERROR(VLOOKUP(Table1[[#This Row],[regno]],RawGeography!$D:$D,1,FALSE)))</f>
        <v>0</v>
      </c>
      <c r="O946" t="str">
        <f>IF(Options!$H$12&gt;0,IF(Options!$H$13&gt;0,"Both","Geog"),IF(Options!$H$13&gt;0,"Keyword","None"))</f>
        <v>None</v>
      </c>
      <c r="Q946"/>
    </row>
    <row r="947" spans="1:17" x14ac:dyDescent="0.2">
      <c r="A947">
        <v>1022336</v>
      </c>
      <c r="B947" t="s">
        <v>2114</v>
      </c>
      <c r="C947">
        <v>118591</v>
      </c>
      <c r="D947">
        <v>113955</v>
      </c>
      <c r="G947" t="s">
        <v>2115</v>
      </c>
      <c r="H947" t="str">
        <f ca="1">IFERROR(RANK(Table1[[#This Row],[IncomeRank]],$K:$K),"")</f>
        <v/>
      </c>
      <c r="I947">
        <f>Table1[[#This Row],[regno]]</f>
        <v>1022336</v>
      </c>
      <c r="J947" t="str">
        <f>Table1[[#This Row],[nicename]]</f>
        <v>Matrix Arts Centre</v>
      </c>
      <c r="K947" s="1" t="str">
        <f ca="1">IF(Table1[[#This Row],[Selected]],Table1[[#This Row],[latest_income]]+(RAND()*0.01),"")</f>
        <v/>
      </c>
      <c r="L947" t="b">
        <f>IF(Table1[[#This Row],[Use]]="None",FALSE,IF(Table1[[#This Row],[Use]]="Both",AND(Table1[[#This Row],[Keyword]],Table1[[#This Row],[Geog]]),OR(Table1[[#This Row],[Keyword]],Table1[[#This Row],[Geog]])))</f>
        <v>0</v>
      </c>
      <c r="M9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47" t="b">
        <f>NOT(ISERROR(VLOOKUP(Table1[[#This Row],[regno]],RawGeography!$D:$D,1,FALSE)))</f>
        <v>0</v>
      </c>
      <c r="O947" t="str">
        <f>IF(Options!$H$12&gt;0,IF(Options!$H$13&gt;0,"Both","Geog"),IF(Options!$H$13&gt;0,"Keyword","None"))</f>
        <v>None</v>
      </c>
      <c r="Q947"/>
    </row>
    <row r="948" spans="1:17" x14ac:dyDescent="0.2">
      <c r="A948">
        <v>1022431</v>
      </c>
      <c r="B948" t="s">
        <v>2116</v>
      </c>
      <c r="C948">
        <v>9955</v>
      </c>
      <c r="D948">
        <v>7216</v>
      </c>
      <c r="G948" t="s">
        <v>2117</v>
      </c>
      <c r="H948" t="str">
        <f ca="1">IFERROR(RANK(Table1[[#This Row],[IncomeRank]],$K:$K),"")</f>
        <v/>
      </c>
      <c r="I948">
        <f>Table1[[#This Row],[regno]]</f>
        <v>1022431</v>
      </c>
      <c r="J948" t="str">
        <f>Table1[[#This Row],[nicename]]</f>
        <v>Pendle Youth Orchestra Association</v>
      </c>
      <c r="K948" s="1" t="str">
        <f ca="1">IF(Table1[[#This Row],[Selected]],Table1[[#This Row],[latest_income]]+(RAND()*0.01),"")</f>
        <v/>
      </c>
      <c r="L948" t="b">
        <f>IF(Table1[[#This Row],[Use]]="None",FALSE,IF(Table1[[#This Row],[Use]]="Both",AND(Table1[[#This Row],[Keyword]],Table1[[#This Row],[Geog]]),OR(Table1[[#This Row],[Keyword]],Table1[[#This Row],[Geog]])))</f>
        <v>0</v>
      </c>
      <c r="M9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48" t="b">
        <f>NOT(ISERROR(VLOOKUP(Table1[[#This Row],[regno]],RawGeography!$D:$D,1,FALSE)))</f>
        <v>0</v>
      </c>
      <c r="O948" t="str">
        <f>IF(Options!$H$12&gt;0,IF(Options!$H$13&gt;0,"Both","Geog"),IF(Options!$H$13&gt;0,"Keyword","None"))</f>
        <v>None</v>
      </c>
      <c r="Q948"/>
    </row>
    <row r="949" spans="1:17" x14ac:dyDescent="0.2">
      <c r="A949">
        <v>1022580</v>
      </c>
      <c r="B949" t="s">
        <v>2119</v>
      </c>
      <c r="C949">
        <v>6652</v>
      </c>
      <c r="D949">
        <v>4442</v>
      </c>
      <c r="G949" t="s">
        <v>2120</v>
      </c>
      <c r="H949" t="str">
        <f ca="1">IFERROR(RANK(Table1[[#This Row],[IncomeRank]],$K:$K),"")</f>
        <v/>
      </c>
      <c r="I949">
        <f>Table1[[#This Row],[regno]]</f>
        <v>1022580</v>
      </c>
      <c r="J949" t="str">
        <f>Table1[[#This Row],[nicename]]</f>
        <v>Pendeen Silver Band</v>
      </c>
      <c r="K949" s="1" t="str">
        <f ca="1">IF(Table1[[#This Row],[Selected]],Table1[[#This Row],[latest_income]]+(RAND()*0.01),"")</f>
        <v/>
      </c>
      <c r="L949" t="b">
        <f>IF(Table1[[#This Row],[Use]]="None",FALSE,IF(Table1[[#This Row],[Use]]="Both",AND(Table1[[#This Row],[Keyword]],Table1[[#This Row],[Geog]]),OR(Table1[[#This Row],[Keyword]],Table1[[#This Row],[Geog]])))</f>
        <v>0</v>
      </c>
      <c r="M9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49" t="b">
        <f>NOT(ISERROR(VLOOKUP(Table1[[#This Row],[regno]],RawGeography!$D:$D,1,FALSE)))</f>
        <v>0</v>
      </c>
      <c r="O949" t="str">
        <f>IF(Options!$H$12&gt;0,IF(Options!$H$13&gt;0,"Both","Geog"),IF(Options!$H$13&gt;0,"Keyword","None"))</f>
        <v>None</v>
      </c>
      <c r="Q949"/>
    </row>
    <row r="950" spans="1:17" x14ac:dyDescent="0.2">
      <c r="A950">
        <v>1022654</v>
      </c>
      <c r="B950" t="s">
        <v>2121</v>
      </c>
      <c r="C950">
        <v>750</v>
      </c>
      <c r="D950">
        <v>50</v>
      </c>
      <c r="G950" t="s">
        <v>2122</v>
      </c>
      <c r="H950" t="str">
        <f ca="1">IFERROR(RANK(Table1[[#This Row],[IncomeRank]],$K:$K),"")</f>
        <v/>
      </c>
      <c r="I950">
        <f>Table1[[#This Row],[regno]]</f>
        <v>1022654</v>
      </c>
      <c r="J950" t="str">
        <f>Table1[[#This Row],[nicename]]</f>
        <v>Sruthi Laya Kendra</v>
      </c>
      <c r="K950" s="1" t="str">
        <f ca="1">IF(Table1[[#This Row],[Selected]],Table1[[#This Row],[latest_income]]+(RAND()*0.01),"")</f>
        <v/>
      </c>
      <c r="L950" t="b">
        <f>IF(Table1[[#This Row],[Use]]="None",FALSE,IF(Table1[[#This Row],[Use]]="Both",AND(Table1[[#This Row],[Keyword]],Table1[[#This Row],[Geog]]),OR(Table1[[#This Row],[Keyword]],Table1[[#This Row],[Geog]])))</f>
        <v>0</v>
      </c>
      <c r="M9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50" t="b">
        <f>NOT(ISERROR(VLOOKUP(Table1[[#This Row],[regno]],RawGeography!$D:$D,1,FALSE)))</f>
        <v>0</v>
      </c>
      <c r="O950" t="str">
        <f>IF(Options!$H$12&gt;0,IF(Options!$H$13&gt;0,"Both","Geog"),IF(Options!$H$13&gt;0,"Keyword","None"))</f>
        <v>None</v>
      </c>
      <c r="Q950"/>
    </row>
    <row r="951" spans="1:17" x14ac:dyDescent="0.2">
      <c r="A951">
        <v>1022669</v>
      </c>
      <c r="B951" t="s">
        <v>2123</v>
      </c>
      <c r="C951">
        <v>1186</v>
      </c>
      <c r="D951">
        <v>718</v>
      </c>
      <c r="G951" t="s">
        <v>2124</v>
      </c>
      <c r="H951" t="str">
        <f ca="1">IFERROR(RANK(Table1[[#This Row],[IncomeRank]],$K:$K),"")</f>
        <v/>
      </c>
      <c r="I951">
        <f>Table1[[#This Row],[regno]]</f>
        <v>1022669</v>
      </c>
      <c r="J951" t="str">
        <f>Table1[[#This Row],[nicename]]</f>
        <v>Youth Music in North Tyneside</v>
      </c>
      <c r="K951" s="1" t="str">
        <f ca="1">IF(Table1[[#This Row],[Selected]],Table1[[#This Row],[latest_income]]+(RAND()*0.01),"")</f>
        <v/>
      </c>
      <c r="L951" t="b">
        <f>IF(Table1[[#This Row],[Use]]="None",FALSE,IF(Table1[[#This Row],[Use]]="Both",AND(Table1[[#This Row],[Keyword]],Table1[[#This Row],[Geog]]),OR(Table1[[#This Row],[Keyword]],Table1[[#This Row],[Geog]])))</f>
        <v>0</v>
      </c>
      <c r="M9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51" t="b">
        <f>NOT(ISERROR(VLOOKUP(Table1[[#This Row],[regno]],RawGeography!$D:$D,1,FALSE)))</f>
        <v>0</v>
      </c>
      <c r="O951" t="str">
        <f>IF(Options!$H$12&gt;0,IF(Options!$H$13&gt;0,"Both","Geog"),IF(Options!$H$13&gt;0,"Keyword","None"))</f>
        <v>None</v>
      </c>
      <c r="Q951"/>
    </row>
    <row r="952" spans="1:17" x14ac:dyDescent="0.2">
      <c r="A952">
        <v>1023028</v>
      </c>
      <c r="B952" t="s">
        <v>2125</v>
      </c>
      <c r="C952">
        <v>27268</v>
      </c>
      <c r="D952">
        <v>27308</v>
      </c>
      <c r="G952" t="s">
        <v>2126</v>
      </c>
      <c r="H952" t="str">
        <f ca="1">IFERROR(RANK(Table1[[#This Row],[IncomeRank]],$K:$K),"")</f>
        <v/>
      </c>
      <c r="I952">
        <f>Table1[[#This Row],[regno]]</f>
        <v>1023028</v>
      </c>
      <c r="J952" t="str">
        <f>Table1[[#This Row],[nicename]]</f>
        <v>Oxford Harmonic Society</v>
      </c>
      <c r="K952" s="1" t="str">
        <f ca="1">IF(Table1[[#This Row],[Selected]],Table1[[#This Row],[latest_income]]+(RAND()*0.01),"")</f>
        <v/>
      </c>
      <c r="L952" t="b">
        <f>IF(Table1[[#This Row],[Use]]="None",FALSE,IF(Table1[[#This Row],[Use]]="Both",AND(Table1[[#This Row],[Keyword]],Table1[[#This Row],[Geog]]),OR(Table1[[#This Row],[Keyword]],Table1[[#This Row],[Geog]])))</f>
        <v>0</v>
      </c>
      <c r="M9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52" t="b">
        <f>NOT(ISERROR(VLOOKUP(Table1[[#This Row],[regno]],RawGeography!$D:$D,1,FALSE)))</f>
        <v>0</v>
      </c>
      <c r="O952" t="str">
        <f>IF(Options!$H$12&gt;0,IF(Options!$H$13&gt;0,"Both","Geog"),IF(Options!$H$13&gt;0,"Keyword","None"))</f>
        <v>None</v>
      </c>
      <c r="Q952"/>
    </row>
    <row r="953" spans="1:17" x14ac:dyDescent="0.2">
      <c r="A953">
        <v>1023084</v>
      </c>
      <c r="B953" t="s">
        <v>2127</v>
      </c>
      <c r="C953">
        <v>23900</v>
      </c>
      <c r="D953">
        <v>30142</v>
      </c>
      <c r="G953" t="s">
        <v>2128</v>
      </c>
      <c r="H953" t="str">
        <f ca="1">IFERROR(RANK(Table1[[#This Row],[IncomeRank]],$K:$K),"")</f>
        <v/>
      </c>
      <c r="I953">
        <f>Table1[[#This Row],[regno]]</f>
        <v>1023084</v>
      </c>
      <c r="J953" t="str">
        <f>Table1[[#This Row],[nicename]]</f>
        <v>Ribchester Festival of Music and Art Limited</v>
      </c>
      <c r="K953" s="1" t="str">
        <f ca="1">IF(Table1[[#This Row],[Selected]],Table1[[#This Row],[latest_income]]+(RAND()*0.01),"")</f>
        <v/>
      </c>
      <c r="L953" t="b">
        <f>IF(Table1[[#This Row],[Use]]="None",FALSE,IF(Table1[[#This Row],[Use]]="Both",AND(Table1[[#This Row],[Keyword]],Table1[[#This Row],[Geog]]),OR(Table1[[#This Row],[Keyword]],Table1[[#This Row],[Geog]])))</f>
        <v>0</v>
      </c>
      <c r="M9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53" t="b">
        <f>NOT(ISERROR(VLOOKUP(Table1[[#This Row],[regno]],RawGeography!$D:$D,1,FALSE)))</f>
        <v>0</v>
      </c>
      <c r="O953" t="str">
        <f>IF(Options!$H$12&gt;0,IF(Options!$H$13&gt;0,"Both","Geog"),IF(Options!$H$13&gt;0,"Keyword","None"))</f>
        <v>None</v>
      </c>
      <c r="Q953"/>
    </row>
    <row r="954" spans="1:17" x14ac:dyDescent="0.2">
      <c r="A954">
        <v>1023085</v>
      </c>
      <c r="B954" t="s">
        <v>2129</v>
      </c>
      <c r="C954">
        <v>0</v>
      </c>
      <c r="D954">
        <v>0</v>
      </c>
      <c r="G954" t="s">
        <v>2130</v>
      </c>
      <c r="H954" t="str">
        <f ca="1">IFERROR(RANK(Table1[[#This Row],[IncomeRank]],$K:$K),"")</f>
        <v/>
      </c>
      <c r="I954">
        <f>Table1[[#This Row],[regno]]</f>
        <v>1023085</v>
      </c>
      <c r="J954" t="str">
        <f>Table1[[#This Row],[nicename]]</f>
        <v>World Youth Music Foundation</v>
      </c>
      <c r="K954" s="1" t="str">
        <f ca="1">IF(Table1[[#This Row],[Selected]],Table1[[#This Row],[latest_income]]+(RAND()*0.01),"")</f>
        <v/>
      </c>
      <c r="L954" t="b">
        <f>IF(Table1[[#This Row],[Use]]="None",FALSE,IF(Table1[[#This Row],[Use]]="Both",AND(Table1[[#This Row],[Keyword]],Table1[[#This Row],[Geog]]),OR(Table1[[#This Row],[Keyword]],Table1[[#This Row],[Geog]])))</f>
        <v>0</v>
      </c>
      <c r="M9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54" t="b">
        <f>NOT(ISERROR(VLOOKUP(Table1[[#This Row],[regno]],RawGeography!$D:$D,1,FALSE)))</f>
        <v>0</v>
      </c>
      <c r="O954" t="str">
        <f>IF(Options!$H$12&gt;0,IF(Options!$H$13&gt;0,"Both","Geog"),IF(Options!$H$13&gt;0,"Keyword","None"))</f>
        <v>None</v>
      </c>
      <c r="Q954"/>
    </row>
    <row r="955" spans="1:17" x14ac:dyDescent="0.2">
      <c r="A955">
        <v>1023390</v>
      </c>
      <c r="B955" t="s">
        <v>2131</v>
      </c>
      <c r="C955">
        <v>26631</v>
      </c>
      <c r="D955">
        <v>10902</v>
      </c>
      <c r="G955" t="s">
        <v>2132</v>
      </c>
      <c r="H955" t="str">
        <f ca="1">IFERROR(RANK(Table1[[#This Row],[IncomeRank]],$K:$K),"")</f>
        <v/>
      </c>
      <c r="I955">
        <f>Table1[[#This Row],[regno]]</f>
        <v>1023390</v>
      </c>
      <c r="J955" t="str">
        <f>Table1[[#This Row],[nicename]]</f>
        <v>The Blackheath Halls Trust</v>
      </c>
      <c r="K955" s="1" t="str">
        <f ca="1">IF(Table1[[#This Row],[Selected]],Table1[[#This Row],[latest_income]]+(RAND()*0.01),"")</f>
        <v/>
      </c>
      <c r="L955" t="b">
        <f>IF(Table1[[#This Row],[Use]]="None",FALSE,IF(Table1[[#This Row],[Use]]="Both",AND(Table1[[#This Row],[Keyword]],Table1[[#This Row],[Geog]]),OR(Table1[[#This Row],[Keyword]],Table1[[#This Row],[Geog]])))</f>
        <v>0</v>
      </c>
      <c r="M9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55" t="b">
        <f>NOT(ISERROR(VLOOKUP(Table1[[#This Row],[regno]],RawGeography!$D:$D,1,FALSE)))</f>
        <v>0</v>
      </c>
      <c r="O955" t="str">
        <f>IF(Options!$H$12&gt;0,IF(Options!$H$13&gt;0,"Both","Geog"),IF(Options!$H$13&gt;0,"Keyword","None"))</f>
        <v>None</v>
      </c>
      <c r="Q955"/>
    </row>
    <row r="956" spans="1:17" x14ac:dyDescent="0.2">
      <c r="A956">
        <v>1023467</v>
      </c>
      <c r="B956" t="s">
        <v>2133</v>
      </c>
      <c r="C956">
        <v>615850</v>
      </c>
      <c r="D956">
        <v>619497</v>
      </c>
      <c r="E956">
        <v>89984</v>
      </c>
      <c r="F956">
        <v>7</v>
      </c>
      <c r="G956" t="s">
        <v>2134</v>
      </c>
      <c r="H956" t="str">
        <f ca="1">IFERROR(RANK(Table1[[#This Row],[IncomeRank]],$K:$K),"")</f>
        <v/>
      </c>
      <c r="I956">
        <f>Table1[[#This Row],[regno]]</f>
        <v>1023467</v>
      </c>
      <c r="J956" t="str">
        <f>Table1[[#This Row],[nicename]]</f>
        <v>Heart ' N' Soul</v>
      </c>
      <c r="K956" s="1" t="str">
        <f ca="1">IF(Table1[[#This Row],[Selected]],Table1[[#This Row],[latest_income]]+(RAND()*0.01),"")</f>
        <v/>
      </c>
      <c r="L956" t="b">
        <f>IF(Table1[[#This Row],[Use]]="None",FALSE,IF(Table1[[#This Row],[Use]]="Both",AND(Table1[[#This Row],[Keyword]],Table1[[#This Row],[Geog]]),OR(Table1[[#This Row],[Keyword]],Table1[[#This Row],[Geog]])))</f>
        <v>0</v>
      </c>
      <c r="M9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56" t="b">
        <f>NOT(ISERROR(VLOOKUP(Table1[[#This Row],[regno]],RawGeography!$D:$D,1,FALSE)))</f>
        <v>0</v>
      </c>
      <c r="O956" t="str">
        <f>IF(Options!$H$12&gt;0,IF(Options!$H$13&gt;0,"Both","Geog"),IF(Options!$H$13&gt;0,"Keyword","None"))</f>
        <v>None</v>
      </c>
      <c r="Q956"/>
    </row>
    <row r="957" spans="1:17" x14ac:dyDescent="0.2">
      <c r="A957">
        <v>1023692</v>
      </c>
      <c r="B957" t="s">
        <v>2135</v>
      </c>
      <c r="C957">
        <v>9743</v>
      </c>
      <c r="D957">
        <v>11145</v>
      </c>
      <c r="G957" t="s">
        <v>2136</v>
      </c>
      <c r="H957" t="str">
        <f ca="1">IFERROR(RANK(Table1[[#This Row],[IncomeRank]],$K:$K),"")</f>
        <v/>
      </c>
      <c r="I957">
        <f>Table1[[#This Row],[regno]]</f>
        <v>1023692</v>
      </c>
      <c r="J957" t="str">
        <f>Table1[[#This Row],[nicename]]</f>
        <v>Rochdale Youth Orchestra</v>
      </c>
      <c r="K957" s="1" t="str">
        <f ca="1">IF(Table1[[#This Row],[Selected]],Table1[[#This Row],[latest_income]]+(RAND()*0.01),"")</f>
        <v/>
      </c>
      <c r="L957" t="b">
        <f>IF(Table1[[#This Row],[Use]]="None",FALSE,IF(Table1[[#This Row],[Use]]="Both",AND(Table1[[#This Row],[Keyword]],Table1[[#This Row],[Geog]]),OR(Table1[[#This Row],[Keyword]],Table1[[#This Row],[Geog]])))</f>
        <v>0</v>
      </c>
      <c r="M9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57" t="b">
        <f>NOT(ISERROR(VLOOKUP(Table1[[#This Row],[regno]],RawGeography!$D:$D,1,FALSE)))</f>
        <v>0</v>
      </c>
      <c r="O957" t="str">
        <f>IF(Options!$H$12&gt;0,IF(Options!$H$13&gt;0,"Both","Geog"),IF(Options!$H$13&gt;0,"Keyword","None"))</f>
        <v>None</v>
      </c>
      <c r="Q957"/>
    </row>
    <row r="958" spans="1:17" x14ac:dyDescent="0.2">
      <c r="A958">
        <v>1023733</v>
      </c>
      <c r="B958" t="s">
        <v>2137</v>
      </c>
      <c r="C958">
        <v>0</v>
      </c>
      <c r="D958">
        <v>0</v>
      </c>
      <c r="G958" t="s">
        <v>2138</v>
      </c>
      <c r="H958" t="str">
        <f ca="1">IFERROR(RANK(Table1[[#This Row],[IncomeRank]],$K:$K),"")</f>
        <v/>
      </c>
      <c r="I958">
        <f>Table1[[#This Row],[regno]]</f>
        <v>1023733</v>
      </c>
      <c r="J958" t="str">
        <f>Table1[[#This Row],[nicename]]</f>
        <v>Iceni Orchestra</v>
      </c>
      <c r="K958" s="1" t="str">
        <f ca="1">IF(Table1[[#This Row],[Selected]],Table1[[#This Row],[latest_income]]+(RAND()*0.01),"")</f>
        <v/>
      </c>
      <c r="L958" t="b">
        <f>IF(Table1[[#This Row],[Use]]="None",FALSE,IF(Table1[[#This Row],[Use]]="Both",AND(Table1[[#This Row],[Keyword]],Table1[[#This Row],[Geog]]),OR(Table1[[#This Row],[Keyword]],Table1[[#This Row],[Geog]])))</f>
        <v>0</v>
      </c>
      <c r="M9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58" t="b">
        <f>NOT(ISERROR(VLOOKUP(Table1[[#This Row],[regno]],RawGeography!$D:$D,1,FALSE)))</f>
        <v>0</v>
      </c>
      <c r="O958" t="str">
        <f>IF(Options!$H$12&gt;0,IF(Options!$H$13&gt;0,"Both","Geog"),IF(Options!$H$13&gt;0,"Keyword","None"))</f>
        <v>None</v>
      </c>
      <c r="Q958"/>
    </row>
    <row r="959" spans="1:17" x14ac:dyDescent="0.2">
      <c r="A959">
        <v>1023920</v>
      </c>
      <c r="B959" t="s">
        <v>2139</v>
      </c>
      <c r="C959">
        <v>208202</v>
      </c>
      <c r="D959">
        <v>200572</v>
      </c>
      <c r="G959" t="s">
        <v>2140</v>
      </c>
      <c r="H959" t="str">
        <f ca="1">IFERROR(RANK(Table1[[#This Row],[IncomeRank]],$K:$K),"")</f>
        <v/>
      </c>
      <c r="I959">
        <f>Table1[[#This Row],[regno]]</f>
        <v>1023920</v>
      </c>
      <c r="J959" t="str">
        <f>Table1[[#This Row],[nicename]]</f>
        <v>Art Shape Limited</v>
      </c>
      <c r="K959" s="1" t="str">
        <f ca="1">IF(Table1[[#This Row],[Selected]],Table1[[#This Row],[latest_income]]+(RAND()*0.01),"")</f>
        <v/>
      </c>
      <c r="L959" t="b">
        <f>IF(Table1[[#This Row],[Use]]="None",FALSE,IF(Table1[[#This Row],[Use]]="Both",AND(Table1[[#This Row],[Keyword]],Table1[[#This Row],[Geog]]),OR(Table1[[#This Row],[Keyword]],Table1[[#This Row],[Geog]])))</f>
        <v>0</v>
      </c>
      <c r="M9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59" t="b">
        <f>NOT(ISERROR(VLOOKUP(Table1[[#This Row],[regno]],RawGeography!$D:$D,1,FALSE)))</f>
        <v>0</v>
      </c>
      <c r="O959" t="str">
        <f>IF(Options!$H$12&gt;0,IF(Options!$H$13&gt;0,"Both","Geog"),IF(Options!$H$13&gt;0,"Keyword","None"))</f>
        <v>None</v>
      </c>
      <c r="Q959"/>
    </row>
    <row r="960" spans="1:17" x14ac:dyDescent="0.2">
      <c r="A960">
        <v>1024162</v>
      </c>
      <c r="B960" t="s">
        <v>2141</v>
      </c>
      <c r="C960">
        <v>19445</v>
      </c>
      <c r="D960">
        <v>21274</v>
      </c>
      <c r="G960" t="s">
        <v>2142</v>
      </c>
      <c r="H960" t="str">
        <f ca="1">IFERROR(RANK(Table1[[#This Row],[IncomeRank]],$K:$K),"")</f>
        <v/>
      </c>
      <c r="I960">
        <f>Table1[[#This Row],[regno]]</f>
        <v>1024162</v>
      </c>
      <c r="J960" t="str">
        <f>Table1[[#This Row],[nicename]]</f>
        <v>Chandos Symphony Orchestra</v>
      </c>
      <c r="K960" s="1" t="str">
        <f ca="1">IF(Table1[[#This Row],[Selected]],Table1[[#This Row],[latest_income]]+(RAND()*0.01),"")</f>
        <v/>
      </c>
      <c r="L960" t="b">
        <f>IF(Table1[[#This Row],[Use]]="None",FALSE,IF(Table1[[#This Row],[Use]]="Both",AND(Table1[[#This Row],[Keyword]],Table1[[#This Row],[Geog]]),OR(Table1[[#This Row],[Keyword]],Table1[[#This Row],[Geog]])))</f>
        <v>0</v>
      </c>
      <c r="M9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60" t="b">
        <f>NOT(ISERROR(VLOOKUP(Table1[[#This Row],[regno]],RawGeography!$D:$D,1,FALSE)))</f>
        <v>0</v>
      </c>
      <c r="O960" t="str">
        <f>IF(Options!$H$12&gt;0,IF(Options!$H$13&gt;0,"Both","Geog"),IF(Options!$H$13&gt;0,"Keyword","None"))</f>
        <v>None</v>
      </c>
      <c r="Q960"/>
    </row>
    <row r="961" spans="1:17" x14ac:dyDescent="0.2">
      <c r="A961">
        <v>1024758</v>
      </c>
      <c r="B961" t="s">
        <v>2143</v>
      </c>
      <c r="C961">
        <v>4886</v>
      </c>
      <c r="D961">
        <v>4821</v>
      </c>
      <c r="G961" t="s">
        <v>2144</v>
      </c>
      <c r="H961" t="str">
        <f ca="1">IFERROR(RANK(Table1[[#This Row],[IncomeRank]],$K:$K),"")</f>
        <v/>
      </c>
      <c r="I961">
        <f>Table1[[#This Row],[regno]]</f>
        <v>1024758</v>
      </c>
      <c r="J961" t="str">
        <f>Table1[[#This Row],[nicename]]</f>
        <v>Yatton Music Society</v>
      </c>
      <c r="K961" s="1" t="str">
        <f ca="1">IF(Table1[[#This Row],[Selected]],Table1[[#This Row],[latest_income]]+(RAND()*0.01),"")</f>
        <v/>
      </c>
      <c r="L961" t="b">
        <f>IF(Table1[[#This Row],[Use]]="None",FALSE,IF(Table1[[#This Row],[Use]]="Both",AND(Table1[[#This Row],[Keyword]],Table1[[#This Row],[Geog]]),OR(Table1[[#This Row],[Keyword]],Table1[[#This Row],[Geog]])))</f>
        <v>0</v>
      </c>
      <c r="M9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61" t="b">
        <f>NOT(ISERROR(VLOOKUP(Table1[[#This Row],[regno]],RawGeography!$D:$D,1,FALSE)))</f>
        <v>0</v>
      </c>
      <c r="O961" t="str">
        <f>IF(Options!$H$12&gt;0,IF(Options!$H$13&gt;0,"Both","Geog"),IF(Options!$H$13&gt;0,"Keyword","None"))</f>
        <v>None</v>
      </c>
      <c r="Q961"/>
    </row>
    <row r="962" spans="1:17" x14ac:dyDescent="0.2">
      <c r="A962">
        <v>1024761</v>
      </c>
      <c r="B962" t="s">
        <v>2145</v>
      </c>
      <c r="C962">
        <v>589613</v>
      </c>
      <c r="D962">
        <v>588856</v>
      </c>
      <c r="E962">
        <v>7351</v>
      </c>
      <c r="F962">
        <v>7</v>
      </c>
      <c r="G962" t="s">
        <v>2146</v>
      </c>
      <c r="H962" t="str">
        <f ca="1">IFERROR(RANK(Table1[[#This Row],[IncomeRank]],$K:$K),"")</f>
        <v/>
      </c>
      <c r="I962">
        <f>Table1[[#This Row],[regno]]</f>
        <v>1024761</v>
      </c>
      <c r="J962" t="str">
        <f>Table1[[#This Row],[nicename]]</f>
        <v>Milap Festival Trust</v>
      </c>
      <c r="K962" s="1" t="str">
        <f ca="1">IF(Table1[[#This Row],[Selected]],Table1[[#This Row],[latest_income]]+(RAND()*0.01),"")</f>
        <v/>
      </c>
      <c r="L962" t="b">
        <f>IF(Table1[[#This Row],[Use]]="None",FALSE,IF(Table1[[#This Row],[Use]]="Both",AND(Table1[[#This Row],[Keyword]],Table1[[#This Row],[Geog]]),OR(Table1[[#This Row],[Keyword]],Table1[[#This Row],[Geog]])))</f>
        <v>0</v>
      </c>
      <c r="M9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62" t="b">
        <f>NOT(ISERROR(VLOOKUP(Table1[[#This Row],[regno]],RawGeography!$D:$D,1,FALSE)))</f>
        <v>0</v>
      </c>
      <c r="O962" t="str">
        <f>IF(Options!$H$12&gt;0,IF(Options!$H$13&gt;0,"Both","Geog"),IF(Options!$H$13&gt;0,"Keyword","None"))</f>
        <v>None</v>
      </c>
      <c r="Q962"/>
    </row>
    <row r="963" spans="1:17" x14ac:dyDescent="0.2">
      <c r="A963">
        <v>1024920</v>
      </c>
      <c r="B963" t="s">
        <v>2147</v>
      </c>
      <c r="C963">
        <v>6219</v>
      </c>
      <c r="D963">
        <v>5637</v>
      </c>
      <c r="G963" t="s">
        <v>2148</v>
      </c>
      <c r="H963" t="str">
        <f ca="1">IFERROR(RANK(Table1[[#This Row],[IncomeRank]],$K:$K),"")</f>
        <v/>
      </c>
      <c r="I963">
        <f>Table1[[#This Row],[regno]]</f>
        <v>1024920</v>
      </c>
      <c r="J963" t="str">
        <f>Table1[[#This Row],[nicename]]</f>
        <v>Wirral Festival of Music, Speech and Drama</v>
      </c>
      <c r="K963" s="1" t="str">
        <f ca="1">IF(Table1[[#This Row],[Selected]],Table1[[#This Row],[latest_income]]+(RAND()*0.01),"")</f>
        <v/>
      </c>
      <c r="L963" t="b">
        <f>IF(Table1[[#This Row],[Use]]="None",FALSE,IF(Table1[[#This Row],[Use]]="Both",AND(Table1[[#This Row],[Keyword]],Table1[[#This Row],[Geog]]),OR(Table1[[#This Row],[Keyword]],Table1[[#This Row],[Geog]])))</f>
        <v>0</v>
      </c>
      <c r="M9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63" t="b">
        <f>NOT(ISERROR(VLOOKUP(Table1[[#This Row],[regno]],RawGeography!$D:$D,1,FALSE)))</f>
        <v>0</v>
      </c>
      <c r="O963" t="str">
        <f>IF(Options!$H$12&gt;0,IF(Options!$H$13&gt;0,"Both","Geog"),IF(Options!$H$13&gt;0,"Keyword","None"))</f>
        <v>None</v>
      </c>
      <c r="Q963"/>
    </row>
    <row r="964" spans="1:17" x14ac:dyDescent="0.2">
      <c r="A964">
        <v>1025290</v>
      </c>
      <c r="B964" t="s">
        <v>2149</v>
      </c>
      <c r="C964">
        <v>12691</v>
      </c>
      <c r="D964">
        <v>21145</v>
      </c>
      <c r="G964" t="s">
        <v>2150</v>
      </c>
      <c r="H964" t="str">
        <f ca="1">IFERROR(RANK(Table1[[#This Row],[IncomeRank]],$K:$K),"")</f>
        <v/>
      </c>
      <c r="I964">
        <f>Table1[[#This Row],[regno]]</f>
        <v>1025290</v>
      </c>
      <c r="J964" t="str">
        <f>Table1[[#This Row],[nicename]]</f>
        <v>Godalming Band</v>
      </c>
      <c r="K964" s="1" t="str">
        <f ca="1">IF(Table1[[#This Row],[Selected]],Table1[[#This Row],[latest_income]]+(RAND()*0.01),"")</f>
        <v/>
      </c>
      <c r="L964" t="b">
        <f>IF(Table1[[#This Row],[Use]]="None",FALSE,IF(Table1[[#This Row],[Use]]="Both",AND(Table1[[#This Row],[Keyword]],Table1[[#This Row],[Geog]]),OR(Table1[[#This Row],[Keyword]],Table1[[#This Row],[Geog]])))</f>
        <v>0</v>
      </c>
      <c r="M9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64" t="b">
        <f>NOT(ISERROR(VLOOKUP(Table1[[#This Row],[regno]],RawGeography!$D:$D,1,FALSE)))</f>
        <v>0</v>
      </c>
      <c r="O964" t="str">
        <f>IF(Options!$H$12&gt;0,IF(Options!$H$13&gt;0,"Both","Geog"),IF(Options!$H$13&gt;0,"Keyword","None"))</f>
        <v>None</v>
      </c>
      <c r="Q964"/>
    </row>
    <row r="965" spans="1:17" x14ac:dyDescent="0.2">
      <c r="A965">
        <v>1025480</v>
      </c>
      <c r="B965" t="s">
        <v>2151</v>
      </c>
      <c r="C965">
        <v>116830</v>
      </c>
      <c r="D965">
        <v>107821</v>
      </c>
      <c r="G965" t="s">
        <v>2152</v>
      </c>
      <c r="H965" t="str">
        <f ca="1">IFERROR(RANK(Table1[[#This Row],[IncomeRank]],$K:$K),"")</f>
        <v/>
      </c>
      <c r="I965">
        <f>Table1[[#This Row],[regno]]</f>
        <v>1025480</v>
      </c>
      <c r="J965" t="str">
        <f>Table1[[#This Row],[nicename]]</f>
        <v>Swaledale Festival</v>
      </c>
      <c r="K965" s="1" t="str">
        <f ca="1">IF(Table1[[#This Row],[Selected]],Table1[[#This Row],[latest_income]]+(RAND()*0.01),"")</f>
        <v/>
      </c>
      <c r="L965" t="b">
        <f>IF(Table1[[#This Row],[Use]]="None",FALSE,IF(Table1[[#This Row],[Use]]="Both",AND(Table1[[#This Row],[Keyword]],Table1[[#This Row],[Geog]]),OR(Table1[[#This Row],[Keyword]],Table1[[#This Row],[Geog]])))</f>
        <v>0</v>
      </c>
      <c r="M9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65" t="b">
        <f>NOT(ISERROR(VLOOKUP(Table1[[#This Row],[regno]],RawGeography!$D:$D,1,FALSE)))</f>
        <v>0</v>
      </c>
      <c r="O965" t="str">
        <f>IF(Options!$H$12&gt;0,IF(Options!$H$13&gt;0,"Both","Geog"),IF(Options!$H$13&gt;0,"Keyword","None"))</f>
        <v>None</v>
      </c>
      <c r="Q965"/>
    </row>
    <row r="966" spans="1:17" x14ac:dyDescent="0.2">
      <c r="A966">
        <v>1025553</v>
      </c>
      <c r="B966" t="s">
        <v>2153</v>
      </c>
      <c r="C966">
        <v>6365</v>
      </c>
      <c r="D966">
        <v>4472</v>
      </c>
      <c r="G966" t="s">
        <v>2154</v>
      </c>
      <c r="H966" t="str">
        <f ca="1">IFERROR(RANK(Table1[[#This Row],[IncomeRank]],$K:$K),"")</f>
        <v/>
      </c>
      <c r="I966">
        <f>Table1[[#This Row],[regno]]</f>
        <v>1025553</v>
      </c>
      <c r="J966" t="str">
        <f>Table1[[#This Row],[nicename]]</f>
        <v>Thornsett Band</v>
      </c>
      <c r="K966" s="1" t="str">
        <f ca="1">IF(Table1[[#This Row],[Selected]],Table1[[#This Row],[latest_income]]+(RAND()*0.01),"")</f>
        <v/>
      </c>
      <c r="L966" t="b">
        <f>IF(Table1[[#This Row],[Use]]="None",FALSE,IF(Table1[[#This Row],[Use]]="Both",AND(Table1[[#This Row],[Keyword]],Table1[[#This Row],[Geog]]),OR(Table1[[#This Row],[Keyword]],Table1[[#This Row],[Geog]])))</f>
        <v>0</v>
      </c>
      <c r="M9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66" t="b">
        <f>NOT(ISERROR(VLOOKUP(Table1[[#This Row],[regno]],RawGeography!$D:$D,1,FALSE)))</f>
        <v>0</v>
      </c>
      <c r="O966" t="str">
        <f>IF(Options!$H$12&gt;0,IF(Options!$H$13&gt;0,"Both","Geog"),IF(Options!$H$13&gt;0,"Keyword","None"))</f>
        <v>None</v>
      </c>
      <c r="Q966"/>
    </row>
    <row r="967" spans="1:17" x14ac:dyDescent="0.2">
      <c r="A967">
        <v>1025984</v>
      </c>
      <c r="B967" t="s">
        <v>2155</v>
      </c>
      <c r="C967">
        <v>160</v>
      </c>
      <c r="D967">
        <v>174</v>
      </c>
      <c r="G967" t="s">
        <v>2156</v>
      </c>
      <c r="H967" t="str">
        <f ca="1">IFERROR(RANK(Table1[[#This Row],[IncomeRank]],$K:$K),"")</f>
        <v/>
      </c>
      <c r="I967">
        <f>Table1[[#This Row],[regno]]</f>
        <v>1025984</v>
      </c>
      <c r="J967" t="str">
        <f>Table1[[#This Row],[nicename]]</f>
        <v>The Anglo-Chinese Arts Council</v>
      </c>
      <c r="K967" s="1" t="str">
        <f ca="1">IF(Table1[[#This Row],[Selected]],Table1[[#This Row],[latest_income]]+(RAND()*0.01),"")</f>
        <v/>
      </c>
      <c r="L967" t="b">
        <f>IF(Table1[[#This Row],[Use]]="None",FALSE,IF(Table1[[#This Row],[Use]]="Both",AND(Table1[[#This Row],[Keyword]],Table1[[#This Row],[Geog]]),OR(Table1[[#This Row],[Keyword]],Table1[[#This Row],[Geog]])))</f>
        <v>0</v>
      </c>
      <c r="M9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67" t="b">
        <f>NOT(ISERROR(VLOOKUP(Table1[[#This Row],[regno]],RawGeography!$D:$D,1,FALSE)))</f>
        <v>0</v>
      </c>
      <c r="O967" t="str">
        <f>IF(Options!$H$12&gt;0,IF(Options!$H$13&gt;0,"Both","Geog"),IF(Options!$H$13&gt;0,"Keyword","None"))</f>
        <v>None</v>
      </c>
      <c r="Q967"/>
    </row>
    <row r="968" spans="1:17" x14ac:dyDescent="0.2">
      <c r="A968">
        <v>1026119</v>
      </c>
      <c r="B968" t="s">
        <v>2157</v>
      </c>
      <c r="C968">
        <v>2588</v>
      </c>
      <c r="D968">
        <v>1403</v>
      </c>
      <c r="G968" t="s">
        <v>2158</v>
      </c>
      <c r="H968" t="str">
        <f ca="1">IFERROR(RANK(Table1[[#This Row],[IncomeRank]],$K:$K),"")</f>
        <v/>
      </c>
      <c r="I968">
        <f>Table1[[#This Row],[regno]]</f>
        <v>1026119</v>
      </c>
      <c r="J968" t="str">
        <f>Table1[[#This Row],[nicename]]</f>
        <v>Robert Maurice Purnell Trust</v>
      </c>
      <c r="K968" s="1" t="str">
        <f ca="1">IF(Table1[[#This Row],[Selected]],Table1[[#This Row],[latest_income]]+(RAND()*0.01),"")</f>
        <v/>
      </c>
      <c r="L968" t="b">
        <f>IF(Table1[[#This Row],[Use]]="None",FALSE,IF(Table1[[#This Row],[Use]]="Both",AND(Table1[[#This Row],[Keyword]],Table1[[#This Row],[Geog]]),OR(Table1[[#This Row],[Keyword]],Table1[[#This Row],[Geog]])))</f>
        <v>0</v>
      </c>
      <c r="M9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68" t="b">
        <f>NOT(ISERROR(VLOOKUP(Table1[[#This Row],[regno]],RawGeography!$D:$D,1,FALSE)))</f>
        <v>0</v>
      </c>
      <c r="O968" t="str">
        <f>IF(Options!$H$12&gt;0,IF(Options!$H$13&gt;0,"Both","Geog"),IF(Options!$H$13&gt;0,"Keyword","None"))</f>
        <v>None</v>
      </c>
      <c r="Q968"/>
    </row>
    <row r="969" spans="1:17" x14ac:dyDescent="0.2">
      <c r="A969">
        <v>1026160</v>
      </c>
      <c r="B969" t="s">
        <v>2159</v>
      </c>
      <c r="C969">
        <v>697692</v>
      </c>
      <c r="D969">
        <v>777123</v>
      </c>
      <c r="E969">
        <v>2113514</v>
      </c>
      <c r="F969">
        <v>9</v>
      </c>
      <c r="G969" t="s">
        <v>2160</v>
      </c>
      <c r="H969" t="str">
        <f ca="1">IFERROR(RANK(Table1[[#This Row],[IncomeRank]],$K:$K),"")</f>
        <v/>
      </c>
      <c r="I969">
        <f>Table1[[#This Row],[regno]]</f>
        <v>1026160</v>
      </c>
      <c r="J969" t="str">
        <f>Table1[[#This Row],[nicename]]</f>
        <v>Wiltshire Music Centre Trust Ltd</v>
      </c>
      <c r="K969" s="1" t="str">
        <f ca="1">IF(Table1[[#This Row],[Selected]],Table1[[#This Row],[latest_income]]+(RAND()*0.01),"")</f>
        <v/>
      </c>
      <c r="L969" t="b">
        <f>IF(Table1[[#This Row],[Use]]="None",FALSE,IF(Table1[[#This Row],[Use]]="Both",AND(Table1[[#This Row],[Keyword]],Table1[[#This Row],[Geog]]),OR(Table1[[#This Row],[Keyword]],Table1[[#This Row],[Geog]])))</f>
        <v>0</v>
      </c>
      <c r="M9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69" t="b">
        <f>NOT(ISERROR(VLOOKUP(Table1[[#This Row],[regno]],RawGeography!$D:$D,1,FALSE)))</f>
        <v>0</v>
      </c>
      <c r="O969" t="str">
        <f>IF(Options!$H$12&gt;0,IF(Options!$H$13&gt;0,"Both","Geog"),IF(Options!$H$13&gt;0,"Keyword","None"))</f>
        <v>None</v>
      </c>
      <c r="Q969"/>
    </row>
    <row r="970" spans="1:17" x14ac:dyDescent="0.2">
      <c r="A970">
        <v>1026344</v>
      </c>
      <c r="B970" t="s">
        <v>2161</v>
      </c>
      <c r="C970">
        <v>4536</v>
      </c>
      <c r="D970">
        <v>1339</v>
      </c>
      <c r="G970" t="s">
        <v>2162</v>
      </c>
      <c r="H970" t="str">
        <f ca="1">IFERROR(RANK(Table1[[#This Row],[IncomeRank]],$K:$K),"")</f>
        <v/>
      </c>
      <c r="I970">
        <f>Table1[[#This Row],[regno]]</f>
        <v>1026344</v>
      </c>
      <c r="J970" t="str">
        <f>Table1[[#This Row],[nicename]]</f>
        <v>Eric Thompson Charitable Trust for Organists and Organ Music</v>
      </c>
      <c r="K970" s="1" t="str">
        <f ca="1">IF(Table1[[#This Row],[Selected]],Table1[[#This Row],[latest_income]]+(RAND()*0.01),"")</f>
        <v/>
      </c>
      <c r="L970" t="b">
        <f>IF(Table1[[#This Row],[Use]]="None",FALSE,IF(Table1[[#This Row],[Use]]="Both",AND(Table1[[#This Row],[Keyword]],Table1[[#This Row],[Geog]]),OR(Table1[[#This Row],[Keyword]],Table1[[#This Row],[Geog]])))</f>
        <v>0</v>
      </c>
      <c r="M9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70" t="b">
        <f>NOT(ISERROR(VLOOKUP(Table1[[#This Row],[regno]],RawGeography!$D:$D,1,FALSE)))</f>
        <v>0</v>
      </c>
      <c r="O970" t="str">
        <f>IF(Options!$H$12&gt;0,IF(Options!$H$13&gt;0,"Both","Geog"),IF(Options!$H$13&gt;0,"Keyword","None"))</f>
        <v>None</v>
      </c>
      <c r="Q970"/>
    </row>
    <row r="971" spans="1:17" x14ac:dyDescent="0.2">
      <c r="A971">
        <v>1026622</v>
      </c>
      <c r="B971" t="s">
        <v>2163</v>
      </c>
      <c r="C971">
        <v>7309</v>
      </c>
      <c r="D971">
        <v>6320</v>
      </c>
      <c r="G971" t="s">
        <v>2164</v>
      </c>
      <c r="H971" t="str">
        <f ca="1">IFERROR(RANK(Table1[[#This Row],[IncomeRank]],$K:$K),"")</f>
        <v/>
      </c>
      <c r="I971">
        <f>Table1[[#This Row],[regno]]</f>
        <v>1026622</v>
      </c>
      <c r="J971" t="str">
        <f>Table1[[#This Row],[nicename]]</f>
        <v>Linton Music Society</v>
      </c>
      <c r="K971" s="1" t="str">
        <f ca="1">IF(Table1[[#This Row],[Selected]],Table1[[#This Row],[latest_income]]+(RAND()*0.01),"")</f>
        <v/>
      </c>
      <c r="L971" t="b">
        <f>IF(Table1[[#This Row],[Use]]="None",FALSE,IF(Table1[[#This Row],[Use]]="Both",AND(Table1[[#This Row],[Keyword]],Table1[[#This Row],[Geog]]),OR(Table1[[#This Row],[Keyword]],Table1[[#This Row],[Geog]])))</f>
        <v>0</v>
      </c>
      <c r="M9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71" t="b">
        <f>NOT(ISERROR(VLOOKUP(Table1[[#This Row],[regno]],RawGeography!$D:$D,1,FALSE)))</f>
        <v>0</v>
      </c>
      <c r="O971" t="str">
        <f>IF(Options!$H$12&gt;0,IF(Options!$H$13&gt;0,"Both","Geog"),IF(Options!$H$13&gt;0,"Keyword","None"))</f>
        <v>None</v>
      </c>
      <c r="Q971"/>
    </row>
    <row r="972" spans="1:17" x14ac:dyDescent="0.2">
      <c r="A972">
        <v>1026673</v>
      </c>
      <c r="B972" t="s">
        <v>2165</v>
      </c>
      <c r="C972">
        <v>10840</v>
      </c>
      <c r="D972">
        <v>10167</v>
      </c>
      <c r="G972" t="s">
        <v>2166</v>
      </c>
      <c r="H972" t="str">
        <f ca="1">IFERROR(RANK(Table1[[#This Row],[IncomeRank]],$K:$K),"")</f>
        <v/>
      </c>
      <c r="I972">
        <f>Table1[[#This Row],[regno]]</f>
        <v>1026673</v>
      </c>
      <c r="J972" t="str">
        <f>Table1[[#This Row],[nicename]]</f>
        <v>Bristol Eisteddfod Association</v>
      </c>
      <c r="K972" s="1" t="str">
        <f ca="1">IF(Table1[[#This Row],[Selected]],Table1[[#This Row],[latest_income]]+(RAND()*0.01),"")</f>
        <v/>
      </c>
      <c r="L972" t="b">
        <f>IF(Table1[[#This Row],[Use]]="None",FALSE,IF(Table1[[#This Row],[Use]]="Both",AND(Table1[[#This Row],[Keyword]],Table1[[#This Row],[Geog]]),OR(Table1[[#This Row],[Keyword]],Table1[[#This Row],[Geog]])))</f>
        <v>0</v>
      </c>
      <c r="M9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72" t="b">
        <f>NOT(ISERROR(VLOOKUP(Table1[[#This Row],[regno]],RawGeography!$D:$D,1,FALSE)))</f>
        <v>0</v>
      </c>
      <c r="O972" t="str">
        <f>IF(Options!$H$12&gt;0,IF(Options!$H$13&gt;0,"Both","Geog"),IF(Options!$H$13&gt;0,"Keyword","None"))</f>
        <v>None</v>
      </c>
      <c r="Q972"/>
    </row>
    <row r="973" spans="1:17" x14ac:dyDescent="0.2">
      <c r="A973">
        <v>1026792</v>
      </c>
      <c r="B973" t="s">
        <v>2167</v>
      </c>
      <c r="C973">
        <v>58512</v>
      </c>
      <c r="D973">
        <v>52781</v>
      </c>
      <c r="G973" t="s">
        <v>2168</v>
      </c>
      <c r="H973" t="str">
        <f ca="1">IFERROR(RANK(Table1[[#This Row],[IncomeRank]],$K:$K),"")</f>
        <v/>
      </c>
      <c r="I973">
        <f>Table1[[#This Row],[regno]]</f>
        <v>1026792</v>
      </c>
      <c r="J973" t="str">
        <f>Table1[[#This Row],[nicename]]</f>
        <v>Forest Philharmonic Society</v>
      </c>
      <c r="K973" s="1" t="str">
        <f ca="1">IF(Table1[[#This Row],[Selected]],Table1[[#This Row],[latest_income]]+(RAND()*0.01),"")</f>
        <v/>
      </c>
      <c r="L973" t="b">
        <f>IF(Table1[[#This Row],[Use]]="None",FALSE,IF(Table1[[#This Row],[Use]]="Both",AND(Table1[[#This Row],[Keyword]],Table1[[#This Row],[Geog]]),OR(Table1[[#This Row],[Keyword]],Table1[[#This Row],[Geog]])))</f>
        <v>0</v>
      </c>
      <c r="M9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73" t="b">
        <f>NOT(ISERROR(VLOOKUP(Table1[[#This Row],[regno]],RawGeography!$D:$D,1,FALSE)))</f>
        <v>0</v>
      </c>
      <c r="O973" t="str">
        <f>IF(Options!$H$12&gt;0,IF(Options!$H$13&gt;0,"Both","Geog"),IF(Options!$H$13&gt;0,"Keyword","None"))</f>
        <v>None</v>
      </c>
      <c r="Q973"/>
    </row>
    <row r="974" spans="1:17" x14ac:dyDescent="0.2">
      <c r="A974">
        <v>1026975</v>
      </c>
      <c r="B974" t="s">
        <v>2169</v>
      </c>
      <c r="C974">
        <v>25289</v>
      </c>
      <c r="D974">
        <v>20744</v>
      </c>
      <c r="G974" t="s">
        <v>2170</v>
      </c>
      <c r="H974" t="str">
        <f ca="1">IFERROR(RANK(Table1[[#This Row],[IncomeRank]],$K:$K),"")</f>
        <v/>
      </c>
      <c r="I974">
        <f>Table1[[#This Row],[regno]]</f>
        <v>1026975</v>
      </c>
      <c r="J974" t="str">
        <f>Table1[[#This Row],[nicename]]</f>
        <v>Spode Music Week</v>
      </c>
      <c r="K974" s="1" t="str">
        <f ca="1">IF(Table1[[#This Row],[Selected]],Table1[[#This Row],[latest_income]]+(RAND()*0.01),"")</f>
        <v/>
      </c>
      <c r="L974" t="b">
        <f>IF(Table1[[#This Row],[Use]]="None",FALSE,IF(Table1[[#This Row],[Use]]="Both",AND(Table1[[#This Row],[Keyword]],Table1[[#This Row],[Geog]]),OR(Table1[[#This Row],[Keyword]],Table1[[#This Row],[Geog]])))</f>
        <v>0</v>
      </c>
      <c r="M9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74" t="b">
        <f>NOT(ISERROR(VLOOKUP(Table1[[#This Row],[regno]],RawGeography!$D:$D,1,FALSE)))</f>
        <v>0</v>
      </c>
      <c r="O974" t="str">
        <f>IF(Options!$H$12&gt;0,IF(Options!$H$13&gt;0,"Both","Geog"),IF(Options!$H$13&gt;0,"Keyword","None"))</f>
        <v>None</v>
      </c>
      <c r="Q974"/>
    </row>
    <row r="975" spans="1:17" x14ac:dyDescent="0.2">
      <c r="A975">
        <v>1027014</v>
      </c>
      <c r="B975" t="s">
        <v>2171</v>
      </c>
      <c r="C975">
        <v>12078</v>
      </c>
      <c r="D975">
        <v>16911</v>
      </c>
      <c r="G975" t="s">
        <v>2172</v>
      </c>
      <c r="H975" t="str">
        <f ca="1">IFERROR(RANK(Table1[[#This Row],[IncomeRank]],$K:$K),"")</f>
        <v/>
      </c>
      <c r="I975">
        <f>Table1[[#This Row],[regno]]</f>
        <v>1027014</v>
      </c>
      <c r="J975" t="str">
        <f>Table1[[#This Row],[nicename]]</f>
        <v>The Chichester City Band</v>
      </c>
      <c r="K975" s="1" t="str">
        <f ca="1">IF(Table1[[#This Row],[Selected]],Table1[[#This Row],[latest_income]]+(RAND()*0.01),"")</f>
        <v/>
      </c>
      <c r="L975" t="b">
        <f>IF(Table1[[#This Row],[Use]]="None",FALSE,IF(Table1[[#This Row],[Use]]="Both",AND(Table1[[#This Row],[Keyword]],Table1[[#This Row],[Geog]]),OR(Table1[[#This Row],[Keyword]],Table1[[#This Row],[Geog]])))</f>
        <v>0</v>
      </c>
      <c r="M9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75" t="b">
        <f>NOT(ISERROR(VLOOKUP(Table1[[#This Row],[regno]],RawGeography!$D:$D,1,FALSE)))</f>
        <v>0</v>
      </c>
      <c r="O975" t="str">
        <f>IF(Options!$H$12&gt;0,IF(Options!$H$13&gt;0,"Both","Geog"),IF(Options!$H$13&gt;0,"Keyword","None"))</f>
        <v>None</v>
      </c>
      <c r="Q975"/>
    </row>
    <row r="976" spans="1:17" x14ac:dyDescent="0.2">
      <c r="A976">
        <v>1027129</v>
      </c>
      <c r="B976" t="s">
        <v>2173</v>
      </c>
      <c r="C976">
        <v>20551</v>
      </c>
      <c r="D976">
        <v>15192</v>
      </c>
      <c r="G976" t="s">
        <v>2174</v>
      </c>
      <c r="H976" t="str">
        <f ca="1">IFERROR(RANK(Table1[[#This Row],[IncomeRank]],$K:$K),"")</f>
        <v/>
      </c>
      <c r="I976">
        <f>Table1[[#This Row],[regno]]</f>
        <v>1027129</v>
      </c>
      <c r="J976" t="str">
        <f>Table1[[#This Row],[nicename]]</f>
        <v>Walbrook Singers</v>
      </c>
      <c r="K976" s="1" t="str">
        <f ca="1">IF(Table1[[#This Row],[Selected]],Table1[[#This Row],[latest_income]]+(RAND()*0.01),"")</f>
        <v/>
      </c>
      <c r="L976" t="b">
        <f>IF(Table1[[#This Row],[Use]]="None",FALSE,IF(Table1[[#This Row],[Use]]="Both",AND(Table1[[#This Row],[Keyword]],Table1[[#This Row],[Geog]]),OR(Table1[[#This Row],[Keyword]],Table1[[#This Row],[Geog]])))</f>
        <v>0</v>
      </c>
      <c r="M9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76" t="b">
        <f>NOT(ISERROR(VLOOKUP(Table1[[#This Row],[regno]],RawGeography!$D:$D,1,FALSE)))</f>
        <v>0</v>
      </c>
      <c r="O976" t="str">
        <f>IF(Options!$H$12&gt;0,IF(Options!$H$13&gt;0,"Both","Geog"),IF(Options!$H$13&gt;0,"Keyword","None"))</f>
        <v>None</v>
      </c>
      <c r="Q976"/>
    </row>
    <row r="977" spans="1:17" x14ac:dyDescent="0.2">
      <c r="A977">
        <v>1027335</v>
      </c>
      <c r="B977" t="s">
        <v>2175</v>
      </c>
      <c r="C977">
        <v>2744</v>
      </c>
      <c r="D977">
        <v>3730</v>
      </c>
      <c r="G977" t="s">
        <v>2176</v>
      </c>
      <c r="H977" t="str">
        <f ca="1">IFERROR(RANK(Table1[[#This Row],[IncomeRank]],$K:$K),"")</f>
        <v/>
      </c>
      <c r="I977">
        <f>Table1[[#This Row],[regno]]</f>
        <v>1027335</v>
      </c>
      <c r="J977" t="str">
        <f>Table1[[#This Row],[nicename]]</f>
        <v>The British-Slovene Society</v>
      </c>
      <c r="K977" s="1" t="str">
        <f ca="1">IF(Table1[[#This Row],[Selected]],Table1[[#This Row],[latest_income]]+(RAND()*0.01),"")</f>
        <v/>
      </c>
      <c r="L977" t="b">
        <f>IF(Table1[[#This Row],[Use]]="None",FALSE,IF(Table1[[#This Row],[Use]]="Both",AND(Table1[[#This Row],[Keyword]],Table1[[#This Row],[Geog]]),OR(Table1[[#This Row],[Keyword]],Table1[[#This Row],[Geog]])))</f>
        <v>0</v>
      </c>
      <c r="M9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77" t="b">
        <f>NOT(ISERROR(VLOOKUP(Table1[[#This Row],[regno]],RawGeography!$D:$D,1,FALSE)))</f>
        <v>0</v>
      </c>
      <c r="O977" t="str">
        <f>IF(Options!$H$12&gt;0,IF(Options!$H$13&gt;0,"Both","Geog"),IF(Options!$H$13&gt;0,"Keyword","None"))</f>
        <v>None</v>
      </c>
      <c r="Q977"/>
    </row>
    <row r="978" spans="1:17" x14ac:dyDescent="0.2">
      <c r="A978">
        <v>1027405</v>
      </c>
      <c r="B978" t="s">
        <v>2177</v>
      </c>
      <c r="C978">
        <v>28640</v>
      </c>
      <c r="D978">
        <v>30471</v>
      </c>
      <c r="G978" t="s">
        <v>2178</v>
      </c>
      <c r="H978" t="str">
        <f ca="1">IFERROR(RANK(Table1[[#This Row],[IncomeRank]],$K:$K),"")</f>
        <v/>
      </c>
      <c r="I978">
        <f>Table1[[#This Row],[regno]]</f>
        <v>1027405</v>
      </c>
      <c r="J978" t="str">
        <f>Table1[[#This Row],[nicename]]</f>
        <v>Poynton Commodores Drum and Bugle Corps</v>
      </c>
      <c r="K978" s="1" t="str">
        <f ca="1">IF(Table1[[#This Row],[Selected]],Table1[[#This Row],[latest_income]]+(RAND()*0.01),"")</f>
        <v/>
      </c>
      <c r="L978" t="b">
        <f>IF(Table1[[#This Row],[Use]]="None",FALSE,IF(Table1[[#This Row],[Use]]="Both",AND(Table1[[#This Row],[Keyword]],Table1[[#This Row],[Geog]]),OR(Table1[[#This Row],[Keyword]],Table1[[#This Row],[Geog]])))</f>
        <v>0</v>
      </c>
      <c r="M9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78" t="b">
        <f>NOT(ISERROR(VLOOKUP(Table1[[#This Row],[regno]],RawGeography!$D:$D,1,FALSE)))</f>
        <v>0</v>
      </c>
      <c r="O978" t="str">
        <f>IF(Options!$H$12&gt;0,IF(Options!$H$13&gt;0,"Both","Geog"),IF(Options!$H$13&gt;0,"Keyword","None"))</f>
        <v>None</v>
      </c>
      <c r="Q978"/>
    </row>
    <row r="979" spans="1:17" x14ac:dyDescent="0.2">
      <c r="A979">
        <v>1027423</v>
      </c>
      <c r="B979" t="s">
        <v>2179</v>
      </c>
      <c r="C979">
        <v>5619</v>
      </c>
      <c r="D979">
        <v>6211</v>
      </c>
      <c r="G979" t="s">
        <v>2180</v>
      </c>
      <c r="H979" t="str">
        <f ca="1">IFERROR(RANK(Table1[[#This Row],[IncomeRank]],$K:$K),"")</f>
        <v/>
      </c>
      <c r="I979">
        <f>Table1[[#This Row],[regno]]</f>
        <v>1027423</v>
      </c>
      <c r="J979" t="str">
        <f>Table1[[#This Row],[nicename]]</f>
        <v>Aylesbury Music Centre Parents and Teachers Association</v>
      </c>
      <c r="K979" s="1" t="str">
        <f ca="1">IF(Table1[[#This Row],[Selected]],Table1[[#This Row],[latest_income]]+(RAND()*0.01),"")</f>
        <v/>
      </c>
      <c r="L979" t="b">
        <f>IF(Table1[[#This Row],[Use]]="None",FALSE,IF(Table1[[#This Row],[Use]]="Both",AND(Table1[[#This Row],[Keyword]],Table1[[#This Row],[Geog]]),OR(Table1[[#This Row],[Keyword]],Table1[[#This Row],[Geog]])))</f>
        <v>0</v>
      </c>
      <c r="M9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79" t="b">
        <f>NOT(ISERROR(VLOOKUP(Table1[[#This Row],[regno]],RawGeography!$D:$D,1,FALSE)))</f>
        <v>0</v>
      </c>
      <c r="O979" t="str">
        <f>IF(Options!$H$12&gt;0,IF(Options!$H$13&gt;0,"Both","Geog"),IF(Options!$H$13&gt;0,"Keyword","None"))</f>
        <v>None</v>
      </c>
      <c r="Q979"/>
    </row>
    <row r="980" spans="1:17" x14ac:dyDescent="0.2">
      <c r="A980">
        <v>1027728</v>
      </c>
      <c r="B980" t="s">
        <v>2181</v>
      </c>
      <c r="C980">
        <v>4846</v>
      </c>
      <c r="D980">
        <v>4169</v>
      </c>
      <c r="G980" t="s">
        <v>2182</v>
      </c>
      <c r="H980" t="str">
        <f ca="1">IFERROR(RANK(Table1[[#This Row],[IncomeRank]],$K:$K),"")</f>
        <v/>
      </c>
      <c r="I980">
        <f>Table1[[#This Row],[regno]]</f>
        <v>1027728</v>
      </c>
      <c r="J980" t="str">
        <f>Table1[[#This Row],[nicename]]</f>
        <v>Hornsea Music Society</v>
      </c>
      <c r="K980" s="1" t="str">
        <f ca="1">IF(Table1[[#This Row],[Selected]],Table1[[#This Row],[latest_income]]+(RAND()*0.01),"")</f>
        <v/>
      </c>
      <c r="L980" t="b">
        <f>IF(Table1[[#This Row],[Use]]="None",FALSE,IF(Table1[[#This Row],[Use]]="Both",AND(Table1[[#This Row],[Keyword]],Table1[[#This Row],[Geog]]),OR(Table1[[#This Row],[Keyword]],Table1[[#This Row],[Geog]])))</f>
        <v>0</v>
      </c>
      <c r="M9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80" t="b">
        <f>NOT(ISERROR(VLOOKUP(Table1[[#This Row],[regno]],RawGeography!$D:$D,1,FALSE)))</f>
        <v>0</v>
      </c>
      <c r="O980" t="str">
        <f>IF(Options!$H$12&gt;0,IF(Options!$H$13&gt;0,"Both","Geog"),IF(Options!$H$13&gt;0,"Keyword","None"))</f>
        <v>None</v>
      </c>
      <c r="Q980"/>
    </row>
    <row r="981" spans="1:17" x14ac:dyDescent="0.2">
      <c r="A981">
        <v>1027934</v>
      </c>
      <c r="B981" t="s">
        <v>2183</v>
      </c>
      <c r="C981">
        <v>176543</v>
      </c>
      <c r="D981">
        <v>186028</v>
      </c>
      <c r="G981" t="s">
        <v>2184</v>
      </c>
      <c r="H981" t="str">
        <f ca="1">IFERROR(RANK(Table1[[#This Row],[IncomeRank]],$K:$K),"")</f>
        <v/>
      </c>
      <c r="I981">
        <f>Table1[[#This Row],[regno]]</f>
        <v>1027934</v>
      </c>
      <c r="J981" t="str">
        <f>Table1[[#This Row],[nicename]]</f>
        <v>Marlborough Arts Association</v>
      </c>
      <c r="K981" s="1" t="str">
        <f ca="1">IF(Table1[[#This Row],[Selected]],Table1[[#This Row],[latest_income]]+(RAND()*0.01),"")</f>
        <v/>
      </c>
      <c r="L981" t="b">
        <f>IF(Table1[[#This Row],[Use]]="None",FALSE,IF(Table1[[#This Row],[Use]]="Both",AND(Table1[[#This Row],[Keyword]],Table1[[#This Row],[Geog]]),OR(Table1[[#This Row],[Keyword]],Table1[[#This Row],[Geog]])))</f>
        <v>0</v>
      </c>
      <c r="M9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81" t="b">
        <f>NOT(ISERROR(VLOOKUP(Table1[[#This Row],[regno]],RawGeography!$D:$D,1,FALSE)))</f>
        <v>0</v>
      </c>
      <c r="O981" t="str">
        <f>IF(Options!$H$12&gt;0,IF(Options!$H$13&gt;0,"Both","Geog"),IF(Options!$H$13&gt;0,"Keyword","None"))</f>
        <v>None</v>
      </c>
      <c r="Q981"/>
    </row>
    <row r="982" spans="1:17" x14ac:dyDescent="0.2">
      <c r="A982">
        <v>1028005</v>
      </c>
      <c r="B982" t="s">
        <v>2185</v>
      </c>
      <c r="C982">
        <v>13527</v>
      </c>
      <c r="D982">
        <v>11498</v>
      </c>
      <c r="G982" t="s">
        <v>2186</v>
      </c>
      <c r="H982" t="str">
        <f ca="1">IFERROR(RANK(Table1[[#This Row],[IncomeRank]],$K:$K),"")</f>
        <v/>
      </c>
      <c r="I982">
        <f>Table1[[#This Row],[regno]]</f>
        <v>1028005</v>
      </c>
      <c r="J982" t="str">
        <f>Table1[[#This Row],[nicename]]</f>
        <v>Brent Arts Council</v>
      </c>
      <c r="K982" s="1" t="str">
        <f ca="1">IF(Table1[[#This Row],[Selected]],Table1[[#This Row],[latest_income]]+(RAND()*0.01),"")</f>
        <v/>
      </c>
      <c r="L982" t="b">
        <f>IF(Table1[[#This Row],[Use]]="None",FALSE,IF(Table1[[#This Row],[Use]]="Both",AND(Table1[[#This Row],[Keyword]],Table1[[#This Row],[Geog]]),OR(Table1[[#This Row],[Keyword]],Table1[[#This Row],[Geog]])))</f>
        <v>0</v>
      </c>
      <c r="M9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82" t="b">
        <f>NOT(ISERROR(VLOOKUP(Table1[[#This Row],[regno]],RawGeography!$D:$D,1,FALSE)))</f>
        <v>0</v>
      </c>
      <c r="O982" t="str">
        <f>IF(Options!$H$12&gt;0,IF(Options!$H$13&gt;0,"Both","Geog"),IF(Options!$H$13&gt;0,"Keyword","None"))</f>
        <v>None</v>
      </c>
      <c r="Q982"/>
    </row>
    <row r="983" spans="1:17" x14ac:dyDescent="0.2">
      <c r="A983">
        <v>1028108</v>
      </c>
      <c r="B983" t="s">
        <v>2187</v>
      </c>
      <c r="C983">
        <v>5</v>
      </c>
      <c r="D983">
        <v>0</v>
      </c>
      <c r="G983" t="s">
        <v>2188</v>
      </c>
      <c r="H983" t="str">
        <f ca="1">IFERROR(RANK(Table1[[#This Row],[IncomeRank]],$K:$K),"")</f>
        <v/>
      </c>
      <c r="I983">
        <f>Table1[[#This Row],[regno]]</f>
        <v>1028108</v>
      </c>
      <c r="J983" t="str">
        <f>Table1[[#This Row],[nicename]]</f>
        <v>Greenwich Music Trust</v>
      </c>
      <c r="K983" s="1" t="str">
        <f ca="1">IF(Table1[[#This Row],[Selected]],Table1[[#This Row],[latest_income]]+(RAND()*0.01),"")</f>
        <v/>
      </c>
      <c r="L983" t="b">
        <f>IF(Table1[[#This Row],[Use]]="None",FALSE,IF(Table1[[#This Row],[Use]]="Both",AND(Table1[[#This Row],[Keyword]],Table1[[#This Row],[Geog]]),OR(Table1[[#This Row],[Keyword]],Table1[[#This Row],[Geog]])))</f>
        <v>0</v>
      </c>
      <c r="M9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83" t="b">
        <f>NOT(ISERROR(VLOOKUP(Table1[[#This Row],[regno]],RawGeography!$D:$D,1,FALSE)))</f>
        <v>0</v>
      </c>
      <c r="O983" t="str">
        <f>IF(Options!$H$12&gt;0,IF(Options!$H$13&gt;0,"Both","Geog"),IF(Options!$H$13&gt;0,"Keyword","None"))</f>
        <v>None</v>
      </c>
      <c r="Q983"/>
    </row>
    <row r="984" spans="1:17" x14ac:dyDescent="0.2">
      <c r="A984">
        <v>1028426</v>
      </c>
      <c r="B984" t="s">
        <v>2189</v>
      </c>
      <c r="C984">
        <v>42498</v>
      </c>
      <c r="D984">
        <v>45833</v>
      </c>
      <c r="G984" t="s">
        <v>2190</v>
      </c>
      <c r="H984" t="str">
        <f ca="1">IFERROR(RANK(Table1[[#This Row],[IncomeRank]],$K:$K),"")</f>
        <v/>
      </c>
      <c r="I984">
        <f>Table1[[#This Row],[regno]]</f>
        <v>1028426</v>
      </c>
      <c r="J984" t="str">
        <f>Table1[[#This Row],[nicename]]</f>
        <v>Kathleen Ferrier Memorial Scholarship Fund</v>
      </c>
      <c r="K984" s="1" t="str">
        <f ca="1">IF(Table1[[#This Row],[Selected]],Table1[[#This Row],[latest_income]]+(RAND()*0.01),"")</f>
        <v/>
      </c>
      <c r="L984" t="b">
        <f>IF(Table1[[#This Row],[Use]]="None",FALSE,IF(Table1[[#This Row],[Use]]="Both",AND(Table1[[#This Row],[Keyword]],Table1[[#This Row],[Geog]]),OR(Table1[[#This Row],[Keyword]],Table1[[#This Row],[Geog]])))</f>
        <v>0</v>
      </c>
      <c r="M9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84" t="b">
        <f>NOT(ISERROR(VLOOKUP(Table1[[#This Row],[regno]],RawGeography!$D:$D,1,FALSE)))</f>
        <v>0</v>
      </c>
      <c r="O984" t="str">
        <f>IF(Options!$H$12&gt;0,IF(Options!$H$13&gt;0,"Both","Geog"),IF(Options!$H$13&gt;0,"Keyword","None"))</f>
        <v>None</v>
      </c>
      <c r="Q984"/>
    </row>
    <row r="985" spans="1:17" x14ac:dyDescent="0.2">
      <c r="A985">
        <v>1028429</v>
      </c>
      <c r="B985" t="s">
        <v>2191</v>
      </c>
      <c r="C985">
        <v>6728</v>
      </c>
      <c r="D985">
        <v>7429</v>
      </c>
      <c r="G985" t="s">
        <v>2192</v>
      </c>
      <c r="H985" t="str">
        <f ca="1">IFERROR(RANK(Table1[[#This Row],[IncomeRank]],$K:$K),"")</f>
        <v/>
      </c>
      <c r="I985">
        <f>Table1[[#This Row],[regno]]</f>
        <v>1028429</v>
      </c>
      <c r="J985" t="str">
        <f>Table1[[#This Row],[nicename]]</f>
        <v>The Uttlesforde Orchestra</v>
      </c>
      <c r="K985" s="1" t="str">
        <f ca="1">IF(Table1[[#This Row],[Selected]],Table1[[#This Row],[latest_income]]+(RAND()*0.01),"")</f>
        <v/>
      </c>
      <c r="L985" t="b">
        <f>IF(Table1[[#This Row],[Use]]="None",FALSE,IF(Table1[[#This Row],[Use]]="Both",AND(Table1[[#This Row],[Keyword]],Table1[[#This Row],[Geog]]),OR(Table1[[#This Row],[Keyword]],Table1[[#This Row],[Geog]])))</f>
        <v>0</v>
      </c>
      <c r="M9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85" t="b">
        <f>NOT(ISERROR(VLOOKUP(Table1[[#This Row],[regno]],RawGeography!$D:$D,1,FALSE)))</f>
        <v>0</v>
      </c>
      <c r="O985" t="str">
        <f>IF(Options!$H$12&gt;0,IF(Options!$H$13&gt;0,"Both","Geog"),IF(Options!$H$13&gt;0,"Keyword","None"))</f>
        <v>None</v>
      </c>
      <c r="Q985"/>
    </row>
    <row r="986" spans="1:17" x14ac:dyDescent="0.2">
      <c r="A986">
        <v>1028647</v>
      </c>
      <c r="B986" t="s">
        <v>2193</v>
      </c>
      <c r="C986">
        <v>14523</v>
      </c>
      <c r="D986">
        <v>14869</v>
      </c>
      <c r="G986" t="s">
        <v>2194</v>
      </c>
      <c r="H986" t="str">
        <f ca="1">IFERROR(RANK(Table1[[#This Row],[IncomeRank]],$K:$K),"")</f>
        <v/>
      </c>
      <c r="I986">
        <f>Table1[[#This Row],[regno]]</f>
        <v>1028647</v>
      </c>
      <c r="J986" t="str">
        <f>Table1[[#This Row],[nicename]]</f>
        <v>Colne Valley Youth Orchestra Society</v>
      </c>
      <c r="K986" s="1" t="str">
        <f ca="1">IF(Table1[[#This Row],[Selected]],Table1[[#This Row],[latest_income]]+(RAND()*0.01),"")</f>
        <v/>
      </c>
      <c r="L986" t="b">
        <f>IF(Table1[[#This Row],[Use]]="None",FALSE,IF(Table1[[#This Row],[Use]]="Both",AND(Table1[[#This Row],[Keyword]],Table1[[#This Row],[Geog]]),OR(Table1[[#This Row],[Keyword]],Table1[[#This Row],[Geog]])))</f>
        <v>0</v>
      </c>
      <c r="M9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86" t="b">
        <f>NOT(ISERROR(VLOOKUP(Table1[[#This Row],[regno]],RawGeography!$D:$D,1,FALSE)))</f>
        <v>0</v>
      </c>
      <c r="O986" t="str">
        <f>IF(Options!$H$12&gt;0,IF(Options!$H$13&gt;0,"Both","Geog"),IF(Options!$H$13&gt;0,"Keyword","None"))</f>
        <v>None</v>
      </c>
      <c r="Q986"/>
    </row>
    <row r="987" spans="1:17" x14ac:dyDescent="0.2">
      <c r="A987">
        <v>1028724</v>
      </c>
      <c r="B987" t="s">
        <v>2195</v>
      </c>
      <c r="C987">
        <v>16210</v>
      </c>
      <c r="D987">
        <v>17271</v>
      </c>
      <c r="G987" t="s">
        <v>2196</v>
      </c>
      <c r="H987" t="str">
        <f ca="1">IFERROR(RANK(Table1[[#This Row],[IncomeRank]],$K:$K),"")</f>
        <v/>
      </c>
      <c r="I987">
        <f>Table1[[#This Row],[regno]]</f>
        <v>1028724</v>
      </c>
      <c r="J987" t="str">
        <f>Table1[[#This Row],[nicename]]</f>
        <v>Easington Colliery Band</v>
      </c>
      <c r="K987" s="1" t="str">
        <f ca="1">IF(Table1[[#This Row],[Selected]],Table1[[#This Row],[latest_income]]+(RAND()*0.01),"")</f>
        <v/>
      </c>
      <c r="L987" t="b">
        <f>IF(Table1[[#This Row],[Use]]="None",FALSE,IF(Table1[[#This Row],[Use]]="Both",AND(Table1[[#This Row],[Keyword]],Table1[[#This Row],[Geog]]),OR(Table1[[#This Row],[Keyword]],Table1[[#This Row],[Geog]])))</f>
        <v>0</v>
      </c>
      <c r="M9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87" t="b">
        <f>NOT(ISERROR(VLOOKUP(Table1[[#This Row],[regno]],RawGeography!$D:$D,1,FALSE)))</f>
        <v>0</v>
      </c>
      <c r="O987" t="str">
        <f>IF(Options!$H$12&gt;0,IF(Options!$H$13&gt;0,"Both","Geog"),IF(Options!$H$13&gt;0,"Keyword","None"))</f>
        <v>None</v>
      </c>
      <c r="Q987"/>
    </row>
    <row r="988" spans="1:17" x14ac:dyDescent="0.2">
      <c r="A988">
        <v>1029180</v>
      </c>
      <c r="B988" t="s">
        <v>2198</v>
      </c>
      <c r="C988">
        <v>648</v>
      </c>
      <c r="D988">
        <v>3896</v>
      </c>
      <c r="G988" t="s">
        <v>2199</v>
      </c>
      <c r="H988" t="str">
        <f ca="1">IFERROR(RANK(Table1[[#This Row],[IncomeRank]],$K:$K),"")</f>
        <v/>
      </c>
      <c r="I988">
        <f>Table1[[#This Row],[regno]]</f>
        <v>1029180</v>
      </c>
      <c r="J988" t="str">
        <f>Table1[[#This Row],[nicename]]</f>
        <v>Rosalie Inskip Music Trust</v>
      </c>
      <c r="K988" s="1" t="str">
        <f ca="1">IF(Table1[[#This Row],[Selected]],Table1[[#This Row],[latest_income]]+(RAND()*0.01),"")</f>
        <v/>
      </c>
      <c r="L988" t="b">
        <f>IF(Table1[[#This Row],[Use]]="None",FALSE,IF(Table1[[#This Row],[Use]]="Both",AND(Table1[[#This Row],[Keyword]],Table1[[#This Row],[Geog]]),OR(Table1[[#This Row],[Keyword]],Table1[[#This Row],[Geog]])))</f>
        <v>0</v>
      </c>
      <c r="M9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88" t="b">
        <f>NOT(ISERROR(VLOOKUP(Table1[[#This Row],[regno]],RawGeography!$D:$D,1,FALSE)))</f>
        <v>0</v>
      </c>
      <c r="O988" t="str">
        <f>IF(Options!$H$12&gt;0,IF(Options!$H$13&gt;0,"Both","Geog"),IF(Options!$H$13&gt;0,"Keyword","None"))</f>
        <v>None</v>
      </c>
      <c r="Q988"/>
    </row>
    <row r="989" spans="1:17" x14ac:dyDescent="0.2">
      <c r="A989">
        <v>1029342</v>
      </c>
      <c r="B989" t="s">
        <v>2200</v>
      </c>
      <c r="C989">
        <v>1065</v>
      </c>
      <c r="D989">
        <v>1301</v>
      </c>
      <c r="G989" t="s">
        <v>2201</v>
      </c>
      <c r="H989" t="str">
        <f ca="1">IFERROR(RANK(Table1[[#This Row],[IncomeRank]],$K:$K),"")</f>
        <v/>
      </c>
      <c r="I989">
        <f>Table1[[#This Row],[regno]]</f>
        <v>1029342</v>
      </c>
      <c r="J989" t="str">
        <f>Table1[[#This Row],[nicename]]</f>
        <v>Shrewsbury Consort of Recorders</v>
      </c>
      <c r="K989" s="1" t="str">
        <f ca="1">IF(Table1[[#This Row],[Selected]],Table1[[#This Row],[latest_income]]+(RAND()*0.01),"")</f>
        <v/>
      </c>
      <c r="L989" t="b">
        <f>IF(Table1[[#This Row],[Use]]="None",FALSE,IF(Table1[[#This Row],[Use]]="Both",AND(Table1[[#This Row],[Keyword]],Table1[[#This Row],[Geog]]),OR(Table1[[#This Row],[Keyword]],Table1[[#This Row],[Geog]])))</f>
        <v>0</v>
      </c>
      <c r="M9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89" t="b">
        <f>NOT(ISERROR(VLOOKUP(Table1[[#This Row],[regno]],RawGeography!$D:$D,1,FALSE)))</f>
        <v>0</v>
      </c>
      <c r="O989" t="str">
        <f>IF(Options!$H$12&gt;0,IF(Options!$H$13&gt;0,"Both","Geog"),IF(Options!$H$13&gt;0,"Keyword","None"))</f>
        <v>None</v>
      </c>
      <c r="Q989"/>
    </row>
    <row r="990" spans="1:17" x14ac:dyDescent="0.2">
      <c r="A990">
        <v>1029451</v>
      </c>
      <c r="B990" t="s">
        <v>2202</v>
      </c>
      <c r="C990">
        <v>12146</v>
      </c>
      <c r="D990">
        <v>13090</v>
      </c>
      <c r="G990" t="s">
        <v>1805</v>
      </c>
      <c r="H990" t="str">
        <f ca="1">IFERROR(RANK(Table1[[#This Row],[IncomeRank]],$K:$K),"")</f>
        <v/>
      </c>
      <c r="I990">
        <f>Table1[[#This Row],[regno]]</f>
        <v>1029451</v>
      </c>
      <c r="J990" t="str">
        <f>Table1[[#This Row],[nicename]]</f>
        <v>Steyning Music Society</v>
      </c>
      <c r="K990" s="1" t="str">
        <f ca="1">IF(Table1[[#This Row],[Selected]],Table1[[#This Row],[latest_income]]+(RAND()*0.01),"")</f>
        <v/>
      </c>
      <c r="L990" t="b">
        <f>IF(Table1[[#This Row],[Use]]="None",FALSE,IF(Table1[[#This Row],[Use]]="Both",AND(Table1[[#This Row],[Keyword]],Table1[[#This Row],[Geog]]),OR(Table1[[#This Row],[Keyword]],Table1[[#This Row],[Geog]])))</f>
        <v>0</v>
      </c>
      <c r="M9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90" t="b">
        <f>NOT(ISERROR(VLOOKUP(Table1[[#This Row],[regno]],RawGeography!$D:$D,1,FALSE)))</f>
        <v>0</v>
      </c>
      <c r="O990" t="str">
        <f>IF(Options!$H$12&gt;0,IF(Options!$H$13&gt;0,"Both","Geog"),IF(Options!$H$13&gt;0,"Keyword","None"))</f>
        <v>None</v>
      </c>
      <c r="Q990"/>
    </row>
    <row r="991" spans="1:17" x14ac:dyDescent="0.2">
      <c r="A991">
        <v>1029657</v>
      </c>
      <c r="B991" t="s">
        <v>2203</v>
      </c>
      <c r="C991">
        <v>6078</v>
      </c>
      <c r="D991">
        <v>5311</v>
      </c>
      <c r="G991" t="s">
        <v>2204</v>
      </c>
      <c r="H991" t="str">
        <f ca="1">IFERROR(RANK(Table1[[#This Row],[IncomeRank]],$K:$K),"")</f>
        <v/>
      </c>
      <c r="I991">
        <f>Table1[[#This Row],[regno]]</f>
        <v>1029657</v>
      </c>
      <c r="J991" t="str">
        <f>Table1[[#This Row],[nicename]]</f>
        <v>Bideford Music Club</v>
      </c>
      <c r="K991" s="1" t="str">
        <f ca="1">IF(Table1[[#This Row],[Selected]],Table1[[#This Row],[latest_income]]+(RAND()*0.01),"")</f>
        <v/>
      </c>
      <c r="L991" t="b">
        <f>IF(Table1[[#This Row],[Use]]="None",FALSE,IF(Table1[[#This Row],[Use]]="Both",AND(Table1[[#This Row],[Keyword]],Table1[[#This Row],[Geog]]),OR(Table1[[#This Row],[Keyword]],Table1[[#This Row],[Geog]])))</f>
        <v>0</v>
      </c>
      <c r="M9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91" t="b">
        <f>NOT(ISERROR(VLOOKUP(Table1[[#This Row],[regno]],RawGeography!$D:$D,1,FALSE)))</f>
        <v>0</v>
      </c>
      <c r="O991" t="str">
        <f>IF(Options!$H$12&gt;0,IF(Options!$H$13&gt;0,"Both","Geog"),IF(Options!$H$13&gt;0,"Keyword","None"))</f>
        <v>None</v>
      </c>
      <c r="Q991"/>
    </row>
    <row r="992" spans="1:17" x14ac:dyDescent="0.2">
      <c r="A992">
        <v>1029834</v>
      </c>
      <c r="B992" t="s">
        <v>2205</v>
      </c>
      <c r="C992">
        <v>265222</v>
      </c>
      <c r="D992">
        <v>273860</v>
      </c>
      <c r="G992" t="s">
        <v>2206</v>
      </c>
      <c r="H992" t="str">
        <f ca="1">IFERROR(RANK(Table1[[#This Row],[IncomeRank]],$K:$K),"")</f>
        <v/>
      </c>
      <c r="I992">
        <f>Table1[[#This Row],[regno]]</f>
        <v>1029834</v>
      </c>
      <c r="J992" t="str">
        <f>Table1[[#This Row],[nicename]]</f>
        <v>The Voices Foundation</v>
      </c>
      <c r="K992" s="1" t="str">
        <f ca="1">IF(Table1[[#This Row],[Selected]],Table1[[#This Row],[latest_income]]+(RAND()*0.01),"")</f>
        <v/>
      </c>
      <c r="L992" t="b">
        <f>IF(Table1[[#This Row],[Use]]="None",FALSE,IF(Table1[[#This Row],[Use]]="Both",AND(Table1[[#This Row],[Keyword]],Table1[[#This Row],[Geog]]),OR(Table1[[#This Row],[Keyword]],Table1[[#This Row],[Geog]])))</f>
        <v>0</v>
      </c>
      <c r="M9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92" t="b">
        <f>NOT(ISERROR(VLOOKUP(Table1[[#This Row],[regno]],RawGeography!$D:$D,1,FALSE)))</f>
        <v>0</v>
      </c>
      <c r="O992" t="str">
        <f>IF(Options!$H$12&gt;0,IF(Options!$H$13&gt;0,"Both","Geog"),IF(Options!$H$13&gt;0,"Keyword","None"))</f>
        <v>None</v>
      </c>
      <c r="Q992"/>
    </row>
    <row r="993" spans="1:17" x14ac:dyDescent="0.2">
      <c r="A993">
        <v>1030721</v>
      </c>
      <c r="B993" t="s">
        <v>2207</v>
      </c>
      <c r="C993">
        <v>7075</v>
      </c>
      <c r="D993">
        <v>8193</v>
      </c>
      <c r="G993" t="s">
        <v>2208</v>
      </c>
      <c r="H993" t="str">
        <f ca="1">IFERROR(RANK(Table1[[#This Row],[IncomeRank]],$K:$K),"")</f>
        <v/>
      </c>
      <c r="I993">
        <f>Table1[[#This Row],[regno]]</f>
        <v>1030721</v>
      </c>
      <c r="J993" t="str">
        <f>Table1[[#This Row],[nicename]]</f>
        <v>Swindon Music Festival</v>
      </c>
      <c r="K993" s="1" t="str">
        <f ca="1">IF(Table1[[#This Row],[Selected]],Table1[[#This Row],[latest_income]]+(RAND()*0.01),"")</f>
        <v/>
      </c>
      <c r="L993" t="b">
        <f>IF(Table1[[#This Row],[Use]]="None",FALSE,IF(Table1[[#This Row],[Use]]="Both",AND(Table1[[#This Row],[Keyword]],Table1[[#This Row],[Geog]]),OR(Table1[[#This Row],[Keyword]],Table1[[#This Row],[Geog]])))</f>
        <v>0</v>
      </c>
      <c r="M9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93" t="b">
        <f>NOT(ISERROR(VLOOKUP(Table1[[#This Row],[regno]],RawGeography!$D:$D,1,FALSE)))</f>
        <v>0</v>
      </c>
      <c r="O993" t="str">
        <f>IF(Options!$H$12&gt;0,IF(Options!$H$13&gt;0,"Both","Geog"),IF(Options!$H$13&gt;0,"Keyword","None"))</f>
        <v>None</v>
      </c>
      <c r="Q993"/>
    </row>
    <row r="994" spans="1:17" x14ac:dyDescent="0.2">
      <c r="A994">
        <v>1031372</v>
      </c>
      <c r="B994" t="s">
        <v>2210</v>
      </c>
      <c r="C994">
        <v>9532</v>
      </c>
      <c r="D994">
        <v>8328</v>
      </c>
      <c r="G994" t="s">
        <v>2211</v>
      </c>
      <c r="H994" t="str">
        <f ca="1">IFERROR(RANK(Table1[[#This Row],[IncomeRank]],$K:$K),"")</f>
        <v/>
      </c>
      <c r="I994">
        <f>Table1[[#This Row],[regno]]</f>
        <v>1031372</v>
      </c>
      <c r="J994" t="str">
        <f>Table1[[#This Row],[nicename]]</f>
        <v>North Staffordshire Symphony Orchestra</v>
      </c>
      <c r="K994" s="1" t="str">
        <f ca="1">IF(Table1[[#This Row],[Selected]],Table1[[#This Row],[latest_income]]+(RAND()*0.01),"")</f>
        <v/>
      </c>
      <c r="L994" t="b">
        <f>IF(Table1[[#This Row],[Use]]="None",FALSE,IF(Table1[[#This Row],[Use]]="Both",AND(Table1[[#This Row],[Keyword]],Table1[[#This Row],[Geog]]),OR(Table1[[#This Row],[Keyword]],Table1[[#This Row],[Geog]])))</f>
        <v>0</v>
      </c>
      <c r="M9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94" t="b">
        <f>NOT(ISERROR(VLOOKUP(Table1[[#This Row],[regno]],RawGeography!$D:$D,1,FALSE)))</f>
        <v>0</v>
      </c>
      <c r="O994" t="str">
        <f>IF(Options!$H$12&gt;0,IF(Options!$H$13&gt;0,"Both","Geog"),IF(Options!$H$13&gt;0,"Keyword","None"))</f>
        <v>None</v>
      </c>
      <c r="Q994"/>
    </row>
    <row r="995" spans="1:17" x14ac:dyDescent="0.2">
      <c r="A995">
        <v>1031462</v>
      </c>
      <c r="B995" t="s">
        <v>2213</v>
      </c>
      <c r="C995">
        <v>88</v>
      </c>
      <c r="D995">
        <v>0</v>
      </c>
      <c r="G995" t="s">
        <v>2214</v>
      </c>
      <c r="H995" t="str">
        <f ca="1">IFERROR(RANK(Table1[[#This Row],[IncomeRank]],$K:$K),"")</f>
        <v/>
      </c>
      <c r="I995">
        <f>Table1[[#This Row],[regno]]</f>
        <v>1031462</v>
      </c>
      <c r="J995" t="str">
        <f>Table1[[#This Row],[nicename]]</f>
        <v>Albert and Eugenie Frost Music Trust</v>
      </c>
      <c r="K995" s="1" t="str">
        <f ca="1">IF(Table1[[#This Row],[Selected]],Table1[[#This Row],[latest_income]]+(RAND()*0.01),"")</f>
        <v/>
      </c>
      <c r="L995" t="b">
        <f>IF(Table1[[#This Row],[Use]]="None",FALSE,IF(Table1[[#This Row],[Use]]="Both",AND(Table1[[#This Row],[Keyword]],Table1[[#This Row],[Geog]]),OR(Table1[[#This Row],[Keyword]],Table1[[#This Row],[Geog]])))</f>
        <v>0</v>
      </c>
      <c r="M9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95" t="b">
        <f>NOT(ISERROR(VLOOKUP(Table1[[#This Row],[regno]],RawGeography!$D:$D,1,FALSE)))</f>
        <v>0</v>
      </c>
      <c r="O995" t="str">
        <f>IF(Options!$H$12&gt;0,IF(Options!$H$13&gt;0,"Both","Geog"),IF(Options!$H$13&gt;0,"Keyword","None"))</f>
        <v>None</v>
      </c>
      <c r="Q995"/>
    </row>
    <row r="996" spans="1:17" x14ac:dyDescent="0.2">
      <c r="A996">
        <v>1031590</v>
      </c>
      <c r="B996" t="s">
        <v>2215</v>
      </c>
      <c r="C996">
        <v>1325478</v>
      </c>
      <c r="D996">
        <v>1298223</v>
      </c>
      <c r="E996">
        <v>655545</v>
      </c>
      <c r="F996">
        <v>25</v>
      </c>
      <c r="G996" t="s">
        <v>2216</v>
      </c>
      <c r="H996" t="str">
        <f ca="1">IFERROR(RANK(Table1[[#This Row],[IncomeRank]],$K:$K),"")</f>
        <v/>
      </c>
      <c r="I996">
        <f>Table1[[#This Row],[regno]]</f>
        <v>1031590</v>
      </c>
      <c r="J996" t="str">
        <f>Table1[[#This Row],[nicename]]</f>
        <v>Bromley Youth Music Trust</v>
      </c>
      <c r="K996" s="1" t="str">
        <f ca="1">IF(Table1[[#This Row],[Selected]],Table1[[#This Row],[latest_income]]+(RAND()*0.01),"")</f>
        <v/>
      </c>
      <c r="L996" t="b">
        <f>IF(Table1[[#This Row],[Use]]="None",FALSE,IF(Table1[[#This Row],[Use]]="Both",AND(Table1[[#This Row],[Keyword]],Table1[[#This Row],[Geog]]),OR(Table1[[#This Row],[Keyword]],Table1[[#This Row],[Geog]])))</f>
        <v>0</v>
      </c>
      <c r="M9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96" t="b">
        <f>NOT(ISERROR(VLOOKUP(Table1[[#This Row],[regno]],RawGeography!$D:$D,1,FALSE)))</f>
        <v>0</v>
      </c>
      <c r="O996" t="str">
        <f>IF(Options!$H$12&gt;0,IF(Options!$H$13&gt;0,"Both","Geog"),IF(Options!$H$13&gt;0,"Keyword","None"))</f>
        <v>None</v>
      </c>
      <c r="Q996"/>
    </row>
    <row r="997" spans="1:17" x14ac:dyDescent="0.2">
      <c r="A997">
        <v>1031631</v>
      </c>
      <c r="B997" t="s">
        <v>2217</v>
      </c>
      <c r="C997">
        <v>1000</v>
      </c>
      <c r="D997">
        <v>1084</v>
      </c>
      <c r="G997" t="s">
        <v>2218</v>
      </c>
      <c r="H997" t="str">
        <f ca="1">IFERROR(RANK(Table1[[#This Row],[IncomeRank]],$K:$K),"")</f>
        <v/>
      </c>
      <c r="I997">
        <f>Table1[[#This Row],[regno]]</f>
        <v>1031631</v>
      </c>
      <c r="J997" t="str">
        <f>Table1[[#This Row],[nicename]]</f>
        <v>Contemporary Stage Company</v>
      </c>
      <c r="K997" s="1" t="str">
        <f ca="1">IF(Table1[[#This Row],[Selected]],Table1[[#This Row],[latest_income]]+(RAND()*0.01),"")</f>
        <v/>
      </c>
      <c r="L997" t="b">
        <f>IF(Table1[[#This Row],[Use]]="None",FALSE,IF(Table1[[#This Row],[Use]]="Both",AND(Table1[[#This Row],[Keyword]],Table1[[#This Row],[Geog]]),OR(Table1[[#This Row],[Keyword]],Table1[[#This Row],[Geog]])))</f>
        <v>0</v>
      </c>
      <c r="M9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97" t="b">
        <f>NOT(ISERROR(VLOOKUP(Table1[[#This Row],[regno]],RawGeography!$D:$D,1,FALSE)))</f>
        <v>0</v>
      </c>
      <c r="O997" t="str">
        <f>IF(Options!$H$12&gt;0,IF(Options!$H$13&gt;0,"Both","Geog"),IF(Options!$H$13&gt;0,"Keyword","None"))</f>
        <v>None</v>
      </c>
      <c r="Q997"/>
    </row>
    <row r="998" spans="1:17" x14ac:dyDescent="0.2">
      <c r="A998">
        <v>1031783</v>
      </c>
      <c r="B998" t="s">
        <v>2219</v>
      </c>
      <c r="C998">
        <v>350509</v>
      </c>
      <c r="D998">
        <v>374884</v>
      </c>
      <c r="G998" t="s">
        <v>2220</v>
      </c>
      <c r="H998" t="str">
        <f ca="1">IFERROR(RANK(Table1[[#This Row],[IncomeRank]],$K:$K),"")</f>
        <v/>
      </c>
      <c r="I998">
        <f>Table1[[#This Row],[regno]]</f>
        <v>1031783</v>
      </c>
      <c r="J998" t="str">
        <f>Table1[[#This Row],[nicename]]</f>
        <v>Countess of Munster Musical Trust</v>
      </c>
      <c r="K998" s="1" t="str">
        <f ca="1">IF(Table1[[#This Row],[Selected]],Table1[[#This Row],[latest_income]]+(RAND()*0.01),"")</f>
        <v/>
      </c>
      <c r="L998" t="b">
        <f>IF(Table1[[#This Row],[Use]]="None",FALSE,IF(Table1[[#This Row],[Use]]="Both",AND(Table1[[#This Row],[Keyword]],Table1[[#This Row],[Geog]]),OR(Table1[[#This Row],[Keyword]],Table1[[#This Row],[Geog]])))</f>
        <v>0</v>
      </c>
      <c r="M9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98" t="b">
        <f>NOT(ISERROR(VLOOKUP(Table1[[#This Row],[regno]],RawGeography!$D:$D,1,FALSE)))</f>
        <v>0</v>
      </c>
      <c r="O998" t="str">
        <f>IF(Options!$H$12&gt;0,IF(Options!$H$13&gt;0,"Both","Geog"),IF(Options!$H$13&gt;0,"Keyword","None"))</f>
        <v>None</v>
      </c>
      <c r="Q998"/>
    </row>
    <row r="999" spans="1:17" x14ac:dyDescent="0.2">
      <c r="A999">
        <v>1031815</v>
      </c>
      <c r="B999" t="s">
        <v>2221</v>
      </c>
      <c r="C999">
        <v>9631</v>
      </c>
      <c r="D999">
        <v>9631</v>
      </c>
      <c r="G999" t="s">
        <v>2222</v>
      </c>
      <c r="H999" t="str">
        <f ca="1">IFERROR(RANK(Table1[[#This Row],[IncomeRank]],$K:$K),"")</f>
        <v/>
      </c>
      <c r="I999">
        <f>Table1[[#This Row],[regno]]</f>
        <v>1031815</v>
      </c>
      <c r="J999" t="str">
        <f>Table1[[#This Row],[nicename]]</f>
        <v>Sevenoaks Three Arts Festival</v>
      </c>
      <c r="K999" s="1" t="str">
        <f ca="1">IF(Table1[[#This Row],[Selected]],Table1[[#This Row],[latest_income]]+(RAND()*0.01),"")</f>
        <v/>
      </c>
      <c r="L999" t="b">
        <f>IF(Table1[[#This Row],[Use]]="None",FALSE,IF(Table1[[#This Row],[Use]]="Both",AND(Table1[[#This Row],[Keyword]],Table1[[#This Row],[Geog]]),OR(Table1[[#This Row],[Keyword]],Table1[[#This Row],[Geog]])))</f>
        <v>0</v>
      </c>
      <c r="M9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999" t="b">
        <f>NOT(ISERROR(VLOOKUP(Table1[[#This Row],[regno]],RawGeography!$D:$D,1,FALSE)))</f>
        <v>0</v>
      </c>
      <c r="O999" t="str">
        <f>IF(Options!$H$12&gt;0,IF(Options!$H$13&gt;0,"Both","Geog"),IF(Options!$H$13&gt;0,"Keyword","None"))</f>
        <v>None</v>
      </c>
      <c r="Q999"/>
    </row>
    <row r="1000" spans="1:17" x14ac:dyDescent="0.2">
      <c r="A1000">
        <v>1031963</v>
      </c>
      <c r="B1000" t="s">
        <v>2223</v>
      </c>
      <c r="C1000">
        <v>4401</v>
      </c>
      <c r="D1000">
        <v>4091</v>
      </c>
      <c r="G1000" t="s">
        <v>2224</v>
      </c>
      <c r="H1000" t="str">
        <f ca="1">IFERROR(RANK(Table1[[#This Row],[IncomeRank]],$K:$K),"")</f>
        <v/>
      </c>
      <c r="I1000">
        <f>Table1[[#This Row],[regno]]</f>
        <v>1031963</v>
      </c>
      <c r="J1000" t="str">
        <f>Table1[[#This Row],[nicename]]</f>
        <v>Glossop Concert Society</v>
      </c>
      <c r="K1000" s="1" t="str">
        <f ca="1">IF(Table1[[#This Row],[Selected]],Table1[[#This Row],[latest_income]]+(RAND()*0.01),"")</f>
        <v/>
      </c>
      <c r="L1000" t="b">
        <f>IF(Table1[[#This Row],[Use]]="None",FALSE,IF(Table1[[#This Row],[Use]]="Both",AND(Table1[[#This Row],[Keyword]],Table1[[#This Row],[Geog]]),OR(Table1[[#This Row],[Keyword]],Table1[[#This Row],[Geog]])))</f>
        <v>0</v>
      </c>
      <c r="M10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00" t="b">
        <f>NOT(ISERROR(VLOOKUP(Table1[[#This Row],[regno]],RawGeography!$D:$D,1,FALSE)))</f>
        <v>0</v>
      </c>
      <c r="O1000" t="str">
        <f>IF(Options!$H$12&gt;0,IF(Options!$H$13&gt;0,"Both","Geog"),IF(Options!$H$13&gt;0,"Keyword","None"))</f>
        <v>None</v>
      </c>
      <c r="Q1000"/>
    </row>
    <row r="1001" spans="1:17" x14ac:dyDescent="0.2">
      <c r="A1001">
        <v>1032112</v>
      </c>
      <c r="B1001" t="s">
        <v>2225</v>
      </c>
      <c r="C1001">
        <v>9928</v>
      </c>
      <c r="D1001">
        <v>10543</v>
      </c>
      <c r="G1001" t="s">
        <v>2226</v>
      </c>
      <c r="H1001" t="str">
        <f ca="1">IFERROR(RANK(Table1[[#This Row],[IncomeRank]],$K:$K),"")</f>
        <v/>
      </c>
      <c r="I1001">
        <f>Table1[[#This Row],[regno]]</f>
        <v>1032112</v>
      </c>
      <c r="J1001" t="str">
        <f>Table1[[#This Row],[nicename]]</f>
        <v>Barnet Symphony Orchestra</v>
      </c>
      <c r="K1001" s="1" t="str">
        <f ca="1">IF(Table1[[#This Row],[Selected]],Table1[[#This Row],[latest_income]]+(RAND()*0.01),"")</f>
        <v/>
      </c>
      <c r="L1001" t="b">
        <f>IF(Table1[[#This Row],[Use]]="None",FALSE,IF(Table1[[#This Row],[Use]]="Both",AND(Table1[[#This Row],[Keyword]],Table1[[#This Row],[Geog]]),OR(Table1[[#This Row],[Keyword]],Table1[[#This Row],[Geog]])))</f>
        <v>0</v>
      </c>
      <c r="M10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01" t="b">
        <f>NOT(ISERROR(VLOOKUP(Table1[[#This Row],[regno]],RawGeography!$D:$D,1,FALSE)))</f>
        <v>0</v>
      </c>
      <c r="O1001" t="str">
        <f>IF(Options!$H$12&gt;0,IF(Options!$H$13&gt;0,"Both","Geog"),IF(Options!$H$13&gt;0,"Keyword","None"))</f>
        <v>None</v>
      </c>
      <c r="Q1001"/>
    </row>
    <row r="1002" spans="1:17" x14ac:dyDescent="0.2">
      <c r="A1002">
        <v>1032283</v>
      </c>
      <c r="B1002" t="s">
        <v>2227</v>
      </c>
      <c r="C1002">
        <v>10451</v>
      </c>
      <c r="D1002">
        <v>7989</v>
      </c>
      <c r="G1002" t="s">
        <v>2228</v>
      </c>
      <c r="H1002" t="str">
        <f ca="1">IFERROR(RANK(Table1[[#This Row],[IncomeRank]],$K:$K),"")</f>
        <v/>
      </c>
      <c r="I1002">
        <f>Table1[[#This Row],[regno]]</f>
        <v>1032283</v>
      </c>
      <c r="J1002" t="str">
        <f>Table1[[#This Row],[nicename]]</f>
        <v>Southampton Stage Dance Festival</v>
      </c>
      <c r="K1002" s="1" t="str">
        <f ca="1">IF(Table1[[#This Row],[Selected]],Table1[[#This Row],[latest_income]]+(RAND()*0.01),"")</f>
        <v/>
      </c>
      <c r="L1002" t="b">
        <f>IF(Table1[[#This Row],[Use]]="None",FALSE,IF(Table1[[#This Row],[Use]]="Both",AND(Table1[[#This Row],[Keyword]],Table1[[#This Row],[Geog]]),OR(Table1[[#This Row],[Keyword]],Table1[[#This Row],[Geog]])))</f>
        <v>0</v>
      </c>
      <c r="M10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02" t="b">
        <f>NOT(ISERROR(VLOOKUP(Table1[[#This Row],[regno]],RawGeography!$D:$D,1,FALSE)))</f>
        <v>0</v>
      </c>
      <c r="O1002" t="str">
        <f>IF(Options!$H$12&gt;0,IF(Options!$H$13&gt;0,"Both","Geog"),IF(Options!$H$13&gt;0,"Keyword","None"))</f>
        <v>None</v>
      </c>
      <c r="Q1002"/>
    </row>
    <row r="1003" spans="1:17" x14ac:dyDescent="0.2">
      <c r="A1003">
        <v>1032335</v>
      </c>
      <c r="B1003" t="s">
        <v>2229</v>
      </c>
      <c r="C1003">
        <v>22165</v>
      </c>
      <c r="D1003">
        <v>25594</v>
      </c>
      <c r="G1003" t="s">
        <v>2230</v>
      </c>
      <c r="H1003" t="str">
        <f ca="1">IFERROR(RANK(Table1[[#This Row],[IncomeRank]],$K:$K),"")</f>
        <v/>
      </c>
      <c r="I1003">
        <f>Table1[[#This Row],[regno]]</f>
        <v>1032335</v>
      </c>
      <c r="J1003" t="str">
        <f>Table1[[#This Row],[nicename]]</f>
        <v>Philomusica of Gloucestershire and Worcestershire</v>
      </c>
      <c r="K1003" s="1" t="str">
        <f ca="1">IF(Table1[[#This Row],[Selected]],Table1[[#This Row],[latest_income]]+(RAND()*0.01),"")</f>
        <v/>
      </c>
      <c r="L1003" t="b">
        <f>IF(Table1[[#This Row],[Use]]="None",FALSE,IF(Table1[[#This Row],[Use]]="Both",AND(Table1[[#This Row],[Keyword]],Table1[[#This Row],[Geog]]),OR(Table1[[#This Row],[Keyword]],Table1[[#This Row],[Geog]])))</f>
        <v>0</v>
      </c>
      <c r="M10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03" t="b">
        <f>NOT(ISERROR(VLOOKUP(Table1[[#This Row],[regno]],RawGeography!$D:$D,1,FALSE)))</f>
        <v>0</v>
      </c>
      <c r="O1003" t="str">
        <f>IF(Options!$H$12&gt;0,IF(Options!$H$13&gt;0,"Both","Geog"),IF(Options!$H$13&gt;0,"Keyword","None"))</f>
        <v>None</v>
      </c>
      <c r="Q1003"/>
    </row>
    <row r="1004" spans="1:17" x14ac:dyDescent="0.2">
      <c r="A1004">
        <v>1032350</v>
      </c>
      <c r="B1004" t="s">
        <v>2232</v>
      </c>
      <c r="C1004">
        <v>1432</v>
      </c>
      <c r="D1004">
        <v>971</v>
      </c>
      <c r="G1004" t="s">
        <v>2233</v>
      </c>
      <c r="H1004" t="str">
        <f ca="1">IFERROR(RANK(Table1[[#This Row],[IncomeRank]],$K:$K),"")</f>
        <v/>
      </c>
      <c r="I1004">
        <f>Table1[[#This Row],[regno]]</f>
        <v>1032350</v>
      </c>
      <c r="J1004" t="str">
        <f>Table1[[#This Row],[nicename]]</f>
        <v>Tenterden Singers</v>
      </c>
      <c r="K1004" s="1" t="str">
        <f ca="1">IF(Table1[[#This Row],[Selected]],Table1[[#This Row],[latest_income]]+(RAND()*0.01),"")</f>
        <v/>
      </c>
      <c r="L1004" t="b">
        <f>IF(Table1[[#This Row],[Use]]="None",FALSE,IF(Table1[[#This Row],[Use]]="Both",AND(Table1[[#This Row],[Keyword]],Table1[[#This Row],[Geog]]),OR(Table1[[#This Row],[Keyword]],Table1[[#This Row],[Geog]])))</f>
        <v>0</v>
      </c>
      <c r="M10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04" t="b">
        <f>NOT(ISERROR(VLOOKUP(Table1[[#This Row],[regno]],RawGeography!$D:$D,1,FALSE)))</f>
        <v>0</v>
      </c>
      <c r="O1004" t="str">
        <f>IF(Options!$H$12&gt;0,IF(Options!$H$13&gt;0,"Both","Geog"),IF(Options!$H$13&gt;0,"Keyword","None"))</f>
        <v>None</v>
      </c>
      <c r="Q1004"/>
    </row>
    <row r="1005" spans="1:17" x14ac:dyDescent="0.2">
      <c r="A1005">
        <v>1032421</v>
      </c>
      <c r="B1005" t="s">
        <v>2235</v>
      </c>
      <c r="C1005">
        <v>11</v>
      </c>
      <c r="D1005">
        <v>4974</v>
      </c>
      <c r="G1005" t="s">
        <v>2236</v>
      </c>
      <c r="H1005" t="str">
        <f ca="1">IFERROR(RANK(Table1[[#This Row],[IncomeRank]],$K:$K),"")</f>
        <v/>
      </c>
      <c r="I1005">
        <f>Table1[[#This Row],[regno]]</f>
        <v>1032421</v>
      </c>
      <c r="J1005" t="str">
        <f>Table1[[#This Row],[nicename]]</f>
        <v>Cambridge Music Festival Limited</v>
      </c>
      <c r="K1005" s="1" t="str">
        <f ca="1">IF(Table1[[#This Row],[Selected]],Table1[[#This Row],[latest_income]]+(RAND()*0.01),"")</f>
        <v/>
      </c>
      <c r="L1005" t="b">
        <f>IF(Table1[[#This Row],[Use]]="None",FALSE,IF(Table1[[#This Row],[Use]]="Both",AND(Table1[[#This Row],[Keyword]],Table1[[#This Row],[Geog]]),OR(Table1[[#This Row],[Keyword]],Table1[[#This Row],[Geog]])))</f>
        <v>0</v>
      </c>
      <c r="M10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05" t="b">
        <f>NOT(ISERROR(VLOOKUP(Table1[[#This Row],[regno]],RawGeography!$D:$D,1,FALSE)))</f>
        <v>0</v>
      </c>
      <c r="O1005" t="str">
        <f>IF(Options!$H$12&gt;0,IF(Options!$H$13&gt;0,"Both","Geog"),IF(Options!$H$13&gt;0,"Keyword","None"))</f>
        <v>None</v>
      </c>
      <c r="Q1005"/>
    </row>
    <row r="1006" spans="1:17" x14ac:dyDescent="0.2">
      <c r="A1006">
        <v>1032598</v>
      </c>
      <c r="B1006" t="s">
        <v>2237</v>
      </c>
      <c r="C1006">
        <v>4853</v>
      </c>
      <c r="D1006">
        <v>4009</v>
      </c>
      <c r="G1006" t="s">
        <v>2238</v>
      </c>
      <c r="H1006" t="str">
        <f ca="1">IFERROR(RANK(Table1[[#This Row],[IncomeRank]],$K:$K),"")</f>
        <v/>
      </c>
      <c r="I1006">
        <f>Table1[[#This Row],[regno]]</f>
        <v>1032598</v>
      </c>
      <c r="J1006" t="str">
        <f>Table1[[#This Row],[nicename]]</f>
        <v>Hampshire Foundation for Young Musicians</v>
      </c>
      <c r="K1006" s="1" t="str">
        <f ca="1">IF(Table1[[#This Row],[Selected]],Table1[[#This Row],[latest_income]]+(RAND()*0.01),"")</f>
        <v/>
      </c>
      <c r="L1006" t="b">
        <f>IF(Table1[[#This Row],[Use]]="None",FALSE,IF(Table1[[#This Row],[Use]]="Both",AND(Table1[[#This Row],[Keyword]],Table1[[#This Row],[Geog]]),OR(Table1[[#This Row],[Keyword]],Table1[[#This Row],[Geog]])))</f>
        <v>0</v>
      </c>
      <c r="M10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06" t="b">
        <f>NOT(ISERROR(VLOOKUP(Table1[[#This Row],[regno]],RawGeography!$D:$D,1,FALSE)))</f>
        <v>0</v>
      </c>
      <c r="O1006" t="str">
        <f>IF(Options!$H$12&gt;0,IF(Options!$H$13&gt;0,"Both","Geog"),IF(Options!$H$13&gt;0,"Keyword","None"))</f>
        <v>None</v>
      </c>
      <c r="Q1006"/>
    </row>
    <row r="1007" spans="1:17" x14ac:dyDescent="0.2">
      <c r="A1007">
        <v>1032632</v>
      </c>
      <c r="B1007" t="s">
        <v>2239</v>
      </c>
      <c r="C1007">
        <v>1902</v>
      </c>
      <c r="D1007">
        <v>1840</v>
      </c>
      <c r="G1007" t="s">
        <v>2240</v>
      </c>
      <c r="H1007" t="str">
        <f ca="1">IFERROR(RANK(Table1[[#This Row],[IncomeRank]],$K:$K),"")</f>
        <v/>
      </c>
      <c r="I1007">
        <f>Table1[[#This Row],[regno]]</f>
        <v>1032632</v>
      </c>
      <c r="J1007" t="str">
        <f>Table1[[#This Row],[nicename]]</f>
        <v>Clevedon Brass</v>
      </c>
      <c r="K1007" s="1" t="str">
        <f ca="1">IF(Table1[[#This Row],[Selected]],Table1[[#This Row],[latest_income]]+(RAND()*0.01),"")</f>
        <v/>
      </c>
      <c r="L1007" t="b">
        <f>IF(Table1[[#This Row],[Use]]="None",FALSE,IF(Table1[[#This Row],[Use]]="Both",AND(Table1[[#This Row],[Keyword]],Table1[[#This Row],[Geog]]),OR(Table1[[#This Row],[Keyword]],Table1[[#This Row],[Geog]])))</f>
        <v>0</v>
      </c>
      <c r="M10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07" t="b">
        <f>NOT(ISERROR(VLOOKUP(Table1[[#This Row],[regno]],RawGeography!$D:$D,1,FALSE)))</f>
        <v>0</v>
      </c>
      <c r="O1007" t="str">
        <f>IF(Options!$H$12&gt;0,IF(Options!$H$13&gt;0,"Both","Geog"),IF(Options!$H$13&gt;0,"Keyword","None"))</f>
        <v>None</v>
      </c>
      <c r="Q1007"/>
    </row>
    <row r="1008" spans="1:17" x14ac:dyDescent="0.2">
      <c r="A1008">
        <v>1032636</v>
      </c>
      <c r="B1008" t="s">
        <v>2241</v>
      </c>
      <c r="C1008">
        <v>9433</v>
      </c>
      <c r="D1008">
        <v>8863</v>
      </c>
      <c r="G1008" t="s">
        <v>2242</v>
      </c>
      <c r="H1008" t="str">
        <f ca="1">IFERROR(RANK(Table1[[#This Row],[IncomeRank]],$K:$K),"")</f>
        <v/>
      </c>
      <c r="I1008">
        <f>Table1[[#This Row],[regno]]</f>
        <v>1032636</v>
      </c>
      <c r="J1008" t="str">
        <f>Table1[[#This Row],[nicename]]</f>
        <v>Leigh-on-Sea Musical Festival</v>
      </c>
      <c r="K1008" s="1" t="str">
        <f ca="1">IF(Table1[[#This Row],[Selected]],Table1[[#This Row],[latest_income]]+(RAND()*0.01),"")</f>
        <v/>
      </c>
      <c r="L1008" t="b">
        <f>IF(Table1[[#This Row],[Use]]="None",FALSE,IF(Table1[[#This Row],[Use]]="Both",AND(Table1[[#This Row],[Keyword]],Table1[[#This Row],[Geog]]),OR(Table1[[#This Row],[Keyword]],Table1[[#This Row],[Geog]])))</f>
        <v>0</v>
      </c>
      <c r="M10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08" t="b">
        <f>NOT(ISERROR(VLOOKUP(Table1[[#This Row],[regno]],RawGeography!$D:$D,1,FALSE)))</f>
        <v>0</v>
      </c>
      <c r="O1008" t="str">
        <f>IF(Options!$H$12&gt;0,IF(Options!$H$13&gt;0,"Both","Geog"),IF(Options!$H$13&gt;0,"Keyword","None"))</f>
        <v>None</v>
      </c>
      <c r="Q1008"/>
    </row>
    <row r="1009" spans="1:17" x14ac:dyDescent="0.2">
      <c r="A1009">
        <v>1033031</v>
      </c>
      <c r="B1009" t="s">
        <v>2243</v>
      </c>
      <c r="C1009">
        <v>3622</v>
      </c>
      <c r="D1009">
        <v>2585</v>
      </c>
      <c r="G1009" t="s">
        <v>2244</v>
      </c>
      <c r="H1009" t="str">
        <f ca="1">IFERROR(RANK(Table1[[#This Row],[IncomeRank]],$K:$K),"")</f>
        <v/>
      </c>
      <c r="I1009">
        <f>Table1[[#This Row],[regno]]</f>
        <v>1033031</v>
      </c>
      <c r="J1009" t="str">
        <f>Table1[[#This Row],[nicename]]</f>
        <v>Saltburn Music Festival Association</v>
      </c>
      <c r="K1009" s="1" t="str">
        <f ca="1">IF(Table1[[#This Row],[Selected]],Table1[[#This Row],[latest_income]]+(RAND()*0.01),"")</f>
        <v/>
      </c>
      <c r="L1009" t="b">
        <f>IF(Table1[[#This Row],[Use]]="None",FALSE,IF(Table1[[#This Row],[Use]]="Both",AND(Table1[[#This Row],[Keyword]],Table1[[#This Row],[Geog]]),OR(Table1[[#This Row],[Keyword]],Table1[[#This Row],[Geog]])))</f>
        <v>0</v>
      </c>
      <c r="M10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09" t="b">
        <f>NOT(ISERROR(VLOOKUP(Table1[[#This Row],[regno]],RawGeography!$D:$D,1,FALSE)))</f>
        <v>0</v>
      </c>
      <c r="O1009" t="str">
        <f>IF(Options!$H$12&gt;0,IF(Options!$H$13&gt;0,"Both","Geog"),IF(Options!$H$13&gt;0,"Keyword","None"))</f>
        <v>None</v>
      </c>
      <c r="Q1009"/>
    </row>
    <row r="1010" spans="1:17" x14ac:dyDescent="0.2">
      <c r="A1010">
        <v>1033089</v>
      </c>
      <c r="B1010" t="s">
        <v>2246</v>
      </c>
      <c r="C1010">
        <v>131167</v>
      </c>
      <c r="D1010">
        <v>102442</v>
      </c>
      <c r="G1010" t="s">
        <v>2247</v>
      </c>
      <c r="H1010" t="str">
        <f ca="1">IFERROR(RANK(Table1[[#This Row],[IncomeRank]],$K:$K),"")</f>
        <v/>
      </c>
      <c r="I1010">
        <f>Table1[[#This Row],[regno]]</f>
        <v>1033089</v>
      </c>
      <c r="J1010" t="str">
        <f>Table1[[#This Row],[nicename]]</f>
        <v>Lincoln Cathedral Music Fund</v>
      </c>
      <c r="K1010" s="1" t="str">
        <f ca="1">IF(Table1[[#This Row],[Selected]],Table1[[#This Row],[latest_income]]+(RAND()*0.01),"")</f>
        <v/>
      </c>
      <c r="L1010" t="b">
        <f>IF(Table1[[#This Row],[Use]]="None",FALSE,IF(Table1[[#This Row],[Use]]="Both",AND(Table1[[#This Row],[Keyword]],Table1[[#This Row],[Geog]]),OR(Table1[[#This Row],[Keyword]],Table1[[#This Row],[Geog]])))</f>
        <v>0</v>
      </c>
      <c r="M10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10" t="b">
        <f>NOT(ISERROR(VLOOKUP(Table1[[#This Row],[regno]],RawGeography!$D:$D,1,FALSE)))</f>
        <v>0</v>
      </c>
      <c r="O1010" t="str">
        <f>IF(Options!$H$12&gt;0,IF(Options!$H$13&gt;0,"Both","Geog"),IF(Options!$H$13&gt;0,"Keyword","None"))</f>
        <v>None</v>
      </c>
      <c r="Q1010"/>
    </row>
    <row r="1011" spans="1:17" x14ac:dyDescent="0.2">
      <c r="A1011">
        <v>1033315</v>
      </c>
      <c r="B1011" t="s">
        <v>2248</v>
      </c>
      <c r="C1011">
        <v>12184</v>
      </c>
      <c r="D1011">
        <v>8145</v>
      </c>
      <c r="G1011" t="s">
        <v>2249</v>
      </c>
      <c r="H1011" t="str">
        <f ca="1">IFERROR(RANK(Table1[[#This Row],[IncomeRank]],$K:$K),"")</f>
        <v/>
      </c>
      <c r="I1011">
        <f>Table1[[#This Row],[regno]]</f>
        <v>1033315</v>
      </c>
      <c r="J1011" t="str">
        <f>Table1[[#This Row],[nicename]]</f>
        <v>The Eastwood Chorale</v>
      </c>
      <c r="K1011" s="1" t="str">
        <f ca="1">IF(Table1[[#This Row],[Selected]],Table1[[#This Row],[latest_income]]+(RAND()*0.01),"")</f>
        <v/>
      </c>
      <c r="L1011" t="b">
        <f>IF(Table1[[#This Row],[Use]]="None",FALSE,IF(Table1[[#This Row],[Use]]="Both",AND(Table1[[#This Row],[Keyword]],Table1[[#This Row],[Geog]]),OR(Table1[[#This Row],[Keyword]],Table1[[#This Row],[Geog]])))</f>
        <v>0</v>
      </c>
      <c r="M10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11" t="b">
        <f>NOT(ISERROR(VLOOKUP(Table1[[#This Row],[regno]],RawGeography!$D:$D,1,FALSE)))</f>
        <v>0</v>
      </c>
      <c r="O1011" t="str">
        <f>IF(Options!$H$12&gt;0,IF(Options!$H$13&gt;0,"Both","Geog"),IF(Options!$H$13&gt;0,"Keyword","None"))</f>
        <v>None</v>
      </c>
      <c r="Q1011"/>
    </row>
    <row r="1012" spans="1:17" x14ac:dyDescent="0.2">
      <c r="A1012">
        <v>1033549</v>
      </c>
      <c r="B1012" t="s">
        <v>2250</v>
      </c>
      <c r="C1012">
        <v>5725</v>
      </c>
      <c r="D1012">
        <v>6095</v>
      </c>
      <c r="G1012" t="s">
        <v>2251</v>
      </c>
      <c r="H1012" t="str">
        <f ca="1">IFERROR(RANK(Table1[[#This Row],[IncomeRank]],$K:$K),"")</f>
        <v/>
      </c>
      <c r="I1012">
        <f>Table1[[#This Row],[regno]]</f>
        <v>1033549</v>
      </c>
      <c r="J1012" t="str">
        <f>Table1[[#This Row],[nicename]]</f>
        <v>Hereford String Orchestra</v>
      </c>
      <c r="K1012" s="1" t="str">
        <f ca="1">IF(Table1[[#This Row],[Selected]],Table1[[#This Row],[latest_income]]+(RAND()*0.01),"")</f>
        <v/>
      </c>
      <c r="L1012" t="b">
        <f>IF(Table1[[#This Row],[Use]]="None",FALSE,IF(Table1[[#This Row],[Use]]="Both",AND(Table1[[#This Row],[Keyword]],Table1[[#This Row],[Geog]]),OR(Table1[[#This Row],[Keyword]],Table1[[#This Row],[Geog]])))</f>
        <v>0</v>
      </c>
      <c r="M10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12" t="b">
        <f>NOT(ISERROR(VLOOKUP(Table1[[#This Row],[regno]],RawGeography!$D:$D,1,FALSE)))</f>
        <v>0</v>
      </c>
      <c r="O1012" t="str">
        <f>IF(Options!$H$12&gt;0,IF(Options!$H$13&gt;0,"Both","Geog"),IF(Options!$H$13&gt;0,"Keyword","None"))</f>
        <v>None</v>
      </c>
      <c r="Q1012"/>
    </row>
    <row r="1013" spans="1:17" x14ac:dyDescent="0.2">
      <c r="A1013">
        <v>1033689</v>
      </c>
      <c r="B1013" t="s">
        <v>2252</v>
      </c>
      <c r="C1013">
        <v>3935</v>
      </c>
      <c r="D1013">
        <v>3876</v>
      </c>
      <c r="G1013" t="s">
        <v>2253</v>
      </c>
      <c r="H1013" t="str">
        <f ca="1">IFERROR(RANK(Table1[[#This Row],[IncomeRank]],$K:$K),"")</f>
        <v/>
      </c>
      <c r="I1013">
        <f>Table1[[#This Row],[regno]]</f>
        <v>1033689</v>
      </c>
      <c r="J1013" t="str">
        <f>Table1[[#This Row],[nicename]]</f>
        <v>Selston Music Festival Society</v>
      </c>
      <c r="K1013" s="1" t="str">
        <f ca="1">IF(Table1[[#This Row],[Selected]],Table1[[#This Row],[latest_income]]+(RAND()*0.01),"")</f>
        <v/>
      </c>
      <c r="L1013" t="b">
        <f>IF(Table1[[#This Row],[Use]]="None",FALSE,IF(Table1[[#This Row],[Use]]="Both",AND(Table1[[#This Row],[Keyword]],Table1[[#This Row],[Geog]]),OR(Table1[[#This Row],[Keyword]],Table1[[#This Row],[Geog]])))</f>
        <v>0</v>
      </c>
      <c r="M10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13" t="b">
        <f>NOT(ISERROR(VLOOKUP(Table1[[#This Row],[regno]],RawGeography!$D:$D,1,FALSE)))</f>
        <v>0</v>
      </c>
      <c r="O1013" t="str">
        <f>IF(Options!$H$12&gt;0,IF(Options!$H$13&gt;0,"Both","Geog"),IF(Options!$H$13&gt;0,"Keyword","None"))</f>
        <v>None</v>
      </c>
      <c r="Q1013"/>
    </row>
    <row r="1014" spans="1:17" x14ac:dyDescent="0.2">
      <c r="A1014">
        <v>1033752</v>
      </c>
      <c r="B1014" t="s">
        <v>2254</v>
      </c>
      <c r="C1014">
        <v>6088</v>
      </c>
      <c r="D1014">
        <v>6029</v>
      </c>
      <c r="G1014" t="s">
        <v>2255</v>
      </c>
      <c r="H1014" t="str">
        <f ca="1">IFERROR(RANK(Table1[[#This Row],[IncomeRank]],$K:$K),"")</f>
        <v/>
      </c>
      <c r="I1014">
        <f>Table1[[#This Row],[regno]]</f>
        <v>1033752</v>
      </c>
      <c r="J1014" t="str">
        <f>Table1[[#This Row],[nicename]]</f>
        <v>The Ashburton Singers</v>
      </c>
      <c r="K1014" s="1" t="str">
        <f ca="1">IF(Table1[[#This Row],[Selected]],Table1[[#This Row],[latest_income]]+(RAND()*0.01),"")</f>
        <v/>
      </c>
      <c r="L1014" t="b">
        <f>IF(Table1[[#This Row],[Use]]="None",FALSE,IF(Table1[[#This Row],[Use]]="Both",AND(Table1[[#This Row],[Keyword]],Table1[[#This Row],[Geog]]),OR(Table1[[#This Row],[Keyword]],Table1[[#This Row],[Geog]])))</f>
        <v>0</v>
      </c>
      <c r="M10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14" t="b">
        <f>NOT(ISERROR(VLOOKUP(Table1[[#This Row],[regno]],RawGeography!$D:$D,1,FALSE)))</f>
        <v>0</v>
      </c>
      <c r="O1014" t="str">
        <f>IF(Options!$H$12&gt;0,IF(Options!$H$13&gt;0,"Both","Geog"),IF(Options!$H$13&gt;0,"Keyword","None"))</f>
        <v>None</v>
      </c>
      <c r="Q1014"/>
    </row>
    <row r="1015" spans="1:17" x14ac:dyDescent="0.2">
      <c r="A1015">
        <v>1033783</v>
      </c>
      <c r="B1015" t="s">
        <v>2256</v>
      </c>
      <c r="C1015">
        <v>1604</v>
      </c>
      <c r="D1015">
        <v>1182</v>
      </c>
      <c r="G1015" t="s">
        <v>2257</v>
      </c>
      <c r="H1015" t="str">
        <f ca="1">IFERROR(RANK(Table1[[#This Row],[IncomeRank]],$K:$K),"")</f>
        <v/>
      </c>
      <c r="I1015">
        <f>Table1[[#This Row],[regno]]</f>
        <v>1033783</v>
      </c>
      <c r="J1015" t="str">
        <f>Table1[[#This Row],[nicename]]</f>
        <v>St Aidan's Music Association</v>
      </c>
      <c r="K1015" s="1" t="str">
        <f ca="1">IF(Table1[[#This Row],[Selected]],Table1[[#This Row],[latest_income]]+(RAND()*0.01),"")</f>
        <v/>
      </c>
      <c r="L1015" t="b">
        <f>IF(Table1[[#This Row],[Use]]="None",FALSE,IF(Table1[[#This Row],[Use]]="Both",AND(Table1[[#This Row],[Keyword]],Table1[[#This Row],[Geog]]),OR(Table1[[#This Row],[Keyword]],Table1[[#This Row],[Geog]])))</f>
        <v>0</v>
      </c>
      <c r="M10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15" t="b">
        <f>NOT(ISERROR(VLOOKUP(Table1[[#This Row],[regno]],RawGeography!$D:$D,1,FALSE)))</f>
        <v>0</v>
      </c>
      <c r="O1015" t="str">
        <f>IF(Options!$H$12&gt;0,IF(Options!$H$13&gt;0,"Both","Geog"),IF(Options!$H$13&gt;0,"Keyword","None"))</f>
        <v>None</v>
      </c>
      <c r="Q1015"/>
    </row>
    <row r="1016" spans="1:17" x14ac:dyDescent="0.2">
      <c r="A1016">
        <v>1034002</v>
      </c>
      <c r="B1016" t="s">
        <v>2258</v>
      </c>
      <c r="C1016">
        <v>2286</v>
      </c>
      <c r="D1016">
        <v>2438</v>
      </c>
      <c r="G1016" t="s">
        <v>2148</v>
      </c>
      <c r="H1016" t="str">
        <f ca="1">IFERROR(RANK(Table1[[#This Row],[IncomeRank]],$K:$K),"")</f>
        <v/>
      </c>
      <c r="I1016">
        <f>Table1[[#This Row],[regno]]</f>
        <v>1034002</v>
      </c>
      <c r="J1016" t="str">
        <f>Table1[[#This Row],[nicename]]</f>
        <v>York Competitive Festival of Singing</v>
      </c>
      <c r="K1016" s="1" t="str">
        <f ca="1">IF(Table1[[#This Row],[Selected]],Table1[[#This Row],[latest_income]]+(RAND()*0.01),"")</f>
        <v/>
      </c>
      <c r="L1016" t="b">
        <f>IF(Table1[[#This Row],[Use]]="None",FALSE,IF(Table1[[#This Row],[Use]]="Both",AND(Table1[[#This Row],[Keyword]],Table1[[#This Row],[Geog]]),OR(Table1[[#This Row],[Keyword]],Table1[[#This Row],[Geog]])))</f>
        <v>0</v>
      </c>
      <c r="M10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16" t="b">
        <f>NOT(ISERROR(VLOOKUP(Table1[[#This Row],[regno]],RawGeography!$D:$D,1,FALSE)))</f>
        <v>0</v>
      </c>
      <c r="O1016" t="str">
        <f>IF(Options!$H$12&gt;0,IF(Options!$H$13&gt;0,"Both","Geog"),IF(Options!$H$13&gt;0,"Keyword","None"))</f>
        <v>None</v>
      </c>
      <c r="Q1016"/>
    </row>
    <row r="1017" spans="1:17" x14ac:dyDescent="0.2">
      <c r="A1017">
        <v>1034060</v>
      </c>
      <c r="B1017" t="s">
        <v>2259</v>
      </c>
      <c r="C1017">
        <v>19584</v>
      </c>
      <c r="D1017">
        <v>17794</v>
      </c>
      <c r="G1017" t="s">
        <v>2260</v>
      </c>
      <c r="H1017" t="str">
        <f ca="1">IFERROR(RANK(Table1[[#This Row],[IncomeRank]],$K:$K),"")</f>
        <v/>
      </c>
      <c r="I1017">
        <f>Table1[[#This Row],[regno]]</f>
        <v>1034060</v>
      </c>
      <c r="J1017" t="str">
        <f>Table1[[#This Row],[nicename]]</f>
        <v>Reigate &amp; Redhill Music and Drama Festival</v>
      </c>
      <c r="K1017" s="1" t="str">
        <f ca="1">IF(Table1[[#This Row],[Selected]],Table1[[#This Row],[latest_income]]+(RAND()*0.01),"")</f>
        <v/>
      </c>
      <c r="L1017" t="b">
        <f>IF(Table1[[#This Row],[Use]]="None",FALSE,IF(Table1[[#This Row],[Use]]="Both",AND(Table1[[#This Row],[Keyword]],Table1[[#This Row],[Geog]]),OR(Table1[[#This Row],[Keyword]],Table1[[#This Row],[Geog]])))</f>
        <v>0</v>
      </c>
      <c r="M10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17" t="b">
        <f>NOT(ISERROR(VLOOKUP(Table1[[#This Row],[regno]],RawGeography!$D:$D,1,FALSE)))</f>
        <v>0</v>
      </c>
      <c r="O1017" t="str">
        <f>IF(Options!$H$12&gt;0,IF(Options!$H$13&gt;0,"Both","Geog"),IF(Options!$H$13&gt;0,"Keyword","None"))</f>
        <v>None</v>
      </c>
      <c r="Q1017"/>
    </row>
    <row r="1018" spans="1:17" x14ac:dyDescent="0.2">
      <c r="A1018">
        <v>1034173</v>
      </c>
      <c r="B1018" t="s">
        <v>2261</v>
      </c>
      <c r="C1018">
        <v>12942</v>
      </c>
      <c r="D1018">
        <v>12705</v>
      </c>
      <c r="G1018" t="s">
        <v>2262</v>
      </c>
      <c r="H1018" t="str">
        <f ca="1">IFERROR(RANK(Table1[[#This Row],[IncomeRank]],$K:$K),"")</f>
        <v/>
      </c>
      <c r="I1018">
        <f>Table1[[#This Row],[regno]]</f>
        <v>1034173</v>
      </c>
      <c r="J1018" t="str">
        <f>Table1[[#This Row],[nicename]]</f>
        <v>Richmondshire Subscription Concerts</v>
      </c>
      <c r="K1018" s="1" t="str">
        <f ca="1">IF(Table1[[#This Row],[Selected]],Table1[[#This Row],[latest_income]]+(RAND()*0.01),"")</f>
        <v/>
      </c>
      <c r="L1018" t="b">
        <f>IF(Table1[[#This Row],[Use]]="None",FALSE,IF(Table1[[#This Row],[Use]]="Both",AND(Table1[[#This Row],[Keyword]],Table1[[#This Row],[Geog]]),OR(Table1[[#This Row],[Keyword]],Table1[[#This Row],[Geog]])))</f>
        <v>0</v>
      </c>
      <c r="M10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18" t="b">
        <f>NOT(ISERROR(VLOOKUP(Table1[[#This Row],[regno]],RawGeography!$D:$D,1,FALSE)))</f>
        <v>0</v>
      </c>
      <c r="O1018" t="str">
        <f>IF(Options!$H$12&gt;0,IF(Options!$H$13&gt;0,"Both","Geog"),IF(Options!$H$13&gt;0,"Keyword","None"))</f>
        <v>None</v>
      </c>
      <c r="Q1018"/>
    </row>
    <row r="1019" spans="1:17" x14ac:dyDescent="0.2">
      <c r="A1019">
        <v>1034374</v>
      </c>
      <c r="B1019" t="s">
        <v>2263</v>
      </c>
      <c r="C1019">
        <v>373875</v>
      </c>
      <c r="D1019">
        <v>318839</v>
      </c>
      <c r="G1019" t="s">
        <v>2264</v>
      </c>
      <c r="H1019" t="str">
        <f ca="1">IFERROR(RANK(Table1[[#This Row],[IncomeRank]],$K:$K),"")</f>
        <v/>
      </c>
      <c r="I1019">
        <f>Table1[[#This Row],[regno]]</f>
        <v>1034374</v>
      </c>
      <c r="J1019" t="str">
        <f>Table1[[#This Row],[nicename]]</f>
        <v>Drake Music</v>
      </c>
      <c r="K1019" s="1" t="str">
        <f ca="1">IF(Table1[[#This Row],[Selected]],Table1[[#This Row],[latest_income]]+(RAND()*0.01),"")</f>
        <v/>
      </c>
      <c r="L1019" t="b">
        <f>IF(Table1[[#This Row],[Use]]="None",FALSE,IF(Table1[[#This Row],[Use]]="Both",AND(Table1[[#This Row],[Keyword]],Table1[[#This Row],[Geog]]),OR(Table1[[#This Row],[Keyword]],Table1[[#This Row],[Geog]])))</f>
        <v>0</v>
      </c>
      <c r="M10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19" t="b">
        <f>NOT(ISERROR(VLOOKUP(Table1[[#This Row],[regno]],RawGeography!$D:$D,1,FALSE)))</f>
        <v>0</v>
      </c>
      <c r="O1019" t="str">
        <f>IF(Options!$H$12&gt;0,IF(Options!$H$13&gt;0,"Both","Geog"),IF(Options!$H$13&gt;0,"Keyword","None"))</f>
        <v>None</v>
      </c>
      <c r="Q1019"/>
    </row>
    <row r="1020" spans="1:17" x14ac:dyDescent="0.2">
      <c r="A1020">
        <v>1034614</v>
      </c>
      <c r="B1020" t="s">
        <v>2265</v>
      </c>
      <c r="C1020">
        <v>6136</v>
      </c>
      <c r="D1020">
        <v>5141</v>
      </c>
      <c r="G1020" t="s">
        <v>2148</v>
      </c>
      <c r="H1020" t="str">
        <f ca="1">IFERROR(RANK(Table1[[#This Row],[IncomeRank]],$K:$K),"")</f>
        <v/>
      </c>
      <c r="I1020">
        <f>Table1[[#This Row],[regno]]</f>
        <v>1034614</v>
      </c>
      <c r="J1020" t="str">
        <f>Table1[[#This Row],[nicename]]</f>
        <v>Worcester Competitive Arts Festival</v>
      </c>
      <c r="K1020" s="1" t="str">
        <f ca="1">IF(Table1[[#This Row],[Selected]],Table1[[#This Row],[latest_income]]+(RAND()*0.01),"")</f>
        <v/>
      </c>
      <c r="L1020" t="b">
        <f>IF(Table1[[#This Row],[Use]]="None",FALSE,IF(Table1[[#This Row],[Use]]="Both",AND(Table1[[#This Row],[Keyword]],Table1[[#This Row],[Geog]]),OR(Table1[[#This Row],[Keyword]],Table1[[#This Row],[Geog]])))</f>
        <v>0</v>
      </c>
      <c r="M10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20" t="b">
        <f>NOT(ISERROR(VLOOKUP(Table1[[#This Row],[regno]],RawGeography!$D:$D,1,FALSE)))</f>
        <v>0</v>
      </c>
      <c r="O1020" t="str">
        <f>IF(Options!$H$12&gt;0,IF(Options!$H$13&gt;0,"Both","Geog"),IF(Options!$H$13&gt;0,"Keyword","None"))</f>
        <v>None</v>
      </c>
      <c r="Q1020"/>
    </row>
    <row r="1021" spans="1:17" x14ac:dyDescent="0.2">
      <c r="A1021">
        <v>1034877</v>
      </c>
      <c r="B1021" t="s">
        <v>2266</v>
      </c>
      <c r="C1021">
        <v>9049</v>
      </c>
      <c r="D1021">
        <v>9435</v>
      </c>
      <c r="G1021" t="s">
        <v>2267</v>
      </c>
      <c r="H1021" t="str">
        <f ca="1">IFERROR(RANK(Table1[[#This Row],[IncomeRank]],$K:$K),"")</f>
        <v/>
      </c>
      <c r="I1021">
        <f>Table1[[#This Row],[regno]]</f>
        <v>1034877</v>
      </c>
      <c r="J1021" t="str">
        <f>Table1[[#This Row],[nicename]]</f>
        <v>Tintwistle Band</v>
      </c>
      <c r="K1021" s="1" t="str">
        <f ca="1">IF(Table1[[#This Row],[Selected]],Table1[[#This Row],[latest_income]]+(RAND()*0.01),"")</f>
        <v/>
      </c>
      <c r="L1021" t="b">
        <f>IF(Table1[[#This Row],[Use]]="None",FALSE,IF(Table1[[#This Row],[Use]]="Both",AND(Table1[[#This Row],[Keyword]],Table1[[#This Row],[Geog]]),OR(Table1[[#This Row],[Keyword]],Table1[[#This Row],[Geog]])))</f>
        <v>0</v>
      </c>
      <c r="M10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21" t="b">
        <f>NOT(ISERROR(VLOOKUP(Table1[[#This Row],[regno]],RawGeography!$D:$D,1,FALSE)))</f>
        <v>0</v>
      </c>
      <c r="O1021" t="str">
        <f>IF(Options!$H$12&gt;0,IF(Options!$H$13&gt;0,"Both","Geog"),IF(Options!$H$13&gt;0,"Keyword","None"))</f>
        <v>None</v>
      </c>
      <c r="Q1021"/>
    </row>
    <row r="1022" spans="1:17" x14ac:dyDescent="0.2">
      <c r="A1022">
        <v>1034957</v>
      </c>
      <c r="B1022" t="s">
        <v>2268</v>
      </c>
      <c r="C1022">
        <v>22269</v>
      </c>
      <c r="D1022">
        <v>18580</v>
      </c>
      <c r="G1022" t="s">
        <v>2269</v>
      </c>
      <c r="H1022" t="str">
        <f ca="1">IFERROR(RANK(Table1[[#This Row],[IncomeRank]],$K:$K),"")</f>
        <v/>
      </c>
      <c r="I1022">
        <f>Table1[[#This Row],[regno]]</f>
        <v>1034957</v>
      </c>
      <c r="J1022" t="str">
        <f>Table1[[#This Row],[nicename]]</f>
        <v>Malmesbury Abbey Music Society</v>
      </c>
      <c r="K1022" s="1" t="str">
        <f ca="1">IF(Table1[[#This Row],[Selected]],Table1[[#This Row],[latest_income]]+(RAND()*0.01),"")</f>
        <v/>
      </c>
      <c r="L1022" t="b">
        <f>IF(Table1[[#This Row],[Use]]="None",FALSE,IF(Table1[[#This Row],[Use]]="Both",AND(Table1[[#This Row],[Keyword]],Table1[[#This Row],[Geog]]),OR(Table1[[#This Row],[Keyword]],Table1[[#This Row],[Geog]])))</f>
        <v>0</v>
      </c>
      <c r="M10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22" t="b">
        <f>NOT(ISERROR(VLOOKUP(Table1[[#This Row],[regno]],RawGeography!$D:$D,1,FALSE)))</f>
        <v>0</v>
      </c>
      <c r="O1022" t="str">
        <f>IF(Options!$H$12&gt;0,IF(Options!$H$13&gt;0,"Both","Geog"),IF(Options!$H$13&gt;0,"Keyword","None"))</f>
        <v>None</v>
      </c>
      <c r="Q1022"/>
    </row>
    <row r="1023" spans="1:17" x14ac:dyDescent="0.2">
      <c r="A1023">
        <v>1034967</v>
      </c>
      <c r="B1023" t="s">
        <v>2270</v>
      </c>
      <c r="C1023">
        <v>8844</v>
      </c>
      <c r="D1023">
        <v>7142</v>
      </c>
      <c r="G1023" t="s">
        <v>504</v>
      </c>
      <c r="H1023" t="str">
        <f ca="1">IFERROR(RANK(Table1[[#This Row],[IncomeRank]],$K:$K),"")</f>
        <v/>
      </c>
      <c r="I1023">
        <f>Table1[[#This Row],[regno]]</f>
        <v>1034967</v>
      </c>
      <c r="J1023" t="str">
        <f>Table1[[#This Row],[nicename]]</f>
        <v>St. Cecilia Singers of Gloucester</v>
      </c>
      <c r="K1023" s="1" t="str">
        <f ca="1">IF(Table1[[#This Row],[Selected]],Table1[[#This Row],[latest_income]]+(RAND()*0.01),"")</f>
        <v/>
      </c>
      <c r="L1023" t="b">
        <f>IF(Table1[[#This Row],[Use]]="None",FALSE,IF(Table1[[#This Row],[Use]]="Both",AND(Table1[[#This Row],[Keyword]],Table1[[#This Row],[Geog]]),OR(Table1[[#This Row],[Keyword]],Table1[[#This Row],[Geog]])))</f>
        <v>0</v>
      </c>
      <c r="M10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23" t="b">
        <f>NOT(ISERROR(VLOOKUP(Table1[[#This Row],[regno]],RawGeography!$D:$D,1,FALSE)))</f>
        <v>0</v>
      </c>
      <c r="O1023" t="str">
        <f>IF(Options!$H$12&gt;0,IF(Options!$H$13&gt;0,"Both","Geog"),IF(Options!$H$13&gt;0,"Keyword","None"))</f>
        <v>None</v>
      </c>
      <c r="Q1023"/>
    </row>
    <row r="1024" spans="1:17" x14ac:dyDescent="0.2">
      <c r="A1024">
        <v>1035126</v>
      </c>
      <c r="B1024" t="s">
        <v>2271</v>
      </c>
      <c r="C1024">
        <v>8909</v>
      </c>
      <c r="D1024">
        <v>9515</v>
      </c>
      <c r="G1024" t="s">
        <v>2272</v>
      </c>
      <c r="H1024" t="str">
        <f ca="1">IFERROR(RANK(Table1[[#This Row],[IncomeRank]],$K:$K),"")</f>
        <v/>
      </c>
      <c r="I1024">
        <f>Table1[[#This Row],[regno]]</f>
        <v>1035126</v>
      </c>
      <c r="J1024" t="str">
        <f>Table1[[#This Row],[nicename]]</f>
        <v>Malvern Suzuki</v>
      </c>
      <c r="K1024" s="1" t="str">
        <f ca="1">IF(Table1[[#This Row],[Selected]],Table1[[#This Row],[latest_income]]+(RAND()*0.01),"")</f>
        <v/>
      </c>
      <c r="L1024" t="b">
        <f>IF(Table1[[#This Row],[Use]]="None",FALSE,IF(Table1[[#This Row],[Use]]="Both",AND(Table1[[#This Row],[Keyword]],Table1[[#This Row],[Geog]]),OR(Table1[[#This Row],[Keyword]],Table1[[#This Row],[Geog]])))</f>
        <v>0</v>
      </c>
      <c r="M10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24" t="b">
        <f>NOT(ISERROR(VLOOKUP(Table1[[#This Row],[regno]],RawGeography!$D:$D,1,FALSE)))</f>
        <v>0</v>
      </c>
      <c r="O1024" t="str">
        <f>IF(Options!$H$12&gt;0,IF(Options!$H$13&gt;0,"Both","Geog"),IF(Options!$H$13&gt;0,"Keyword","None"))</f>
        <v>None</v>
      </c>
      <c r="Q1024"/>
    </row>
    <row r="1025" spans="1:17" x14ac:dyDescent="0.2">
      <c r="A1025">
        <v>1035268</v>
      </c>
      <c r="B1025" t="s">
        <v>2273</v>
      </c>
      <c r="C1025">
        <v>87059</v>
      </c>
      <c r="D1025">
        <v>83707</v>
      </c>
      <c r="G1025" t="s">
        <v>2274</v>
      </c>
      <c r="H1025" t="str">
        <f ca="1">IFERROR(RANK(Table1[[#This Row],[IncomeRank]],$K:$K),"")</f>
        <v/>
      </c>
      <c r="I1025">
        <f>Table1[[#This Row],[regno]]</f>
        <v>1035268</v>
      </c>
      <c r="J1025" t="str">
        <f>Table1[[#This Row],[nicename]]</f>
        <v>The Priestley Centre for the Arts</v>
      </c>
      <c r="K1025" s="1" t="str">
        <f ca="1">IF(Table1[[#This Row],[Selected]],Table1[[#This Row],[latest_income]]+(RAND()*0.01),"")</f>
        <v/>
      </c>
      <c r="L1025" t="b">
        <f>IF(Table1[[#This Row],[Use]]="None",FALSE,IF(Table1[[#This Row],[Use]]="Both",AND(Table1[[#This Row],[Keyword]],Table1[[#This Row],[Geog]]),OR(Table1[[#This Row],[Keyword]],Table1[[#This Row],[Geog]])))</f>
        <v>0</v>
      </c>
      <c r="M10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25" t="b">
        <f>NOT(ISERROR(VLOOKUP(Table1[[#This Row],[regno]],RawGeography!$D:$D,1,FALSE)))</f>
        <v>0</v>
      </c>
      <c r="O1025" t="str">
        <f>IF(Options!$H$12&gt;0,IF(Options!$H$13&gt;0,"Both","Geog"),IF(Options!$H$13&gt;0,"Keyword","None"))</f>
        <v>None</v>
      </c>
      <c r="Q1025"/>
    </row>
    <row r="1026" spans="1:17" x14ac:dyDescent="0.2">
      <c r="A1026">
        <v>1035374</v>
      </c>
      <c r="B1026" t="s">
        <v>2275</v>
      </c>
      <c r="C1026">
        <v>12173</v>
      </c>
      <c r="D1026">
        <v>10539</v>
      </c>
      <c r="G1026" t="s">
        <v>2276</v>
      </c>
      <c r="H1026" t="str">
        <f ca="1">IFERROR(RANK(Table1[[#This Row],[IncomeRank]],$K:$K),"")</f>
        <v/>
      </c>
      <c r="I1026">
        <f>Table1[[#This Row],[regno]]</f>
        <v>1035374</v>
      </c>
      <c r="J1026" t="str">
        <f>Table1[[#This Row],[nicename]]</f>
        <v>Eskdale Festival of the Arts</v>
      </c>
      <c r="K1026" s="1" t="str">
        <f ca="1">IF(Table1[[#This Row],[Selected]],Table1[[#This Row],[latest_income]]+(RAND()*0.01),"")</f>
        <v/>
      </c>
      <c r="L1026" t="b">
        <f>IF(Table1[[#This Row],[Use]]="None",FALSE,IF(Table1[[#This Row],[Use]]="Both",AND(Table1[[#This Row],[Keyword]],Table1[[#This Row],[Geog]]),OR(Table1[[#This Row],[Keyword]],Table1[[#This Row],[Geog]])))</f>
        <v>0</v>
      </c>
      <c r="M10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26" t="b">
        <f>NOT(ISERROR(VLOOKUP(Table1[[#This Row],[regno]],RawGeography!$D:$D,1,FALSE)))</f>
        <v>0</v>
      </c>
      <c r="O1026" t="str">
        <f>IF(Options!$H$12&gt;0,IF(Options!$H$13&gt;0,"Both","Geog"),IF(Options!$H$13&gt;0,"Keyword","None"))</f>
        <v>None</v>
      </c>
      <c r="Q1026"/>
    </row>
    <row r="1027" spans="1:17" x14ac:dyDescent="0.2">
      <c r="A1027">
        <v>1035498</v>
      </c>
      <c r="B1027" t="s">
        <v>2277</v>
      </c>
      <c r="C1027">
        <v>7262</v>
      </c>
      <c r="D1027">
        <v>7188</v>
      </c>
      <c r="G1027" t="s">
        <v>2278</v>
      </c>
      <c r="H1027" t="str">
        <f ca="1">IFERROR(RANK(Table1[[#This Row],[IncomeRank]],$K:$K),"")</f>
        <v/>
      </c>
      <c r="I1027">
        <f>Table1[[#This Row],[regno]]</f>
        <v>1035498</v>
      </c>
      <c r="J1027" t="str">
        <f>Table1[[#This Row],[nicename]]</f>
        <v>Kingswood Eisteddfod</v>
      </c>
      <c r="K1027" s="1" t="str">
        <f ca="1">IF(Table1[[#This Row],[Selected]],Table1[[#This Row],[latest_income]]+(RAND()*0.01),"")</f>
        <v/>
      </c>
      <c r="L1027" t="b">
        <f>IF(Table1[[#This Row],[Use]]="None",FALSE,IF(Table1[[#This Row],[Use]]="Both",AND(Table1[[#This Row],[Keyword]],Table1[[#This Row],[Geog]]),OR(Table1[[#This Row],[Keyword]],Table1[[#This Row],[Geog]])))</f>
        <v>0</v>
      </c>
      <c r="M10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27" t="b">
        <f>NOT(ISERROR(VLOOKUP(Table1[[#This Row],[regno]],RawGeography!$D:$D,1,FALSE)))</f>
        <v>0</v>
      </c>
      <c r="O1027" t="str">
        <f>IF(Options!$H$12&gt;0,IF(Options!$H$13&gt;0,"Both","Geog"),IF(Options!$H$13&gt;0,"Keyword","None"))</f>
        <v>None</v>
      </c>
      <c r="Q1027"/>
    </row>
    <row r="1028" spans="1:17" x14ac:dyDescent="0.2">
      <c r="A1028">
        <v>1035666</v>
      </c>
      <c r="B1028" t="s">
        <v>2279</v>
      </c>
      <c r="C1028">
        <v>6828</v>
      </c>
      <c r="D1028">
        <v>8163</v>
      </c>
      <c r="G1028" t="s">
        <v>2280</v>
      </c>
      <c r="H1028" t="str">
        <f ca="1">IFERROR(RANK(Table1[[#This Row],[IncomeRank]],$K:$K),"")</f>
        <v/>
      </c>
      <c r="I1028">
        <f>Table1[[#This Row],[regno]]</f>
        <v>1035666</v>
      </c>
      <c r="J1028" t="str">
        <f>Table1[[#This Row],[nicename]]</f>
        <v>Three Rivers Music Society</v>
      </c>
      <c r="K1028" s="1" t="str">
        <f ca="1">IF(Table1[[#This Row],[Selected]],Table1[[#This Row],[latest_income]]+(RAND()*0.01),"")</f>
        <v/>
      </c>
      <c r="L1028" t="b">
        <f>IF(Table1[[#This Row],[Use]]="None",FALSE,IF(Table1[[#This Row],[Use]]="Both",AND(Table1[[#This Row],[Keyword]],Table1[[#This Row],[Geog]]),OR(Table1[[#This Row],[Keyword]],Table1[[#This Row],[Geog]])))</f>
        <v>0</v>
      </c>
      <c r="M10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28" t="b">
        <f>NOT(ISERROR(VLOOKUP(Table1[[#This Row],[regno]],RawGeography!$D:$D,1,FALSE)))</f>
        <v>0</v>
      </c>
      <c r="O1028" t="str">
        <f>IF(Options!$H$12&gt;0,IF(Options!$H$13&gt;0,"Both","Geog"),IF(Options!$H$13&gt;0,"Keyword","None"))</f>
        <v>None</v>
      </c>
      <c r="Q1028"/>
    </row>
    <row r="1029" spans="1:17" x14ac:dyDescent="0.2">
      <c r="A1029">
        <v>1035713</v>
      </c>
      <c r="B1029" t="s">
        <v>2281</v>
      </c>
      <c r="C1029">
        <v>8033</v>
      </c>
      <c r="D1029">
        <v>8836</v>
      </c>
      <c r="G1029" t="s">
        <v>2282</v>
      </c>
      <c r="H1029" t="str">
        <f ca="1">IFERROR(RANK(Table1[[#This Row],[IncomeRank]],$K:$K),"")</f>
        <v/>
      </c>
      <c r="I1029">
        <f>Table1[[#This Row],[regno]]</f>
        <v>1035713</v>
      </c>
      <c r="J1029" t="str">
        <f>Table1[[#This Row],[nicename]]</f>
        <v>The Carlisle and District Music and Drama Festival</v>
      </c>
      <c r="K1029" s="1" t="str">
        <f ca="1">IF(Table1[[#This Row],[Selected]],Table1[[#This Row],[latest_income]]+(RAND()*0.01),"")</f>
        <v/>
      </c>
      <c r="L1029" t="b">
        <f>IF(Table1[[#This Row],[Use]]="None",FALSE,IF(Table1[[#This Row],[Use]]="Both",AND(Table1[[#This Row],[Keyword]],Table1[[#This Row],[Geog]]),OR(Table1[[#This Row],[Keyword]],Table1[[#This Row],[Geog]])))</f>
        <v>0</v>
      </c>
      <c r="M10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29" t="b">
        <f>NOT(ISERROR(VLOOKUP(Table1[[#This Row],[regno]],RawGeography!$D:$D,1,FALSE)))</f>
        <v>0</v>
      </c>
      <c r="O1029" t="str">
        <f>IF(Options!$H$12&gt;0,IF(Options!$H$13&gt;0,"Both","Geog"),IF(Options!$H$13&gt;0,"Keyword","None"))</f>
        <v>None</v>
      </c>
      <c r="Q1029"/>
    </row>
    <row r="1030" spans="1:17" x14ac:dyDescent="0.2">
      <c r="A1030">
        <v>1035742</v>
      </c>
      <c r="B1030" t="s">
        <v>2284</v>
      </c>
      <c r="C1030">
        <v>3324</v>
      </c>
      <c r="D1030">
        <v>5251</v>
      </c>
      <c r="G1030" t="s">
        <v>2285</v>
      </c>
      <c r="H1030" t="str">
        <f ca="1">IFERROR(RANK(Table1[[#This Row],[IncomeRank]],$K:$K),"")</f>
        <v/>
      </c>
      <c r="I1030">
        <f>Table1[[#This Row],[regno]]</f>
        <v>1035742</v>
      </c>
      <c r="J1030" t="str">
        <f>Table1[[#This Row],[nicename]]</f>
        <v>Cinenova Limited</v>
      </c>
      <c r="K1030" s="1" t="str">
        <f ca="1">IF(Table1[[#This Row],[Selected]],Table1[[#This Row],[latest_income]]+(RAND()*0.01),"")</f>
        <v/>
      </c>
      <c r="L1030" t="b">
        <f>IF(Table1[[#This Row],[Use]]="None",FALSE,IF(Table1[[#This Row],[Use]]="Both",AND(Table1[[#This Row],[Keyword]],Table1[[#This Row],[Geog]]),OR(Table1[[#This Row],[Keyword]],Table1[[#This Row],[Geog]])))</f>
        <v>0</v>
      </c>
      <c r="M10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30" t="b">
        <f>NOT(ISERROR(VLOOKUP(Table1[[#This Row],[regno]],RawGeography!$D:$D,1,FALSE)))</f>
        <v>0</v>
      </c>
      <c r="O1030" t="str">
        <f>IF(Options!$H$12&gt;0,IF(Options!$H$13&gt;0,"Both","Geog"),IF(Options!$H$13&gt;0,"Keyword","None"))</f>
        <v>None</v>
      </c>
      <c r="Q1030"/>
    </row>
    <row r="1031" spans="1:17" x14ac:dyDescent="0.2">
      <c r="A1031">
        <v>1035927</v>
      </c>
      <c r="B1031" t="s">
        <v>2286</v>
      </c>
      <c r="C1031">
        <v>7467</v>
      </c>
      <c r="D1031">
        <v>6373</v>
      </c>
      <c r="G1031" t="s">
        <v>2287</v>
      </c>
      <c r="H1031" t="str">
        <f ca="1">IFERROR(RANK(Table1[[#This Row],[IncomeRank]],$K:$K),"")</f>
        <v/>
      </c>
      <c r="I1031">
        <f>Table1[[#This Row],[regno]]</f>
        <v>1035927</v>
      </c>
      <c r="J1031" t="str">
        <f>Table1[[#This Row],[nicename]]</f>
        <v>Twyford Singers</v>
      </c>
      <c r="K1031" s="1" t="str">
        <f ca="1">IF(Table1[[#This Row],[Selected]],Table1[[#This Row],[latest_income]]+(RAND()*0.01),"")</f>
        <v/>
      </c>
      <c r="L1031" t="b">
        <f>IF(Table1[[#This Row],[Use]]="None",FALSE,IF(Table1[[#This Row],[Use]]="Both",AND(Table1[[#This Row],[Keyword]],Table1[[#This Row],[Geog]]),OR(Table1[[#This Row],[Keyword]],Table1[[#This Row],[Geog]])))</f>
        <v>0</v>
      </c>
      <c r="M10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31" t="b">
        <f>NOT(ISERROR(VLOOKUP(Table1[[#This Row],[regno]],RawGeography!$D:$D,1,FALSE)))</f>
        <v>0</v>
      </c>
      <c r="O1031" t="str">
        <f>IF(Options!$H$12&gt;0,IF(Options!$H$13&gt;0,"Both","Geog"),IF(Options!$H$13&gt;0,"Keyword","None"))</f>
        <v>None</v>
      </c>
      <c r="Q1031"/>
    </row>
    <row r="1032" spans="1:17" x14ac:dyDescent="0.2">
      <c r="A1032">
        <v>1036272</v>
      </c>
      <c r="B1032" t="s">
        <v>2288</v>
      </c>
      <c r="C1032">
        <v>1139</v>
      </c>
      <c r="D1032">
        <v>1787</v>
      </c>
      <c r="G1032" t="s">
        <v>2289</v>
      </c>
      <c r="H1032" t="str">
        <f ca="1">IFERROR(RANK(Table1[[#This Row],[IncomeRank]],$K:$K),"")</f>
        <v/>
      </c>
      <c r="I1032">
        <f>Table1[[#This Row],[regno]]</f>
        <v>1036272</v>
      </c>
      <c r="J1032" t="str">
        <f>Table1[[#This Row],[nicename]]</f>
        <v>Realising Music Potential</v>
      </c>
      <c r="K1032" s="1" t="str">
        <f ca="1">IF(Table1[[#This Row],[Selected]],Table1[[#This Row],[latest_income]]+(RAND()*0.01),"")</f>
        <v/>
      </c>
      <c r="L1032" t="b">
        <f>IF(Table1[[#This Row],[Use]]="None",FALSE,IF(Table1[[#This Row],[Use]]="Both",AND(Table1[[#This Row],[Keyword]],Table1[[#This Row],[Geog]]),OR(Table1[[#This Row],[Keyword]],Table1[[#This Row],[Geog]])))</f>
        <v>0</v>
      </c>
      <c r="M10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32" t="b">
        <f>NOT(ISERROR(VLOOKUP(Table1[[#This Row],[regno]],RawGeography!$D:$D,1,FALSE)))</f>
        <v>0</v>
      </c>
      <c r="O1032" t="str">
        <f>IF(Options!$H$12&gt;0,IF(Options!$H$13&gt;0,"Both","Geog"),IF(Options!$H$13&gt;0,"Keyword","None"))</f>
        <v>None</v>
      </c>
      <c r="Q1032"/>
    </row>
    <row r="1033" spans="1:17" x14ac:dyDescent="0.2">
      <c r="A1033">
        <v>1036366</v>
      </c>
      <c r="B1033" t="s">
        <v>2290</v>
      </c>
      <c r="C1033">
        <v>4958</v>
      </c>
      <c r="D1033">
        <v>5653</v>
      </c>
      <c r="G1033" t="s">
        <v>2291</v>
      </c>
      <c r="H1033" t="str">
        <f ca="1">IFERROR(RANK(Table1[[#This Row],[IncomeRank]],$K:$K),"")</f>
        <v/>
      </c>
      <c r="I1033">
        <f>Table1[[#This Row],[regno]]</f>
        <v>1036366</v>
      </c>
      <c r="J1033" t="str">
        <f>Table1[[#This Row],[nicename]]</f>
        <v>Peterborough Festivals of Music and Dance</v>
      </c>
      <c r="K1033" s="1" t="str">
        <f ca="1">IF(Table1[[#This Row],[Selected]],Table1[[#This Row],[latest_income]]+(RAND()*0.01),"")</f>
        <v/>
      </c>
      <c r="L1033" t="b">
        <f>IF(Table1[[#This Row],[Use]]="None",FALSE,IF(Table1[[#This Row],[Use]]="Both",AND(Table1[[#This Row],[Keyword]],Table1[[#This Row],[Geog]]),OR(Table1[[#This Row],[Keyword]],Table1[[#This Row],[Geog]])))</f>
        <v>0</v>
      </c>
      <c r="M10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33" t="b">
        <f>NOT(ISERROR(VLOOKUP(Table1[[#This Row],[regno]],RawGeography!$D:$D,1,FALSE)))</f>
        <v>0</v>
      </c>
      <c r="O1033" t="str">
        <f>IF(Options!$H$12&gt;0,IF(Options!$H$13&gt;0,"Both","Geog"),IF(Options!$H$13&gt;0,"Keyword","None"))</f>
        <v>None</v>
      </c>
      <c r="Q1033"/>
    </row>
    <row r="1034" spans="1:17" x14ac:dyDescent="0.2">
      <c r="A1034">
        <v>1036904</v>
      </c>
      <c r="B1034" t="s">
        <v>2292</v>
      </c>
      <c r="C1034">
        <v>8291</v>
      </c>
      <c r="D1034">
        <v>10305</v>
      </c>
      <c r="G1034" t="s">
        <v>2293</v>
      </c>
      <c r="H1034" t="str">
        <f ca="1">IFERROR(RANK(Table1[[#This Row],[IncomeRank]],$K:$K),"")</f>
        <v/>
      </c>
      <c r="I1034">
        <f>Table1[[#This Row],[regno]]</f>
        <v>1036904</v>
      </c>
      <c r="J1034" t="str">
        <f>Table1[[#This Row],[nicename]]</f>
        <v>Melodians Steel Orchester ( UK )</v>
      </c>
      <c r="K1034" s="1" t="str">
        <f ca="1">IF(Table1[[#This Row],[Selected]],Table1[[#This Row],[latest_income]]+(RAND()*0.01),"")</f>
        <v/>
      </c>
      <c r="L1034" t="b">
        <f>IF(Table1[[#This Row],[Use]]="None",FALSE,IF(Table1[[#This Row],[Use]]="Both",AND(Table1[[#This Row],[Keyword]],Table1[[#This Row],[Geog]]),OR(Table1[[#This Row],[Keyword]],Table1[[#This Row],[Geog]])))</f>
        <v>0</v>
      </c>
      <c r="M10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34" t="b">
        <f>NOT(ISERROR(VLOOKUP(Table1[[#This Row],[regno]],RawGeography!$D:$D,1,FALSE)))</f>
        <v>0</v>
      </c>
      <c r="O1034" t="str">
        <f>IF(Options!$H$12&gt;0,IF(Options!$H$13&gt;0,"Both","Geog"),IF(Options!$H$13&gt;0,"Keyword","None"))</f>
        <v>None</v>
      </c>
      <c r="Q1034"/>
    </row>
    <row r="1035" spans="1:17" x14ac:dyDescent="0.2">
      <c r="A1035">
        <v>1036937</v>
      </c>
      <c r="B1035" t="s">
        <v>2294</v>
      </c>
      <c r="C1035">
        <v>12295</v>
      </c>
      <c r="D1035">
        <v>10315</v>
      </c>
      <c r="G1035" t="s">
        <v>2295</v>
      </c>
      <c r="H1035" t="str">
        <f ca="1">IFERROR(RANK(Table1[[#This Row],[IncomeRank]],$K:$K),"")</f>
        <v/>
      </c>
      <c r="I1035">
        <f>Table1[[#This Row],[regno]]</f>
        <v>1036937</v>
      </c>
      <c r="J1035" t="str">
        <f>Table1[[#This Row],[nicename]]</f>
        <v>The Shepshed Singers</v>
      </c>
      <c r="K1035" s="1" t="str">
        <f ca="1">IF(Table1[[#This Row],[Selected]],Table1[[#This Row],[latest_income]]+(RAND()*0.01),"")</f>
        <v/>
      </c>
      <c r="L1035" t="b">
        <f>IF(Table1[[#This Row],[Use]]="None",FALSE,IF(Table1[[#This Row],[Use]]="Both",AND(Table1[[#This Row],[Keyword]],Table1[[#This Row],[Geog]]),OR(Table1[[#This Row],[Keyword]],Table1[[#This Row],[Geog]])))</f>
        <v>0</v>
      </c>
      <c r="M10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35" t="b">
        <f>NOT(ISERROR(VLOOKUP(Table1[[#This Row],[regno]],RawGeography!$D:$D,1,FALSE)))</f>
        <v>0</v>
      </c>
      <c r="O1035" t="str">
        <f>IF(Options!$H$12&gt;0,IF(Options!$H$13&gt;0,"Both","Geog"),IF(Options!$H$13&gt;0,"Keyword","None"))</f>
        <v>None</v>
      </c>
      <c r="Q1035"/>
    </row>
    <row r="1036" spans="1:17" x14ac:dyDescent="0.2">
      <c r="A1036">
        <v>1036971</v>
      </c>
      <c r="B1036" t="s">
        <v>2296</v>
      </c>
      <c r="C1036">
        <v>35700</v>
      </c>
      <c r="D1036">
        <v>36202</v>
      </c>
      <c r="G1036" t="s">
        <v>2297</v>
      </c>
      <c r="H1036" t="str">
        <f ca="1">IFERROR(RANK(Table1[[#This Row],[IncomeRank]],$K:$K),"")</f>
        <v/>
      </c>
      <c r="I1036">
        <f>Table1[[#This Row],[regno]]</f>
        <v>1036971</v>
      </c>
      <c r="J1036" t="str">
        <f>Table1[[#This Row],[nicename]]</f>
        <v>The Bardi Orchestra</v>
      </c>
      <c r="K1036" s="1" t="str">
        <f ca="1">IF(Table1[[#This Row],[Selected]],Table1[[#This Row],[latest_income]]+(RAND()*0.01),"")</f>
        <v/>
      </c>
      <c r="L1036" t="b">
        <f>IF(Table1[[#This Row],[Use]]="None",FALSE,IF(Table1[[#This Row],[Use]]="Both",AND(Table1[[#This Row],[Keyword]],Table1[[#This Row],[Geog]]),OR(Table1[[#This Row],[Keyword]],Table1[[#This Row],[Geog]])))</f>
        <v>0</v>
      </c>
      <c r="M10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36" t="b">
        <f>NOT(ISERROR(VLOOKUP(Table1[[#This Row],[regno]],RawGeography!$D:$D,1,FALSE)))</f>
        <v>0</v>
      </c>
      <c r="O1036" t="str">
        <f>IF(Options!$H$12&gt;0,IF(Options!$H$13&gt;0,"Both","Geog"),IF(Options!$H$13&gt;0,"Keyword","None"))</f>
        <v>None</v>
      </c>
      <c r="Q1036"/>
    </row>
    <row r="1037" spans="1:17" x14ac:dyDescent="0.2">
      <c r="A1037">
        <v>1037016</v>
      </c>
      <c r="B1037" t="s">
        <v>2298</v>
      </c>
      <c r="C1037">
        <v>5938</v>
      </c>
      <c r="D1037">
        <v>6871</v>
      </c>
      <c r="G1037" t="s">
        <v>2299</v>
      </c>
      <c r="H1037" t="str">
        <f ca="1">IFERROR(RANK(Table1[[#This Row],[IncomeRank]],$K:$K),"")</f>
        <v/>
      </c>
      <c r="I1037">
        <f>Table1[[#This Row],[regno]]</f>
        <v>1037016</v>
      </c>
      <c r="J1037" t="str">
        <f>Table1[[#This Row],[nicename]]</f>
        <v>Skipton Music Festival Association</v>
      </c>
      <c r="K1037" s="1" t="str">
        <f ca="1">IF(Table1[[#This Row],[Selected]],Table1[[#This Row],[latest_income]]+(RAND()*0.01),"")</f>
        <v/>
      </c>
      <c r="L1037" t="b">
        <f>IF(Table1[[#This Row],[Use]]="None",FALSE,IF(Table1[[#This Row],[Use]]="Both",AND(Table1[[#This Row],[Keyword]],Table1[[#This Row],[Geog]]),OR(Table1[[#This Row],[Keyword]],Table1[[#This Row],[Geog]])))</f>
        <v>0</v>
      </c>
      <c r="M10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37" t="b">
        <f>NOT(ISERROR(VLOOKUP(Table1[[#This Row],[regno]],RawGeography!$D:$D,1,FALSE)))</f>
        <v>0</v>
      </c>
      <c r="O1037" t="str">
        <f>IF(Options!$H$12&gt;0,IF(Options!$H$13&gt;0,"Both","Geog"),IF(Options!$H$13&gt;0,"Keyword","None"))</f>
        <v>None</v>
      </c>
      <c r="Q1037"/>
    </row>
    <row r="1038" spans="1:17" x14ac:dyDescent="0.2">
      <c r="A1038">
        <v>1037049</v>
      </c>
      <c r="B1038" t="s">
        <v>2300</v>
      </c>
      <c r="C1038">
        <v>6893</v>
      </c>
      <c r="D1038">
        <v>7420</v>
      </c>
      <c r="G1038" t="s">
        <v>2301</v>
      </c>
      <c r="H1038" t="str">
        <f ca="1">IFERROR(RANK(Table1[[#This Row],[IncomeRank]],$K:$K),"")</f>
        <v/>
      </c>
      <c r="I1038">
        <f>Table1[[#This Row],[regno]]</f>
        <v>1037049</v>
      </c>
      <c r="J1038" t="str">
        <f>Table1[[#This Row],[nicename]]</f>
        <v>Basingstoke Music and Arts Festival Association</v>
      </c>
      <c r="K1038" s="1" t="str">
        <f ca="1">IF(Table1[[#This Row],[Selected]],Table1[[#This Row],[latest_income]]+(RAND()*0.01),"")</f>
        <v/>
      </c>
      <c r="L1038" t="b">
        <f>IF(Table1[[#This Row],[Use]]="None",FALSE,IF(Table1[[#This Row],[Use]]="Both",AND(Table1[[#This Row],[Keyword]],Table1[[#This Row],[Geog]]),OR(Table1[[#This Row],[Keyword]],Table1[[#This Row],[Geog]])))</f>
        <v>0</v>
      </c>
      <c r="M10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38" t="b">
        <f>NOT(ISERROR(VLOOKUP(Table1[[#This Row],[regno]],RawGeography!$D:$D,1,FALSE)))</f>
        <v>0</v>
      </c>
      <c r="O1038" t="str">
        <f>IF(Options!$H$12&gt;0,IF(Options!$H$13&gt;0,"Both","Geog"),IF(Options!$H$13&gt;0,"Keyword","None"))</f>
        <v>None</v>
      </c>
      <c r="Q1038"/>
    </row>
    <row r="1039" spans="1:17" x14ac:dyDescent="0.2">
      <c r="A1039">
        <v>1037125</v>
      </c>
      <c r="B1039" t="s">
        <v>2302</v>
      </c>
      <c r="C1039">
        <v>3383</v>
      </c>
      <c r="D1039">
        <v>4009</v>
      </c>
      <c r="G1039" t="s">
        <v>2303</v>
      </c>
      <c r="H1039" t="str">
        <f ca="1">IFERROR(RANK(Table1[[#This Row],[IncomeRank]],$K:$K),"")</f>
        <v/>
      </c>
      <c r="I1039">
        <f>Table1[[#This Row],[regno]]</f>
        <v>1037125</v>
      </c>
      <c r="J1039" t="str">
        <f>Table1[[#This Row],[nicename]]</f>
        <v>The West Somerset Singers</v>
      </c>
      <c r="K1039" s="1" t="str">
        <f ca="1">IF(Table1[[#This Row],[Selected]],Table1[[#This Row],[latest_income]]+(RAND()*0.01),"")</f>
        <v/>
      </c>
      <c r="L1039" t="b">
        <f>IF(Table1[[#This Row],[Use]]="None",FALSE,IF(Table1[[#This Row],[Use]]="Both",AND(Table1[[#This Row],[Keyword]],Table1[[#This Row],[Geog]]),OR(Table1[[#This Row],[Keyword]],Table1[[#This Row],[Geog]])))</f>
        <v>0</v>
      </c>
      <c r="M10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39" t="b">
        <f>NOT(ISERROR(VLOOKUP(Table1[[#This Row],[regno]],RawGeography!$D:$D,1,FALSE)))</f>
        <v>0</v>
      </c>
      <c r="O1039" t="str">
        <f>IF(Options!$H$12&gt;0,IF(Options!$H$13&gt;0,"Both","Geog"),IF(Options!$H$13&gt;0,"Keyword","None"))</f>
        <v>None</v>
      </c>
      <c r="Q1039"/>
    </row>
    <row r="1040" spans="1:17" x14ac:dyDescent="0.2">
      <c r="A1040">
        <v>1037184</v>
      </c>
      <c r="B1040" t="s">
        <v>2304</v>
      </c>
      <c r="C1040">
        <v>4087</v>
      </c>
      <c r="D1040">
        <v>4300</v>
      </c>
      <c r="G1040" t="s">
        <v>2305</v>
      </c>
      <c r="H1040" t="str">
        <f ca="1">IFERROR(RANK(Table1[[#This Row],[IncomeRank]],$K:$K),"")</f>
        <v/>
      </c>
      <c r="I1040">
        <f>Table1[[#This Row],[regno]]</f>
        <v>1037184</v>
      </c>
      <c r="J1040" t="str">
        <f>Table1[[#This Row],[nicename]]</f>
        <v>Lytham St Annes Festival of Performing Arts</v>
      </c>
      <c r="K1040" s="1" t="str">
        <f ca="1">IF(Table1[[#This Row],[Selected]],Table1[[#This Row],[latest_income]]+(RAND()*0.01),"")</f>
        <v/>
      </c>
      <c r="L1040" t="b">
        <f>IF(Table1[[#This Row],[Use]]="None",FALSE,IF(Table1[[#This Row],[Use]]="Both",AND(Table1[[#This Row],[Keyword]],Table1[[#This Row],[Geog]]),OR(Table1[[#This Row],[Keyword]],Table1[[#This Row],[Geog]])))</f>
        <v>0</v>
      </c>
      <c r="M10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40" t="b">
        <f>NOT(ISERROR(VLOOKUP(Table1[[#This Row],[regno]],RawGeography!$D:$D,1,FALSE)))</f>
        <v>0</v>
      </c>
      <c r="O1040" t="str">
        <f>IF(Options!$H$12&gt;0,IF(Options!$H$13&gt;0,"Both","Geog"),IF(Options!$H$13&gt;0,"Keyword","None"))</f>
        <v>None</v>
      </c>
      <c r="Q1040"/>
    </row>
    <row r="1041" spans="1:17" x14ac:dyDescent="0.2">
      <c r="A1041">
        <v>1037219</v>
      </c>
      <c r="B1041" t="s">
        <v>2306</v>
      </c>
      <c r="C1041">
        <v>3694</v>
      </c>
      <c r="D1041">
        <v>5266</v>
      </c>
      <c r="G1041" t="s">
        <v>2307</v>
      </c>
      <c r="H1041" t="str">
        <f ca="1">IFERROR(RANK(Table1[[#This Row],[IncomeRank]],$K:$K),"")</f>
        <v/>
      </c>
      <c r="I1041">
        <f>Table1[[#This Row],[regno]]</f>
        <v>1037219</v>
      </c>
      <c r="J1041" t="str">
        <f>Table1[[#This Row],[nicename]]</f>
        <v>Kent Festival of Music, Speech and Drama - a Competitive and Celebratory Event</v>
      </c>
      <c r="K1041" s="1" t="str">
        <f ca="1">IF(Table1[[#This Row],[Selected]],Table1[[#This Row],[latest_income]]+(RAND()*0.01),"")</f>
        <v/>
      </c>
      <c r="L1041" t="b">
        <f>IF(Table1[[#This Row],[Use]]="None",FALSE,IF(Table1[[#This Row],[Use]]="Both",AND(Table1[[#This Row],[Keyword]],Table1[[#This Row],[Geog]]),OR(Table1[[#This Row],[Keyword]],Table1[[#This Row],[Geog]])))</f>
        <v>0</v>
      </c>
      <c r="M10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41" t="b">
        <f>NOT(ISERROR(VLOOKUP(Table1[[#This Row],[regno]],RawGeography!$D:$D,1,FALSE)))</f>
        <v>0</v>
      </c>
      <c r="O1041" t="str">
        <f>IF(Options!$H$12&gt;0,IF(Options!$H$13&gt;0,"Both","Geog"),IF(Options!$H$13&gt;0,"Keyword","None"))</f>
        <v>None</v>
      </c>
      <c r="Q1041"/>
    </row>
    <row r="1042" spans="1:17" x14ac:dyDescent="0.2">
      <c r="A1042">
        <v>1037220</v>
      </c>
      <c r="B1042" t="s">
        <v>2308</v>
      </c>
      <c r="C1042">
        <v>7863</v>
      </c>
      <c r="D1042">
        <v>7588</v>
      </c>
      <c r="G1042" t="s">
        <v>2309</v>
      </c>
      <c r="H1042" t="str">
        <f ca="1">IFERROR(RANK(Table1[[#This Row],[IncomeRank]],$K:$K),"")</f>
        <v/>
      </c>
      <c r="I1042">
        <f>Table1[[#This Row],[regno]]</f>
        <v>1037220</v>
      </c>
      <c r="J1042" t="str">
        <f>Table1[[#This Row],[nicename]]</f>
        <v>Maidenhead Music and Dance Festival Association</v>
      </c>
      <c r="K1042" s="1" t="str">
        <f ca="1">IF(Table1[[#This Row],[Selected]],Table1[[#This Row],[latest_income]]+(RAND()*0.01),"")</f>
        <v/>
      </c>
      <c r="L1042" t="b">
        <f>IF(Table1[[#This Row],[Use]]="None",FALSE,IF(Table1[[#This Row],[Use]]="Both",AND(Table1[[#This Row],[Keyword]],Table1[[#This Row],[Geog]]),OR(Table1[[#This Row],[Keyword]],Table1[[#This Row],[Geog]])))</f>
        <v>0</v>
      </c>
      <c r="M10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42" t="b">
        <f>NOT(ISERROR(VLOOKUP(Table1[[#This Row],[regno]],RawGeography!$D:$D,1,FALSE)))</f>
        <v>0</v>
      </c>
      <c r="O1042" t="str">
        <f>IF(Options!$H$12&gt;0,IF(Options!$H$13&gt;0,"Both","Geog"),IF(Options!$H$13&gt;0,"Keyword","None"))</f>
        <v>None</v>
      </c>
      <c r="Q1042"/>
    </row>
    <row r="1043" spans="1:17" x14ac:dyDescent="0.2">
      <c r="A1043">
        <v>1037234</v>
      </c>
      <c r="B1043" t="s">
        <v>2310</v>
      </c>
      <c r="C1043">
        <v>5332</v>
      </c>
      <c r="D1043">
        <v>4797</v>
      </c>
      <c r="G1043" t="s">
        <v>2311</v>
      </c>
      <c r="H1043" t="str">
        <f ca="1">IFERROR(RANK(Table1[[#This Row],[IncomeRank]],$K:$K),"")</f>
        <v/>
      </c>
      <c r="I1043">
        <f>Table1[[#This Row],[regno]]</f>
        <v>1037234</v>
      </c>
      <c r="J1043" t="str">
        <f>Table1[[#This Row],[nicename]]</f>
        <v>Woodland Singers</v>
      </c>
      <c r="K1043" s="1" t="str">
        <f ca="1">IF(Table1[[#This Row],[Selected]],Table1[[#This Row],[latest_income]]+(RAND()*0.01),"")</f>
        <v/>
      </c>
      <c r="L1043" t="b">
        <f>IF(Table1[[#This Row],[Use]]="None",FALSE,IF(Table1[[#This Row],[Use]]="Both",AND(Table1[[#This Row],[Keyword]],Table1[[#This Row],[Geog]]),OR(Table1[[#This Row],[Keyword]],Table1[[#This Row],[Geog]])))</f>
        <v>0</v>
      </c>
      <c r="M10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43" t="b">
        <f>NOT(ISERROR(VLOOKUP(Table1[[#This Row],[regno]],RawGeography!$D:$D,1,FALSE)))</f>
        <v>0</v>
      </c>
      <c r="O1043" t="str">
        <f>IF(Options!$H$12&gt;0,IF(Options!$H$13&gt;0,"Both","Geog"),IF(Options!$H$13&gt;0,"Keyword","None"))</f>
        <v>None</v>
      </c>
      <c r="Q1043"/>
    </row>
    <row r="1044" spans="1:17" x14ac:dyDescent="0.2">
      <c r="A1044">
        <v>1037390</v>
      </c>
      <c r="B1044" t="s">
        <v>2312</v>
      </c>
      <c r="C1044">
        <v>6376</v>
      </c>
      <c r="D1044">
        <v>7428</v>
      </c>
      <c r="G1044" t="s">
        <v>2313</v>
      </c>
      <c r="H1044" t="str">
        <f ca="1">IFERROR(RANK(Table1[[#This Row],[IncomeRank]],$K:$K),"")</f>
        <v/>
      </c>
      <c r="I1044">
        <f>Table1[[#This Row],[regno]]</f>
        <v>1037390</v>
      </c>
      <c r="J1044" t="str">
        <f>Table1[[#This Row],[nicename]]</f>
        <v>Frome and District Choral Union</v>
      </c>
      <c r="K1044" s="1" t="str">
        <f ca="1">IF(Table1[[#This Row],[Selected]],Table1[[#This Row],[latest_income]]+(RAND()*0.01),"")</f>
        <v/>
      </c>
      <c r="L1044" t="b">
        <f>IF(Table1[[#This Row],[Use]]="None",FALSE,IF(Table1[[#This Row],[Use]]="Both",AND(Table1[[#This Row],[Keyword]],Table1[[#This Row],[Geog]]),OR(Table1[[#This Row],[Keyword]],Table1[[#This Row],[Geog]])))</f>
        <v>0</v>
      </c>
      <c r="M10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44" t="b">
        <f>NOT(ISERROR(VLOOKUP(Table1[[#This Row],[regno]],RawGeography!$D:$D,1,FALSE)))</f>
        <v>0</v>
      </c>
      <c r="O1044" t="str">
        <f>IF(Options!$H$12&gt;0,IF(Options!$H$13&gt;0,"Both","Geog"),IF(Options!$H$13&gt;0,"Keyword","None"))</f>
        <v>None</v>
      </c>
      <c r="Q1044"/>
    </row>
    <row r="1045" spans="1:17" x14ac:dyDescent="0.2">
      <c r="A1045">
        <v>1037447</v>
      </c>
      <c r="B1045" t="s">
        <v>2314</v>
      </c>
      <c r="C1045">
        <v>7032</v>
      </c>
      <c r="D1045">
        <v>5982</v>
      </c>
      <c r="G1045" t="s">
        <v>2148</v>
      </c>
      <c r="H1045" t="str">
        <f ca="1">IFERROR(RANK(Table1[[#This Row],[IncomeRank]],$K:$K),"")</f>
        <v/>
      </c>
      <c r="I1045">
        <f>Table1[[#This Row],[regno]]</f>
        <v>1037447</v>
      </c>
      <c r="J1045" t="str">
        <f>Table1[[#This Row],[nicename]]</f>
        <v>North Lincolnshire Music and Drama Festival Society</v>
      </c>
      <c r="K1045" s="1" t="str">
        <f ca="1">IF(Table1[[#This Row],[Selected]],Table1[[#This Row],[latest_income]]+(RAND()*0.01),"")</f>
        <v/>
      </c>
      <c r="L1045" t="b">
        <f>IF(Table1[[#This Row],[Use]]="None",FALSE,IF(Table1[[#This Row],[Use]]="Both",AND(Table1[[#This Row],[Keyword]],Table1[[#This Row],[Geog]]),OR(Table1[[#This Row],[Keyword]],Table1[[#This Row],[Geog]])))</f>
        <v>0</v>
      </c>
      <c r="M10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45" t="b">
        <f>NOT(ISERROR(VLOOKUP(Table1[[#This Row],[regno]],RawGeography!$D:$D,1,FALSE)))</f>
        <v>0</v>
      </c>
      <c r="O1045" t="str">
        <f>IF(Options!$H$12&gt;0,IF(Options!$H$13&gt;0,"Both","Geog"),IF(Options!$H$13&gt;0,"Keyword","None"))</f>
        <v>None</v>
      </c>
      <c r="Q1045"/>
    </row>
    <row r="1046" spans="1:17" x14ac:dyDescent="0.2">
      <c r="A1046">
        <v>1037459</v>
      </c>
      <c r="B1046" t="s">
        <v>2315</v>
      </c>
      <c r="C1046">
        <v>25500</v>
      </c>
      <c r="D1046">
        <v>25286</v>
      </c>
      <c r="G1046" t="s">
        <v>2316</v>
      </c>
      <c r="H1046" t="str">
        <f ca="1">IFERROR(RANK(Table1[[#This Row],[IncomeRank]],$K:$K),"")</f>
        <v/>
      </c>
      <c r="I1046">
        <f>Table1[[#This Row],[regno]]</f>
        <v>1037459</v>
      </c>
      <c r="J1046" t="str">
        <f>Table1[[#This Row],[nicename]]</f>
        <v>The Valentine Singers</v>
      </c>
      <c r="K1046" s="1" t="str">
        <f ca="1">IF(Table1[[#This Row],[Selected]],Table1[[#This Row],[latest_income]]+(RAND()*0.01),"")</f>
        <v/>
      </c>
      <c r="L1046" t="b">
        <f>IF(Table1[[#This Row],[Use]]="None",FALSE,IF(Table1[[#This Row],[Use]]="Both",AND(Table1[[#This Row],[Keyword]],Table1[[#This Row],[Geog]]),OR(Table1[[#This Row],[Keyword]],Table1[[#This Row],[Geog]])))</f>
        <v>0</v>
      </c>
      <c r="M10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46" t="b">
        <f>NOT(ISERROR(VLOOKUP(Table1[[#This Row],[regno]],RawGeography!$D:$D,1,FALSE)))</f>
        <v>0</v>
      </c>
      <c r="O1046" t="str">
        <f>IF(Options!$H$12&gt;0,IF(Options!$H$13&gt;0,"Both","Geog"),IF(Options!$H$13&gt;0,"Keyword","None"))</f>
        <v>None</v>
      </c>
      <c r="Q1046"/>
    </row>
    <row r="1047" spans="1:17" x14ac:dyDescent="0.2">
      <c r="A1047">
        <v>1037461</v>
      </c>
      <c r="B1047" t="s">
        <v>2318</v>
      </c>
      <c r="C1047">
        <v>163707</v>
      </c>
      <c r="D1047">
        <v>175538</v>
      </c>
      <c r="G1047" t="s">
        <v>2319</v>
      </c>
      <c r="H1047" t="str">
        <f ca="1">IFERROR(RANK(Table1[[#This Row],[IncomeRank]],$K:$K),"")</f>
        <v/>
      </c>
      <c r="I1047">
        <f>Table1[[#This Row],[regno]]</f>
        <v>1037461</v>
      </c>
      <c r="J1047" t="str">
        <f>Table1[[#This Row],[nicename]]</f>
        <v>The Fairfields Arts Centre Trust</v>
      </c>
      <c r="K1047" s="1" t="str">
        <f ca="1">IF(Table1[[#This Row],[Selected]],Table1[[#This Row],[latest_income]]+(RAND()*0.01),"")</f>
        <v/>
      </c>
      <c r="L1047" t="b">
        <f>IF(Table1[[#This Row],[Use]]="None",FALSE,IF(Table1[[#This Row],[Use]]="Both",AND(Table1[[#This Row],[Keyword]],Table1[[#This Row],[Geog]]),OR(Table1[[#This Row],[Keyword]],Table1[[#This Row],[Geog]])))</f>
        <v>0</v>
      </c>
      <c r="M10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47" t="b">
        <f>NOT(ISERROR(VLOOKUP(Table1[[#This Row],[regno]],RawGeography!$D:$D,1,FALSE)))</f>
        <v>0</v>
      </c>
      <c r="O1047" t="str">
        <f>IF(Options!$H$12&gt;0,IF(Options!$H$13&gt;0,"Both","Geog"),IF(Options!$H$13&gt;0,"Keyword","None"))</f>
        <v>None</v>
      </c>
      <c r="Q1047"/>
    </row>
    <row r="1048" spans="1:17" x14ac:dyDescent="0.2">
      <c r="A1048">
        <v>1037552</v>
      </c>
      <c r="B1048" t="s">
        <v>2320</v>
      </c>
      <c r="C1048">
        <v>500</v>
      </c>
      <c r="D1048">
        <v>500</v>
      </c>
      <c r="G1048" t="s">
        <v>2321</v>
      </c>
      <c r="H1048" t="str">
        <f ca="1">IFERROR(RANK(Table1[[#This Row],[IncomeRank]],$K:$K),"")</f>
        <v/>
      </c>
      <c r="I1048">
        <f>Table1[[#This Row],[regno]]</f>
        <v>1037552</v>
      </c>
      <c r="J1048" t="str">
        <f>Table1[[#This Row],[nicename]]</f>
        <v>The Brass Band Heritage Trust</v>
      </c>
      <c r="K1048" s="1" t="str">
        <f ca="1">IF(Table1[[#This Row],[Selected]],Table1[[#This Row],[latest_income]]+(RAND()*0.01),"")</f>
        <v/>
      </c>
      <c r="L1048" t="b">
        <f>IF(Table1[[#This Row],[Use]]="None",FALSE,IF(Table1[[#This Row],[Use]]="Both",AND(Table1[[#This Row],[Keyword]],Table1[[#This Row],[Geog]]),OR(Table1[[#This Row],[Keyword]],Table1[[#This Row],[Geog]])))</f>
        <v>0</v>
      </c>
      <c r="M10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48" t="b">
        <f>NOT(ISERROR(VLOOKUP(Table1[[#This Row],[regno]],RawGeography!$D:$D,1,FALSE)))</f>
        <v>0</v>
      </c>
      <c r="O1048" t="str">
        <f>IF(Options!$H$12&gt;0,IF(Options!$H$13&gt;0,"Both","Geog"),IF(Options!$H$13&gt;0,"Keyword","None"))</f>
        <v>None</v>
      </c>
      <c r="Q1048"/>
    </row>
    <row r="1049" spans="1:17" x14ac:dyDescent="0.2">
      <c r="A1049">
        <v>1037562</v>
      </c>
      <c r="B1049" t="s">
        <v>2322</v>
      </c>
      <c r="C1049">
        <v>5903</v>
      </c>
      <c r="D1049">
        <v>5405</v>
      </c>
      <c r="G1049" t="s">
        <v>2260</v>
      </c>
      <c r="H1049" t="str">
        <f ca="1">IFERROR(RANK(Table1[[#This Row],[IncomeRank]],$K:$K),"")</f>
        <v/>
      </c>
      <c r="I1049">
        <f>Table1[[#This Row],[regno]]</f>
        <v>1037562</v>
      </c>
      <c r="J1049" t="str">
        <f>Table1[[#This Row],[nicename]]</f>
        <v>Newcastle Under Lyme Festival for Music Speech &amp; Drama Association</v>
      </c>
      <c r="K1049" s="1" t="str">
        <f ca="1">IF(Table1[[#This Row],[Selected]],Table1[[#This Row],[latest_income]]+(RAND()*0.01),"")</f>
        <v/>
      </c>
      <c r="L1049" t="b">
        <f>IF(Table1[[#This Row],[Use]]="None",FALSE,IF(Table1[[#This Row],[Use]]="Both",AND(Table1[[#This Row],[Keyword]],Table1[[#This Row],[Geog]]),OR(Table1[[#This Row],[Keyword]],Table1[[#This Row],[Geog]])))</f>
        <v>0</v>
      </c>
      <c r="M10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49" t="b">
        <f>NOT(ISERROR(VLOOKUP(Table1[[#This Row],[regno]],RawGeography!$D:$D,1,FALSE)))</f>
        <v>0</v>
      </c>
      <c r="O1049" t="str">
        <f>IF(Options!$H$12&gt;0,IF(Options!$H$13&gt;0,"Both","Geog"),IF(Options!$H$13&gt;0,"Keyword","None"))</f>
        <v>None</v>
      </c>
      <c r="Q1049"/>
    </row>
    <row r="1050" spans="1:17" x14ac:dyDescent="0.2">
      <c r="A1050">
        <v>1037730</v>
      </c>
      <c r="B1050" t="s">
        <v>2323</v>
      </c>
      <c r="C1050">
        <v>82717</v>
      </c>
      <c r="D1050">
        <v>76954</v>
      </c>
      <c r="G1050" t="s">
        <v>2324</v>
      </c>
      <c r="H1050" t="str">
        <f ca="1">IFERROR(RANK(Table1[[#This Row],[IncomeRank]],$K:$K),"")</f>
        <v/>
      </c>
      <c r="I1050">
        <f>Table1[[#This Row],[regno]]</f>
        <v>1037730</v>
      </c>
      <c r="J1050" t="str">
        <f>Table1[[#This Row],[nicename]]</f>
        <v>Folk South West</v>
      </c>
      <c r="K1050" s="1" t="str">
        <f ca="1">IF(Table1[[#This Row],[Selected]],Table1[[#This Row],[latest_income]]+(RAND()*0.01),"")</f>
        <v/>
      </c>
      <c r="L1050" t="b">
        <f>IF(Table1[[#This Row],[Use]]="None",FALSE,IF(Table1[[#This Row],[Use]]="Both",AND(Table1[[#This Row],[Keyword]],Table1[[#This Row],[Geog]]),OR(Table1[[#This Row],[Keyword]],Table1[[#This Row],[Geog]])))</f>
        <v>0</v>
      </c>
      <c r="M10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50" t="b">
        <f>NOT(ISERROR(VLOOKUP(Table1[[#This Row],[regno]],RawGeography!$D:$D,1,FALSE)))</f>
        <v>0</v>
      </c>
      <c r="O1050" t="str">
        <f>IF(Options!$H$12&gt;0,IF(Options!$H$13&gt;0,"Both","Geog"),IF(Options!$H$13&gt;0,"Keyword","None"))</f>
        <v>None</v>
      </c>
      <c r="Q1050"/>
    </row>
    <row r="1051" spans="1:17" x14ac:dyDescent="0.2">
      <c r="A1051">
        <v>1037765</v>
      </c>
      <c r="B1051" t="s">
        <v>2325</v>
      </c>
      <c r="C1051">
        <v>14036</v>
      </c>
      <c r="D1051">
        <v>11780</v>
      </c>
      <c r="G1051" t="s">
        <v>2326</v>
      </c>
      <c r="H1051" t="str">
        <f ca="1">IFERROR(RANK(Table1[[#This Row],[IncomeRank]],$K:$K),"")</f>
        <v/>
      </c>
      <c r="I1051">
        <f>Table1[[#This Row],[regno]]</f>
        <v>1037765</v>
      </c>
      <c r="J1051" t="str">
        <f>Table1[[#This Row],[nicename]]</f>
        <v>Bournemouth Chamber Music Society</v>
      </c>
      <c r="K1051" s="1" t="str">
        <f ca="1">IF(Table1[[#This Row],[Selected]],Table1[[#This Row],[latest_income]]+(RAND()*0.01),"")</f>
        <v/>
      </c>
      <c r="L1051" t="b">
        <f>IF(Table1[[#This Row],[Use]]="None",FALSE,IF(Table1[[#This Row],[Use]]="Both",AND(Table1[[#This Row],[Keyword]],Table1[[#This Row],[Geog]]),OR(Table1[[#This Row],[Keyword]],Table1[[#This Row],[Geog]])))</f>
        <v>0</v>
      </c>
      <c r="M10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51" t="b">
        <f>NOT(ISERROR(VLOOKUP(Table1[[#This Row],[regno]],RawGeography!$D:$D,1,FALSE)))</f>
        <v>0</v>
      </c>
      <c r="O1051" t="str">
        <f>IF(Options!$H$12&gt;0,IF(Options!$H$13&gt;0,"Both","Geog"),IF(Options!$H$13&gt;0,"Keyword","None"))</f>
        <v>None</v>
      </c>
      <c r="Q1051"/>
    </row>
    <row r="1052" spans="1:17" x14ac:dyDescent="0.2">
      <c r="A1052">
        <v>1037878</v>
      </c>
      <c r="B1052" t="s">
        <v>2327</v>
      </c>
      <c r="C1052">
        <v>933602</v>
      </c>
      <c r="D1052">
        <v>922172</v>
      </c>
      <c r="E1052">
        <v>106417</v>
      </c>
      <c r="F1052">
        <v>4</v>
      </c>
      <c r="G1052" t="s">
        <v>2328</v>
      </c>
      <c r="H1052" t="str">
        <f ca="1">IFERROR(RANK(Table1[[#This Row],[IncomeRank]],$K:$K),"")</f>
        <v/>
      </c>
      <c r="I1052">
        <f>Table1[[#This Row],[regno]]</f>
        <v>1037878</v>
      </c>
      <c r="J1052" t="str">
        <f>Table1[[#This Row],[nicename]]</f>
        <v>Greenwich + Docklands Festivals</v>
      </c>
      <c r="K1052" s="1" t="str">
        <f ca="1">IF(Table1[[#This Row],[Selected]],Table1[[#This Row],[latest_income]]+(RAND()*0.01),"")</f>
        <v/>
      </c>
      <c r="L1052" t="b">
        <f>IF(Table1[[#This Row],[Use]]="None",FALSE,IF(Table1[[#This Row],[Use]]="Both",AND(Table1[[#This Row],[Keyword]],Table1[[#This Row],[Geog]]),OR(Table1[[#This Row],[Keyword]],Table1[[#This Row],[Geog]])))</f>
        <v>0</v>
      </c>
      <c r="M10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52" t="b">
        <f>NOT(ISERROR(VLOOKUP(Table1[[#This Row],[regno]],RawGeography!$D:$D,1,FALSE)))</f>
        <v>0</v>
      </c>
      <c r="O1052" t="str">
        <f>IF(Options!$H$12&gt;0,IF(Options!$H$13&gt;0,"Both","Geog"),IF(Options!$H$13&gt;0,"Keyword","None"))</f>
        <v>None</v>
      </c>
      <c r="Q1052"/>
    </row>
    <row r="1053" spans="1:17" x14ac:dyDescent="0.2">
      <c r="A1053">
        <v>1037917</v>
      </c>
      <c r="B1053" t="s">
        <v>2329</v>
      </c>
      <c r="C1053">
        <v>3708</v>
      </c>
      <c r="D1053">
        <v>10</v>
      </c>
      <c r="G1053" t="s">
        <v>2330</v>
      </c>
      <c r="H1053" t="str">
        <f ca="1">IFERROR(RANK(Table1[[#This Row],[IncomeRank]],$K:$K),"")</f>
        <v/>
      </c>
      <c r="I1053">
        <f>Table1[[#This Row],[regno]]</f>
        <v>1037917</v>
      </c>
      <c r="J1053" t="str">
        <f>Table1[[#This Row],[nicename]]</f>
        <v>Hornsea Music Festival Society</v>
      </c>
      <c r="K1053" s="1" t="str">
        <f ca="1">IF(Table1[[#This Row],[Selected]],Table1[[#This Row],[latest_income]]+(RAND()*0.01),"")</f>
        <v/>
      </c>
      <c r="L1053" t="b">
        <f>IF(Table1[[#This Row],[Use]]="None",FALSE,IF(Table1[[#This Row],[Use]]="Both",AND(Table1[[#This Row],[Keyword]],Table1[[#This Row],[Geog]]),OR(Table1[[#This Row],[Keyword]],Table1[[#This Row],[Geog]])))</f>
        <v>0</v>
      </c>
      <c r="M10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53" t="b">
        <f>NOT(ISERROR(VLOOKUP(Table1[[#This Row],[regno]],RawGeography!$D:$D,1,FALSE)))</f>
        <v>0</v>
      </c>
      <c r="O1053" t="str">
        <f>IF(Options!$H$12&gt;0,IF(Options!$H$13&gt;0,"Both","Geog"),IF(Options!$H$13&gt;0,"Keyword","None"))</f>
        <v>None</v>
      </c>
      <c r="Q1053"/>
    </row>
    <row r="1054" spans="1:17" x14ac:dyDescent="0.2">
      <c r="A1054">
        <v>1038058</v>
      </c>
      <c r="B1054" t="s">
        <v>2331</v>
      </c>
      <c r="C1054">
        <v>8501</v>
      </c>
      <c r="D1054">
        <v>10659</v>
      </c>
      <c r="G1054" t="s">
        <v>2332</v>
      </c>
      <c r="H1054" t="str">
        <f ca="1">IFERROR(RANK(Table1[[#This Row],[IncomeRank]],$K:$K),"")</f>
        <v/>
      </c>
      <c r="I1054">
        <f>Table1[[#This Row],[regno]]</f>
        <v>1038058</v>
      </c>
      <c r="J1054" t="str">
        <f>Table1[[#This Row],[nicename]]</f>
        <v>Spennymoor Town Band</v>
      </c>
      <c r="K1054" s="1" t="str">
        <f ca="1">IF(Table1[[#This Row],[Selected]],Table1[[#This Row],[latest_income]]+(RAND()*0.01),"")</f>
        <v/>
      </c>
      <c r="L1054" t="b">
        <f>IF(Table1[[#This Row],[Use]]="None",FALSE,IF(Table1[[#This Row],[Use]]="Both",AND(Table1[[#This Row],[Keyword]],Table1[[#This Row],[Geog]]),OR(Table1[[#This Row],[Keyword]],Table1[[#This Row],[Geog]])))</f>
        <v>0</v>
      </c>
      <c r="M10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54" t="b">
        <f>NOT(ISERROR(VLOOKUP(Table1[[#This Row],[regno]],RawGeography!$D:$D,1,FALSE)))</f>
        <v>0</v>
      </c>
      <c r="O1054" t="str">
        <f>IF(Options!$H$12&gt;0,IF(Options!$H$13&gt;0,"Both","Geog"),IF(Options!$H$13&gt;0,"Keyword","None"))</f>
        <v>None</v>
      </c>
      <c r="Q1054"/>
    </row>
    <row r="1055" spans="1:17" x14ac:dyDescent="0.2">
      <c r="A1055">
        <v>1038110</v>
      </c>
      <c r="B1055" t="s">
        <v>2333</v>
      </c>
      <c r="C1055">
        <v>4737</v>
      </c>
      <c r="D1055">
        <v>5277</v>
      </c>
      <c r="G1055" t="s">
        <v>2334</v>
      </c>
      <c r="H1055" t="str">
        <f ca="1">IFERROR(RANK(Table1[[#This Row],[IncomeRank]],$K:$K),"")</f>
        <v/>
      </c>
      <c r="I1055">
        <f>Table1[[#This Row],[regno]]</f>
        <v>1038110</v>
      </c>
      <c r="J1055" t="str">
        <f>Table1[[#This Row],[nicename]]</f>
        <v>Cromer and North Norfolk Festival of Music, Dance and Speech</v>
      </c>
      <c r="K1055" s="1" t="str">
        <f ca="1">IF(Table1[[#This Row],[Selected]],Table1[[#This Row],[latest_income]]+(RAND()*0.01),"")</f>
        <v/>
      </c>
      <c r="L1055" t="b">
        <f>IF(Table1[[#This Row],[Use]]="None",FALSE,IF(Table1[[#This Row],[Use]]="Both",AND(Table1[[#This Row],[Keyword]],Table1[[#This Row],[Geog]]),OR(Table1[[#This Row],[Keyword]],Table1[[#This Row],[Geog]])))</f>
        <v>0</v>
      </c>
      <c r="M10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55" t="b">
        <f>NOT(ISERROR(VLOOKUP(Table1[[#This Row],[regno]],RawGeography!$D:$D,1,FALSE)))</f>
        <v>0</v>
      </c>
      <c r="O1055" t="str">
        <f>IF(Options!$H$12&gt;0,IF(Options!$H$13&gt;0,"Both","Geog"),IF(Options!$H$13&gt;0,"Keyword","None"))</f>
        <v>None</v>
      </c>
      <c r="Q1055"/>
    </row>
    <row r="1056" spans="1:17" x14ac:dyDescent="0.2">
      <c r="A1056">
        <v>1038124</v>
      </c>
      <c r="B1056" t="s">
        <v>2335</v>
      </c>
      <c r="C1056">
        <v>21836</v>
      </c>
      <c r="D1056">
        <v>23272</v>
      </c>
      <c r="G1056" t="s">
        <v>2336</v>
      </c>
      <c r="H1056" t="str">
        <f ca="1">IFERROR(RANK(Table1[[#This Row],[IncomeRank]],$K:$K),"")</f>
        <v/>
      </c>
      <c r="I1056">
        <f>Table1[[#This Row],[regno]]</f>
        <v>1038124</v>
      </c>
      <c r="J1056" t="str">
        <f>Table1[[#This Row],[nicename]]</f>
        <v>The Tatton Singers</v>
      </c>
      <c r="K1056" s="1" t="str">
        <f ca="1">IF(Table1[[#This Row],[Selected]],Table1[[#This Row],[latest_income]]+(RAND()*0.01),"")</f>
        <v/>
      </c>
      <c r="L1056" t="b">
        <f>IF(Table1[[#This Row],[Use]]="None",FALSE,IF(Table1[[#This Row],[Use]]="Both",AND(Table1[[#This Row],[Keyword]],Table1[[#This Row],[Geog]]),OR(Table1[[#This Row],[Keyword]],Table1[[#This Row],[Geog]])))</f>
        <v>0</v>
      </c>
      <c r="M10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56" t="b">
        <f>NOT(ISERROR(VLOOKUP(Table1[[#This Row],[regno]],RawGeography!$D:$D,1,FALSE)))</f>
        <v>0</v>
      </c>
      <c r="O1056" t="str">
        <f>IF(Options!$H$12&gt;0,IF(Options!$H$13&gt;0,"Both","Geog"),IF(Options!$H$13&gt;0,"Keyword","None"))</f>
        <v>None</v>
      </c>
      <c r="Q1056"/>
    </row>
    <row r="1057" spans="1:17" x14ac:dyDescent="0.2">
      <c r="A1057">
        <v>1038211</v>
      </c>
      <c r="B1057" t="s">
        <v>2337</v>
      </c>
      <c r="C1057">
        <v>25265</v>
      </c>
      <c r="D1057">
        <v>30286</v>
      </c>
      <c r="G1057" t="s">
        <v>2309</v>
      </c>
      <c r="H1057" t="str">
        <f ca="1">IFERROR(RANK(Table1[[#This Row],[IncomeRank]],$K:$K),"")</f>
        <v/>
      </c>
      <c r="I1057">
        <f>Table1[[#This Row],[regno]]</f>
        <v>1038211</v>
      </c>
      <c r="J1057" t="str">
        <f>Table1[[#This Row],[nicename]]</f>
        <v>Worthing Music Festival Association</v>
      </c>
      <c r="K1057" s="1" t="str">
        <f ca="1">IF(Table1[[#This Row],[Selected]],Table1[[#This Row],[latest_income]]+(RAND()*0.01),"")</f>
        <v/>
      </c>
      <c r="L1057" t="b">
        <f>IF(Table1[[#This Row],[Use]]="None",FALSE,IF(Table1[[#This Row],[Use]]="Both",AND(Table1[[#This Row],[Keyword]],Table1[[#This Row],[Geog]]),OR(Table1[[#This Row],[Keyword]],Table1[[#This Row],[Geog]])))</f>
        <v>0</v>
      </c>
      <c r="M10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57" t="b">
        <f>NOT(ISERROR(VLOOKUP(Table1[[#This Row],[regno]],RawGeography!$D:$D,1,FALSE)))</f>
        <v>0</v>
      </c>
      <c r="O1057" t="str">
        <f>IF(Options!$H$12&gt;0,IF(Options!$H$13&gt;0,"Both","Geog"),IF(Options!$H$13&gt;0,"Keyword","None"))</f>
        <v>None</v>
      </c>
      <c r="Q1057"/>
    </row>
    <row r="1058" spans="1:17" x14ac:dyDescent="0.2">
      <c r="A1058">
        <v>1038283</v>
      </c>
      <c r="B1058" t="s">
        <v>2338</v>
      </c>
      <c r="C1058">
        <v>38847</v>
      </c>
      <c r="D1058">
        <v>31702</v>
      </c>
      <c r="G1058" t="s">
        <v>2339</v>
      </c>
      <c r="H1058" t="str">
        <f ca="1">IFERROR(RANK(Table1[[#This Row],[IncomeRank]],$K:$K),"")</f>
        <v/>
      </c>
      <c r="I1058">
        <f>Table1[[#This Row],[regno]]</f>
        <v>1038283</v>
      </c>
      <c r="J1058" t="str">
        <f>Table1[[#This Row],[nicename]]</f>
        <v>The St Albans Symphony Orchestra</v>
      </c>
      <c r="K1058" s="1" t="str">
        <f ca="1">IF(Table1[[#This Row],[Selected]],Table1[[#This Row],[latest_income]]+(RAND()*0.01),"")</f>
        <v/>
      </c>
      <c r="L1058" t="b">
        <f>IF(Table1[[#This Row],[Use]]="None",FALSE,IF(Table1[[#This Row],[Use]]="Both",AND(Table1[[#This Row],[Keyword]],Table1[[#This Row],[Geog]]),OR(Table1[[#This Row],[Keyword]],Table1[[#This Row],[Geog]])))</f>
        <v>0</v>
      </c>
      <c r="M10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58" t="b">
        <f>NOT(ISERROR(VLOOKUP(Table1[[#This Row],[regno]],RawGeography!$D:$D,1,FALSE)))</f>
        <v>0</v>
      </c>
      <c r="O1058" t="str">
        <f>IF(Options!$H$12&gt;0,IF(Options!$H$13&gt;0,"Both","Geog"),IF(Options!$H$13&gt;0,"Keyword","None"))</f>
        <v>None</v>
      </c>
      <c r="Q1058"/>
    </row>
    <row r="1059" spans="1:17" x14ac:dyDescent="0.2">
      <c r="A1059">
        <v>1038356</v>
      </c>
      <c r="B1059" t="s">
        <v>2341</v>
      </c>
      <c r="C1059">
        <v>10401</v>
      </c>
      <c r="D1059">
        <v>9629</v>
      </c>
      <c r="G1059" t="s">
        <v>2342</v>
      </c>
      <c r="H1059" t="str">
        <f ca="1">IFERROR(RANK(Table1[[#This Row],[IncomeRank]],$K:$K),"")</f>
        <v/>
      </c>
      <c r="I1059">
        <f>Table1[[#This Row],[regno]]</f>
        <v>1038356</v>
      </c>
      <c r="J1059" t="str">
        <f>Table1[[#This Row],[nicename]]</f>
        <v>The Minsterley and District Eisteddfod Festival Association</v>
      </c>
      <c r="K1059" s="1" t="str">
        <f ca="1">IF(Table1[[#This Row],[Selected]],Table1[[#This Row],[latest_income]]+(RAND()*0.01),"")</f>
        <v/>
      </c>
      <c r="L1059" t="b">
        <f>IF(Table1[[#This Row],[Use]]="None",FALSE,IF(Table1[[#This Row],[Use]]="Both",AND(Table1[[#This Row],[Keyword]],Table1[[#This Row],[Geog]]),OR(Table1[[#This Row],[Keyword]],Table1[[#This Row],[Geog]])))</f>
        <v>0</v>
      </c>
      <c r="M10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59" t="b">
        <f>NOT(ISERROR(VLOOKUP(Table1[[#This Row],[regno]],RawGeography!$D:$D,1,FALSE)))</f>
        <v>0</v>
      </c>
      <c r="O1059" t="str">
        <f>IF(Options!$H$12&gt;0,IF(Options!$H$13&gt;0,"Both","Geog"),IF(Options!$H$13&gt;0,"Keyword","None"))</f>
        <v>None</v>
      </c>
      <c r="Q1059"/>
    </row>
    <row r="1060" spans="1:17" x14ac:dyDescent="0.2">
      <c r="A1060">
        <v>1038420</v>
      </c>
      <c r="B1060" t="s">
        <v>2343</v>
      </c>
      <c r="C1060">
        <v>8041</v>
      </c>
      <c r="D1060">
        <v>10112</v>
      </c>
      <c r="G1060" t="s">
        <v>2260</v>
      </c>
      <c r="H1060" t="str">
        <f ca="1">IFERROR(RANK(Table1[[#This Row],[IncomeRank]],$K:$K),"")</f>
        <v/>
      </c>
      <c r="I1060">
        <f>Table1[[#This Row],[regno]]</f>
        <v>1038420</v>
      </c>
      <c r="J1060" t="str">
        <f>Table1[[#This Row],[nicename]]</f>
        <v>The Orpington Festival of Dance</v>
      </c>
      <c r="K1060" s="1" t="str">
        <f ca="1">IF(Table1[[#This Row],[Selected]],Table1[[#This Row],[latest_income]]+(RAND()*0.01),"")</f>
        <v/>
      </c>
      <c r="L1060" t="b">
        <f>IF(Table1[[#This Row],[Use]]="None",FALSE,IF(Table1[[#This Row],[Use]]="Both",AND(Table1[[#This Row],[Keyword]],Table1[[#This Row],[Geog]]),OR(Table1[[#This Row],[Keyword]],Table1[[#This Row],[Geog]])))</f>
        <v>0</v>
      </c>
      <c r="M10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60" t="b">
        <f>NOT(ISERROR(VLOOKUP(Table1[[#This Row],[regno]],RawGeography!$D:$D,1,FALSE)))</f>
        <v>0</v>
      </c>
      <c r="O1060" t="str">
        <f>IF(Options!$H$12&gt;0,IF(Options!$H$13&gt;0,"Both","Geog"),IF(Options!$H$13&gt;0,"Keyword","None"))</f>
        <v>None</v>
      </c>
      <c r="Q1060"/>
    </row>
    <row r="1061" spans="1:17" x14ac:dyDescent="0.2">
      <c r="A1061">
        <v>1038515</v>
      </c>
      <c r="B1061" t="s">
        <v>2344</v>
      </c>
      <c r="C1061">
        <v>32156</v>
      </c>
      <c r="D1061">
        <v>28306</v>
      </c>
      <c r="G1061" t="s">
        <v>2345</v>
      </c>
      <c r="H1061" t="str">
        <f ca="1">IFERROR(RANK(Table1[[#This Row],[IncomeRank]],$K:$K),"")</f>
        <v/>
      </c>
      <c r="I1061">
        <f>Table1[[#This Row],[regno]]</f>
        <v>1038515</v>
      </c>
      <c r="J1061" t="str">
        <f>Table1[[#This Row],[nicename]]</f>
        <v>The Sheffield Music School</v>
      </c>
      <c r="K1061" s="1" t="str">
        <f ca="1">IF(Table1[[#This Row],[Selected]],Table1[[#This Row],[latest_income]]+(RAND()*0.01),"")</f>
        <v/>
      </c>
      <c r="L1061" t="b">
        <f>IF(Table1[[#This Row],[Use]]="None",FALSE,IF(Table1[[#This Row],[Use]]="Both",AND(Table1[[#This Row],[Keyword]],Table1[[#This Row],[Geog]]),OR(Table1[[#This Row],[Keyword]],Table1[[#This Row],[Geog]])))</f>
        <v>0</v>
      </c>
      <c r="M10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61" t="b">
        <f>NOT(ISERROR(VLOOKUP(Table1[[#This Row],[regno]],RawGeography!$D:$D,1,FALSE)))</f>
        <v>0</v>
      </c>
      <c r="O1061" t="str">
        <f>IF(Options!$H$12&gt;0,IF(Options!$H$13&gt;0,"Both","Geog"),IF(Options!$H$13&gt;0,"Keyword","None"))</f>
        <v>None</v>
      </c>
      <c r="Q1061"/>
    </row>
    <row r="1062" spans="1:17" x14ac:dyDescent="0.2">
      <c r="A1062">
        <v>1038663</v>
      </c>
      <c r="B1062" t="s">
        <v>2346</v>
      </c>
      <c r="C1062">
        <v>20417</v>
      </c>
      <c r="D1062">
        <v>21828</v>
      </c>
      <c r="G1062" t="s">
        <v>2347</v>
      </c>
      <c r="H1062" t="str">
        <f ca="1">IFERROR(RANK(Table1[[#This Row],[IncomeRank]],$K:$K),"")</f>
        <v/>
      </c>
      <c r="I1062">
        <f>Table1[[#This Row],[regno]]</f>
        <v>1038663</v>
      </c>
      <c r="J1062" t="str">
        <f>Table1[[#This Row],[nicename]]</f>
        <v>Tenterden Folk Day Trust</v>
      </c>
      <c r="K1062" s="1" t="str">
        <f ca="1">IF(Table1[[#This Row],[Selected]],Table1[[#This Row],[latest_income]]+(RAND()*0.01),"")</f>
        <v/>
      </c>
      <c r="L1062" t="b">
        <f>IF(Table1[[#This Row],[Use]]="None",FALSE,IF(Table1[[#This Row],[Use]]="Both",AND(Table1[[#This Row],[Keyword]],Table1[[#This Row],[Geog]]),OR(Table1[[#This Row],[Keyword]],Table1[[#This Row],[Geog]])))</f>
        <v>0</v>
      </c>
      <c r="M10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62" t="b">
        <f>NOT(ISERROR(VLOOKUP(Table1[[#This Row],[regno]],RawGeography!$D:$D,1,FALSE)))</f>
        <v>0</v>
      </c>
      <c r="O1062" t="str">
        <f>IF(Options!$H$12&gt;0,IF(Options!$H$13&gt;0,"Both","Geog"),IF(Options!$H$13&gt;0,"Keyword","None"))</f>
        <v>None</v>
      </c>
      <c r="Q1062"/>
    </row>
    <row r="1063" spans="1:17" x14ac:dyDescent="0.2">
      <c r="A1063">
        <v>1038736</v>
      </c>
      <c r="B1063" t="s">
        <v>2348</v>
      </c>
      <c r="C1063">
        <v>18736</v>
      </c>
      <c r="D1063">
        <v>18928</v>
      </c>
      <c r="G1063" t="s">
        <v>2349</v>
      </c>
      <c r="H1063" t="str">
        <f ca="1">IFERROR(RANK(Table1[[#This Row],[IncomeRank]],$K:$K),"")</f>
        <v/>
      </c>
      <c r="I1063">
        <f>Table1[[#This Row],[regno]]</f>
        <v>1038736</v>
      </c>
      <c r="J1063" t="str">
        <f>Table1[[#This Row],[nicename]]</f>
        <v>Commonwealth Arts and Cultural Foundation</v>
      </c>
      <c r="K1063" s="1" t="str">
        <f ca="1">IF(Table1[[#This Row],[Selected]],Table1[[#This Row],[latest_income]]+(RAND()*0.01),"")</f>
        <v/>
      </c>
      <c r="L1063" t="b">
        <f>IF(Table1[[#This Row],[Use]]="None",FALSE,IF(Table1[[#This Row],[Use]]="Both",AND(Table1[[#This Row],[Keyword]],Table1[[#This Row],[Geog]]),OR(Table1[[#This Row],[Keyword]],Table1[[#This Row],[Geog]])))</f>
        <v>0</v>
      </c>
      <c r="M10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63" t="b">
        <f>NOT(ISERROR(VLOOKUP(Table1[[#This Row],[regno]],RawGeography!$D:$D,1,FALSE)))</f>
        <v>0</v>
      </c>
      <c r="O1063" t="str">
        <f>IF(Options!$H$12&gt;0,IF(Options!$H$13&gt;0,"Both","Geog"),IF(Options!$H$13&gt;0,"Keyword","None"))</f>
        <v>None</v>
      </c>
      <c r="Q1063"/>
    </row>
    <row r="1064" spans="1:17" x14ac:dyDescent="0.2">
      <c r="A1064">
        <v>1039048</v>
      </c>
      <c r="B1064" t="s">
        <v>2350</v>
      </c>
      <c r="C1064">
        <v>5506</v>
      </c>
      <c r="D1064">
        <v>7012</v>
      </c>
      <c r="G1064" t="s">
        <v>2351</v>
      </c>
      <c r="H1064" t="str">
        <f ca="1">IFERROR(RANK(Table1[[#This Row],[IncomeRank]],$K:$K),"")</f>
        <v/>
      </c>
      <c r="I1064">
        <f>Table1[[#This Row],[regno]]</f>
        <v>1039048</v>
      </c>
      <c r="J1064" t="str">
        <f>Table1[[#This Row],[nicename]]</f>
        <v>Sleaford Music Club</v>
      </c>
      <c r="K1064" s="1" t="str">
        <f ca="1">IF(Table1[[#This Row],[Selected]],Table1[[#This Row],[latest_income]]+(RAND()*0.01),"")</f>
        <v/>
      </c>
      <c r="L1064" t="b">
        <f>IF(Table1[[#This Row],[Use]]="None",FALSE,IF(Table1[[#This Row],[Use]]="Both",AND(Table1[[#This Row],[Keyword]],Table1[[#This Row],[Geog]]),OR(Table1[[#This Row],[Keyword]],Table1[[#This Row],[Geog]])))</f>
        <v>0</v>
      </c>
      <c r="M10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64" t="b">
        <f>NOT(ISERROR(VLOOKUP(Table1[[#This Row],[regno]],RawGeography!$D:$D,1,FALSE)))</f>
        <v>0</v>
      </c>
      <c r="O1064" t="str">
        <f>IF(Options!$H$12&gt;0,IF(Options!$H$13&gt;0,"Both","Geog"),IF(Options!$H$13&gt;0,"Keyword","None"))</f>
        <v>None</v>
      </c>
      <c r="Q1064"/>
    </row>
    <row r="1065" spans="1:17" x14ac:dyDescent="0.2">
      <c r="A1065">
        <v>1039059</v>
      </c>
      <c r="B1065" t="s">
        <v>2352</v>
      </c>
      <c r="C1065">
        <v>4281</v>
      </c>
      <c r="D1065">
        <v>4487</v>
      </c>
      <c r="G1065" t="s">
        <v>2253</v>
      </c>
      <c r="H1065" t="str">
        <f ca="1">IFERROR(RANK(Table1[[#This Row],[IncomeRank]],$K:$K),"")</f>
        <v/>
      </c>
      <c r="I1065">
        <f>Table1[[#This Row],[regno]]</f>
        <v>1039059</v>
      </c>
      <c r="J1065" t="str">
        <f>Table1[[#This Row],[nicename]]</f>
        <v>Middlesbrough Competitive Music Festival Association</v>
      </c>
      <c r="K1065" s="1" t="str">
        <f ca="1">IF(Table1[[#This Row],[Selected]],Table1[[#This Row],[latest_income]]+(RAND()*0.01),"")</f>
        <v/>
      </c>
      <c r="L1065" t="b">
        <f>IF(Table1[[#This Row],[Use]]="None",FALSE,IF(Table1[[#This Row],[Use]]="Both",AND(Table1[[#This Row],[Keyword]],Table1[[#This Row],[Geog]]),OR(Table1[[#This Row],[Keyword]],Table1[[#This Row],[Geog]])))</f>
        <v>0</v>
      </c>
      <c r="M10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65" t="b">
        <f>NOT(ISERROR(VLOOKUP(Table1[[#This Row],[regno]],RawGeography!$D:$D,1,FALSE)))</f>
        <v>0</v>
      </c>
      <c r="O1065" t="str">
        <f>IF(Options!$H$12&gt;0,IF(Options!$H$13&gt;0,"Both","Geog"),IF(Options!$H$13&gt;0,"Keyword","None"))</f>
        <v>None</v>
      </c>
      <c r="Q1065"/>
    </row>
    <row r="1066" spans="1:17" x14ac:dyDescent="0.2">
      <c r="A1066">
        <v>1039252</v>
      </c>
      <c r="B1066" t="s">
        <v>2353</v>
      </c>
      <c r="C1066">
        <v>5769</v>
      </c>
      <c r="D1066">
        <v>6137</v>
      </c>
      <c r="G1066" t="s">
        <v>2354</v>
      </c>
      <c r="H1066" t="str">
        <f ca="1">IFERROR(RANK(Table1[[#This Row],[IncomeRank]],$K:$K),"")</f>
        <v/>
      </c>
      <c r="I1066">
        <f>Table1[[#This Row],[regno]]</f>
        <v>1039252</v>
      </c>
      <c r="J1066" t="str">
        <f>Table1[[#This Row],[nicename]]</f>
        <v>St Austell Festival of Music and Speech</v>
      </c>
      <c r="K1066" s="1" t="str">
        <f ca="1">IF(Table1[[#This Row],[Selected]],Table1[[#This Row],[latest_income]]+(RAND()*0.01),"")</f>
        <v/>
      </c>
      <c r="L1066" t="b">
        <f>IF(Table1[[#This Row],[Use]]="None",FALSE,IF(Table1[[#This Row],[Use]]="Both",AND(Table1[[#This Row],[Keyword]],Table1[[#This Row],[Geog]]),OR(Table1[[#This Row],[Keyword]],Table1[[#This Row],[Geog]])))</f>
        <v>0</v>
      </c>
      <c r="M10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66" t="b">
        <f>NOT(ISERROR(VLOOKUP(Table1[[#This Row],[regno]],RawGeography!$D:$D,1,FALSE)))</f>
        <v>0</v>
      </c>
      <c r="O1066" t="str">
        <f>IF(Options!$H$12&gt;0,IF(Options!$H$13&gt;0,"Both","Geog"),IF(Options!$H$13&gt;0,"Keyword","None"))</f>
        <v>None</v>
      </c>
      <c r="Q1066"/>
    </row>
    <row r="1067" spans="1:17" x14ac:dyDescent="0.2">
      <c r="A1067">
        <v>1039257</v>
      </c>
      <c r="B1067" t="s">
        <v>2355</v>
      </c>
      <c r="C1067">
        <v>133</v>
      </c>
      <c r="D1067">
        <v>660</v>
      </c>
      <c r="G1067" t="s">
        <v>2356</v>
      </c>
      <c r="H1067" t="str">
        <f ca="1">IFERROR(RANK(Table1[[#This Row],[IncomeRank]],$K:$K),"")</f>
        <v/>
      </c>
      <c r="I1067">
        <f>Table1[[#This Row],[regno]]</f>
        <v>1039257</v>
      </c>
      <c r="J1067" t="str">
        <f>Table1[[#This Row],[nicename]]</f>
        <v>John Ogdon Foundation</v>
      </c>
      <c r="K1067" s="1" t="str">
        <f ca="1">IF(Table1[[#This Row],[Selected]],Table1[[#This Row],[latest_income]]+(RAND()*0.01),"")</f>
        <v/>
      </c>
      <c r="L1067" t="b">
        <f>IF(Table1[[#This Row],[Use]]="None",FALSE,IF(Table1[[#This Row],[Use]]="Both",AND(Table1[[#This Row],[Keyword]],Table1[[#This Row],[Geog]]),OR(Table1[[#This Row],[Keyword]],Table1[[#This Row],[Geog]])))</f>
        <v>0</v>
      </c>
      <c r="M10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67" t="b">
        <f>NOT(ISERROR(VLOOKUP(Table1[[#This Row],[regno]],RawGeography!$D:$D,1,FALSE)))</f>
        <v>0</v>
      </c>
      <c r="O1067" t="str">
        <f>IF(Options!$H$12&gt;0,IF(Options!$H$13&gt;0,"Both","Geog"),IF(Options!$H$13&gt;0,"Keyword","None"))</f>
        <v>None</v>
      </c>
      <c r="Q1067"/>
    </row>
    <row r="1068" spans="1:17" x14ac:dyDescent="0.2">
      <c r="A1068">
        <v>1039263</v>
      </c>
      <c r="B1068" t="s">
        <v>2357</v>
      </c>
      <c r="C1068">
        <v>2712</v>
      </c>
      <c r="D1068">
        <v>2253</v>
      </c>
      <c r="G1068" t="s">
        <v>2262</v>
      </c>
      <c r="H1068" t="str">
        <f ca="1">IFERROR(RANK(Table1[[#This Row],[IncomeRank]],$K:$K),"")</f>
        <v/>
      </c>
      <c r="I1068">
        <f>Table1[[#This Row],[regno]]</f>
        <v>1039263</v>
      </c>
      <c r="J1068" t="str">
        <f>Table1[[#This Row],[nicename]]</f>
        <v>The Newstead Abbey Singers</v>
      </c>
      <c r="K1068" s="1" t="str">
        <f ca="1">IF(Table1[[#This Row],[Selected]],Table1[[#This Row],[latest_income]]+(RAND()*0.01),"")</f>
        <v/>
      </c>
      <c r="L1068" t="b">
        <f>IF(Table1[[#This Row],[Use]]="None",FALSE,IF(Table1[[#This Row],[Use]]="Both",AND(Table1[[#This Row],[Keyword]],Table1[[#This Row],[Geog]]),OR(Table1[[#This Row],[Keyword]],Table1[[#This Row],[Geog]])))</f>
        <v>0</v>
      </c>
      <c r="M10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68" t="b">
        <f>NOT(ISERROR(VLOOKUP(Table1[[#This Row],[regno]],RawGeography!$D:$D,1,FALSE)))</f>
        <v>0</v>
      </c>
      <c r="O1068" t="str">
        <f>IF(Options!$H$12&gt;0,IF(Options!$H$13&gt;0,"Both","Geog"),IF(Options!$H$13&gt;0,"Keyword","None"))</f>
        <v>None</v>
      </c>
      <c r="Q1068"/>
    </row>
    <row r="1069" spans="1:17" x14ac:dyDescent="0.2">
      <c r="A1069">
        <v>1039293</v>
      </c>
      <c r="B1069" t="s">
        <v>2358</v>
      </c>
      <c r="C1069">
        <v>2102</v>
      </c>
      <c r="D1069">
        <v>3232</v>
      </c>
      <c r="G1069" t="s">
        <v>2148</v>
      </c>
      <c r="H1069" t="str">
        <f ca="1">IFERROR(RANK(Table1[[#This Row],[IncomeRank]],$K:$K),"")</f>
        <v/>
      </c>
      <c r="I1069">
        <f>Table1[[#This Row],[regno]]</f>
        <v>1039293</v>
      </c>
      <c r="J1069" t="str">
        <f>Table1[[#This Row],[nicename]]</f>
        <v>Nelson Festival (Cecil Bateson Memorial)</v>
      </c>
      <c r="K1069" s="1" t="str">
        <f ca="1">IF(Table1[[#This Row],[Selected]],Table1[[#This Row],[latest_income]]+(RAND()*0.01),"")</f>
        <v/>
      </c>
      <c r="L1069" t="b">
        <f>IF(Table1[[#This Row],[Use]]="None",FALSE,IF(Table1[[#This Row],[Use]]="Both",AND(Table1[[#This Row],[Keyword]],Table1[[#This Row],[Geog]]),OR(Table1[[#This Row],[Keyword]],Table1[[#This Row],[Geog]])))</f>
        <v>0</v>
      </c>
      <c r="M10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69" t="b">
        <f>NOT(ISERROR(VLOOKUP(Table1[[#This Row],[regno]],RawGeography!$D:$D,1,FALSE)))</f>
        <v>0</v>
      </c>
      <c r="O1069" t="str">
        <f>IF(Options!$H$12&gt;0,IF(Options!$H$13&gt;0,"Both","Geog"),IF(Options!$H$13&gt;0,"Keyword","None"))</f>
        <v>None</v>
      </c>
      <c r="Q1069"/>
    </row>
    <row r="1070" spans="1:17" x14ac:dyDescent="0.2">
      <c r="A1070">
        <v>1039309</v>
      </c>
      <c r="B1070" t="s">
        <v>2359</v>
      </c>
      <c r="C1070">
        <v>12231</v>
      </c>
      <c r="D1070">
        <v>12041</v>
      </c>
      <c r="G1070" t="s">
        <v>2360</v>
      </c>
      <c r="H1070" t="str">
        <f ca="1">IFERROR(RANK(Table1[[#This Row],[IncomeRank]],$K:$K),"")</f>
        <v/>
      </c>
      <c r="I1070">
        <f>Table1[[#This Row],[regno]]</f>
        <v>1039309</v>
      </c>
      <c r="J1070" t="str">
        <f>Table1[[#This Row],[nicename]]</f>
        <v>HHH Concerts</v>
      </c>
      <c r="K1070" s="1" t="str">
        <f ca="1">IF(Table1[[#This Row],[Selected]],Table1[[#This Row],[latest_income]]+(RAND()*0.01),"")</f>
        <v/>
      </c>
      <c r="L1070" t="b">
        <f>IF(Table1[[#This Row],[Use]]="None",FALSE,IF(Table1[[#This Row],[Use]]="Both",AND(Table1[[#This Row],[Keyword]],Table1[[#This Row],[Geog]]),OR(Table1[[#This Row],[Keyword]],Table1[[#This Row],[Geog]])))</f>
        <v>0</v>
      </c>
      <c r="M10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70" t="b">
        <f>NOT(ISERROR(VLOOKUP(Table1[[#This Row],[regno]],RawGeography!$D:$D,1,FALSE)))</f>
        <v>0</v>
      </c>
      <c r="O1070" t="str">
        <f>IF(Options!$H$12&gt;0,IF(Options!$H$13&gt;0,"Both","Geog"),IF(Options!$H$13&gt;0,"Keyword","None"))</f>
        <v>None</v>
      </c>
      <c r="Q1070"/>
    </row>
    <row r="1071" spans="1:17" x14ac:dyDescent="0.2">
      <c r="A1071">
        <v>1039327</v>
      </c>
      <c r="B1071" t="s">
        <v>2361</v>
      </c>
      <c r="C1071">
        <v>15452</v>
      </c>
      <c r="D1071">
        <v>14306</v>
      </c>
      <c r="G1071" t="s">
        <v>2362</v>
      </c>
      <c r="H1071" t="str">
        <f ca="1">IFERROR(RANK(Table1[[#This Row],[IncomeRank]],$K:$K),"")</f>
        <v/>
      </c>
      <c r="I1071">
        <f>Table1[[#This Row],[regno]]</f>
        <v>1039327</v>
      </c>
      <c r="J1071" t="str">
        <f>Table1[[#This Row],[nicename]]</f>
        <v>Welwyn Garden Concert Club</v>
      </c>
      <c r="K1071" s="1" t="str">
        <f ca="1">IF(Table1[[#This Row],[Selected]],Table1[[#This Row],[latest_income]]+(RAND()*0.01),"")</f>
        <v/>
      </c>
      <c r="L1071" t="b">
        <f>IF(Table1[[#This Row],[Use]]="None",FALSE,IF(Table1[[#This Row],[Use]]="Both",AND(Table1[[#This Row],[Keyword]],Table1[[#This Row],[Geog]]),OR(Table1[[#This Row],[Keyword]],Table1[[#This Row],[Geog]])))</f>
        <v>0</v>
      </c>
      <c r="M10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71" t="b">
        <f>NOT(ISERROR(VLOOKUP(Table1[[#This Row],[regno]],RawGeography!$D:$D,1,FALSE)))</f>
        <v>0</v>
      </c>
      <c r="O1071" t="str">
        <f>IF(Options!$H$12&gt;0,IF(Options!$H$13&gt;0,"Both","Geog"),IF(Options!$H$13&gt;0,"Keyword","None"))</f>
        <v>None</v>
      </c>
      <c r="Q1071"/>
    </row>
    <row r="1072" spans="1:17" x14ac:dyDescent="0.2">
      <c r="A1072">
        <v>1039367</v>
      </c>
      <c r="B1072" t="s">
        <v>2363</v>
      </c>
      <c r="C1072">
        <v>9787</v>
      </c>
      <c r="D1072">
        <v>11964</v>
      </c>
      <c r="G1072" t="s">
        <v>2364</v>
      </c>
      <c r="H1072" t="str">
        <f ca="1">IFERROR(RANK(Table1[[#This Row],[IncomeRank]],$K:$K),"")</f>
        <v/>
      </c>
      <c r="I1072">
        <f>Table1[[#This Row],[regno]]</f>
        <v>1039367</v>
      </c>
      <c r="J1072" t="str">
        <f>Table1[[#This Row],[nicename]]</f>
        <v>Rayleigh Operatic and Dramatic Society</v>
      </c>
      <c r="K1072" s="1" t="str">
        <f ca="1">IF(Table1[[#This Row],[Selected]],Table1[[#This Row],[latest_income]]+(RAND()*0.01),"")</f>
        <v/>
      </c>
      <c r="L1072" t="b">
        <f>IF(Table1[[#This Row],[Use]]="None",FALSE,IF(Table1[[#This Row],[Use]]="Both",AND(Table1[[#This Row],[Keyword]],Table1[[#This Row],[Geog]]),OR(Table1[[#This Row],[Keyword]],Table1[[#This Row],[Geog]])))</f>
        <v>0</v>
      </c>
      <c r="M10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72" t="b">
        <f>NOT(ISERROR(VLOOKUP(Table1[[#This Row],[regno]],RawGeography!$D:$D,1,FALSE)))</f>
        <v>0</v>
      </c>
      <c r="O1072" t="str">
        <f>IF(Options!$H$12&gt;0,IF(Options!$H$13&gt;0,"Both","Geog"),IF(Options!$H$13&gt;0,"Keyword","None"))</f>
        <v>None</v>
      </c>
      <c r="Q1072"/>
    </row>
    <row r="1073" spans="1:17" x14ac:dyDescent="0.2">
      <c r="A1073">
        <v>1039399</v>
      </c>
      <c r="B1073" t="s">
        <v>2365</v>
      </c>
      <c r="C1073">
        <v>26757</v>
      </c>
      <c r="D1073">
        <v>22620</v>
      </c>
      <c r="G1073" t="s">
        <v>2366</v>
      </c>
      <c r="H1073" t="str">
        <f ca="1">IFERROR(RANK(Table1[[#This Row],[IncomeRank]],$K:$K),"")</f>
        <v/>
      </c>
      <c r="I1073">
        <f>Table1[[#This Row],[regno]]</f>
        <v>1039399</v>
      </c>
      <c r="J1073" t="str">
        <f>Table1[[#This Row],[nicename]]</f>
        <v>Birmingham Early Music Festival</v>
      </c>
      <c r="K1073" s="1" t="str">
        <f ca="1">IF(Table1[[#This Row],[Selected]],Table1[[#This Row],[latest_income]]+(RAND()*0.01),"")</f>
        <v/>
      </c>
      <c r="L1073" t="b">
        <f>IF(Table1[[#This Row],[Use]]="None",FALSE,IF(Table1[[#This Row],[Use]]="Both",AND(Table1[[#This Row],[Keyword]],Table1[[#This Row],[Geog]]),OR(Table1[[#This Row],[Keyword]],Table1[[#This Row],[Geog]])))</f>
        <v>0</v>
      </c>
      <c r="M10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73" t="b">
        <f>NOT(ISERROR(VLOOKUP(Table1[[#This Row],[regno]],RawGeography!$D:$D,1,FALSE)))</f>
        <v>0</v>
      </c>
      <c r="O1073" t="str">
        <f>IF(Options!$H$12&gt;0,IF(Options!$H$13&gt;0,"Both","Geog"),IF(Options!$H$13&gt;0,"Keyword","None"))</f>
        <v>None</v>
      </c>
      <c r="Q1073"/>
    </row>
    <row r="1074" spans="1:17" x14ac:dyDescent="0.2">
      <c r="A1074">
        <v>1039401</v>
      </c>
      <c r="B1074" t="s">
        <v>2367</v>
      </c>
      <c r="C1074">
        <v>6604</v>
      </c>
      <c r="D1074">
        <v>5196</v>
      </c>
      <c r="G1074" t="s">
        <v>2368</v>
      </c>
      <c r="H1074" t="str">
        <f ca="1">IFERROR(RANK(Table1[[#This Row],[IncomeRank]],$K:$K),"")</f>
        <v/>
      </c>
      <c r="I1074">
        <f>Table1[[#This Row],[regno]]</f>
        <v>1039401</v>
      </c>
      <c r="J1074" t="str">
        <f>Table1[[#This Row],[nicename]]</f>
        <v>Mansfield Music and Drama Festival Association</v>
      </c>
      <c r="K1074" s="1" t="str">
        <f ca="1">IF(Table1[[#This Row],[Selected]],Table1[[#This Row],[latest_income]]+(RAND()*0.01),"")</f>
        <v/>
      </c>
      <c r="L1074" t="b">
        <f>IF(Table1[[#This Row],[Use]]="None",FALSE,IF(Table1[[#This Row],[Use]]="Both",AND(Table1[[#This Row],[Keyword]],Table1[[#This Row],[Geog]]),OR(Table1[[#This Row],[Keyword]],Table1[[#This Row],[Geog]])))</f>
        <v>0</v>
      </c>
      <c r="M10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74" t="b">
        <f>NOT(ISERROR(VLOOKUP(Table1[[#This Row],[regno]],RawGeography!$D:$D,1,FALSE)))</f>
        <v>0</v>
      </c>
      <c r="O1074" t="str">
        <f>IF(Options!$H$12&gt;0,IF(Options!$H$13&gt;0,"Both","Geog"),IF(Options!$H$13&gt;0,"Keyword","None"))</f>
        <v>None</v>
      </c>
      <c r="Q1074"/>
    </row>
    <row r="1075" spans="1:17" x14ac:dyDescent="0.2">
      <c r="A1075">
        <v>1039442</v>
      </c>
      <c r="B1075" t="s">
        <v>2370</v>
      </c>
      <c r="C1075">
        <v>6625</v>
      </c>
      <c r="D1075">
        <v>7308</v>
      </c>
      <c r="G1075" t="s">
        <v>2371</v>
      </c>
      <c r="H1075" t="str">
        <f ca="1">IFERROR(RANK(Table1[[#This Row],[IncomeRank]],$K:$K),"")</f>
        <v/>
      </c>
      <c r="I1075">
        <f>Table1[[#This Row],[regno]]</f>
        <v>1039442</v>
      </c>
      <c r="J1075" t="str">
        <f>Table1[[#This Row],[nicename]]</f>
        <v>Aldershot and Farnborough Festival of Music and Art</v>
      </c>
      <c r="K1075" s="1" t="str">
        <f ca="1">IF(Table1[[#This Row],[Selected]],Table1[[#This Row],[latest_income]]+(RAND()*0.01),"")</f>
        <v/>
      </c>
      <c r="L1075" t="b">
        <f>IF(Table1[[#This Row],[Use]]="None",FALSE,IF(Table1[[#This Row],[Use]]="Both",AND(Table1[[#This Row],[Keyword]],Table1[[#This Row],[Geog]]),OR(Table1[[#This Row],[Keyword]],Table1[[#This Row],[Geog]])))</f>
        <v>0</v>
      </c>
      <c r="M10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75" t="b">
        <f>NOT(ISERROR(VLOOKUP(Table1[[#This Row],[regno]],RawGeography!$D:$D,1,FALSE)))</f>
        <v>0</v>
      </c>
      <c r="O1075" t="str">
        <f>IF(Options!$H$12&gt;0,IF(Options!$H$13&gt;0,"Both","Geog"),IF(Options!$H$13&gt;0,"Keyword","None"))</f>
        <v>None</v>
      </c>
      <c r="Q1075"/>
    </row>
    <row r="1076" spans="1:17" x14ac:dyDescent="0.2">
      <c r="A1076">
        <v>1039491</v>
      </c>
      <c r="B1076" t="s">
        <v>2372</v>
      </c>
      <c r="C1076">
        <v>60543</v>
      </c>
      <c r="D1076">
        <v>61565</v>
      </c>
      <c r="G1076" t="s">
        <v>2373</v>
      </c>
      <c r="H1076" t="str">
        <f ca="1">IFERROR(RANK(Table1[[#This Row],[IncomeRank]],$K:$K),"")</f>
        <v/>
      </c>
      <c r="I1076">
        <f>Table1[[#This Row],[regno]]</f>
        <v>1039491</v>
      </c>
      <c r="J1076" t="str">
        <f>Table1[[#This Row],[nicename]]</f>
        <v>Sri Matha Shruthi Laya Kshethrram</v>
      </c>
      <c r="K1076" s="1" t="str">
        <f ca="1">IF(Table1[[#This Row],[Selected]],Table1[[#This Row],[latest_income]]+(RAND()*0.01),"")</f>
        <v/>
      </c>
      <c r="L1076" t="b">
        <f>IF(Table1[[#This Row],[Use]]="None",FALSE,IF(Table1[[#This Row],[Use]]="Both",AND(Table1[[#This Row],[Keyword]],Table1[[#This Row],[Geog]]),OR(Table1[[#This Row],[Keyword]],Table1[[#This Row],[Geog]])))</f>
        <v>0</v>
      </c>
      <c r="M10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76" t="b">
        <f>NOT(ISERROR(VLOOKUP(Table1[[#This Row],[regno]],RawGeography!$D:$D,1,FALSE)))</f>
        <v>0</v>
      </c>
      <c r="O1076" t="str">
        <f>IF(Options!$H$12&gt;0,IF(Options!$H$13&gt;0,"Both","Geog"),IF(Options!$H$13&gt;0,"Keyword","None"))</f>
        <v>None</v>
      </c>
      <c r="Q1076"/>
    </row>
    <row r="1077" spans="1:17" x14ac:dyDescent="0.2">
      <c r="A1077">
        <v>1039606</v>
      </c>
      <c r="B1077" t="s">
        <v>2374</v>
      </c>
      <c r="C1077">
        <v>34637</v>
      </c>
      <c r="D1077">
        <v>33615</v>
      </c>
      <c r="G1077" t="s">
        <v>2375</v>
      </c>
      <c r="H1077" t="str">
        <f ca="1">IFERROR(RANK(Table1[[#This Row],[IncomeRank]],$K:$K),"")</f>
        <v/>
      </c>
      <c r="I1077">
        <f>Table1[[#This Row],[regno]]</f>
        <v>1039606</v>
      </c>
      <c r="J1077" t="str">
        <f>Table1[[#This Row],[nicename]]</f>
        <v>Croydon Music Festival</v>
      </c>
      <c r="K1077" s="1" t="str">
        <f ca="1">IF(Table1[[#This Row],[Selected]],Table1[[#This Row],[latest_income]]+(RAND()*0.01),"")</f>
        <v/>
      </c>
      <c r="L1077" t="b">
        <f>IF(Table1[[#This Row],[Use]]="None",FALSE,IF(Table1[[#This Row],[Use]]="Both",AND(Table1[[#This Row],[Keyword]],Table1[[#This Row],[Geog]]),OR(Table1[[#This Row],[Keyword]],Table1[[#This Row],[Geog]])))</f>
        <v>0</v>
      </c>
      <c r="M10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77" t="b">
        <f>NOT(ISERROR(VLOOKUP(Table1[[#This Row],[regno]],RawGeography!$D:$D,1,FALSE)))</f>
        <v>0</v>
      </c>
      <c r="O1077" t="str">
        <f>IF(Options!$H$12&gt;0,IF(Options!$H$13&gt;0,"Both","Geog"),IF(Options!$H$13&gt;0,"Keyword","None"))</f>
        <v>None</v>
      </c>
      <c r="Q1077"/>
    </row>
    <row r="1078" spans="1:17" x14ac:dyDescent="0.2">
      <c r="A1078">
        <v>1039660</v>
      </c>
      <c r="B1078" t="s">
        <v>2376</v>
      </c>
      <c r="C1078">
        <v>5968</v>
      </c>
      <c r="D1078">
        <v>4859</v>
      </c>
      <c r="G1078" t="s">
        <v>2377</v>
      </c>
      <c r="H1078" t="str">
        <f ca="1">IFERROR(RANK(Table1[[#This Row],[IncomeRank]],$K:$K),"")</f>
        <v/>
      </c>
      <c r="I1078">
        <f>Table1[[#This Row],[regno]]</f>
        <v>1039660</v>
      </c>
      <c r="J1078" t="str">
        <f>Table1[[#This Row],[nicename]]</f>
        <v>North Cumbria Recitals</v>
      </c>
      <c r="K1078" s="1" t="str">
        <f ca="1">IF(Table1[[#This Row],[Selected]],Table1[[#This Row],[latest_income]]+(RAND()*0.01),"")</f>
        <v/>
      </c>
      <c r="L1078" t="b">
        <f>IF(Table1[[#This Row],[Use]]="None",FALSE,IF(Table1[[#This Row],[Use]]="Both",AND(Table1[[#This Row],[Keyword]],Table1[[#This Row],[Geog]]),OR(Table1[[#This Row],[Keyword]],Table1[[#This Row],[Geog]])))</f>
        <v>0</v>
      </c>
      <c r="M10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78" t="b">
        <f>NOT(ISERROR(VLOOKUP(Table1[[#This Row],[regno]],RawGeography!$D:$D,1,FALSE)))</f>
        <v>0</v>
      </c>
      <c r="O1078" t="str">
        <f>IF(Options!$H$12&gt;0,IF(Options!$H$13&gt;0,"Both","Geog"),IF(Options!$H$13&gt;0,"Keyword","None"))</f>
        <v>None</v>
      </c>
      <c r="Q1078"/>
    </row>
    <row r="1079" spans="1:17" x14ac:dyDescent="0.2">
      <c r="A1079">
        <v>1039711</v>
      </c>
      <c r="B1079" t="s">
        <v>2378</v>
      </c>
      <c r="C1079">
        <v>3</v>
      </c>
      <c r="D1079">
        <v>14</v>
      </c>
      <c r="G1079" t="s">
        <v>2379</v>
      </c>
      <c r="H1079" t="str">
        <f ca="1">IFERROR(RANK(Table1[[#This Row],[IncomeRank]],$K:$K),"")</f>
        <v/>
      </c>
      <c r="I1079">
        <f>Table1[[#This Row],[regno]]</f>
        <v>1039711</v>
      </c>
      <c r="J1079" t="str">
        <f>Table1[[#This Row],[nicename]]</f>
        <v>Lacock Abbey (L.a.r.) Recitals Limited</v>
      </c>
      <c r="K1079" s="1" t="str">
        <f ca="1">IF(Table1[[#This Row],[Selected]],Table1[[#This Row],[latest_income]]+(RAND()*0.01),"")</f>
        <v/>
      </c>
      <c r="L1079" t="b">
        <f>IF(Table1[[#This Row],[Use]]="None",FALSE,IF(Table1[[#This Row],[Use]]="Both",AND(Table1[[#This Row],[Keyword]],Table1[[#This Row],[Geog]]),OR(Table1[[#This Row],[Keyword]],Table1[[#This Row],[Geog]])))</f>
        <v>0</v>
      </c>
      <c r="M10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79" t="b">
        <f>NOT(ISERROR(VLOOKUP(Table1[[#This Row],[regno]],RawGeography!$D:$D,1,FALSE)))</f>
        <v>0</v>
      </c>
      <c r="O1079" t="str">
        <f>IF(Options!$H$12&gt;0,IF(Options!$H$13&gt;0,"Both","Geog"),IF(Options!$H$13&gt;0,"Keyword","None"))</f>
        <v>None</v>
      </c>
      <c r="Q1079"/>
    </row>
    <row r="1080" spans="1:17" x14ac:dyDescent="0.2">
      <c r="A1080">
        <v>1039716</v>
      </c>
      <c r="B1080" t="s">
        <v>2380</v>
      </c>
      <c r="C1080">
        <v>11658</v>
      </c>
      <c r="D1080">
        <v>10140</v>
      </c>
      <c r="G1080" t="s">
        <v>2381</v>
      </c>
      <c r="H1080" t="str">
        <f ca="1">IFERROR(RANK(Table1[[#This Row],[IncomeRank]],$K:$K),"")</f>
        <v/>
      </c>
      <c r="I1080">
        <f>Table1[[#This Row],[regno]]</f>
        <v>1039716</v>
      </c>
      <c r="J1080" t="str">
        <f>Table1[[#This Row],[nicename]]</f>
        <v>Carillon</v>
      </c>
      <c r="K1080" s="1" t="str">
        <f ca="1">IF(Table1[[#This Row],[Selected]],Table1[[#This Row],[latest_income]]+(RAND()*0.01),"")</f>
        <v/>
      </c>
      <c r="L1080" t="b">
        <f>IF(Table1[[#This Row],[Use]]="None",FALSE,IF(Table1[[#This Row],[Use]]="Both",AND(Table1[[#This Row],[Keyword]],Table1[[#This Row],[Geog]]),OR(Table1[[#This Row],[Keyword]],Table1[[#This Row],[Geog]])))</f>
        <v>0</v>
      </c>
      <c r="M10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80" t="b">
        <f>NOT(ISERROR(VLOOKUP(Table1[[#This Row],[regno]],RawGeography!$D:$D,1,FALSE)))</f>
        <v>0</v>
      </c>
      <c r="O1080" t="str">
        <f>IF(Options!$H$12&gt;0,IF(Options!$H$13&gt;0,"Both","Geog"),IF(Options!$H$13&gt;0,"Keyword","None"))</f>
        <v>None</v>
      </c>
      <c r="Q1080"/>
    </row>
    <row r="1081" spans="1:17" x14ac:dyDescent="0.2">
      <c r="A1081">
        <v>1039724</v>
      </c>
      <c r="B1081" t="s">
        <v>2382</v>
      </c>
      <c r="C1081">
        <v>0</v>
      </c>
      <c r="D1081">
        <v>0</v>
      </c>
      <c r="G1081" t="s">
        <v>2383</v>
      </c>
      <c r="H1081" t="str">
        <f ca="1">IFERROR(RANK(Table1[[#This Row],[IncomeRank]],$K:$K),"")</f>
        <v/>
      </c>
      <c r="I1081">
        <f>Table1[[#This Row],[regno]]</f>
        <v>1039724</v>
      </c>
      <c r="J1081" t="str">
        <f>Table1[[#This Row],[nicename]]</f>
        <v>The Golden Gate Music and Youth Workshop</v>
      </c>
      <c r="K1081" s="1" t="str">
        <f ca="1">IF(Table1[[#This Row],[Selected]],Table1[[#This Row],[latest_income]]+(RAND()*0.01),"")</f>
        <v/>
      </c>
      <c r="L1081" t="b">
        <f>IF(Table1[[#This Row],[Use]]="None",FALSE,IF(Table1[[#This Row],[Use]]="Both",AND(Table1[[#This Row],[Keyword]],Table1[[#This Row],[Geog]]),OR(Table1[[#This Row],[Keyword]],Table1[[#This Row],[Geog]])))</f>
        <v>0</v>
      </c>
      <c r="M10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81" t="b">
        <f>NOT(ISERROR(VLOOKUP(Table1[[#This Row],[regno]],RawGeography!$D:$D,1,FALSE)))</f>
        <v>0</v>
      </c>
      <c r="O1081" t="str">
        <f>IF(Options!$H$12&gt;0,IF(Options!$H$13&gt;0,"Both","Geog"),IF(Options!$H$13&gt;0,"Keyword","None"))</f>
        <v>None</v>
      </c>
      <c r="Q1081"/>
    </row>
    <row r="1082" spans="1:17" x14ac:dyDescent="0.2">
      <c r="A1082">
        <v>1039748</v>
      </c>
      <c r="B1082" t="s">
        <v>2384</v>
      </c>
      <c r="C1082">
        <v>1669</v>
      </c>
      <c r="D1082">
        <v>1902</v>
      </c>
      <c r="G1082" t="s">
        <v>2385</v>
      </c>
      <c r="H1082" t="str">
        <f ca="1">IFERROR(RANK(Table1[[#This Row],[IncomeRank]],$K:$K),"")</f>
        <v/>
      </c>
      <c r="I1082">
        <f>Table1[[#This Row],[regno]]</f>
        <v>1039748</v>
      </c>
      <c r="J1082" t="str">
        <f>Table1[[#This Row],[nicename]]</f>
        <v>Richard Strauss Society</v>
      </c>
      <c r="K1082" s="1" t="str">
        <f ca="1">IF(Table1[[#This Row],[Selected]],Table1[[#This Row],[latest_income]]+(RAND()*0.01),"")</f>
        <v/>
      </c>
      <c r="L1082" t="b">
        <f>IF(Table1[[#This Row],[Use]]="None",FALSE,IF(Table1[[#This Row],[Use]]="Both",AND(Table1[[#This Row],[Keyword]],Table1[[#This Row],[Geog]]),OR(Table1[[#This Row],[Keyword]],Table1[[#This Row],[Geog]])))</f>
        <v>0</v>
      </c>
      <c r="M10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82" t="b">
        <f>NOT(ISERROR(VLOOKUP(Table1[[#This Row],[regno]],RawGeography!$D:$D,1,FALSE)))</f>
        <v>0</v>
      </c>
      <c r="O1082" t="str">
        <f>IF(Options!$H$12&gt;0,IF(Options!$H$13&gt;0,"Both","Geog"),IF(Options!$H$13&gt;0,"Keyword","None"))</f>
        <v>None</v>
      </c>
      <c r="Q1082"/>
    </row>
    <row r="1083" spans="1:17" x14ac:dyDescent="0.2">
      <c r="A1083">
        <v>1039772</v>
      </c>
      <c r="B1083" t="s">
        <v>2386</v>
      </c>
      <c r="C1083">
        <v>6762</v>
      </c>
      <c r="D1083">
        <v>6215</v>
      </c>
      <c r="G1083" t="s">
        <v>2387</v>
      </c>
      <c r="H1083" t="str">
        <f ca="1">IFERROR(RANK(Table1[[#This Row],[IncomeRank]],$K:$K),"")</f>
        <v/>
      </c>
      <c r="I1083">
        <f>Table1[[#This Row],[regno]]</f>
        <v>1039772</v>
      </c>
      <c r="J1083" t="str">
        <f>Table1[[#This Row],[nicename]]</f>
        <v>The Doncaster Concert Band</v>
      </c>
      <c r="K1083" s="1" t="str">
        <f ca="1">IF(Table1[[#This Row],[Selected]],Table1[[#This Row],[latest_income]]+(RAND()*0.01),"")</f>
        <v/>
      </c>
      <c r="L1083" t="b">
        <f>IF(Table1[[#This Row],[Use]]="None",FALSE,IF(Table1[[#This Row],[Use]]="Both",AND(Table1[[#This Row],[Keyword]],Table1[[#This Row],[Geog]]),OR(Table1[[#This Row],[Keyword]],Table1[[#This Row],[Geog]])))</f>
        <v>0</v>
      </c>
      <c r="M10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83" t="b">
        <f>NOT(ISERROR(VLOOKUP(Table1[[#This Row],[regno]],RawGeography!$D:$D,1,FALSE)))</f>
        <v>0</v>
      </c>
      <c r="O1083" t="str">
        <f>IF(Options!$H$12&gt;0,IF(Options!$H$13&gt;0,"Both","Geog"),IF(Options!$H$13&gt;0,"Keyword","None"))</f>
        <v>None</v>
      </c>
      <c r="Q1083"/>
    </row>
    <row r="1084" spans="1:17" x14ac:dyDescent="0.2">
      <c r="A1084">
        <v>1039793</v>
      </c>
      <c r="B1084" t="s">
        <v>2388</v>
      </c>
      <c r="C1084">
        <v>3435</v>
      </c>
      <c r="D1084">
        <v>4326</v>
      </c>
      <c r="G1084" t="s">
        <v>2389</v>
      </c>
      <c r="H1084" t="str">
        <f ca="1">IFERROR(RANK(Table1[[#This Row],[IncomeRank]],$K:$K),"")</f>
        <v/>
      </c>
      <c r="I1084">
        <f>Table1[[#This Row],[regno]]</f>
        <v>1039793</v>
      </c>
      <c r="J1084" t="str">
        <f>Table1[[#This Row],[nicename]]</f>
        <v>Tilehurst Eisteddfod</v>
      </c>
      <c r="K1084" s="1" t="str">
        <f ca="1">IF(Table1[[#This Row],[Selected]],Table1[[#This Row],[latest_income]]+(RAND()*0.01),"")</f>
        <v/>
      </c>
      <c r="L1084" t="b">
        <f>IF(Table1[[#This Row],[Use]]="None",FALSE,IF(Table1[[#This Row],[Use]]="Both",AND(Table1[[#This Row],[Keyword]],Table1[[#This Row],[Geog]]),OR(Table1[[#This Row],[Keyword]],Table1[[#This Row],[Geog]])))</f>
        <v>0</v>
      </c>
      <c r="M10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84" t="b">
        <f>NOT(ISERROR(VLOOKUP(Table1[[#This Row],[regno]],RawGeography!$D:$D,1,FALSE)))</f>
        <v>0</v>
      </c>
      <c r="O1084" t="str">
        <f>IF(Options!$H$12&gt;0,IF(Options!$H$13&gt;0,"Both","Geog"),IF(Options!$H$13&gt;0,"Keyword","None"))</f>
        <v>None</v>
      </c>
      <c r="Q1084"/>
    </row>
    <row r="1085" spans="1:17" x14ac:dyDescent="0.2">
      <c r="A1085">
        <v>1039864</v>
      </c>
      <c r="B1085" t="s">
        <v>2390</v>
      </c>
      <c r="C1085">
        <v>17865</v>
      </c>
      <c r="D1085">
        <v>20791</v>
      </c>
      <c r="G1085" t="s">
        <v>2391</v>
      </c>
      <c r="H1085" t="str">
        <f ca="1">IFERROR(RANK(Table1[[#This Row],[IncomeRank]],$K:$K),"")</f>
        <v/>
      </c>
      <c r="I1085">
        <f>Table1[[#This Row],[regno]]</f>
        <v>1039864</v>
      </c>
      <c r="J1085" t="str">
        <f>Table1[[#This Row],[nicename]]</f>
        <v>Derby Arts Festival</v>
      </c>
      <c r="K1085" s="1" t="str">
        <f ca="1">IF(Table1[[#This Row],[Selected]],Table1[[#This Row],[latest_income]]+(RAND()*0.01),"")</f>
        <v/>
      </c>
      <c r="L1085" t="b">
        <f>IF(Table1[[#This Row],[Use]]="None",FALSE,IF(Table1[[#This Row],[Use]]="Both",AND(Table1[[#This Row],[Keyword]],Table1[[#This Row],[Geog]]),OR(Table1[[#This Row],[Keyword]],Table1[[#This Row],[Geog]])))</f>
        <v>0</v>
      </c>
      <c r="M10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85" t="b">
        <f>NOT(ISERROR(VLOOKUP(Table1[[#This Row],[regno]],RawGeography!$D:$D,1,FALSE)))</f>
        <v>0</v>
      </c>
      <c r="O1085" t="str">
        <f>IF(Options!$H$12&gt;0,IF(Options!$H$13&gt;0,"Both","Geog"),IF(Options!$H$13&gt;0,"Keyword","None"))</f>
        <v>None</v>
      </c>
      <c r="Q1085"/>
    </row>
    <row r="1086" spans="1:17" x14ac:dyDescent="0.2">
      <c r="A1086">
        <v>1040099</v>
      </c>
      <c r="B1086" t="s">
        <v>2392</v>
      </c>
      <c r="C1086">
        <v>29651</v>
      </c>
      <c r="D1086">
        <v>28903</v>
      </c>
      <c r="G1086" t="s">
        <v>2393</v>
      </c>
      <c r="H1086" t="str">
        <f ca="1">IFERROR(RANK(Table1[[#This Row],[IncomeRank]],$K:$K),"")</f>
        <v/>
      </c>
      <c r="I1086">
        <f>Table1[[#This Row],[regno]]</f>
        <v>1040099</v>
      </c>
      <c r="J1086" t="str">
        <f>Table1[[#This Row],[nicename]]</f>
        <v>Music in Lyddington</v>
      </c>
      <c r="K1086" s="1" t="str">
        <f ca="1">IF(Table1[[#This Row],[Selected]],Table1[[#This Row],[latest_income]]+(RAND()*0.01),"")</f>
        <v/>
      </c>
      <c r="L1086" t="b">
        <f>IF(Table1[[#This Row],[Use]]="None",FALSE,IF(Table1[[#This Row],[Use]]="Both",AND(Table1[[#This Row],[Keyword]],Table1[[#This Row],[Geog]]),OR(Table1[[#This Row],[Keyword]],Table1[[#This Row],[Geog]])))</f>
        <v>0</v>
      </c>
      <c r="M10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86" t="b">
        <f>NOT(ISERROR(VLOOKUP(Table1[[#This Row],[regno]],RawGeography!$D:$D,1,FALSE)))</f>
        <v>0</v>
      </c>
      <c r="O1086" t="str">
        <f>IF(Options!$H$12&gt;0,IF(Options!$H$13&gt;0,"Both","Geog"),IF(Options!$H$13&gt;0,"Keyword","None"))</f>
        <v>None</v>
      </c>
      <c r="Q1086"/>
    </row>
    <row r="1087" spans="1:17" x14ac:dyDescent="0.2">
      <c r="A1087">
        <v>1040197</v>
      </c>
      <c r="B1087" t="s">
        <v>2395</v>
      </c>
      <c r="C1087">
        <v>3911</v>
      </c>
      <c r="D1087">
        <v>3924</v>
      </c>
      <c r="G1087" t="s">
        <v>2204</v>
      </c>
      <c r="H1087" t="str">
        <f ca="1">IFERROR(RANK(Table1[[#This Row],[IncomeRank]],$K:$K),"")</f>
        <v/>
      </c>
      <c r="I1087">
        <f>Table1[[#This Row],[regno]]</f>
        <v>1040197</v>
      </c>
      <c r="J1087" t="str">
        <f>Table1[[#This Row],[nicename]]</f>
        <v>Louth and District Concert Society</v>
      </c>
      <c r="K1087" s="1" t="str">
        <f ca="1">IF(Table1[[#This Row],[Selected]],Table1[[#This Row],[latest_income]]+(RAND()*0.01),"")</f>
        <v/>
      </c>
      <c r="L1087" t="b">
        <f>IF(Table1[[#This Row],[Use]]="None",FALSE,IF(Table1[[#This Row],[Use]]="Both",AND(Table1[[#This Row],[Keyword]],Table1[[#This Row],[Geog]]),OR(Table1[[#This Row],[Keyword]],Table1[[#This Row],[Geog]])))</f>
        <v>0</v>
      </c>
      <c r="M10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87" t="b">
        <f>NOT(ISERROR(VLOOKUP(Table1[[#This Row],[regno]],RawGeography!$D:$D,1,FALSE)))</f>
        <v>0</v>
      </c>
      <c r="O1087" t="str">
        <f>IF(Options!$H$12&gt;0,IF(Options!$H$13&gt;0,"Both","Geog"),IF(Options!$H$13&gt;0,"Keyword","None"))</f>
        <v>None</v>
      </c>
      <c r="Q1087"/>
    </row>
    <row r="1088" spans="1:17" x14ac:dyDescent="0.2">
      <c r="A1088">
        <v>1040226</v>
      </c>
      <c r="B1088" t="s">
        <v>2396</v>
      </c>
      <c r="C1088">
        <v>5649</v>
      </c>
      <c r="D1088">
        <v>5998</v>
      </c>
      <c r="G1088" t="s">
        <v>2397</v>
      </c>
      <c r="H1088" t="str">
        <f ca="1">IFERROR(RANK(Table1[[#This Row],[IncomeRank]],$K:$K),"")</f>
        <v/>
      </c>
      <c r="I1088">
        <f>Table1[[#This Row],[regno]]</f>
        <v>1040226</v>
      </c>
      <c r="J1088" t="str">
        <f>Table1[[#This Row],[nicename]]</f>
        <v>Fleetwood Music and Arts Festival</v>
      </c>
      <c r="K1088" s="1" t="str">
        <f ca="1">IF(Table1[[#This Row],[Selected]],Table1[[#This Row],[latest_income]]+(RAND()*0.01),"")</f>
        <v/>
      </c>
      <c r="L1088" t="b">
        <f>IF(Table1[[#This Row],[Use]]="None",FALSE,IF(Table1[[#This Row],[Use]]="Both",AND(Table1[[#This Row],[Keyword]],Table1[[#This Row],[Geog]]),OR(Table1[[#This Row],[Keyword]],Table1[[#This Row],[Geog]])))</f>
        <v>0</v>
      </c>
      <c r="M10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88" t="b">
        <f>NOT(ISERROR(VLOOKUP(Table1[[#This Row],[regno]],RawGeography!$D:$D,1,FALSE)))</f>
        <v>0</v>
      </c>
      <c r="O1088" t="str">
        <f>IF(Options!$H$12&gt;0,IF(Options!$H$13&gt;0,"Both","Geog"),IF(Options!$H$13&gt;0,"Keyword","None"))</f>
        <v>None</v>
      </c>
      <c r="Q1088"/>
    </row>
    <row r="1089" spans="1:17" x14ac:dyDescent="0.2">
      <c r="A1089">
        <v>1040291</v>
      </c>
      <c r="B1089" t="s">
        <v>2399</v>
      </c>
      <c r="C1089">
        <v>2115</v>
      </c>
      <c r="D1089">
        <v>3012</v>
      </c>
      <c r="G1089" t="s">
        <v>2400</v>
      </c>
      <c r="H1089" t="str">
        <f ca="1">IFERROR(RANK(Table1[[#This Row],[IncomeRank]],$K:$K),"")</f>
        <v/>
      </c>
      <c r="I1089">
        <f>Table1[[#This Row],[regno]]</f>
        <v>1040291</v>
      </c>
      <c r="J1089" t="str">
        <f>Table1[[#This Row],[nicename]]</f>
        <v>Trowbridge and District Youth Band</v>
      </c>
      <c r="K1089" s="1" t="str">
        <f ca="1">IF(Table1[[#This Row],[Selected]],Table1[[#This Row],[latest_income]]+(RAND()*0.01),"")</f>
        <v/>
      </c>
      <c r="L1089" t="b">
        <f>IF(Table1[[#This Row],[Use]]="None",FALSE,IF(Table1[[#This Row],[Use]]="Both",AND(Table1[[#This Row],[Keyword]],Table1[[#This Row],[Geog]]),OR(Table1[[#This Row],[Keyword]],Table1[[#This Row],[Geog]])))</f>
        <v>0</v>
      </c>
      <c r="M10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89" t="b">
        <f>NOT(ISERROR(VLOOKUP(Table1[[#This Row],[regno]],RawGeography!$D:$D,1,FALSE)))</f>
        <v>0</v>
      </c>
      <c r="O1089" t="str">
        <f>IF(Options!$H$12&gt;0,IF(Options!$H$13&gt;0,"Both","Geog"),IF(Options!$H$13&gt;0,"Keyword","None"))</f>
        <v>None</v>
      </c>
      <c r="Q1089"/>
    </row>
    <row r="1090" spans="1:17" x14ac:dyDescent="0.2">
      <c r="A1090">
        <v>1040342</v>
      </c>
      <c r="B1090" t="s">
        <v>2401</v>
      </c>
      <c r="C1090">
        <v>23048</v>
      </c>
      <c r="D1090">
        <v>18243</v>
      </c>
      <c r="G1090" t="s">
        <v>2402</v>
      </c>
      <c r="H1090" t="str">
        <f ca="1">IFERROR(RANK(Table1[[#This Row],[IncomeRank]],$K:$K),"")</f>
        <v/>
      </c>
      <c r="I1090">
        <f>Table1[[#This Row],[regno]]</f>
        <v>1040342</v>
      </c>
      <c r="J1090" t="str">
        <f>Table1[[#This Row],[nicename]]</f>
        <v>The Manchester Concert Hall Limited</v>
      </c>
      <c r="K1090" s="1" t="str">
        <f ca="1">IF(Table1[[#This Row],[Selected]],Table1[[#This Row],[latest_income]]+(RAND()*0.01),"")</f>
        <v/>
      </c>
      <c r="L1090" t="b">
        <f>IF(Table1[[#This Row],[Use]]="None",FALSE,IF(Table1[[#This Row],[Use]]="Both",AND(Table1[[#This Row],[Keyword]],Table1[[#This Row],[Geog]]),OR(Table1[[#This Row],[Keyword]],Table1[[#This Row],[Geog]])))</f>
        <v>0</v>
      </c>
      <c r="M10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90" t="b">
        <f>NOT(ISERROR(VLOOKUP(Table1[[#This Row],[regno]],RawGeography!$D:$D,1,FALSE)))</f>
        <v>0</v>
      </c>
      <c r="O1090" t="str">
        <f>IF(Options!$H$12&gt;0,IF(Options!$H$13&gt;0,"Both","Geog"),IF(Options!$H$13&gt;0,"Keyword","None"))</f>
        <v>None</v>
      </c>
      <c r="Q1090"/>
    </row>
    <row r="1091" spans="1:17" x14ac:dyDescent="0.2">
      <c r="A1091">
        <v>1040455</v>
      </c>
      <c r="B1091" t="s">
        <v>2403</v>
      </c>
      <c r="C1091">
        <v>284075</v>
      </c>
      <c r="D1091">
        <v>253031</v>
      </c>
      <c r="G1091" t="s">
        <v>2404</v>
      </c>
      <c r="H1091" t="str">
        <f ca="1">IFERROR(RANK(Table1[[#This Row],[IncomeRank]],$K:$K),"")</f>
        <v/>
      </c>
      <c r="I1091">
        <f>Table1[[#This Row],[regno]]</f>
        <v>1040455</v>
      </c>
      <c r="J1091" t="str">
        <f>Table1[[#This Row],[nicename]]</f>
        <v>Bath Mozartfest Limited</v>
      </c>
      <c r="K1091" s="1" t="str">
        <f ca="1">IF(Table1[[#This Row],[Selected]],Table1[[#This Row],[latest_income]]+(RAND()*0.01),"")</f>
        <v/>
      </c>
      <c r="L1091" t="b">
        <f>IF(Table1[[#This Row],[Use]]="None",FALSE,IF(Table1[[#This Row],[Use]]="Both",AND(Table1[[#This Row],[Keyword]],Table1[[#This Row],[Geog]]),OR(Table1[[#This Row],[Keyword]],Table1[[#This Row],[Geog]])))</f>
        <v>0</v>
      </c>
      <c r="M10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91" t="b">
        <f>NOT(ISERROR(VLOOKUP(Table1[[#This Row],[regno]],RawGeography!$D:$D,1,FALSE)))</f>
        <v>0</v>
      </c>
      <c r="O1091" t="str">
        <f>IF(Options!$H$12&gt;0,IF(Options!$H$13&gt;0,"Both","Geog"),IF(Options!$H$13&gt;0,"Keyword","None"))</f>
        <v>None</v>
      </c>
      <c r="Q1091"/>
    </row>
    <row r="1092" spans="1:17" x14ac:dyDescent="0.2">
      <c r="A1092">
        <v>1040567</v>
      </c>
      <c r="B1092" t="s">
        <v>2405</v>
      </c>
      <c r="C1092">
        <v>200781</v>
      </c>
      <c r="D1092">
        <v>193661</v>
      </c>
      <c r="G1092" t="s">
        <v>2406</v>
      </c>
      <c r="H1092" t="str">
        <f ca="1">IFERROR(RANK(Table1[[#This Row],[IncomeRank]],$K:$K),"")</f>
        <v/>
      </c>
      <c r="I1092">
        <f>Table1[[#This Row],[regno]]</f>
        <v>1040567</v>
      </c>
      <c r="J1092" t="str">
        <f>Table1[[#This Row],[nicename]]</f>
        <v>Birmingham Jazz</v>
      </c>
      <c r="K1092" s="1" t="str">
        <f ca="1">IF(Table1[[#This Row],[Selected]],Table1[[#This Row],[latest_income]]+(RAND()*0.01),"")</f>
        <v/>
      </c>
      <c r="L1092" t="b">
        <f>IF(Table1[[#This Row],[Use]]="None",FALSE,IF(Table1[[#This Row],[Use]]="Both",AND(Table1[[#This Row],[Keyword]],Table1[[#This Row],[Geog]]),OR(Table1[[#This Row],[Keyword]],Table1[[#This Row],[Geog]])))</f>
        <v>0</v>
      </c>
      <c r="M10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92" t="b">
        <f>NOT(ISERROR(VLOOKUP(Table1[[#This Row],[regno]],RawGeography!$D:$D,1,FALSE)))</f>
        <v>0</v>
      </c>
      <c r="O1092" t="str">
        <f>IF(Options!$H$12&gt;0,IF(Options!$H$13&gt;0,"Both","Geog"),IF(Options!$H$13&gt;0,"Keyword","None"))</f>
        <v>None</v>
      </c>
      <c r="Q1092"/>
    </row>
    <row r="1093" spans="1:17" x14ac:dyDescent="0.2">
      <c r="A1093">
        <v>1040743</v>
      </c>
      <c r="B1093" t="s">
        <v>2407</v>
      </c>
      <c r="C1093">
        <v>10490</v>
      </c>
      <c r="D1093">
        <v>10280</v>
      </c>
      <c r="G1093" t="s">
        <v>1805</v>
      </c>
      <c r="H1093" t="str">
        <f ca="1">IFERROR(RANK(Table1[[#This Row],[IncomeRank]],$K:$K),"")</f>
        <v/>
      </c>
      <c r="I1093">
        <f>Table1[[#This Row],[regno]]</f>
        <v>1040743</v>
      </c>
      <c r="J1093" t="str">
        <f>Table1[[#This Row],[nicename]]</f>
        <v>The Bishop Auckland Music Society</v>
      </c>
      <c r="K1093" s="1" t="str">
        <f ca="1">IF(Table1[[#This Row],[Selected]],Table1[[#This Row],[latest_income]]+(RAND()*0.01),"")</f>
        <v/>
      </c>
      <c r="L1093" t="b">
        <f>IF(Table1[[#This Row],[Use]]="None",FALSE,IF(Table1[[#This Row],[Use]]="Both",AND(Table1[[#This Row],[Keyword]],Table1[[#This Row],[Geog]]),OR(Table1[[#This Row],[Keyword]],Table1[[#This Row],[Geog]])))</f>
        <v>0</v>
      </c>
      <c r="M10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93" t="b">
        <f>NOT(ISERROR(VLOOKUP(Table1[[#This Row],[regno]],RawGeography!$D:$D,1,FALSE)))</f>
        <v>0</v>
      </c>
      <c r="O1093" t="str">
        <f>IF(Options!$H$12&gt;0,IF(Options!$H$13&gt;0,"Both","Geog"),IF(Options!$H$13&gt;0,"Keyword","None"))</f>
        <v>None</v>
      </c>
      <c r="Q1093"/>
    </row>
    <row r="1094" spans="1:17" x14ac:dyDescent="0.2">
      <c r="A1094">
        <v>1040751</v>
      </c>
      <c r="B1094" t="s">
        <v>2408</v>
      </c>
      <c r="C1094">
        <v>73984</v>
      </c>
      <c r="D1094">
        <v>95468</v>
      </c>
      <c r="G1094" t="s">
        <v>2409</v>
      </c>
      <c r="H1094" t="str">
        <f ca="1">IFERROR(RANK(Table1[[#This Row],[IncomeRank]],$K:$K),"")</f>
        <v/>
      </c>
      <c r="I1094">
        <f>Table1[[#This Row],[regno]]</f>
        <v>1040751</v>
      </c>
      <c r="J1094" t="str">
        <f>Table1[[#This Row],[nicename]]</f>
        <v>The Mathieson Music Trust</v>
      </c>
      <c r="K1094" s="1" t="str">
        <f ca="1">IF(Table1[[#This Row],[Selected]],Table1[[#This Row],[latest_income]]+(RAND()*0.01),"")</f>
        <v/>
      </c>
      <c r="L1094" t="b">
        <f>IF(Table1[[#This Row],[Use]]="None",FALSE,IF(Table1[[#This Row],[Use]]="Both",AND(Table1[[#This Row],[Keyword]],Table1[[#This Row],[Geog]]),OR(Table1[[#This Row],[Keyword]],Table1[[#This Row],[Geog]])))</f>
        <v>0</v>
      </c>
      <c r="M10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94" t="b">
        <f>NOT(ISERROR(VLOOKUP(Table1[[#This Row],[regno]],RawGeography!$D:$D,1,FALSE)))</f>
        <v>0</v>
      </c>
      <c r="O1094" t="str">
        <f>IF(Options!$H$12&gt;0,IF(Options!$H$13&gt;0,"Both","Geog"),IF(Options!$H$13&gt;0,"Keyword","None"))</f>
        <v>None</v>
      </c>
      <c r="Q1094"/>
    </row>
    <row r="1095" spans="1:17" x14ac:dyDescent="0.2">
      <c r="A1095">
        <v>1040782</v>
      </c>
      <c r="B1095" t="s">
        <v>2410</v>
      </c>
      <c r="C1095">
        <v>13808</v>
      </c>
      <c r="D1095">
        <v>16102</v>
      </c>
      <c r="G1095" t="s">
        <v>2411</v>
      </c>
      <c r="H1095" t="str">
        <f ca="1">IFERROR(RANK(Table1[[#This Row],[IncomeRank]],$K:$K),"")</f>
        <v/>
      </c>
      <c r="I1095">
        <f>Table1[[#This Row],[regno]]</f>
        <v>1040782</v>
      </c>
      <c r="J1095" t="str">
        <f>Table1[[#This Row],[nicename]]</f>
        <v>The Chichester Festival for Music, Dance and Speech Festival Association</v>
      </c>
      <c r="K1095" s="1" t="str">
        <f ca="1">IF(Table1[[#This Row],[Selected]],Table1[[#This Row],[latest_income]]+(RAND()*0.01),"")</f>
        <v/>
      </c>
      <c r="L1095" t="b">
        <f>IF(Table1[[#This Row],[Use]]="None",FALSE,IF(Table1[[#This Row],[Use]]="Both",AND(Table1[[#This Row],[Keyword]],Table1[[#This Row],[Geog]]),OR(Table1[[#This Row],[Keyword]],Table1[[#This Row],[Geog]])))</f>
        <v>0</v>
      </c>
      <c r="M10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95" t="b">
        <f>NOT(ISERROR(VLOOKUP(Table1[[#This Row],[regno]],RawGeography!$D:$D,1,FALSE)))</f>
        <v>0</v>
      </c>
      <c r="O1095" t="str">
        <f>IF(Options!$H$12&gt;0,IF(Options!$H$13&gt;0,"Both","Geog"),IF(Options!$H$13&gt;0,"Keyword","None"))</f>
        <v>None</v>
      </c>
      <c r="Q1095"/>
    </row>
    <row r="1096" spans="1:17" x14ac:dyDescent="0.2">
      <c r="A1096">
        <v>1040991</v>
      </c>
      <c r="B1096" t="s">
        <v>2412</v>
      </c>
      <c r="C1096">
        <v>3408</v>
      </c>
      <c r="D1096">
        <v>5179</v>
      </c>
      <c r="G1096" t="s">
        <v>2413</v>
      </c>
      <c r="H1096" t="str">
        <f ca="1">IFERROR(RANK(Table1[[#This Row],[IncomeRank]],$K:$K),"")</f>
        <v/>
      </c>
      <c r="I1096">
        <f>Table1[[#This Row],[regno]]</f>
        <v>1040991</v>
      </c>
      <c r="J1096" t="str">
        <f>Table1[[#This Row],[nicename]]</f>
        <v>Wolverhampton Symphony Orchestra</v>
      </c>
      <c r="K1096" s="1" t="str">
        <f ca="1">IF(Table1[[#This Row],[Selected]],Table1[[#This Row],[latest_income]]+(RAND()*0.01),"")</f>
        <v/>
      </c>
      <c r="L1096" t="b">
        <f>IF(Table1[[#This Row],[Use]]="None",FALSE,IF(Table1[[#This Row],[Use]]="Both",AND(Table1[[#This Row],[Keyword]],Table1[[#This Row],[Geog]]),OR(Table1[[#This Row],[Keyword]],Table1[[#This Row],[Geog]])))</f>
        <v>0</v>
      </c>
      <c r="M10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96" t="b">
        <f>NOT(ISERROR(VLOOKUP(Table1[[#This Row],[regno]],RawGeography!$D:$D,1,FALSE)))</f>
        <v>0</v>
      </c>
      <c r="O1096" t="str">
        <f>IF(Options!$H$12&gt;0,IF(Options!$H$13&gt;0,"Both","Geog"),IF(Options!$H$13&gt;0,"Keyword","None"))</f>
        <v>None</v>
      </c>
      <c r="Q1096"/>
    </row>
    <row r="1097" spans="1:17" x14ac:dyDescent="0.2">
      <c r="A1097">
        <v>1041046</v>
      </c>
      <c r="B1097" t="s">
        <v>2415</v>
      </c>
      <c r="C1097">
        <v>1885</v>
      </c>
      <c r="D1097">
        <v>4402</v>
      </c>
      <c r="G1097" t="s">
        <v>2416</v>
      </c>
      <c r="H1097" t="str">
        <f ca="1">IFERROR(RANK(Table1[[#This Row],[IncomeRank]],$K:$K),"")</f>
        <v/>
      </c>
      <c r="I1097">
        <f>Table1[[#This Row],[regno]]</f>
        <v>1041046</v>
      </c>
      <c r="J1097" t="str">
        <f>Table1[[#This Row],[nicename]]</f>
        <v>Cumbria Opera</v>
      </c>
      <c r="K1097" s="1" t="str">
        <f ca="1">IF(Table1[[#This Row],[Selected]],Table1[[#This Row],[latest_income]]+(RAND()*0.01),"")</f>
        <v/>
      </c>
      <c r="L1097" t="b">
        <f>IF(Table1[[#This Row],[Use]]="None",FALSE,IF(Table1[[#This Row],[Use]]="Both",AND(Table1[[#This Row],[Keyword]],Table1[[#This Row],[Geog]]),OR(Table1[[#This Row],[Keyword]],Table1[[#This Row],[Geog]])))</f>
        <v>0</v>
      </c>
      <c r="M10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97" t="b">
        <f>NOT(ISERROR(VLOOKUP(Table1[[#This Row],[regno]],RawGeography!$D:$D,1,FALSE)))</f>
        <v>0</v>
      </c>
      <c r="O1097" t="str">
        <f>IF(Options!$H$12&gt;0,IF(Options!$H$13&gt;0,"Both","Geog"),IF(Options!$H$13&gt;0,"Keyword","None"))</f>
        <v>None</v>
      </c>
      <c r="Q1097"/>
    </row>
    <row r="1098" spans="1:17" x14ac:dyDescent="0.2">
      <c r="A1098">
        <v>1041070</v>
      </c>
      <c r="B1098" t="s">
        <v>2417</v>
      </c>
      <c r="C1098">
        <v>4887</v>
      </c>
      <c r="D1098">
        <v>6242</v>
      </c>
      <c r="G1098" t="s">
        <v>2418</v>
      </c>
      <c r="H1098" t="str">
        <f ca="1">IFERROR(RANK(Table1[[#This Row],[IncomeRank]],$K:$K),"")</f>
        <v/>
      </c>
      <c r="I1098">
        <f>Table1[[#This Row],[regno]]</f>
        <v>1041070</v>
      </c>
      <c r="J1098" t="str">
        <f>Table1[[#This Row],[nicename]]</f>
        <v>Grimsby Symphony Orchestra</v>
      </c>
      <c r="K1098" s="1" t="str">
        <f ca="1">IF(Table1[[#This Row],[Selected]],Table1[[#This Row],[latest_income]]+(RAND()*0.01),"")</f>
        <v/>
      </c>
      <c r="L1098" t="b">
        <f>IF(Table1[[#This Row],[Use]]="None",FALSE,IF(Table1[[#This Row],[Use]]="Both",AND(Table1[[#This Row],[Keyword]],Table1[[#This Row],[Geog]]),OR(Table1[[#This Row],[Keyword]],Table1[[#This Row],[Geog]])))</f>
        <v>0</v>
      </c>
      <c r="M10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98" t="b">
        <f>NOT(ISERROR(VLOOKUP(Table1[[#This Row],[regno]],RawGeography!$D:$D,1,FALSE)))</f>
        <v>0</v>
      </c>
      <c r="O1098" t="str">
        <f>IF(Options!$H$12&gt;0,IF(Options!$H$13&gt;0,"Both","Geog"),IF(Options!$H$13&gt;0,"Keyword","None"))</f>
        <v>None</v>
      </c>
      <c r="Q1098"/>
    </row>
    <row r="1099" spans="1:17" x14ac:dyDescent="0.2">
      <c r="A1099">
        <v>1041206</v>
      </c>
      <c r="B1099" t="s">
        <v>2419</v>
      </c>
      <c r="C1099">
        <v>4971</v>
      </c>
      <c r="D1099">
        <v>5449</v>
      </c>
      <c r="G1099" t="s">
        <v>2420</v>
      </c>
      <c r="H1099" t="str">
        <f ca="1">IFERROR(RANK(Table1[[#This Row],[IncomeRank]],$K:$K),"")</f>
        <v/>
      </c>
      <c r="I1099">
        <f>Table1[[#This Row],[regno]]</f>
        <v>1041206</v>
      </c>
      <c r="J1099" t="str">
        <f>Table1[[#This Row],[nicename]]</f>
        <v>Buckingham and District Festival of Music and Drama</v>
      </c>
      <c r="K1099" s="1" t="str">
        <f ca="1">IF(Table1[[#This Row],[Selected]],Table1[[#This Row],[latest_income]]+(RAND()*0.01),"")</f>
        <v/>
      </c>
      <c r="L1099" t="b">
        <f>IF(Table1[[#This Row],[Use]]="None",FALSE,IF(Table1[[#This Row],[Use]]="Both",AND(Table1[[#This Row],[Keyword]],Table1[[#This Row],[Geog]]),OR(Table1[[#This Row],[Keyword]],Table1[[#This Row],[Geog]])))</f>
        <v>0</v>
      </c>
      <c r="M10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099" t="b">
        <f>NOT(ISERROR(VLOOKUP(Table1[[#This Row],[regno]],RawGeography!$D:$D,1,FALSE)))</f>
        <v>0</v>
      </c>
      <c r="O1099" t="str">
        <f>IF(Options!$H$12&gt;0,IF(Options!$H$13&gt;0,"Both","Geog"),IF(Options!$H$13&gt;0,"Keyword","None"))</f>
        <v>None</v>
      </c>
      <c r="Q1099"/>
    </row>
    <row r="1100" spans="1:17" x14ac:dyDescent="0.2">
      <c r="A1100">
        <v>1041335</v>
      </c>
      <c r="B1100" t="s">
        <v>2421</v>
      </c>
      <c r="C1100">
        <v>855560</v>
      </c>
      <c r="D1100">
        <v>733060</v>
      </c>
      <c r="E1100">
        <v>421881</v>
      </c>
      <c r="F1100">
        <v>18</v>
      </c>
      <c r="G1100" t="s">
        <v>2422</v>
      </c>
      <c r="H1100" t="str">
        <f ca="1">IFERROR(RANK(Table1[[#This Row],[IncomeRank]],$K:$K),"")</f>
        <v/>
      </c>
      <c r="I1100">
        <f>Table1[[#This Row],[regno]]</f>
        <v>1041335</v>
      </c>
      <c r="J1100" t="str">
        <f>Table1[[#This Row],[nicename]]</f>
        <v>The Rural Media Company</v>
      </c>
      <c r="K1100" s="1" t="str">
        <f ca="1">IF(Table1[[#This Row],[Selected]],Table1[[#This Row],[latest_income]]+(RAND()*0.01),"")</f>
        <v/>
      </c>
      <c r="L1100" t="b">
        <f>IF(Table1[[#This Row],[Use]]="None",FALSE,IF(Table1[[#This Row],[Use]]="Both",AND(Table1[[#This Row],[Keyword]],Table1[[#This Row],[Geog]]),OR(Table1[[#This Row],[Keyword]],Table1[[#This Row],[Geog]])))</f>
        <v>0</v>
      </c>
      <c r="M11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00" t="b">
        <f>NOT(ISERROR(VLOOKUP(Table1[[#This Row],[regno]],RawGeography!$D:$D,1,FALSE)))</f>
        <v>0</v>
      </c>
      <c r="O1100" t="str">
        <f>IF(Options!$H$12&gt;0,IF(Options!$H$13&gt;0,"Both","Geog"),IF(Options!$H$13&gt;0,"Keyword","None"))</f>
        <v>None</v>
      </c>
      <c r="Q1100"/>
    </row>
    <row r="1101" spans="1:17" x14ac:dyDescent="0.2">
      <c r="A1101">
        <v>1041560</v>
      </c>
      <c r="B1101" t="s">
        <v>2423</v>
      </c>
      <c r="C1101">
        <v>2545</v>
      </c>
      <c r="D1101">
        <v>2353</v>
      </c>
      <c r="G1101" t="s">
        <v>2424</v>
      </c>
      <c r="H1101" t="str">
        <f ca="1">IFERROR(RANK(Table1[[#This Row],[IncomeRank]],$K:$K),"")</f>
        <v/>
      </c>
      <c r="I1101">
        <f>Table1[[#This Row],[regno]]</f>
        <v>1041560</v>
      </c>
      <c r="J1101" t="str">
        <f>Table1[[#This Row],[nicename]]</f>
        <v>The Grove Singers</v>
      </c>
      <c r="K1101" s="1" t="str">
        <f ca="1">IF(Table1[[#This Row],[Selected]],Table1[[#This Row],[latest_income]]+(RAND()*0.01),"")</f>
        <v/>
      </c>
      <c r="L1101" t="b">
        <f>IF(Table1[[#This Row],[Use]]="None",FALSE,IF(Table1[[#This Row],[Use]]="Both",AND(Table1[[#This Row],[Keyword]],Table1[[#This Row],[Geog]]),OR(Table1[[#This Row],[Keyword]],Table1[[#This Row],[Geog]])))</f>
        <v>0</v>
      </c>
      <c r="M11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01" t="b">
        <f>NOT(ISERROR(VLOOKUP(Table1[[#This Row],[regno]],RawGeography!$D:$D,1,FALSE)))</f>
        <v>0</v>
      </c>
      <c r="O1101" t="str">
        <f>IF(Options!$H$12&gt;0,IF(Options!$H$13&gt;0,"Both","Geog"),IF(Options!$H$13&gt;0,"Keyword","None"))</f>
        <v>None</v>
      </c>
      <c r="Q1101"/>
    </row>
    <row r="1102" spans="1:17" x14ac:dyDescent="0.2">
      <c r="A1102">
        <v>1041628</v>
      </c>
      <c r="B1102" t="s">
        <v>2425</v>
      </c>
      <c r="C1102">
        <v>2554</v>
      </c>
      <c r="D1102">
        <v>2088</v>
      </c>
      <c r="G1102" t="s">
        <v>2426</v>
      </c>
      <c r="H1102" t="str">
        <f ca="1">IFERROR(RANK(Table1[[#This Row],[IncomeRank]],$K:$K),"")</f>
        <v/>
      </c>
      <c r="I1102">
        <f>Table1[[#This Row],[regno]]</f>
        <v>1041628</v>
      </c>
      <c r="J1102" t="str">
        <f>Table1[[#This Row],[nicename]]</f>
        <v>The Holmfirth Musical Festival Association</v>
      </c>
      <c r="K1102" s="1" t="str">
        <f ca="1">IF(Table1[[#This Row],[Selected]],Table1[[#This Row],[latest_income]]+(RAND()*0.01),"")</f>
        <v/>
      </c>
      <c r="L1102" t="b">
        <f>IF(Table1[[#This Row],[Use]]="None",FALSE,IF(Table1[[#This Row],[Use]]="Both",AND(Table1[[#This Row],[Keyword]],Table1[[#This Row],[Geog]]),OR(Table1[[#This Row],[Keyword]],Table1[[#This Row],[Geog]])))</f>
        <v>0</v>
      </c>
      <c r="M11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02" t="b">
        <f>NOT(ISERROR(VLOOKUP(Table1[[#This Row],[regno]],RawGeography!$D:$D,1,FALSE)))</f>
        <v>0</v>
      </c>
      <c r="O1102" t="str">
        <f>IF(Options!$H$12&gt;0,IF(Options!$H$13&gt;0,"Both","Geog"),IF(Options!$H$13&gt;0,"Keyword","None"))</f>
        <v>None</v>
      </c>
      <c r="Q1102"/>
    </row>
    <row r="1103" spans="1:17" x14ac:dyDescent="0.2">
      <c r="A1103">
        <v>1041645</v>
      </c>
      <c r="B1103" t="s">
        <v>2427</v>
      </c>
      <c r="C1103">
        <v>26480</v>
      </c>
      <c r="D1103">
        <v>27737</v>
      </c>
      <c r="G1103" t="s">
        <v>2428</v>
      </c>
      <c r="H1103" t="str">
        <f ca="1">IFERROR(RANK(Table1[[#This Row],[IncomeRank]],$K:$K),"")</f>
        <v/>
      </c>
      <c r="I1103">
        <f>Table1[[#This Row],[regno]]</f>
        <v>1041645</v>
      </c>
      <c r="J1103" t="str">
        <f>Table1[[#This Row],[nicename]]</f>
        <v>Sussex Symphony Orchestra</v>
      </c>
      <c r="K1103" s="1" t="str">
        <f ca="1">IF(Table1[[#This Row],[Selected]],Table1[[#This Row],[latest_income]]+(RAND()*0.01),"")</f>
        <v/>
      </c>
      <c r="L1103" t="b">
        <f>IF(Table1[[#This Row],[Use]]="None",FALSE,IF(Table1[[#This Row],[Use]]="Both",AND(Table1[[#This Row],[Keyword]],Table1[[#This Row],[Geog]]),OR(Table1[[#This Row],[Keyword]],Table1[[#This Row],[Geog]])))</f>
        <v>0</v>
      </c>
      <c r="M11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03" t="b">
        <f>NOT(ISERROR(VLOOKUP(Table1[[#This Row],[regno]],RawGeography!$D:$D,1,FALSE)))</f>
        <v>0</v>
      </c>
      <c r="O1103" t="str">
        <f>IF(Options!$H$12&gt;0,IF(Options!$H$13&gt;0,"Both","Geog"),IF(Options!$H$13&gt;0,"Keyword","None"))</f>
        <v>None</v>
      </c>
      <c r="Q1103"/>
    </row>
    <row r="1104" spans="1:17" x14ac:dyDescent="0.2">
      <c r="A1104">
        <v>1041675</v>
      </c>
      <c r="B1104" t="s">
        <v>2429</v>
      </c>
      <c r="C1104">
        <v>610</v>
      </c>
      <c r="D1104">
        <v>550</v>
      </c>
      <c r="G1104" t="s">
        <v>2430</v>
      </c>
      <c r="H1104" t="str">
        <f ca="1">IFERROR(RANK(Table1[[#This Row],[IncomeRank]],$K:$K),"")</f>
        <v/>
      </c>
      <c r="I1104">
        <f>Table1[[#This Row],[regno]]</f>
        <v>1041675</v>
      </c>
      <c r="J1104" t="str">
        <f>Table1[[#This Row],[nicename]]</f>
        <v>Wisbech Music Society</v>
      </c>
      <c r="K1104" s="1" t="str">
        <f ca="1">IF(Table1[[#This Row],[Selected]],Table1[[#This Row],[latest_income]]+(RAND()*0.01),"")</f>
        <v/>
      </c>
      <c r="L1104" t="b">
        <f>IF(Table1[[#This Row],[Use]]="None",FALSE,IF(Table1[[#This Row],[Use]]="Both",AND(Table1[[#This Row],[Keyword]],Table1[[#This Row],[Geog]]),OR(Table1[[#This Row],[Keyword]],Table1[[#This Row],[Geog]])))</f>
        <v>0</v>
      </c>
      <c r="M11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04" t="b">
        <f>NOT(ISERROR(VLOOKUP(Table1[[#This Row],[regno]],RawGeography!$D:$D,1,FALSE)))</f>
        <v>0</v>
      </c>
      <c r="O1104" t="str">
        <f>IF(Options!$H$12&gt;0,IF(Options!$H$13&gt;0,"Both","Geog"),IF(Options!$H$13&gt;0,"Keyword","None"))</f>
        <v>None</v>
      </c>
      <c r="Q1104"/>
    </row>
    <row r="1105" spans="1:17" x14ac:dyDescent="0.2">
      <c r="A1105">
        <v>1041680</v>
      </c>
      <c r="B1105" t="s">
        <v>2431</v>
      </c>
      <c r="C1105">
        <v>40552</v>
      </c>
      <c r="D1105">
        <v>36280</v>
      </c>
      <c r="G1105" t="s">
        <v>2276</v>
      </c>
      <c r="H1105" t="str">
        <f ca="1">IFERROR(RANK(Table1[[#This Row],[IncomeRank]],$K:$K),"")</f>
        <v/>
      </c>
      <c r="I1105">
        <f>Table1[[#This Row],[regno]]</f>
        <v>1041680</v>
      </c>
      <c r="J1105" t="str">
        <f>Table1[[#This Row],[nicename]]</f>
        <v>Cheltenham Festival of Performing Arts</v>
      </c>
      <c r="K1105" s="1" t="str">
        <f ca="1">IF(Table1[[#This Row],[Selected]],Table1[[#This Row],[latest_income]]+(RAND()*0.01),"")</f>
        <v/>
      </c>
      <c r="L1105" t="b">
        <f>IF(Table1[[#This Row],[Use]]="None",FALSE,IF(Table1[[#This Row],[Use]]="Both",AND(Table1[[#This Row],[Keyword]],Table1[[#This Row],[Geog]]),OR(Table1[[#This Row],[Keyword]],Table1[[#This Row],[Geog]])))</f>
        <v>0</v>
      </c>
      <c r="M11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05" t="b">
        <f>NOT(ISERROR(VLOOKUP(Table1[[#This Row],[regno]],RawGeography!$D:$D,1,FALSE)))</f>
        <v>0</v>
      </c>
      <c r="O1105" t="str">
        <f>IF(Options!$H$12&gt;0,IF(Options!$H$13&gt;0,"Both","Geog"),IF(Options!$H$13&gt;0,"Keyword","None"))</f>
        <v>None</v>
      </c>
      <c r="Q1105"/>
    </row>
    <row r="1106" spans="1:17" x14ac:dyDescent="0.2">
      <c r="A1106">
        <v>1041721</v>
      </c>
      <c r="B1106" t="s">
        <v>2432</v>
      </c>
      <c r="C1106">
        <v>1027</v>
      </c>
      <c r="D1106">
        <v>1243</v>
      </c>
      <c r="G1106" t="s">
        <v>504</v>
      </c>
      <c r="H1106" t="str">
        <f ca="1">IFERROR(RANK(Table1[[#This Row],[IncomeRank]],$K:$K),"")</f>
        <v/>
      </c>
      <c r="I1106">
        <f>Table1[[#This Row],[regno]]</f>
        <v>1041721</v>
      </c>
      <c r="J1106" t="str">
        <f>Table1[[#This Row],[nicename]]</f>
        <v>The Tritone Singers</v>
      </c>
      <c r="K1106" s="1" t="str">
        <f ca="1">IF(Table1[[#This Row],[Selected]],Table1[[#This Row],[latest_income]]+(RAND()*0.01),"")</f>
        <v/>
      </c>
      <c r="L1106" t="b">
        <f>IF(Table1[[#This Row],[Use]]="None",FALSE,IF(Table1[[#This Row],[Use]]="Both",AND(Table1[[#This Row],[Keyword]],Table1[[#This Row],[Geog]]),OR(Table1[[#This Row],[Keyword]],Table1[[#This Row],[Geog]])))</f>
        <v>0</v>
      </c>
      <c r="M11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06" t="b">
        <f>NOT(ISERROR(VLOOKUP(Table1[[#This Row],[regno]],RawGeography!$D:$D,1,FALSE)))</f>
        <v>0</v>
      </c>
      <c r="O1106" t="str">
        <f>IF(Options!$H$12&gt;0,IF(Options!$H$13&gt;0,"Both","Geog"),IF(Options!$H$13&gt;0,"Keyword","None"))</f>
        <v>None</v>
      </c>
      <c r="Q1106"/>
    </row>
    <row r="1107" spans="1:17" x14ac:dyDescent="0.2">
      <c r="A1107">
        <v>1041780</v>
      </c>
      <c r="B1107" t="s">
        <v>2433</v>
      </c>
      <c r="C1107">
        <v>15210</v>
      </c>
      <c r="D1107">
        <v>13488</v>
      </c>
      <c r="G1107" t="s">
        <v>2434</v>
      </c>
      <c r="H1107" t="str">
        <f ca="1">IFERROR(RANK(Table1[[#This Row],[IncomeRank]],$K:$K),"")</f>
        <v/>
      </c>
      <c r="I1107">
        <f>Table1[[#This Row],[regno]]</f>
        <v>1041780</v>
      </c>
      <c r="J1107" t="str">
        <f>Table1[[#This Row],[nicename]]</f>
        <v>The Heart of England Singers</v>
      </c>
      <c r="K1107" s="1" t="str">
        <f ca="1">IF(Table1[[#This Row],[Selected]],Table1[[#This Row],[latest_income]]+(RAND()*0.01),"")</f>
        <v/>
      </c>
      <c r="L1107" t="b">
        <f>IF(Table1[[#This Row],[Use]]="None",FALSE,IF(Table1[[#This Row],[Use]]="Both",AND(Table1[[#This Row],[Keyword]],Table1[[#This Row],[Geog]]),OR(Table1[[#This Row],[Keyword]],Table1[[#This Row],[Geog]])))</f>
        <v>0</v>
      </c>
      <c r="M11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07" t="b">
        <f>NOT(ISERROR(VLOOKUP(Table1[[#This Row],[regno]],RawGeography!$D:$D,1,FALSE)))</f>
        <v>0</v>
      </c>
      <c r="O1107" t="str">
        <f>IF(Options!$H$12&gt;0,IF(Options!$H$13&gt;0,"Both","Geog"),IF(Options!$H$13&gt;0,"Keyword","None"))</f>
        <v>None</v>
      </c>
      <c r="Q1107"/>
    </row>
    <row r="1108" spans="1:17" x14ac:dyDescent="0.2">
      <c r="A1108">
        <v>1041826</v>
      </c>
      <c r="B1108" t="s">
        <v>2436</v>
      </c>
      <c r="C1108">
        <v>5436</v>
      </c>
      <c r="D1108">
        <v>5443</v>
      </c>
      <c r="G1108" t="s">
        <v>2437</v>
      </c>
      <c r="H1108" t="str">
        <f ca="1">IFERROR(RANK(Table1[[#This Row],[IncomeRank]],$K:$K),"")</f>
        <v/>
      </c>
      <c r="I1108">
        <f>Table1[[#This Row],[regno]]</f>
        <v>1041826</v>
      </c>
      <c r="J1108" t="str">
        <f>Table1[[#This Row],[nicename]]</f>
        <v>West Mendip Orchestra</v>
      </c>
      <c r="K1108" s="1" t="str">
        <f ca="1">IF(Table1[[#This Row],[Selected]],Table1[[#This Row],[latest_income]]+(RAND()*0.01),"")</f>
        <v/>
      </c>
      <c r="L1108" t="b">
        <f>IF(Table1[[#This Row],[Use]]="None",FALSE,IF(Table1[[#This Row],[Use]]="Both",AND(Table1[[#This Row],[Keyword]],Table1[[#This Row],[Geog]]),OR(Table1[[#This Row],[Keyword]],Table1[[#This Row],[Geog]])))</f>
        <v>0</v>
      </c>
      <c r="M11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08" t="b">
        <f>NOT(ISERROR(VLOOKUP(Table1[[#This Row],[regno]],RawGeography!$D:$D,1,FALSE)))</f>
        <v>0</v>
      </c>
      <c r="O1108" t="str">
        <f>IF(Options!$H$12&gt;0,IF(Options!$H$13&gt;0,"Both","Geog"),IF(Options!$H$13&gt;0,"Keyword","None"))</f>
        <v>None</v>
      </c>
      <c r="Q1108"/>
    </row>
    <row r="1109" spans="1:17" x14ac:dyDescent="0.2">
      <c r="A1109">
        <v>1041940</v>
      </c>
      <c r="B1109" t="s">
        <v>2438</v>
      </c>
      <c r="C1109">
        <v>8077</v>
      </c>
      <c r="D1109">
        <v>8599</v>
      </c>
      <c r="G1109" t="s">
        <v>2204</v>
      </c>
      <c r="H1109" t="str">
        <f ca="1">IFERROR(RANK(Table1[[#This Row],[IncomeRank]],$K:$K),"")</f>
        <v/>
      </c>
      <c r="I1109">
        <f>Table1[[#This Row],[regno]]</f>
        <v>1041940</v>
      </c>
      <c r="J1109" t="str">
        <f>Table1[[#This Row],[nicename]]</f>
        <v>Witney Music Society</v>
      </c>
      <c r="K1109" s="1" t="str">
        <f ca="1">IF(Table1[[#This Row],[Selected]],Table1[[#This Row],[latest_income]]+(RAND()*0.01),"")</f>
        <v/>
      </c>
      <c r="L1109" t="b">
        <f>IF(Table1[[#This Row],[Use]]="None",FALSE,IF(Table1[[#This Row],[Use]]="Both",AND(Table1[[#This Row],[Keyword]],Table1[[#This Row],[Geog]]),OR(Table1[[#This Row],[Keyword]],Table1[[#This Row],[Geog]])))</f>
        <v>0</v>
      </c>
      <c r="M11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09" t="b">
        <f>NOT(ISERROR(VLOOKUP(Table1[[#This Row],[regno]],RawGeography!$D:$D,1,FALSE)))</f>
        <v>0</v>
      </c>
      <c r="O1109" t="str">
        <f>IF(Options!$H$12&gt;0,IF(Options!$H$13&gt;0,"Both","Geog"),IF(Options!$H$13&gt;0,"Keyword","None"))</f>
        <v>None</v>
      </c>
      <c r="Q1109"/>
    </row>
    <row r="1110" spans="1:17" x14ac:dyDescent="0.2">
      <c r="A1110">
        <v>1041965</v>
      </c>
      <c r="B1110" t="s">
        <v>2439</v>
      </c>
      <c r="C1110">
        <v>10323</v>
      </c>
      <c r="D1110">
        <v>10223</v>
      </c>
      <c r="G1110" t="s">
        <v>2440</v>
      </c>
      <c r="H1110" t="str">
        <f ca="1">IFERROR(RANK(Table1[[#This Row],[IncomeRank]],$K:$K),"")</f>
        <v/>
      </c>
      <c r="I1110">
        <f>Table1[[#This Row],[regno]]</f>
        <v>1041965</v>
      </c>
      <c r="J1110" t="str">
        <f>Table1[[#This Row],[nicename]]</f>
        <v>Grimsby Concert Society</v>
      </c>
      <c r="K1110" s="1" t="str">
        <f ca="1">IF(Table1[[#This Row],[Selected]],Table1[[#This Row],[latest_income]]+(RAND()*0.01),"")</f>
        <v/>
      </c>
      <c r="L1110" t="b">
        <f>IF(Table1[[#This Row],[Use]]="None",FALSE,IF(Table1[[#This Row],[Use]]="Both",AND(Table1[[#This Row],[Keyword]],Table1[[#This Row],[Geog]]),OR(Table1[[#This Row],[Keyword]],Table1[[#This Row],[Geog]])))</f>
        <v>0</v>
      </c>
      <c r="M11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10" t="b">
        <f>NOT(ISERROR(VLOOKUP(Table1[[#This Row],[regno]],RawGeography!$D:$D,1,FALSE)))</f>
        <v>0</v>
      </c>
      <c r="O1110" t="str">
        <f>IF(Options!$H$12&gt;0,IF(Options!$H$13&gt;0,"Both","Geog"),IF(Options!$H$13&gt;0,"Keyword","None"))</f>
        <v>None</v>
      </c>
      <c r="Q1110"/>
    </row>
    <row r="1111" spans="1:17" x14ac:dyDescent="0.2">
      <c r="A1111">
        <v>1042023</v>
      </c>
      <c r="B1111" t="s">
        <v>2441</v>
      </c>
      <c r="C1111">
        <v>7155</v>
      </c>
      <c r="D1111">
        <v>8151</v>
      </c>
      <c r="G1111" t="s">
        <v>2442</v>
      </c>
      <c r="H1111" t="str">
        <f ca="1">IFERROR(RANK(Table1[[#This Row],[IncomeRank]],$K:$K),"")</f>
        <v/>
      </c>
      <c r="I1111">
        <f>Table1[[#This Row],[regno]]</f>
        <v>1042023</v>
      </c>
      <c r="J1111" t="str">
        <f>Table1[[#This Row],[nicename]]</f>
        <v>The Brickwall Music and Arts Society</v>
      </c>
      <c r="K1111" s="1" t="str">
        <f ca="1">IF(Table1[[#This Row],[Selected]],Table1[[#This Row],[latest_income]]+(RAND()*0.01),"")</f>
        <v/>
      </c>
      <c r="L1111" t="b">
        <f>IF(Table1[[#This Row],[Use]]="None",FALSE,IF(Table1[[#This Row],[Use]]="Both",AND(Table1[[#This Row],[Keyword]],Table1[[#This Row],[Geog]]),OR(Table1[[#This Row],[Keyword]],Table1[[#This Row],[Geog]])))</f>
        <v>0</v>
      </c>
      <c r="M11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11" t="b">
        <f>NOT(ISERROR(VLOOKUP(Table1[[#This Row],[regno]],RawGeography!$D:$D,1,FALSE)))</f>
        <v>0</v>
      </c>
      <c r="O1111" t="str">
        <f>IF(Options!$H$12&gt;0,IF(Options!$H$13&gt;0,"Both","Geog"),IF(Options!$H$13&gt;0,"Keyword","None"))</f>
        <v>None</v>
      </c>
      <c r="Q1111"/>
    </row>
    <row r="1112" spans="1:17" x14ac:dyDescent="0.2">
      <c r="A1112">
        <v>1042099</v>
      </c>
      <c r="B1112" t="s">
        <v>2443</v>
      </c>
      <c r="C1112">
        <v>0</v>
      </c>
      <c r="D1112">
        <v>0</v>
      </c>
      <c r="G1112" t="s">
        <v>2444</v>
      </c>
      <c r="H1112" t="str">
        <f ca="1">IFERROR(RANK(Table1[[#This Row],[IncomeRank]],$K:$K),"")</f>
        <v/>
      </c>
      <c r="I1112">
        <f>Table1[[#This Row],[regno]]</f>
        <v>1042099</v>
      </c>
      <c r="J1112" t="str">
        <f>Table1[[#This Row],[nicename]]</f>
        <v>Trust for Independent Ethnic Schools</v>
      </c>
      <c r="K1112" s="1" t="str">
        <f ca="1">IF(Table1[[#This Row],[Selected]],Table1[[#This Row],[latest_income]]+(RAND()*0.01),"")</f>
        <v/>
      </c>
      <c r="L1112" t="b">
        <f>IF(Table1[[#This Row],[Use]]="None",FALSE,IF(Table1[[#This Row],[Use]]="Both",AND(Table1[[#This Row],[Keyword]],Table1[[#This Row],[Geog]]),OR(Table1[[#This Row],[Keyword]],Table1[[#This Row],[Geog]])))</f>
        <v>0</v>
      </c>
      <c r="M11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12" t="b">
        <f>NOT(ISERROR(VLOOKUP(Table1[[#This Row],[regno]],RawGeography!$D:$D,1,FALSE)))</f>
        <v>0</v>
      </c>
      <c r="O1112" t="str">
        <f>IF(Options!$H$12&gt;0,IF(Options!$H$13&gt;0,"Both","Geog"),IF(Options!$H$13&gt;0,"Keyword","None"))</f>
        <v>None</v>
      </c>
      <c r="Q1112"/>
    </row>
    <row r="1113" spans="1:17" x14ac:dyDescent="0.2">
      <c r="A1113">
        <v>1042609</v>
      </c>
      <c r="B1113" t="s">
        <v>2445</v>
      </c>
      <c r="C1113">
        <v>2351</v>
      </c>
      <c r="D1113">
        <v>2465</v>
      </c>
      <c r="G1113" t="s">
        <v>2446</v>
      </c>
      <c r="H1113" t="str">
        <f ca="1">IFERROR(RANK(Table1[[#This Row],[IncomeRank]],$K:$K),"")</f>
        <v/>
      </c>
      <c r="I1113">
        <f>Table1[[#This Row],[regno]]</f>
        <v>1042609</v>
      </c>
      <c r="J1113" t="str">
        <f>Table1[[#This Row],[nicename]]</f>
        <v>Fareham Music Festival Association</v>
      </c>
      <c r="K1113" s="1" t="str">
        <f ca="1">IF(Table1[[#This Row],[Selected]],Table1[[#This Row],[latest_income]]+(RAND()*0.01),"")</f>
        <v/>
      </c>
      <c r="L1113" t="b">
        <f>IF(Table1[[#This Row],[Use]]="None",FALSE,IF(Table1[[#This Row],[Use]]="Both",AND(Table1[[#This Row],[Keyword]],Table1[[#This Row],[Geog]]),OR(Table1[[#This Row],[Keyword]],Table1[[#This Row],[Geog]])))</f>
        <v>0</v>
      </c>
      <c r="M11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13" t="b">
        <f>NOT(ISERROR(VLOOKUP(Table1[[#This Row],[regno]],RawGeography!$D:$D,1,FALSE)))</f>
        <v>0</v>
      </c>
      <c r="O1113" t="str">
        <f>IF(Options!$H$12&gt;0,IF(Options!$H$13&gt;0,"Both","Geog"),IF(Options!$H$13&gt;0,"Keyword","None"))</f>
        <v>None</v>
      </c>
      <c r="Q1113"/>
    </row>
    <row r="1114" spans="1:17" x14ac:dyDescent="0.2">
      <c r="A1114">
        <v>1042682</v>
      </c>
      <c r="B1114" t="s">
        <v>2447</v>
      </c>
      <c r="C1114">
        <v>9955</v>
      </c>
      <c r="D1114">
        <v>9427</v>
      </c>
      <c r="G1114" t="s">
        <v>2448</v>
      </c>
      <c r="H1114" t="str">
        <f ca="1">IFERROR(RANK(Table1[[#This Row],[IncomeRank]],$K:$K),"")</f>
        <v/>
      </c>
      <c r="I1114">
        <f>Table1[[#This Row],[regno]]</f>
        <v>1042682</v>
      </c>
      <c r="J1114" t="str">
        <f>Table1[[#This Row],[nicename]]</f>
        <v>Sprotbrough Music Society</v>
      </c>
      <c r="K1114" s="1" t="str">
        <f ca="1">IF(Table1[[#This Row],[Selected]],Table1[[#This Row],[latest_income]]+(RAND()*0.01),"")</f>
        <v/>
      </c>
      <c r="L1114" t="b">
        <f>IF(Table1[[#This Row],[Use]]="None",FALSE,IF(Table1[[#This Row],[Use]]="Both",AND(Table1[[#This Row],[Keyword]],Table1[[#This Row],[Geog]]),OR(Table1[[#This Row],[Keyword]],Table1[[#This Row],[Geog]])))</f>
        <v>0</v>
      </c>
      <c r="M11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14" t="b">
        <f>NOT(ISERROR(VLOOKUP(Table1[[#This Row],[regno]],RawGeography!$D:$D,1,FALSE)))</f>
        <v>0</v>
      </c>
      <c r="O1114" t="str">
        <f>IF(Options!$H$12&gt;0,IF(Options!$H$13&gt;0,"Both","Geog"),IF(Options!$H$13&gt;0,"Keyword","None"))</f>
        <v>None</v>
      </c>
      <c r="Q1114"/>
    </row>
    <row r="1115" spans="1:17" x14ac:dyDescent="0.2">
      <c r="A1115">
        <v>1042790</v>
      </c>
      <c r="B1115" t="s">
        <v>2449</v>
      </c>
      <c r="C1115">
        <v>15917</v>
      </c>
      <c r="D1115">
        <v>15917</v>
      </c>
      <c r="G1115" t="s">
        <v>2450</v>
      </c>
      <c r="H1115" t="str">
        <f ca="1">IFERROR(RANK(Table1[[#This Row],[IncomeRank]],$K:$K),"")</f>
        <v/>
      </c>
      <c r="I1115">
        <f>Table1[[#This Row],[regno]]</f>
        <v>1042790</v>
      </c>
      <c r="J1115" t="str">
        <f>Table1[[#This Row],[nicename]]</f>
        <v>Staffordshire Knights Drum and Bugle Corps</v>
      </c>
      <c r="K1115" s="1" t="str">
        <f ca="1">IF(Table1[[#This Row],[Selected]],Table1[[#This Row],[latest_income]]+(RAND()*0.01),"")</f>
        <v/>
      </c>
      <c r="L1115" t="b">
        <f>IF(Table1[[#This Row],[Use]]="None",FALSE,IF(Table1[[#This Row],[Use]]="Both",AND(Table1[[#This Row],[Keyword]],Table1[[#This Row],[Geog]]),OR(Table1[[#This Row],[Keyword]],Table1[[#This Row],[Geog]])))</f>
        <v>0</v>
      </c>
      <c r="M11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15" t="b">
        <f>NOT(ISERROR(VLOOKUP(Table1[[#This Row],[regno]],RawGeography!$D:$D,1,FALSE)))</f>
        <v>0</v>
      </c>
      <c r="O1115" t="str">
        <f>IF(Options!$H$12&gt;0,IF(Options!$H$13&gt;0,"Both","Geog"),IF(Options!$H$13&gt;0,"Keyword","None"))</f>
        <v>None</v>
      </c>
      <c r="Q1115"/>
    </row>
    <row r="1116" spans="1:17" x14ac:dyDescent="0.2">
      <c r="A1116">
        <v>1042801</v>
      </c>
      <c r="B1116" t="s">
        <v>2451</v>
      </c>
      <c r="C1116">
        <v>16929</v>
      </c>
      <c r="D1116">
        <v>13190</v>
      </c>
      <c r="G1116" t="s">
        <v>2452</v>
      </c>
      <c r="H1116" t="str">
        <f ca="1">IFERROR(RANK(Table1[[#This Row],[IncomeRank]],$K:$K),"")</f>
        <v/>
      </c>
      <c r="I1116">
        <f>Table1[[#This Row],[regno]]</f>
        <v>1042801</v>
      </c>
      <c r="J1116" t="str">
        <f>Table1[[#This Row],[nicename]]</f>
        <v>New Cambridge Singers</v>
      </c>
      <c r="K1116" s="1" t="str">
        <f ca="1">IF(Table1[[#This Row],[Selected]],Table1[[#This Row],[latest_income]]+(RAND()*0.01),"")</f>
        <v/>
      </c>
      <c r="L1116" t="b">
        <f>IF(Table1[[#This Row],[Use]]="None",FALSE,IF(Table1[[#This Row],[Use]]="Both",AND(Table1[[#This Row],[Keyword]],Table1[[#This Row],[Geog]]),OR(Table1[[#This Row],[Keyword]],Table1[[#This Row],[Geog]])))</f>
        <v>0</v>
      </c>
      <c r="M11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16" t="b">
        <f>NOT(ISERROR(VLOOKUP(Table1[[#This Row],[regno]],RawGeography!$D:$D,1,FALSE)))</f>
        <v>0</v>
      </c>
      <c r="O1116" t="str">
        <f>IF(Options!$H$12&gt;0,IF(Options!$H$13&gt;0,"Both","Geog"),IF(Options!$H$13&gt;0,"Keyword","None"))</f>
        <v>None</v>
      </c>
      <c r="Q1116"/>
    </row>
    <row r="1117" spans="1:17" x14ac:dyDescent="0.2">
      <c r="A1117">
        <v>1042854</v>
      </c>
      <c r="B1117" t="s">
        <v>2453</v>
      </c>
      <c r="C1117">
        <v>36710</v>
      </c>
      <c r="D1117">
        <v>37019</v>
      </c>
      <c r="G1117" t="s">
        <v>2454</v>
      </c>
      <c r="H1117" t="str">
        <f ca="1">IFERROR(RANK(Table1[[#This Row],[IncomeRank]],$K:$K),"")</f>
        <v/>
      </c>
      <c r="I1117">
        <f>Table1[[#This Row],[regno]]</f>
        <v>1042854</v>
      </c>
      <c r="J1117" t="str">
        <f>Table1[[#This Row],[nicename]]</f>
        <v>Caos Musical Productions</v>
      </c>
      <c r="K1117" s="1" t="str">
        <f ca="1">IF(Table1[[#This Row],[Selected]],Table1[[#This Row],[latest_income]]+(RAND()*0.01),"")</f>
        <v/>
      </c>
      <c r="L1117" t="b">
        <f>IF(Table1[[#This Row],[Use]]="None",FALSE,IF(Table1[[#This Row],[Use]]="Both",AND(Table1[[#This Row],[Keyword]],Table1[[#This Row],[Geog]]),OR(Table1[[#This Row],[Keyword]],Table1[[#This Row],[Geog]])))</f>
        <v>0</v>
      </c>
      <c r="M11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17" t="b">
        <f>NOT(ISERROR(VLOOKUP(Table1[[#This Row],[regno]],RawGeography!$D:$D,1,FALSE)))</f>
        <v>0</v>
      </c>
      <c r="O1117" t="str">
        <f>IF(Options!$H$12&gt;0,IF(Options!$H$13&gt;0,"Both","Geog"),IF(Options!$H$13&gt;0,"Keyword","None"))</f>
        <v>None</v>
      </c>
      <c r="Q1117"/>
    </row>
    <row r="1118" spans="1:17" x14ac:dyDescent="0.2">
      <c r="A1118">
        <v>1042902</v>
      </c>
      <c r="B1118" t="s">
        <v>2455</v>
      </c>
      <c r="C1118">
        <v>2111</v>
      </c>
      <c r="D1118">
        <v>1940</v>
      </c>
      <c r="G1118" t="s">
        <v>2456</v>
      </c>
      <c r="H1118" t="str">
        <f ca="1">IFERROR(RANK(Table1[[#This Row],[IncomeRank]],$K:$K),"")</f>
        <v/>
      </c>
      <c r="I1118">
        <f>Table1[[#This Row],[regno]]</f>
        <v>1042902</v>
      </c>
      <c r="J1118" t="str">
        <f>Table1[[#This Row],[nicename]]</f>
        <v>Ditcheat Players</v>
      </c>
      <c r="K1118" s="1" t="str">
        <f ca="1">IF(Table1[[#This Row],[Selected]],Table1[[#This Row],[latest_income]]+(RAND()*0.01),"")</f>
        <v/>
      </c>
      <c r="L1118" t="b">
        <f>IF(Table1[[#This Row],[Use]]="None",FALSE,IF(Table1[[#This Row],[Use]]="Both",AND(Table1[[#This Row],[Keyword]],Table1[[#This Row],[Geog]]),OR(Table1[[#This Row],[Keyword]],Table1[[#This Row],[Geog]])))</f>
        <v>0</v>
      </c>
      <c r="M11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18" t="b">
        <f>NOT(ISERROR(VLOOKUP(Table1[[#This Row],[regno]],RawGeography!$D:$D,1,FALSE)))</f>
        <v>0</v>
      </c>
      <c r="O1118" t="str">
        <f>IF(Options!$H$12&gt;0,IF(Options!$H$13&gt;0,"Both","Geog"),IF(Options!$H$13&gt;0,"Keyword","None"))</f>
        <v>None</v>
      </c>
      <c r="Q1118"/>
    </row>
    <row r="1119" spans="1:17" x14ac:dyDescent="0.2">
      <c r="A1119">
        <v>1043065</v>
      </c>
      <c r="B1119" t="s">
        <v>2457</v>
      </c>
      <c r="C1119">
        <v>0</v>
      </c>
      <c r="D1119">
        <v>20</v>
      </c>
      <c r="G1119" t="s">
        <v>2458</v>
      </c>
      <c r="H1119" t="str">
        <f ca="1">IFERROR(RANK(Table1[[#This Row],[IncomeRank]],$K:$K),"")</f>
        <v/>
      </c>
      <c r="I1119">
        <f>Table1[[#This Row],[regno]]</f>
        <v>1043065</v>
      </c>
      <c r="J1119" t="str">
        <f>Table1[[#This Row],[nicename]]</f>
        <v>The National Pipe Archive</v>
      </c>
      <c r="K1119" s="1" t="str">
        <f ca="1">IF(Table1[[#This Row],[Selected]],Table1[[#This Row],[latest_income]]+(RAND()*0.01),"")</f>
        <v/>
      </c>
      <c r="L1119" t="b">
        <f>IF(Table1[[#This Row],[Use]]="None",FALSE,IF(Table1[[#This Row],[Use]]="Both",AND(Table1[[#This Row],[Keyword]],Table1[[#This Row],[Geog]]),OR(Table1[[#This Row],[Keyword]],Table1[[#This Row],[Geog]])))</f>
        <v>0</v>
      </c>
      <c r="M11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19" t="b">
        <f>NOT(ISERROR(VLOOKUP(Table1[[#This Row],[regno]],RawGeography!$D:$D,1,FALSE)))</f>
        <v>0</v>
      </c>
      <c r="O1119" t="str">
        <f>IF(Options!$H$12&gt;0,IF(Options!$H$13&gt;0,"Both","Geog"),IF(Options!$H$13&gt;0,"Keyword","None"))</f>
        <v>None</v>
      </c>
      <c r="Q1119"/>
    </row>
    <row r="1120" spans="1:17" x14ac:dyDescent="0.2">
      <c r="A1120">
        <v>1043108</v>
      </c>
      <c r="B1120" t="s">
        <v>2459</v>
      </c>
      <c r="C1120">
        <v>18499</v>
      </c>
      <c r="D1120">
        <v>19526</v>
      </c>
      <c r="G1120" t="s">
        <v>2420</v>
      </c>
      <c r="H1120" t="str">
        <f ca="1">IFERROR(RANK(Table1[[#This Row],[IncomeRank]],$K:$K),"")</f>
        <v/>
      </c>
      <c r="I1120">
        <f>Table1[[#This Row],[regno]]</f>
        <v>1043108</v>
      </c>
      <c r="J1120" t="str">
        <f>Table1[[#This Row],[nicename]]</f>
        <v>Scunthorpe Musical Festival Association</v>
      </c>
      <c r="K1120" s="1" t="str">
        <f ca="1">IF(Table1[[#This Row],[Selected]],Table1[[#This Row],[latest_income]]+(RAND()*0.01),"")</f>
        <v/>
      </c>
      <c r="L1120" t="b">
        <f>IF(Table1[[#This Row],[Use]]="None",FALSE,IF(Table1[[#This Row],[Use]]="Both",AND(Table1[[#This Row],[Keyword]],Table1[[#This Row],[Geog]]),OR(Table1[[#This Row],[Keyword]],Table1[[#This Row],[Geog]])))</f>
        <v>0</v>
      </c>
      <c r="M11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20" t="b">
        <f>NOT(ISERROR(VLOOKUP(Table1[[#This Row],[regno]],RawGeography!$D:$D,1,FALSE)))</f>
        <v>0</v>
      </c>
      <c r="O1120" t="str">
        <f>IF(Options!$H$12&gt;0,IF(Options!$H$13&gt;0,"Both","Geog"),IF(Options!$H$13&gt;0,"Keyword","None"))</f>
        <v>None</v>
      </c>
      <c r="Q1120"/>
    </row>
    <row r="1121" spans="1:17" x14ac:dyDescent="0.2">
      <c r="A1121">
        <v>1043128</v>
      </c>
      <c r="B1121" t="s">
        <v>2460</v>
      </c>
      <c r="C1121">
        <v>7768</v>
      </c>
      <c r="D1121">
        <v>5715</v>
      </c>
      <c r="G1121" t="s">
        <v>2461</v>
      </c>
      <c r="H1121" t="str">
        <f ca="1">IFERROR(RANK(Table1[[#This Row],[IncomeRank]],$K:$K),"")</f>
        <v/>
      </c>
      <c r="I1121">
        <f>Table1[[#This Row],[regno]]</f>
        <v>1043128</v>
      </c>
      <c r="J1121" t="str">
        <f>Table1[[#This Row],[nicename]]</f>
        <v>Camborne Music Festival</v>
      </c>
      <c r="K1121" s="1" t="str">
        <f ca="1">IF(Table1[[#This Row],[Selected]],Table1[[#This Row],[latest_income]]+(RAND()*0.01),"")</f>
        <v/>
      </c>
      <c r="L1121" t="b">
        <f>IF(Table1[[#This Row],[Use]]="None",FALSE,IF(Table1[[#This Row],[Use]]="Both",AND(Table1[[#This Row],[Keyword]],Table1[[#This Row],[Geog]]),OR(Table1[[#This Row],[Keyword]],Table1[[#This Row],[Geog]])))</f>
        <v>0</v>
      </c>
      <c r="M11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21" t="b">
        <f>NOT(ISERROR(VLOOKUP(Table1[[#This Row],[regno]],RawGeography!$D:$D,1,FALSE)))</f>
        <v>0</v>
      </c>
      <c r="O1121" t="str">
        <f>IF(Options!$H$12&gt;0,IF(Options!$H$13&gt;0,"Both","Geog"),IF(Options!$H$13&gt;0,"Keyword","None"))</f>
        <v>None</v>
      </c>
      <c r="Q1121"/>
    </row>
    <row r="1122" spans="1:17" x14ac:dyDescent="0.2">
      <c r="A1122">
        <v>1043131</v>
      </c>
      <c r="B1122" t="s">
        <v>2462</v>
      </c>
      <c r="C1122">
        <v>4480</v>
      </c>
      <c r="D1122">
        <v>5456</v>
      </c>
      <c r="G1122" t="s">
        <v>2463</v>
      </c>
      <c r="H1122" t="str">
        <f ca="1">IFERROR(RANK(Table1[[#This Row],[IncomeRank]],$K:$K),"")</f>
        <v/>
      </c>
      <c r="I1122">
        <f>Table1[[#This Row],[regno]]</f>
        <v>1043131</v>
      </c>
      <c r="J1122" t="str">
        <f>Table1[[#This Row],[nicename]]</f>
        <v>The David Clover Festival of Singing</v>
      </c>
      <c r="K1122" s="1" t="str">
        <f ca="1">IF(Table1[[#This Row],[Selected]],Table1[[#This Row],[latest_income]]+(RAND()*0.01),"")</f>
        <v/>
      </c>
      <c r="L1122" t="b">
        <f>IF(Table1[[#This Row],[Use]]="None",FALSE,IF(Table1[[#This Row],[Use]]="Both",AND(Table1[[#This Row],[Keyword]],Table1[[#This Row],[Geog]]),OR(Table1[[#This Row],[Keyword]],Table1[[#This Row],[Geog]])))</f>
        <v>0</v>
      </c>
      <c r="M11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22" t="b">
        <f>NOT(ISERROR(VLOOKUP(Table1[[#This Row],[regno]],RawGeography!$D:$D,1,FALSE)))</f>
        <v>0</v>
      </c>
      <c r="O1122" t="str">
        <f>IF(Options!$H$12&gt;0,IF(Options!$H$13&gt;0,"Both","Geog"),IF(Options!$H$13&gt;0,"Keyword","None"))</f>
        <v>None</v>
      </c>
      <c r="Q1122"/>
    </row>
    <row r="1123" spans="1:17" x14ac:dyDescent="0.2">
      <c r="A1123">
        <v>1043168</v>
      </c>
      <c r="B1123" t="s">
        <v>2464</v>
      </c>
      <c r="C1123">
        <v>2403</v>
      </c>
      <c r="D1123">
        <v>2654</v>
      </c>
      <c r="G1123" t="s">
        <v>2465</v>
      </c>
      <c r="H1123" t="str">
        <f ca="1">IFERROR(RANK(Table1[[#This Row],[IncomeRank]],$K:$K),"")</f>
        <v/>
      </c>
      <c r="I1123">
        <f>Table1[[#This Row],[regno]]</f>
        <v>1043168</v>
      </c>
      <c r="J1123" t="str">
        <f>Table1[[#This Row],[nicename]]</f>
        <v>Coalville Festival of Music</v>
      </c>
      <c r="K1123" s="1" t="str">
        <f ca="1">IF(Table1[[#This Row],[Selected]],Table1[[#This Row],[latest_income]]+(RAND()*0.01),"")</f>
        <v/>
      </c>
      <c r="L1123" t="b">
        <f>IF(Table1[[#This Row],[Use]]="None",FALSE,IF(Table1[[#This Row],[Use]]="Both",AND(Table1[[#This Row],[Keyword]],Table1[[#This Row],[Geog]]),OR(Table1[[#This Row],[Keyword]],Table1[[#This Row],[Geog]])))</f>
        <v>0</v>
      </c>
      <c r="M11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23" t="b">
        <f>NOT(ISERROR(VLOOKUP(Table1[[#This Row],[regno]],RawGeography!$D:$D,1,FALSE)))</f>
        <v>0</v>
      </c>
      <c r="O1123" t="str">
        <f>IF(Options!$H$12&gt;0,IF(Options!$H$13&gt;0,"Both","Geog"),IF(Options!$H$13&gt;0,"Keyword","None"))</f>
        <v>None</v>
      </c>
      <c r="Q1123"/>
    </row>
    <row r="1124" spans="1:17" x14ac:dyDescent="0.2">
      <c r="A1124">
        <v>1043173</v>
      </c>
      <c r="B1124" t="s">
        <v>2466</v>
      </c>
      <c r="C1124">
        <v>2942</v>
      </c>
      <c r="D1124">
        <v>4205</v>
      </c>
      <c r="G1124" t="s">
        <v>2297</v>
      </c>
      <c r="H1124" t="str">
        <f ca="1">IFERROR(RANK(Table1[[#This Row],[IncomeRank]],$K:$K),"")</f>
        <v/>
      </c>
      <c r="I1124">
        <f>Table1[[#This Row],[regno]]</f>
        <v>1043173</v>
      </c>
      <c r="J1124" t="str">
        <f>Table1[[#This Row],[nicename]]</f>
        <v>The Ludlow Orchestra</v>
      </c>
      <c r="K1124" s="1" t="str">
        <f ca="1">IF(Table1[[#This Row],[Selected]],Table1[[#This Row],[latest_income]]+(RAND()*0.01),"")</f>
        <v/>
      </c>
      <c r="L1124" t="b">
        <f>IF(Table1[[#This Row],[Use]]="None",FALSE,IF(Table1[[#This Row],[Use]]="Both",AND(Table1[[#This Row],[Keyword]],Table1[[#This Row],[Geog]]),OR(Table1[[#This Row],[Keyword]],Table1[[#This Row],[Geog]])))</f>
        <v>0</v>
      </c>
      <c r="M11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24" t="b">
        <f>NOT(ISERROR(VLOOKUP(Table1[[#This Row],[regno]],RawGeography!$D:$D,1,FALSE)))</f>
        <v>0</v>
      </c>
      <c r="O1124" t="str">
        <f>IF(Options!$H$12&gt;0,IF(Options!$H$13&gt;0,"Both","Geog"),IF(Options!$H$13&gt;0,"Keyword","None"))</f>
        <v>None</v>
      </c>
      <c r="Q1124"/>
    </row>
    <row r="1125" spans="1:17" x14ac:dyDescent="0.2">
      <c r="A1125">
        <v>1043197</v>
      </c>
      <c r="B1125" t="s">
        <v>2467</v>
      </c>
      <c r="C1125">
        <v>335783</v>
      </c>
      <c r="D1125">
        <v>294060</v>
      </c>
      <c r="G1125" t="s">
        <v>2468</v>
      </c>
      <c r="H1125" t="str">
        <f ca="1">IFERROR(RANK(Table1[[#This Row],[IncomeRank]],$K:$K),"")</f>
        <v/>
      </c>
      <c r="I1125">
        <f>Table1[[#This Row],[regno]]</f>
        <v>1043197</v>
      </c>
      <c r="J1125" t="str">
        <f>Table1[[#This Row],[nicename]]</f>
        <v>Adec (Arts Development in East Cambridgeshire)</v>
      </c>
      <c r="K1125" s="1" t="str">
        <f ca="1">IF(Table1[[#This Row],[Selected]],Table1[[#This Row],[latest_income]]+(RAND()*0.01),"")</f>
        <v/>
      </c>
      <c r="L1125" t="b">
        <f>IF(Table1[[#This Row],[Use]]="None",FALSE,IF(Table1[[#This Row],[Use]]="Both",AND(Table1[[#This Row],[Keyword]],Table1[[#This Row],[Geog]]),OR(Table1[[#This Row],[Keyword]],Table1[[#This Row],[Geog]])))</f>
        <v>0</v>
      </c>
      <c r="M11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25" t="b">
        <f>NOT(ISERROR(VLOOKUP(Table1[[#This Row],[regno]],RawGeography!$D:$D,1,FALSE)))</f>
        <v>0</v>
      </c>
      <c r="O1125" t="str">
        <f>IF(Options!$H$12&gt;0,IF(Options!$H$13&gt;0,"Both","Geog"),IF(Options!$H$13&gt;0,"Keyword","None"))</f>
        <v>None</v>
      </c>
      <c r="Q1125"/>
    </row>
    <row r="1126" spans="1:17" x14ac:dyDescent="0.2">
      <c r="A1126">
        <v>1043202</v>
      </c>
      <c r="B1126" t="s">
        <v>2469</v>
      </c>
      <c r="C1126">
        <v>6094</v>
      </c>
      <c r="D1126">
        <v>6320</v>
      </c>
      <c r="G1126" t="s">
        <v>2470</v>
      </c>
      <c r="H1126" t="str">
        <f ca="1">IFERROR(RANK(Table1[[#This Row],[IncomeRank]],$K:$K),"")</f>
        <v/>
      </c>
      <c r="I1126">
        <f>Table1[[#This Row],[regno]]</f>
        <v>1043202</v>
      </c>
      <c r="J1126" t="str">
        <f>Table1[[#This Row],[nicename]]</f>
        <v>Eversley Choral Union</v>
      </c>
      <c r="K1126" s="1" t="str">
        <f ca="1">IF(Table1[[#This Row],[Selected]],Table1[[#This Row],[latest_income]]+(RAND()*0.01),"")</f>
        <v/>
      </c>
      <c r="L1126" t="b">
        <f>IF(Table1[[#This Row],[Use]]="None",FALSE,IF(Table1[[#This Row],[Use]]="Both",AND(Table1[[#This Row],[Keyword]],Table1[[#This Row],[Geog]]),OR(Table1[[#This Row],[Keyword]],Table1[[#This Row],[Geog]])))</f>
        <v>0</v>
      </c>
      <c r="M11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26" t="b">
        <f>NOT(ISERROR(VLOOKUP(Table1[[#This Row],[regno]],RawGeography!$D:$D,1,FALSE)))</f>
        <v>0</v>
      </c>
      <c r="O1126" t="str">
        <f>IF(Options!$H$12&gt;0,IF(Options!$H$13&gt;0,"Both","Geog"),IF(Options!$H$13&gt;0,"Keyword","None"))</f>
        <v>None</v>
      </c>
      <c r="Q1126"/>
    </row>
    <row r="1127" spans="1:17" x14ac:dyDescent="0.2">
      <c r="A1127">
        <v>1043257</v>
      </c>
      <c r="B1127" t="s">
        <v>2471</v>
      </c>
      <c r="C1127">
        <v>4133</v>
      </c>
      <c r="D1127">
        <v>2998</v>
      </c>
      <c r="G1127" t="s">
        <v>2472</v>
      </c>
      <c r="H1127" t="str">
        <f ca="1">IFERROR(RANK(Table1[[#This Row],[IncomeRank]],$K:$K),"")</f>
        <v/>
      </c>
      <c r="I1127">
        <f>Table1[[#This Row],[regno]]</f>
        <v>1043257</v>
      </c>
      <c r="J1127" t="str">
        <f>Table1[[#This Row],[nicename]]</f>
        <v>Consett Music Festival</v>
      </c>
      <c r="K1127" s="1" t="str">
        <f ca="1">IF(Table1[[#This Row],[Selected]],Table1[[#This Row],[latest_income]]+(RAND()*0.01),"")</f>
        <v/>
      </c>
      <c r="L1127" t="b">
        <f>IF(Table1[[#This Row],[Use]]="None",FALSE,IF(Table1[[#This Row],[Use]]="Both",AND(Table1[[#This Row],[Keyword]],Table1[[#This Row],[Geog]]),OR(Table1[[#This Row],[Keyword]],Table1[[#This Row],[Geog]])))</f>
        <v>0</v>
      </c>
      <c r="M11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27" t="b">
        <f>NOT(ISERROR(VLOOKUP(Table1[[#This Row],[regno]],RawGeography!$D:$D,1,FALSE)))</f>
        <v>0</v>
      </c>
      <c r="O1127" t="str">
        <f>IF(Options!$H$12&gt;0,IF(Options!$H$13&gt;0,"Both","Geog"),IF(Options!$H$13&gt;0,"Keyword","None"))</f>
        <v>None</v>
      </c>
      <c r="Q1127"/>
    </row>
    <row r="1128" spans="1:17" x14ac:dyDescent="0.2">
      <c r="A1128">
        <v>1043373</v>
      </c>
      <c r="B1128" t="s">
        <v>2473</v>
      </c>
      <c r="C1128">
        <v>2938</v>
      </c>
      <c r="D1128">
        <v>9062</v>
      </c>
      <c r="G1128" t="s">
        <v>2474</v>
      </c>
      <c r="H1128" t="str">
        <f ca="1">IFERROR(RANK(Table1[[#This Row],[IncomeRank]],$K:$K),"")</f>
        <v/>
      </c>
      <c r="I1128">
        <f>Table1[[#This Row],[regno]]</f>
        <v>1043373</v>
      </c>
      <c r="J1128" t="str">
        <f>Table1[[#This Row],[nicename]]</f>
        <v>The MRS Sunderland Musical Competition</v>
      </c>
      <c r="K1128" s="1" t="str">
        <f ca="1">IF(Table1[[#This Row],[Selected]],Table1[[#This Row],[latest_income]]+(RAND()*0.01),"")</f>
        <v/>
      </c>
      <c r="L1128" t="b">
        <f>IF(Table1[[#This Row],[Use]]="None",FALSE,IF(Table1[[#This Row],[Use]]="Both",AND(Table1[[#This Row],[Keyword]],Table1[[#This Row],[Geog]]),OR(Table1[[#This Row],[Keyword]],Table1[[#This Row],[Geog]])))</f>
        <v>0</v>
      </c>
      <c r="M11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28" t="b">
        <f>NOT(ISERROR(VLOOKUP(Table1[[#This Row],[regno]],RawGeography!$D:$D,1,FALSE)))</f>
        <v>0</v>
      </c>
      <c r="O1128" t="str">
        <f>IF(Options!$H$12&gt;0,IF(Options!$H$13&gt;0,"Both","Geog"),IF(Options!$H$13&gt;0,"Keyword","None"))</f>
        <v>None</v>
      </c>
      <c r="Q1128"/>
    </row>
    <row r="1129" spans="1:17" x14ac:dyDescent="0.2">
      <c r="A1129">
        <v>1043437</v>
      </c>
      <c r="B1129" t="s">
        <v>2475</v>
      </c>
      <c r="C1129">
        <v>6934</v>
      </c>
      <c r="D1129">
        <v>11202</v>
      </c>
      <c r="G1129" t="s">
        <v>2476</v>
      </c>
      <c r="H1129" t="str">
        <f ca="1">IFERROR(RANK(Table1[[#This Row],[IncomeRank]],$K:$K),"")</f>
        <v/>
      </c>
      <c r="I1129">
        <f>Table1[[#This Row],[regno]]</f>
        <v>1043437</v>
      </c>
      <c r="J1129" t="str">
        <f>Table1[[#This Row],[nicename]]</f>
        <v>Don Valley Festival of the Arts Music and Drama</v>
      </c>
      <c r="K1129" s="1" t="str">
        <f ca="1">IF(Table1[[#This Row],[Selected]],Table1[[#This Row],[latest_income]]+(RAND()*0.01),"")</f>
        <v/>
      </c>
      <c r="L1129" t="b">
        <f>IF(Table1[[#This Row],[Use]]="None",FALSE,IF(Table1[[#This Row],[Use]]="Both",AND(Table1[[#This Row],[Keyword]],Table1[[#This Row],[Geog]]),OR(Table1[[#This Row],[Keyword]],Table1[[#This Row],[Geog]])))</f>
        <v>0</v>
      </c>
      <c r="M11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29" t="b">
        <f>NOT(ISERROR(VLOOKUP(Table1[[#This Row],[regno]],RawGeography!$D:$D,1,FALSE)))</f>
        <v>0</v>
      </c>
      <c r="O1129" t="str">
        <f>IF(Options!$H$12&gt;0,IF(Options!$H$13&gt;0,"Both","Geog"),IF(Options!$H$13&gt;0,"Keyword","None"))</f>
        <v>None</v>
      </c>
      <c r="Q1129"/>
    </row>
    <row r="1130" spans="1:17" x14ac:dyDescent="0.2">
      <c r="A1130">
        <v>1043838</v>
      </c>
      <c r="B1130" t="s">
        <v>2477</v>
      </c>
      <c r="C1130">
        <v>29144</v>
      </c>
      <c r="D1130">
        <v>28733</v>
      </c>
      <c r="G1130" t="s">
        <v>2478</v>
      </c>
      <c r="H1130" t="str">
        <f ca="1">IFERROR(RANK(Table1[[#This Row],[IncomeRank]],$K:$K),"")</f>
        <v/>
      </c>
      <c r="I1130">
        <f>Table1[[#This Row],[regno]]</f>
        <v>1043838</v>
      </c>
      <c r="J1130" t="str">
        <f>Table1[[#This Row],[nicename]]</f>
        <v>The British Music Society</v>
      </c>
      <c r="K1130" s="1" t="str">
        <f ca="1">IF(Table1[[#This Row],[Selected]],Table1[[#This Row],[latest_income]]+(RAND()*0.01),"")</f>
        <v/>
      </c>
      <c r="L1130" t="b">
        <f>IF(Table1[[#This Row],[Use]]="None",FALSE,IF(Table1[[#This Row],[Use]]="Both",AND(Table1[[#This Row],[Keyword]],Table1[[#This Row],[Geog]]),OR(Table1[[#This Row],[Keyword]],Table1[[#This Row],[Geog]])))</f>
        <v>0</v>
      </c>
      <c r="M11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30" t="b">
        <f>NOT(ISERROR(VLOOKUP(Table1[[#This Row],[regno]],RawGeography!$D:$D,1,FALSE)))</f>
        <v>0</v>
      </c>
      <c r="O1130" t="str">
        <f>IF(Options!$H$12&gt;0,IF(Options!$H$13&gt;0,"Both","Geog"),IF(Options!$H$13&gt;0,"Keyword","None"))</f>
        <v>None</v>
      </c>
      <c r="Q1130"/>
    </row>
    <row r="1131" spans="1:17" x14ac:dyDescent="0.2">
      <c r="A1131">
        <v>1043845</v>
      </c>
      <c r="B1131" t="s">
        <v>2479</v>
      </c>
      <c r="C1131">
        <v>128995</v>
      </c>
      <c r="D1131">
        <v>133783</v>
      </c>
      <c r="G1131" t="s">
        <v>2480</v>
      </c>
      <c r="H1131" t="str">
        <f ca="1">IFERROR(RANK(Table1[[#This Row],[IncomeRank]],$K:$K),"")</f>
        <v/>
      </c>
      <c r="I1131">
        <f>Table1[[#This Row],[regno]]</f>
        <v>1043845</v>
      </c>
      <c r="J1131" t="str">
        <f>Table1[[#This Row],[nicename]]</f>
        <v>The Worthing Musical Comedy Society</v>
      </c>
      <c r="K1131" s="1" t="str">
        <f ca="1">IF(Table1[[#This Row],[Selected]],Table1[[#This Row],[latest_income]]+(RAND()*0.01),"")</f>
        <v/>
      </c>
      <c r="L1131" t="b">
        <f>IF(Table1[[#This Row],[Use]]="None",FALSE,IF(Table1[[#This Row],[Use]]="Both",AND(Table1[[#This Row],[Keyword]],Table1[[#This Row],[Geog]]),OR(Table1[[#This Row],[Keyword]],Table1[[#This Row],[Geog]])))</f>
        <v>0</v>
      </c>
      <c r="M11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31" t="b">
        <f>NOT(ISERROR(VLOOKUP(Table1[[#This Row],[regno]],RawGeography!$D:$D,1,FALSE)))</f>
        <v>0</v>
      </c>
      <c r="O1131" t="str">
        <f>IF(Options!$H$12&gt;0,IF(Options!$H$13&gt;0,"Both","Geog"),IF(Options!$H$13&gt;0,"Keyword","None"))</f>
        <v>None</v>
      </c>
      <c r="Q1131"/>
    </row>
    <row r="1132" spans="1:17" x14ac:dyDescent="0.2">
      <c r="A1132">
        <v>1043945</v>
      </c>
      <c r="B1132" t="s">
        <v>2482</v>
      </c>
      <c r="C1132">
        <v>2359</v>
      </c>
      <c r="D1132">
        <v>1660</v>
      </c>
      <c r="G1132" t="s">
        <v>2483</v>
      </c>
      <c r="H1132" t="str">
        <f ca="1">IFERROR(RANK(Table1[[#This Row],[IncomeRank]],$K:$K),"")</f>
        <v/>
      </c>
      <c r="I1132">
        <f>Table1[[#This Row],[regno]]</f>
        <v>1043945</v>
      </c>
      <c r="J1132" t="str">
        <f>Table1[[#This Row],[nicename]]</f>
        <v>The Norfolk Youth Music Trust</v>
      </c>
      <c r="K1132" s="1" t="str">
        <f ca="1">IF(Table1[[#This Row],[Selected]],Table1[[#This Row],[latest_income]]+(RAND()*0.01),"")</f>
        <v/>
      </c>
      <c r="L1132" t="b">
        <f>IF(Table1[[#This Row],[Use]]="None",FALSE,IF(Table1[[#This Row],[Use]]="Both",AND(Table1[[#This Row],[Keyword]],Table1[[#This Row],[Geog]]),OR(Table1[[#This Row],[Keyword]],Table1[[#This Row],[Geog]])))</f>
        <v>0</v>
      </c>
      <c r="M11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32" t="b">
        <f>NOT(ISERROR(VLOOKUP(Table1[[#This Row],[regno]],RawGeography!$D:$D,1,FALSE)))</f>
        <v>0</v>
      </c>
      <c r="O1132" t="str">
        <f>IF(Options!$H$12&gt;0,IF(Options!$H$13&gt;0,"Both","Geog"),IF(Options!$H$13&gt;0,"Keyword","None"))</f>
        <v>None</v>
      </c>
      <c r="Q1132"/>
    </row>
    <row r="1133" spans="1:17" x14ac:dyDescent="0.2">
      <c r="A1133">
        <v>1044056</v>
      </c>
      <c r="B1133" t="s">
        <v>2484</v>
      </c>
      <c r="C1133">
        <v>4376</v>
      </c>
      <c r="D1133">
        <v>4559</v>
      </c>
      <c r="G1133" t="s">
        <v>2253</v>
      </c>
      <c r="H1133" t="str">
        <f ca="1">IFERROR(RANK(Table1[[#This Row],[IncomeRank]],$K:$K),"")</f>
        <v/>
      </c>
      <c r="I1133">
        <f>Table1[[#This Row],[regno]]</f>
        <v>1044056</v>
      </c>
      <c r="J1133" t="str">
        <f>Table1[[#This Row],[nicename]]</f>
        <v>Bradley Youth Festival Association</v>
      </c>
      <c r="K1133" s="1" t="str">
        <f ca="1">IF(Table1[[#This Row],[Selected]],Table1[[#This Row],[latest_income]]+(RAND()*0.01),"")</f>
        <v/>
      </c>
      <c r="L1133" t="b">
        <f>IF(Table1[[#This Row],[Use]]="None",FALSE,IF(Table1[[#This Row],[Use]]="Both",AND(Table1[[#This Row],[Keyword]],Table1[[#This Row],[Geog]]),OR(Table1[[#This Row],[Keyword]],Table1[[#This Row],[Geog]])))</f>
        <v>0</v>
      </c>
      <c r="M11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33" t="b">
        <f>NOT(ISERROR(VLOOKUP(Table1[[#This Row],[regno]],RawGeography!$D:$D,1,FALSE)))</f>
        <v>0</v>
      </c>
      <c r="O1133" t="str">
        <f>IF(Options!$H$12&gt;0,IF(Options!$H$13&gt;0,"Both","Geog"),IF(Options!$H$13&gt;0,"Keyword","None"))</f>
        <v>None</v>
      </c>
      <c r="Q1133"/>
    </row>
    <row r="1134" spans="1:17" x14ac:dyDescent="0.2">
      <c r="A1134">
        <v>1044224</v>
      </c>
      <c r="B1134" t="s">
        <v>2485</v>
      </c>
      <c r="C1134">
        <v>2237</v>
      </c>
      <c r="D1134">
        <v>2408</v>
      </c>
      <c r="G1134" t="s">
        <v>2366</v>
      </c>
      <c r="H1134" t="str">
        <f ca="1">IFERROR(RANK(Table1[[#This Row],[IncomeRank]],$K:$K),"")</f>
        <v/>
      </c>
      <c r="I1134">
        <f>Table1[[#This Row],[regno]]</f>
        <v>1044224</v>
      </c>
      <c r="J1134" t="str">
        <f>Table1[[#This Row],[nicename]]</f>
        <v>Chadsmoor Hednesford and District Music Festival</v>
      </c>
      <c r="K1134" s="1" t="str">
        <f ca="1">IF(Table1[[#This Row],[Selected]],Table1[[#This Row],[latest_income]]+(RAND()*0.01),"")</f>
        <v/>
      </c>
      <c r="L1134" t="b">
        <f>IF(Table1[[#This Row],[Use]]="None",FALSE,IF(Table1[[#This Row],[Use]]="Both",AND(Table1[[#This Row],[Keyword]],Table1[[#This Row],[Geog]]),OR(Table1[[#This Row],[Keyword]],Table1[[#This Row],[Geog]])))</f>
        <v>0</v>
      </c>
      <c r="M11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34" t="b">
        <f>NOT(ISERROR(VLOOKUP(Table1[[#This Row],[regno]],RawGeography!$D:$D,1,FALSE)))</f>
        <v>0</v>
      </c>
      <c r="O1134" t="str">
        <f>IF(Options!$H$12&gt;0,IF(Options!$H$13&gt;0,"Both","Geog"),IF(Options!$H$13&gt;0,"Keyword","None"))</f>
        <v>None</v>
      </c>
      <c r="Q1134"/>
    </row>
    <row r="1135" spans="1:17" x14ac:dyDescent="0.2">
      <c r="A1135">
        <v>1044260</v>
      </c>
      <c r="B1135" t="s">
        <v>2486</v>
      </c>
      <c r="C1135">
        <v>321942</v>
      </c>
      <c r="D1135">
        <v>335475</v>
      </c>
      <c r="G1135" t="s">
        <v>2487</v>
      </c>
      <c r="H1135" t="str">
        <f ca="1">IFERROR(RANK(Table1[[#This Row],[IncomeRank]],$K:$K),"")</f>
        <v/>
      </c>
      <c r="I1135">
        <f>Table1[[#This Row],[regno]]</f>
        <v>1044260</v>
      </c>
      <c r="J1135" t="str">
        <f>Table1[[#This Row],[nicename]]</f>
        <v>Opera Della Luna</v>
      </c>
      <c r="K1135" s="1" t="str">
        <f ca="1">IF(Table1[[#This Row],[Selected]],Table1[[#This Row],[latest_income]]+(RAND()*0.01),"")</f>
        <v/>
      </c>
      <c r="L1135" t="b">
        <f>IF(Table1[[#This Row],[Use]]="None",FALSE,IF(Table1[[#This Row],[Use]]="Both",AND(Table1[[#This Row],[Keyword]],Table1[[#This Row],[Geog]]),OR(Table1[[#This Row],[Keyword]],Table1[[#This Row],[Geog]])))</f>
        <v>0</v>
      </c>
      <c r="M11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35" t="b">
        <f>NOT(ISERROR(VLOOKUP(Table1[[#This Row],[regno]],RawGeography!$D:$D,1,FALSE)))</f>
        <v>0</v>
      </c>
      <c r="O1135" t="str">
        <f>IF(Options!$H$12&gt;0,IF(Options!$H$13&gt;0,"Both","Geog"),IF(Options!$H$13&gt;0,"Keyword","None"))</f>
        <v>None</v>
      </c>
      <c r="Q1135"/>
    </row>
    <row r="1136" spans="1:17" x14ac:dyDescent="0.2">
      <c r="A1136">
        <v>1044285</v>
      </c>
      <c r="B1136" t="s">
        <v>2488</v>
      </c>
      <c r="C1136">
        <v>3683</v>
      </c>
      <c r="D1136">
        <v>5662</v>
      </c>
      <c r="G1136" t="s">
        <v>2489</v>
      </c>
      <c r="H1136" t="str">
        <f ca="1">IFERROR(RANK(Table1[[#This Row],[IncomeRank]],$K:$K),"")</f>
        <v/>
      </c>
      <c r="I1136">
        <f>Table1[[#This Row],[regno]]</f>
        <v>1044285</v>
      </c>
      <c r="J1136" t="str">
        <f>Table1[[#This Row],[nicename]]</f>
        <v>York Cantores</v>
      </c>
      <c r="K1136" s="1" t="str">
        <f ca="1">IF(Table1[[#This Row],[Selected]],Table1[[#This Row],[latest_income]]+(RAND()*0.01),"")</f>
        <v/>
      </c>
      <c r="L1136" t="b">
        <f>IF(Table1[[#This Row],[Use]]="None",FALSE,IF(Table1[[#This Row],[Use]]="Both",AND(Table1[[#This Row],[Keyword]],Table1[[#This Row],[Geog]]),OR(Table1[[#This Row],[Keyword]],Table1[[#This Row],[Geog]])))</f>
        <v>0</v>
      </c>
      <c r="M11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36" t="b">
        <f>NOT(ISERROR(VLOOKUP(Table1[[#This Row],[regno]],RawGeography!$D:$D,1,FALSE)))</f>
        <v>0</v>
      </c>
      <c r="O1136" t="str">
        <f>IF(Options!$H$12&gt;0,IF(Options!$H$13&gt;0,"Both","Geog"),IF(Options!$H$13&gt;0,"Keyword","None"))</f>
        <v>None</v>
      </c>
      <c r="Q1136"/>
    </row>
    <row r="1137" spans="1:17" x14ac:dyDescent="0.2">
      <c r="A1137">
        <v>1044438</v>
      </c>
      <c r="B1137" t="s">
        <v>2490</v>
      </c>
      <c r="C1137">
        <v>57381</v>
      </c>
      <c r="D1137">
        <v>57538</v>
      </c>
      <c r="G1137" t="s">
        <v>2491</v>
      </c>
      <c r="H1137" t="str">
        <f ca="1">IFERROR(RANK(Table1[[#This Row],[IncomeRank]],$K:$K),"")</f>
        <v/>
      </c>
      <c r="I1137">
        <f>Table1[[#This Row],[regno]]</f>
        <v>1044438</v>
      </c>
      <c r="J1137" t="str">
        <f>Table1[[#This Row],[nicename]]</f>
        <v>Kirckman Concert Society Limited</v>
      </c>
      <c r="K1137" s="1" t="str">
        <f ca="1">IF(Table1[[#This Row],[Selected]],Table1[[#This Row],[latest_income]]+(RAND()*0.01),"")</f>
        <v/>
      </c>
      <c r="L1137" t="b">
        <f>IF(Table1[[#This Row],[Use]]="None",FALSE,IF(Table1[[#This Row],[Use]]="Both",AND(Table1[[#This Row],[Keyword]],Table1[[#This Row],[Geog]]),OR(Table1[[#This Row],[Keyword]],Table1[[#This Row],[Geog]])))</f>
        <v>0</v>
      </c>
      <c r="M11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37" t="b">
        <f>NOT(ISERROR(VLOOKUP(Table1[[#This Row],[regno]],RawGeography!$D:$D,1,FALSE)))</f>
        <v>0</v>
      </c>
      <c r="O1137" t="str">
        <f>IF(Options!$H$12&gt;0,IF(Options!$H$13&gt;0,"Both","Geog"),IF(Options!$H$13&gt;0,"Keyword","None"))</f>
        <v>None</v>
      </c>
      <c r="Q1137"/>
    </row>
    <row r="1138" spans="1:17" x14ac:dyDescent="0.2">
      <c r="A1138">
        <v>1044598</v>
      </c>
      <c r="B1138" t="s">
        <v>2492</v>
      </c>
      <c r="C1138">
        <v>7415</v>
      </c>
      <c r="D1138">
        <v>5423</v>
      </c>
      <c r="G1138" t="s">
        <v>2493</v>
      </c>
      <c r="H1138" t="str">
        <f ca="1">IFERROR(RANK(Table1[[#This Row],[IncomeRank]],$K:$K),"")</f>
        <v/>
      </c>
      <c r="I1138">
        <f>Table1[[#This Row],[regno]]</f>
        <v>1044598</v>
      </c>
      <c r="J1138" t="str">
        <f>Table1[[#This Row],[nicename]]</f>
        <v>Farnham Competitive Music Festival</v>
      </c>
      <c r="K1138" s="1" t="str">
        <f ca="1">IF(Table1[[#This Row],[Selected]],Table1[[#This Row],[latest_income]]+(RAND()*0.01),"")</f>
        <v/>
      </c>
      <c r="L1138" t="b">
        <f>IF(Table1[[#This Row],[Use]]="None",FALSE,IF(Table1[[#This Row],[Use]]="Both",AND(Table1[[#This Row],[Keyword]],Table1[[#This Row],[Geog]]),OR(Table1[[#This Row],[Keyword]],Table1[[#This Row],[Geog]])))</f>
        <v>0</v>
      </c>
      <c r="M11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38" t="b">
        <f>NOT(ISERROR(VLOOKUP(Table1[[#This Row],[regno]],RawGeography!$D:$D,1,FALSE)))</f>
        <v>0</v>
      </c>
      <c r="O1138" t="str">
        <f>IF(Options!$H$12&gt;0,IF(Options!$H$13&gt;0,"Both","Geog"),IF(Options!$H$13&gt;0,"Keyword","None"))</f>
        <v>None</v>
      </c>
      <c r="Q1138"/>
    </row>
    <row r="1139" spans="1:17" x14ac:dyDescent="0.2">
      <c r="A1139">
        <v>1044717</v>
      </c>
      <c r="B1139" t="s">
        <v>2494</v>
      </c>
      <c r="C1139">
        <v>110</v>
      </c>
      <c r="D1139">
        <v>0</v>
      </c>
      <c r="G1139" t="s">
        <v>2495</v>
      </c>
      <c r="H1139" t="str">
        <f ca="1">IFERROR(RANK(Table1[[#This Row],[IncomeRank]],$K:$K),"")</f>
        <v/>
      </c>
      <c r="I1139">
        <f>Table1[[#This Row],[regno]]</f>
        <v>1044717</v>
      </c>
      <c r="J1139" t="str">
        <f>Table1[[#This Row],[nicename]]</f>
        <v>Broadland Music Festival Association</v>
      </c>
      <c r="K1139" s="1" t="str">
        <f ca="1">IF(Table1[[#This Row],[Selected]],Table1[[#This Row],[latest_income]]+(RAND()*0.01),"")</f>
        <v/>
      </c>
      <c r="L1139" t="b">
        <f>IF(Table1[[#This Row],[Use]]="None",FALSE,IF(Table1[[#This Row],[Use]]="Both",AND(Table1[[#This Row],[Keyword]],Table1[[#This Row],[Geog]]),OR(Table1[[#This Row],[Keyword]],Table1[[#This Row],[Geog]])))</f>
        <v>0</v>
      </c>
      <c r="M11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39" t="b">
        <f>NOT(ISERROR(VLOOKUP(Table1[[#This Row],[regno]],RawGeography!$D:$D,1,FALSE)))</f>
        <v>0</v>
      </c>
      <c r="O1139" t="str">
        <f>IF(Options!$H$12&gt;0,IF(Options!$H$13&gt;0,"Both","Geog"),IF(Options!$H$13&gt;0,"Keyword","None"))</f>
        <v>None</v>
      </c>
      <c r="Q1139"/>
    </row>
    <row r="1140" spans="1:17" x14ac:dyDescent="0.2">
      <c r="A1140">
        <v>1044868</v>
      </c>
      <c r="B1140" t="s">
        <v>2496</v>
      </c>
      <c r="C1140">
        <v>1974</v>
      </c>
      <c r="D1140">
        <v>107</v>
      </c>
      <c r="G1140" t="s">
        <v>2497</v>
      </c>
      <c r="H1140" t="str">
        <f ca="1">IFERROR(RANK(Table1[[#This Row],[IncomeRank]],$K:$K),"")</f>
        <v/>
      </c>
      <c r="I1140">
        <f>Table1[[#This Row],[regno]]</f>
        <v>1044868</v>
      </c>
      <c r="J1140" t="str">
        <f>Table1[[#This Row],[nicename]]</f>
        <v>The Dorset Musical Instruments Trust</v>
      </c>
      <c r="K1140" s="1" t="str">
        <f ca="1">IF(Table1[[#This Row],[Selected]],Table1[[#This Row],[latest_income]]+(RAND()*0.01),"")</f>
        <v/>
      </c>
      <c r="L1140" t="b">
        <f>IF(Table1[[#This Row],[Use]]="None",FALSE,IF(Table1[[#This Row],[Use]]="Both",AND(Table1[[#This Row],[Keyword]],Table1[[#This Row],[Geog]]),OR(Table1[[#This Row],[Keyword]],Table1[[#This Row],[Geog]])))</f>
        <v>0</v>
      </c>
      <c r="M11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40" t="b">
        <f>NOT(ISERROR(VLOOKUP(Table1[[#This Row],[regno]],RawGeography!$D:$D,1,FALSE)))</f>
        <v>0</v>
      </c>
      <c r="O1140" t="str">
        <f>IF(Options!$H$12&gt;0,IF(Options!$H$13&gt;0,"Both","Geog"),IF(Options!$H$13&gt;0,"Keyword","None"))</f>
        <v>None</v>
      </c>
      <c r="Q1140"/>
    </row>
    <row r="1141" spans="1:17" x14ac:dyDescent="0.2">
      <c r="A1141">
        <v>1044961</v>
      </c>
      <c r="B1141" t="s">
        <v>2498</v>
      </c>
      <c r="C1141">
        <v>3329</v>
      </c>
      <c r="D1141">
        <v>4843</v>
      </c>
      <c r="G1141" t="s">
        <v>2260</v>
      </c>
      <c r="H1141" t="str">
        <f ca="1">IFERROR(RANK(Table1[[#This Row],[IncomeRank]],$K:$K),"")</f>
        <v/>
      </c>
      <c r="I1141">
        <f>Table1[[#This Row],[regno]]</f>
        <v>1044961</v>
      </c>
      <c r="J1141" t="str">
        <f>Table1[[#This Row],[nicename]]</f>
        <v>Grantham Music Festival Association</v>
      </c>
      <c r="K1141" s="1" t="str">
        <f ca="1">IF(Table1[[#This Row],[Selected]],Table1[[#This Row],[latest_income]]+(RAND()*0.01),"")</f>
        <v/>
      </c>
      <c r="L1141" t="b">
        <f>IF(Table1[[#This Row],[Use]]="None",FALSE,IF(Table1[[#This Row],[Use]]="Both",AND(Table1[[#This Row],[Keyword]],Table1[[#This Row],[Geog]]),OR(Table1[[#This Row],[Keyword]],Table1[[#This Row],[Geog]])))</f>
        <v>0</v>
      </c>
      <c r="M11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41" t="b">
        <f>NOT(ISERROR(VLOOKUP(Table1[[#This Row],[regno]],RawGeography!$D:$D,1,FALSE)))</f>
        <v>0</v>
      </c>
      <c r="O1141" t="str">
        <f>IF(Options!$H$12&gt;0,IF(Options!$H$13&gt;0,"Both","Geog"),IF(Options!$H$13&gt;0,"Keyword","None"))</f>
        <v>None</v>
      </c>
      <c r="Q1141"/>
    </row>
    <row r="1142" spans="1:17" x14ac:dyDescent="0.2">
      <c r="A1142">
        <v>1044978</v>
      </c>
      <c r="B1142" t="s">
        <v>2499</v>
      </c>
      <c r="C1142">
        <v>6345</v>
      </c>
      <c r="D1142">
        <v>5358</v>
      </c>
      <c r="G1142" t="s">
        <v>2500</v>
      </c>
      <c r="H1142" t="str">
        <f ca="1">IFERROR(RANK(Table1[[#This Row],[IncomeRank]],$K:$K),"")</f>
        <v/>
      </c>
      <c r="I1142">
        <f>Table1[[#This Row],[regno]]</f>
        <v>1044978</v>
      </c>
      <c r="J1142" t="str">
        <f>Table1[[#This Row],[nicename]]</f>
        <v>Wansbeck Music Festival Association</v>
      </c>
      <c r="K1142" s="1" t="str">
        <f ca="1">IF(Table1[[#This Row],[Selected]],Table1[[#This Row],[latest_income]]+(RAND()*0.01),"")</f>
        <v/>
      </c>
      <c r="L1142" t="b">
        <f>IF(Table1[[#This Row],[Use]]="None",FALSE,IF(Table1[[#This Row],[Use]]="Both",AND(Table1[[#This Row],[Keyword]],Table1[[#This Row],[Geog]]),OR(Table1[[#This Row],[Keyword]],Table1[[#This Row],[Geog]])))</f>
        <v>0</v>
      </c>
      <c r="M11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42" t="b">
        <f>NOT(ISERROR(VLOOKUP(Table1[[#This Row],[regno]],RawGeography!$D:$D,1,FALSE)))</f>
        <v>0</v>
      </c>
      <c r="O1142" t="str">
        <f>IF(Options!$H$12&gt;0,IF(Options!$H$13&gt;0,"Both","Geog"),IF(Options!$H$13&gt;0,"Keyword","None"))</f>
        <v>None</v>
      </c>
      <c r="Q1142"/>
    </row>
    <row r="1143" spans="1:17" x14ac:dyDescent="0.2">
      <c r="A1143">
        <v>1045117</v>
      </c>
      <c r="B1143" t="s">
        <v>2501</v>
      </c>
      <c r="C1143">
        <v>4733</v>
      </c>
      <c r="D1143">
        <v>3330</v>
      </c>
      <c r="G1143" t="s">
        <v>2502</v>
      </c>
      <c r="H1143" t="str">
        <f ca="1">IFERROR(RANK(Table1[[#This Row],[IncomeRank]],$K:$K),"")</f>
        <v/>
      </c>
      <c r="I1143">
        <f>Table1[[#This Row],[regno]]</f>
        <v>1045117</v>
      </c>
      <c r="J1143" t="str">
        <f>Table1[[#This Row],[nicename]]</f>
        <v>Ilford Operatic and Dramatic Society</v>
      </c>
      <c r="K1143" s="1" t="str">
        <f ca="1">IF(Table1[[#This Row],[Selected]],Table1[[#This Row],[latest_income]]+(RAND()*0.01),"")</f>
        <v/>
      </c>
      <c r="L1143" t="b">
        <f>IF(Table1[[#This Row],[Use]]="None",FALSE,IF(Table1[[#This Row],[Use]]="Both",AND(Table1[[#This Row],[Keyword]],Table1[[#This Row],[Geog]]),OR(Table1[[#This Row],[Keyword]],Table1[[#This Row],[Geog]])))</f>
        <v>0</v>
      </c>
      <c r="M11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43" t="b">
        <f>NOT(ISERROR(VLOOKUP(Table1[[#This Row],[regno]],RawGeography!$D:$D,1,FALSE)))</f>
        <v>0</v>
      </c>
      <c r="O1143" t="str">
        <f>IF(Options!$H$12&gt;0,IF(Options!$H$13&gt;0,"Both","Geog"),IF(Options!$H$13&gt;0,"Keyword","None"))</f>
        <v>None</v>
      </c>
      <c r="Q1143"/>
    </row>
    <row r="1144" spans="1:17" x14ac:dyDescent="0.2">
      <c r="A1144">
        <v>1045146</v>
      </c>
      <c r="B1144" t="s">
        <v>2503</v>
      </c>
      <c r="C1144">
        <v>2617</v>
      </c>
      <c r="D1144">
        <v>2624</v>
      </c>
      <c r="G1144" t="s">
        <v>2420</v>
      </c>
      <c r="H1144" t="str">
        <f ca="1">IFERROR(RANK(Table1[[#This Row],[IncomeRank]],$K:$K),"")</f>
        <v/>
      </c>
      <c r="I1144">
        <f>Table1[[#This Row],[regno]]</f>
        <v>1045146</v>
      </c>
      <c r="J1144" t="str">
        <f>Table1[[#This Row],[nicename]]</f>
        <v>Wall Music Festival Society</v>
      </c>
      <c r="K1144" s="1" t="str">
        <f ca="1">IF(Table1[[#This Row],[Selected]],Table1[[#This Row],[latest_income]]+(RAND()*0.01),"")</f>
        <v/>
      </c>
      <c r="L1144" t="b">
        <f>IF(Table1[[#This Row],[Use]]="None",FALSE,IF(Table1[[#This Row],[Use]]="Both",AND(Table1[[#This Row],[Keyword]],Table1[[#This Row],[Geog]]),OR(Table1[[#This Row],[Keyword]],Table1[[#This Row],[Geog]])))</f>
        <v>0</v>
      </c>
      <c r="M11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44" t="b">
        <f>NOT(ISERROR(VLOOKUP(Table1[[#This Row],[regno]],RawGeography!$D:$D,1,FALSE)))</f>
        <v>0</v>
      </c>
      <c r="O1144" t="str">
        <f>IF(Options!$H$12&gt;0,IF(Options!$H$13&gt;0,"Both","Geog"),IF(Options!$H$13&gt;0,"Keyword","None"))</f>
        <v>None</v>
      </c>
      <c r="Q1144"/>
    </row>
    <row r="1145" spans="1:17" x14ac:dyDescent="0.2">
      <c r="A1145">
        <v>1045177</v>
      </c>
      <c r="B1145" t="s">
        <v>2504</v>
      </c>
      <c r="C1145">
        <v>4743</v>
      </c>
      <c r="D1145">
        <v>365</v>
      </c>
      <c r="G1145" t="s">
        <v>2505</v>
      </c>
      <c r="H1145" t="str">
        <f ca="1">IFERROR(RANK(Table1[[#This Row],[IncomeRank]],$K:$K),"")</f>
        <v/>
      </c>
      <c r="I1145">
        <f>Table1[[#This Row],[regno]]</f>
        <v>1045177</v>
      </c>
      <c r="J1145" t="str">
        <f>Table1[[#This Row],[nicename]]</f>
        <v>The Golland Trust</v>
      </c>
      <c r="K1145" s="1" t="str">
        <f ca="1">IF(Table1[[#This Row],[Selected]],Table1[[#This Row],[latest_income]]+(RAND()*0.01),"")</f>
        <v/>
      </c>
      <c r="L1145" t="b">
        <f>IF(Table1[[#This Row],[Use]]="None",FALSE,IF(Table1[[#This Row],[Use]]="Both",AND(Table1[[#This Row],[Keyword]],Table1[[#This Row],[Geog]]),OR(Table1[[#This Row],[Keyword]],Table1[[#This Row],[Geog]])))</f>
        <v>0</v>
      </c>
      <c r="M11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45" t="b">
        <f>NOT(ISERROR(VLOOKUP(Table1[[#This Row],[regno]],RawGeography!$D:$D,1,FALSE)))</f>
        <v>0</v>
      </c>
      <c r="O1145" t="str">
        <f>IF(Options!$H$12&gt;0,IF(Options!$H$13&gt;0,"Both","Geog"),IF(Options!$H$13&gt;0,"Keyword","None"))</f>
        <v>None</v>
      </c>
      <c r="Q1145"/>
    </row>
    <row r="1146" spans="1:17" x14ac:dyDescent="0.2">
      <c r="A1146">
        <v>1045240</v>
      </c>
      <c r="B1146" t="s">
        <v>2506</v>
      </c>
      <c r="C1146">
        <v>12637</v>
      </c>
      <c r="D1146">
        <v>5082</v>
      </c>
      <c r="G1146" t="s">
        <v>1092</v>
      </c>
      <c r="H1146" t="str">
        <f ca="1">IFERROR(RANK(Table1[[#This Row],[IncomeRank]],$K:$K),"")</f>
        <v/>
      </c>
      <c r="I1146">
        <f>Table1[[#This Row],[regno]]</f>
        <v>1045240</v>
      </c>
      <c r="J1146" t="str">
        <f>Table1[[#This Row],[nicename]]</f>
        <v>Rothwell Competitive Music Festival Association</v>
      </c>
      <c r="K1146" s="1" t="str">
        <f ca="1">IF(Table1[[#This Row],[Selected]],Table1[[#This Row],[latest_income]]+(RAND()*0.01),"")</f>
        <v/>
      </c>
      <c r="L1146" t="b">
        <f>IF(Table1[[#This Row],[Use]]="None",FALSE,IF(Table1[[#This Row],[Use]]="Both",AND(Table1[[#This Row],[Keyword]],Table1[[#This Row],[Geog]]),OR(Table1[[#This Row],[Keyword]],Table1[[#This Row],[Geog]])))</f>
        <v>0</v>
      </c>
      <c r="M11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46" t="b">
        <f>NOT(ISERROR(VLOOKUP(Table1[[#This Row],[regno]],RawGeography!$D:$D,1,FALSE)))</f>
        <v>0</v>
      </c>
      <c r="O1146" t="str">
        <f>IF(Options!$H$12&gt;0,IF(Options!$H$13&gt;0,"Both","Geog"),IF(Options!$H$13&gt;0,"Keyword","None"))</f>
        <v>None</v>
      </c>
      <c r="Q1146"/>
    </row>
    <row r="1147" spans="1:17" x14ac:dyDescent="0.2">
      <c r="A1147">
        <v>1045269</v>
      </c>
      <c r="B1147" t="s">
        <v>2507</v>
      </c>
      <c r="C1147">
        <v>1375</v>
      </c>
      <c r="D1147">
        <v>1234</v>
      </c>
      <c r="G1147" t="s">
        <v>2508</v>
      </c>
      <c r="H1147" t="str">
        <f ca="1">IFERROR(RANK(Table1[[#This Row],[IncomeRank]],$K:$K),"")</f>
        <v/>
      </c>
      <c r="I1147">
        <f>Table1[[#This Row],[regno]]</f>
        <v>1045269</v>
      </c>
      <c r="J1147" t="str">
        <f>Table1[[#This Row],[nicename]]</f>
        <v>Bugle Music Festival</v>
      </c>
      <c r="K1147" s="1" t="str">
        <f ca="1">IF(Table1[[#This Row],[Selected]],Table1[[#This Row],[latest_income]]+(RAND()*0.01),"")</f>
        <v/>
      </c>
      <c r="L1147" t="b">
        <f>IF(Table1[[#This Row],[Use]]="None",FALSE,IF(Table1[[#This Row],[Use]]="Both",AND(Table1[[#This Row],[Keyword]],Table1[[#This Row],[Geog]]),OR(Table1[[#This Row],[Keyword]],Table1[[#This Row],[Geog]])))</f>
        <v>0</v>
      </c>
      <c r="M11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47" t="b">
        <f>NOT(ISERROR(VLOOKUP(Table1[[#This Row],[regno]],RawGeography!$D:$D,1,FALSE)))</f>
        <v>0</v>
      </c>
      <c r="O1147" t="str">
        <f>IF(Options!$H$12&gt;0,IF(Options!$H$13&gt;0,"Both","Geog"),IF(Options!$H$13&gt;0,"Keyword","None"))</f>
        <v>None</v>
      </c>
      <c r="Q1147"/>
    </row>
    <row r="1148" spans="1:17" x14ac:dyDescent="0.2">
      <c r="A1148">
        <v>1045330</v>
      </c>
      <c r="B1148" t="s">
        <v>2509</v>
      </c>
      <c r="C1148">
        <v>154474</v>
      </c>
      <c r="D1148">
        <v>149040</v>
      </c>
      <c r="G1148" t="s">
        <v>2510</v>
      </c>
      <c r="H1148" t="str">
        <f ca="1">IFERROR(RANK(Table1[[#This Row],[IncomeRank]],$K:$K),"")</f>
        <v/>
      </c>
      <c r="I1148">
        <f>Table1[[#This Row],[regno]]</f>
        <v>1045330</v>
      </c>
      <c r="J1148" t="str">
        <f>Table1[[#This Row],[nicename]]</f>
        <v>Sense of Sound Training</v>
      </c>
      <c r="K1148" s="1" t="str">
        <f ca="1">IF(Table1[[#This Row],[Selected]],Table1[[#This Row],[latest_income]]+(RAND()*0.01),"")</f>
        <v/>
      </c>
      <c r="L1148" t="b">
        <f>IF(Table1[[#This Row],[Use]]="None",FALSE,IF(Table1[[#This Row],[Use]]="Both",AND(Table1[[#This Row],[Keyword]],Table1[[#This Row],[Geog]]),OR(Table1[[#This Row],[Keyword]],Table1[[#This Row],[Geog]])))</f>
        <v>0</v>
      </c>
      <c r="M11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48" t="b">
        <f>NOT(ISERROR(VLOOKUP(Table1[[#This Row],[regno]],RawGeography!$D:$D,1,FALSE)))</f>
        <v>0</v>
      </c>
      <c r="O1148" t="str">
        <f>IF(Options!$H$12&gt;0,IF(Options!$H$13&gt;0,"Both","Geog"),IF(Options!$H$13&gt;0,"Keyword","None"))</f>
        <v>None</v>
      </c>
      <c r="Q1148"/>
    </row>
    <row r="1149" spans="1:17" x14ac:dyDescent="0.2">
      <c r="A1149">
        <v>1045363</v>
      </c>
      <c r="B1149" t="s">
        <v>2511</v>
      </c>
      <c r="C1149">
        <v>109506</v>
      </c>
      <c r="D1149">
        <v>100031</v>
      </c>
      <c r="G1149" t="s">
        <v>2512</v>
      </c>
      <c r="H1149" t="str">
        <f ca="1">IFERROR(RANK(Table1[[#This Row],[IncomeRank]],$K:$K),"")</f>
        <v/>
      </c>
      <c r="I1149">
        <f>Table1[[#This Row],[regno]]</f>
        <v>1045363</v>
      </c>
      <c r="J1149" t="str">
        <f>Table1[[#This Row],[nicename]]</f>
        <v>The Art in Perpetuity Trust</v>
      </c>
      <c r="K1149" s="1" t="str">
        <f ca="1">IF(Table1[[#This Row],[Selected]],Table1[[#This Row],[latest_income]]+(RAND()*0.01),"")</f>
        <v/>
      </c>
      <c r="L1149" t="b">
        <f>IF(Table1[[#This Row],[Use]]="None",FALSE,IF(Table1[[#This Row],[Use]]="Both",AND(Table1[[#This Row],[Keyword]],Table1[[#This Row],[Geog]]),OR(Table1[[#This Row],[Keyword]],Table1[[#This Row],[Geog]])))</f>
        <v>0</v>
      </c>
      <c r="M11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49" t="b">
        <f>NOT(ISERROR(VLOOKUP(Table1[[#This Row],[regno]],RawGeography!$D:$D,1,FALSE)))</f>
        <v>0</v>
      </c>
      <c r="O1149" t="str">
        <f>IF(Options!$H$12&gt;0,IF(Options!$H$13&gt;0,"Both","Geog"),IF(Options!$H$13&gt;0,"Keyword","None"))</f>
        <v>None</v>
      </c>
      <c r="Q1149"/>
    </row>
    <row r="1150" spans="1:17" x14ac:dyDescent="0.2">
      <c r="A1150">
        <v>1045390</v>
      </c>
      <c r="B1150" t="s">
        <v>2513</v>
      </c>
      <c r="C1150">
        <v>742341</v>
      </c>
      <c r="D1150">
        <v>624795</v>
      </c>
      <c r="E1150">
        <v>2575793</v>
      </c>
      <c r="F1150">
        <v>7</v>
      </c>
      <c r="G1150" t="s">
        <v>2514</v>
      </c>
      <c r="H1150" t="str">
        <f ca="1">IFERROR(RANK(Table1[[#This Row],[IncomeRank]],$K:$K),"")</f>
        <v/>
      </c>
      <c r="I1150">
        <f>Table1[[#This Row],[regno]]</f>
        <v>1045390</v>
      </c>
      <c r="J1150" t="str">
        <f>Table1[[#This Row],[nicename]]</f>
        <v>St. John's, Smith Square Charitable Trust</v>
      </c>
      <c r="K1150" s="1" t="str">
        <f ca="1">IF(Table1[[#This Row],[Selected]],Table1[[#This Row],[latest_income]]+(RAND()*0.01),"")</f>
        <v/>
      </c>
      <c r="L1150" t="b">
        <f>IF(Table1[[#This Row],[Use]]="None",FALSE,IF(Table1[[#This Row],[Use]]="Both",AND(Table1[[#This Row],[Keyword]],Table1[[#This Row],[Geog]]),OR(Table1[[#This Row],[Keyword]],Table1[[#This Row],[Geog]])))</f>
        <v>0</v>
      </c>
      <c r="M11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50" t="b">
        <f>NOT(ISERROR(VLOOKUP(Table1[[#This Row],[regno]],RawGeography!$D:$D,1,FALSE)))</f>
        <v>0</v>
      </c>
      <c r="O1150" t="str">
        <f>IF(Options!$H$12&gt;0,IF(Options!$H$13&gt;0,"Both","Geog"),IF(Options!$H$13&gt;0,"Keyword","None"))</f>
        <v>None</v>
      </c>
      <c r="Q1150"/>
    </row>
    <row r="1151" spans="1:17" x14ac:dyDescent="0.2">
      <c r="A1151">
        <v>1045504</v>
      </c>
      <c r="B1151" t="s">
        <v>2515</v>
      </c>
      <c r="C1151">
        <v>780</v>
      </c>
      <c r="D1151">
        <v>358</v>
      </c>
      <c r="G1151" t="s">
        <v>2516</v>
      </c>
      <c r="H1151" t="str">
        <f ca="1">IFERROR(RANK(Table1[[#This Row],[IncomeRank]],$K:$K),"")</f>
        <v/>
      </c>
      <c r="I1151">
        <f>Table1[[#This Row],[regno]]</f>
        <v>1045504</v>
      </c>
      <c r="J1151" t="str">
        <f>Table1[[#This Row],[nicename]]</f>
        <v>Robert Batchelor Music Trust</v>
      </c>
      <c r="K1151" s="1" t="str">
        <f ca="1">IF(Table1[[#This Row],[Selected]],Table1[[#This Row],[latest_income]]+(RAND()*0.01),"")</f>
        <v/>
      </c>
      <c r="L1151" t="b">
        <f>IF(Table1[[#This Row],[Use]]="None",FALSE,IF(Table1[[#This Row],[Use]]="Both",AND(Table1[[#This Row],[Keyword]],Table1[[#This Row],[Geog]]),OR(Table1[[#This Row],[Keyword]],Table1[[#This Row],[Geog]])))</f>
        <v>0</v>
      </c>
      <c r="M11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51" t="b">
        <f>NOT(ISERROR(VLOOKUP(Table1[[#This Row],[regno]],RawGeography!$D:$D,1,FALSE)))</f>
        <v>0</v>
      </c>
      <c r="O1151" t="str">
        <f>IF(Options!$H$12&gt;0,IF(Options!$H$13&gt;0,"Both","Geog"),IF(Options!$H$13&gt;0,"Keyword","None"))</f>
        <v>None</v>
      </c>
      <c r="Q1151"/>
    </row>
    <row r="1152" spans="1:17" x14ac:dyDescent="0.2">
      <c r="A1152">
        <v>1045586</v>
      </c>
      <c r="B1152" t="s">
        <v>2517</v>
      </c>
      <c r="C1152">
        <v>8742</v>
      </c>
      <c r="D1152">
        <v>9335</v>
      </c>
      <c r="G1152" t="s">
        <v>2518</v>
      </c>
      <c r="H1152" t="str">
        <f ca="1">IFERROR(RANK(Table1[[#This Row],[IncomeRank]],$K:$K),"")</f>
        <v/>
      </c>
      <c r="I1152">
        <f>Table1[[#This Row],[regno]]</f>
        <v>1045586</v>
      </c>
      <c r="J1152" t="str">
        <f>Table1[[#This Row],[nicename]]</f>
        <v>Bridgtown Concert Show Band</v>
      </c>
      <c r="K1152" s="1" t="str">
        <f ca="1">IF(Table1[[#This Row],[Selected]],Table1[[#This Row],[latest_income]]+(RAND()*0.01),"")</f>
        <v/>
      </c>
      <c r="L1152" t="b">
        <f>IF(Table1[[#This Row],[Use]]="None",FALSE,IF(Table1[[#This Row],[Use]]="Both",AND(Table1[[#This Row],[Keyword]],Table1[[#This Row],[Geog]]),OR(Table1[[#This Row],[Keyword]],Table1[[#This Row],[Geog]])))</f>
        <v>0</v>
      </c>
      <c r="M11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52" t="b">
        <f>NOT(ISERROR(VLOOKUP(Table1[[#This Row],[regno]],RawGeography!$D:$D,1,FALSE)))</f>
        <v>0</v>
      </c>
      <c r="O1152" t="str">
        <f>IF(Options!$H$12&gt;0,IF(Options!$H$13&gt;0,"Both","Geog"),IF(Options!$H$13&gt;0,"Keyword","None"))</f>
        <v>None</v>
      </c>
      <c r="Q1152"/>
    </row>
    <row r="1153" spans="1:17" x14ac:dyDescent="0.2">
      <c r="A1153">
        <v>1045606</v>
      </c>
      <c r="B1153" t="s">
        <v>2520</v>
      </c>
      <c r="C1153">
        <v>0</v>
      </c>
      <c r="D1153">
        <v>0</v>
      </c>
      <c r="G1153" t="s">
        <v>2521</v>
      </c>
      <c r="H1153" t="str">
        <f ca="1">IFERROR(RANK(Table1[[#This Row],[IncomeRank]],$K:$K),"")</f>
        <v/>
      </c>
      <c r="I1153">
        <f>Table1[[#This Row],[regno]]</f>
        <v>1045606</v>
      </c>
      <c r="J1153" t="str">
        <f>Table1[[#This Row],[nicename]]</f>
        <v>Mercury Musical Developments</v>
      </c>
      <c r="K1153" s="1" t="str">
        <f ca="1">IF(Table1[[#This Row],[Selected]],Table1[[#This Row],[latest_income]]+(RAND()*0.01),"")</f>
        <v/>
      </c>
      <c r="L1153" t="b">
        <f>IF(Table1[[#This Row],[Use]]="None",FALSE,IF(Table1[[#This Row],[Use]]="Both",AND(Table1[[#This Row],[Keyword]],Table1[[#This Row],[Geog]]),OR(Table1[[#This Row],[Keyword]],Table1[[#This Row],[Geog]])))</f>
        <v>0</v>
      </c>
      <c r="M11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53" t="b">
        <f>NOT(ISERROR(VLOOKUP(Table1[[#This Row],[regno]],RawGeography!$D:$D,1,FALSE)))</f>
        <v>0</v>
      </c>
      <c r="O1153" t="str">
        <f>IF(Options!$H$12&gt;0,IF(Options!$H$13&gt;0,"Both","Geog"),IF(Options!$H$13&gt;0,"Keyword","None"))</f>
        <v>None</v>
      </c>
      <c r="Q1153"/>
    </row>
    <row r="1154" spans="1:17" x14ac:dyDescent="0.2">
      <c r="A1154">
        <v>1045693</v>
      </c>
      <c r="B1154" t="s">
        <v>2522</v>
      </c>
      <c r="C1154">
        <v>260201</v>
      </c>
      <c r="D1154">
        <v>270240</v>
      </c>
      <c r="G1154" t="s">
        <v>2523</v>
      </c>
      <c r="H1154" t="str">
        <f ca="1">IFERROR(RANK(Table1[[#This Row],[IncomeRank]],$K:$K),"")</f>
        <v/>
      </c>
      <c r="I1154">
        <f>Table1[[#This Row],[regno]]</f>
        <v>1045693</v>
      </c>
      <c r="J1154" t="str">
        <f>Table1[[#This Row],[nicename]]</f>
        <v>The Midi Music Company</v>
      </c>
      <c r="K1154" s="1" t="str">
        <f ca="1">IF(Table1[[#This Row],[Selected]],Table1[[#This Row],[latest_income]]+(RAND()*0.01),"")</f>
        <v/>
      </c>
      <c r="L1154" t="b">
        <f>IF(Table1[[#This Row],[Use]]="None",FALSE,IF(Table1[[#This Row],[Use]]="Both",AND(Table1[[#This Row],[Keyword]],Table1[[#This Row],[Geog]]),OR(Table1[[#This Row],[Keyword]],Table1[[#This Row],[Geog]])))</f>
        <v>0</v>
      </c>
      <c r="M11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54" t="b">
        <f>NOT(ISERROR(VLOOKUP(Table1[[#This Row],[regno]],RawGeography!$D:$D,1,FALSE)))</f>
        <v>0</v>
      </c>
      <c r="O1154" t="str">
        <f>IF(Options!$H$12&gt;0,IF(Options!$H$13&gt;0,"Both","Geog"),IF(Options!$H$13&gt;0,"Keyword","None"))</f>
        <v>None</v>
      </c>
      <c r="Q1154"/>
    </row>
    <row r="1155" spans="1:17" x14ac:dyDescent="0.2">
      <c r="A1155">
        <v>1045733</v>
      </c>
      <c r="B1155" t="s">
        <v>2524</v>
      </c>
      <c r="C1155">
        <v>6680</v>
      </c>
      <c r="D1155">
        <v>8376</v>
      </c>
      <c r="G1155" t="s">
        <v>2525</v>
      </c>
      <c r="H1155" t="str">
        <f ca="1">IFERROR(RANK(Table1[[#This Row],[IncomeRank]],$K:$K),"")</f>
        <v/>
      </c>
      <c r="I1155">
        <f>Table1[[#This Row],[regno]]</f>
        <v>1045733</v>
      </c>
      <c r="J1155" t="str">
        <f>Table1[[#This Row],[nicename]]</f>
        <v>Cleethorpes Festival of Music and Words</v>
      </c>
      <c r="K1155" s="1" t="str">
        <f ca="1">IF(Table1[[#This Row],[Selected]],Table1[[#This Row],[latest_income]]+(RAND()*0.01),"")</f>
        <v/>
      </c>
      <c r="L1155" t="b">
        <f>IF(Table1[[#This Row],[Use]]="None",FALSE,IF(Table1[[#This Row],[Use]]="Both",AND(Table1[[#This Row],[Keyword]],Table1[[#This Row],[Geog]]),OR(Table1[[#This Row],[Keyword]],Table1[[#This Row],[Geog]])))</f>
        <v>0</v>
      </c>
      <c r="M11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55" t="b">
        <f>NOT(ISERROR(VLOOKUP(Table1[[#This Row],[regno]],RawGeography!$D:$D,1,FALSE)))</f>
        <v>0</v>
      </c>
      <c r="O1155" t="str">
        <f>IF(Options!$H$12&gt;0,IF(Options!$H$13&gt;0,"Both","Geog"),IF(Options!$H$13&gt;0,"Keyword","None"))</f>
        <v>None</v>
      </c>
      <c r="Q1155"/>
    </row>
    <row r="1156" spans="1:17" x14ac:dyDescent="0.2">
      <c r="A1156">
        <v>1045780</v>
      </c>
      <c r="B1156" t="s">
        <v>2526</v>
      </c>
      <c r="C1156">
        <v>25511</v>
      </c>
      <c r="D1156">
        <v>21791</v>
      </c>
      <c r="G1156" t="s">
        <v>2527</v>
      </c>
      <c r="H1156" t="str">
        <f ca="1">IFERROR(RANK(Table1[[#This Row],[IncomeRank]],$K:$K),"")</f>
        <v/>
      </c>
      <c r="I1156">
        <f>Table1[[#This Row],[regno]]</f>
        <v>1045780</v>
      </c>
      <c r="J1156" t="str">
        <f>Table1[[#This Row],[nicename]]</f>
        <v>Portsmouth Music Festival</v>
      </c>
      <c r="K1156" s="1" t="str">
        <f ca="1">IF(Table1[[#This Row],[Selected]],Table1[[#This Row],[latest_income]]+(RAND()*0.01),"")</f>
        <v/>
      </c>
      <c r="L1156" t="b">
        <f>IF(Table1[[#This Row],[Use]]="None",FALSE,IF(Table1[[#This Row],[Use]]="Both",AND(Table1[[#This Row],[Keyword]],Table1[[#This Row],[Geog]]),OR(Table1[[#This Row],[Keyword]],Table1[[#This Row],[Geog]])))</f>
        <v>0</v>
      </c>
      <c r="M11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56" t="b">
        <f>NOT(ISERROR(VLOOKUP(Table1[[#This Row],[regno]],RawGeography!$D:$D,1,FALSE)))</f>
        <v>0</v>
      </c>
      <c r="O1156" t="str">
        <f>IF(Options!$H$12&gt;0,IF(Options!$H$13&gt;0,"Both","Geog"),IF(Options!$H$13&gt;0,"Keyword","None"))</f>
        <v>None</v>
      </c>
      <c r="Q1156"/>
    </row>
    <row r="1157" spans="1:17" x14ac:dyDescent="0.2">
      <c r="A1157">
        <v>1045861</v>
      </c>
      <c r="B1157" t="s">
        <v>2528</v>
      </c>
      <c r="C1157">
        <v>8572</v>
      </c>
      <c r="D1157">
        <v>8353</v>
      </c>
      <c r="G1157" t="s">
        <v>2529</v>
      </c>
      <c r="H1157" t="str">
        <f ca="1">IFERROR(RANK(Table1[[#This Row],[IncomeRank]],$K:$K),"")</f>
        <v/>
      </c>
      <c r="I1157">
        <f>Table1[[#This Row],[regno]]</f>
        <v>1045861</v>
      </c>
      <c r="J1157" t="str">
        <f>Table1[[#This Row],[nicename]]</f>
        <v>Chanticleer Singers</v>
      </c>
      <c r="K1157" s="1" t="str">
        <f ca="1">IF(Table1[[#This Row],[Selected]],Table1[[#This Row],[latest_income]]+(RAND()*0.01),"")</f>
        <v/>
      </c>
      <c r="L1157" t="b">
        <f>IF(Table1[[#This Row],[Use]]="None",FALSE,IF(Table1[[#This Row],[Use]]="Both",AND(Table1[[#This Row],[Keyword]],Table1[[#This Row],[Geog]]),OR(Table1[[#This Row],[Keyword]],Table1[[#This Row],[Geog]])))</f>
        <v>0</v>
      </c>
      <c r="M11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57" t="b">
        <f>NOT(ISERROR(VLOOKUP(Table1[[#This Row],[regno]],RawGeography!$D:$D,1,FALSE)))</f>
        <v>0</v>
      </c>
      <c r="O1157" t="str">
        <f>IF(Options!$H$12&gt;0,IF(Options!$H$13&gt;0,"Both","Geog"),IF(Options!$H$13&gt;0,"Keyword","None"))</f>
        <v>None</v>
      </c>
      <c r="Q1157"/>
    </row>
    <row r="1158" spans="1:17" x14ac:dyDescent="0.2">
      <c r="A1158">
        <v>1045881</v>
      </c>
      <c r="B1158" t="s">
        <v>2530</v>
      </c>
      <c r="C1158">
        <v>13012</v>
      </c>
      <c r="D1158">
        <v>13012</v>
      </c>
      <c r="G1158" t="s">
        <v>2531</v>
      </c>
      <c r="H1158" t="str">
        <f ca="1">IFERROR(RANK(Table1[[#This Row],[IncomeRank]],$K:$K),"")</f>
        <v/>
      </c>
      <c r="I1158">
        <f>Table1[[#This Row],[regno]]</f>
        <v>1045881</v>
      </c>
      <c r="J1158" t="str">
        <f>Table1[[#This Row],[nicename]]</f>
        <v>Whitwell Brass Band</v>
      </c>
      <c r="K1158" s="1" t="str">
        <f ca="1">IF(Table1[[#This Row],[Selected]],Table1[[#This Row],[latest_income]]+(RAND()*0.01),"")</f>
        <v/>
      </c>
      <c r="L1158" t="b">
        <f>IF(Table1[[#This Row],[Use]]="None",FALSE,IF(Table1[[#This Row],[Use]]="Both",AND(Table1[[#This Row],[Keyword]],Table1[[#This Row],[Geog]]),OR(Table1[[#This Row],[Keyword]],Table1[[#This Row],[Geog]])))</f>
        <v>0</v>
      </c>
      <c r="M11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58" t="b">
        <f>NOT(ISERROR(VLOOKUP(Table1[[#This Row],[regno]],RawGeography!$D:$D,1,FALSE)))</f>
        <v>0</v>
      </c>
      <c r="O1158" t="str">
        <f>IF(Options!$H$12&gt;0,IF(Options!$H$13&gt;0,"Both","Geog"),IF(Options!$H$13&gt;0,"Keyword","None"))</f>
        <v>None</v>
      </c>
      <c r="Q1158"/>
    </row>
    <row r="1159" spans="1:17" x14ac:dyDescent="0.2">
      <c r="A1159">
        <v>1046077</v>
      </c>
      <c r="B1159" t="s">
        <v>2533</v>
      </c>
      <c r="C1159">
        <v>1858387</v>
      </c>
      <c r="D1159">
        <v>1832918</v>
      </c>
      <c r="E1159">
        <v>294442</v>
      </c>
      <c r="F1159">
        <v>10</v>
      </c>
      <c r="G1159" t="s">
        <v>2534</v>
      </c>
      <c r="H1159" t="str">
        <f ca="1">IFERROR(RANK(Table1[[#This Row],[IncomeRank]],$K:$K),"")</f>
        <v/>
      </c>
      <c r="I1159">
        <f>Table1[[#This Row],[regno]]</f>
        <v>1046077</v>
      </c>
      <c r="J1159" t="str">
        <f>Table1[[#This Row],[nicename]]</f>
        <v>Walk the Plank</v>
      </c>
      <c r="K1159" s="1" t="str">
        <f ca="1">IF(Table1[[#This Row],[Selected]],Table1[[#This Row],[latest_income]]+(RAND()*0.01),"")</f>
        <v/>
      </c>
      <c r="L1159" t="b">
        <f>IF(Table1[[#This Row],[Use]]="None",FALSE,IF(Table1[[#This Row],[Use]]="Both",AND(Table1[[#This Row],[Keyword]],Table1[[#This Row],[Geog]]),OR(Table1[[#This Row],[Keyword]],Table1[[#This Row],[Geog]])))</f>
        <v>0</v>
      </c>
      <c r="M11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59" t="b">
        <f>NOT(ISERROR(VLOOKUP(Table1[[#This Row],[regno]],RawGeography!$D:$D,1,FALSE)))</f>
        <v>0</v>
      </c>
      <c r="O1159" t="str">
        <f>IF(Options!$H$12&gt;0,IF(Options!$H$13&gt;0,"Both","Geog"),IF(Options!$H$13&gt;0,"Keyword","None"))</f>
        <v>None</v>
      </c>
      <c r="Q1159"/>
    </row>
    <row r="1160" spans="1:17" x14ac:dyDescent="0.2">
      <c r="A1160">
        <v>1046114</v>
      </c>
      <c r="B1160" t="s">
        <v>2536</v>
      </c>
      <c r="C1160">
        <v>8213</v>
      </c>
      <c r="D1160">
        <v>8638</v>
      </c>
      <c r="G1160" t="s">
        <v>2537</v>
      </c>
      <c r="H1160" t="str">
        <f ca="1">IFERROR(RANK(Table1[[#This Row],[IncomeRank]],$K:$K),"")</f>
        <v/>
      </c>
      <c r="I1160">
        <f>Table1[[#This Row],[regno]]</f>
        <v>1046114</v>
      </c>
      <c r="J1160" t="str">
        <f>Table1[[#This Row],[nicename]]</f>
        <v>Hoddesdon Music Club</v>
      </c>
      <c r="K1160" s="1" t="str">
        <f ca="1">IF(Table1[[#This Row],[Selected]],Table1[[#This Row],[latest_income]]+(RAND()*0.01),"")</f>
        <v/>
      </c>
      <c r="L1160" t="b">
        <f>IF(Table1[[#This Row],[Use]]="None",FALSE,IF(Table1[[#This Row],[Use]]="Both",AND(Table1[[#This Row],[Keyword]],Table1[[#This Row],[Geog]]),OR(Table1[[#This Row],[Keyword]],Table1[[#This Row],[Geog]])))</f>
        <v>0</v>
      </c>
      <c r="M11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60" t="b">
        <f>NOT(ISERROR(VLOOKUP(Table1[[#This Row],[regno]],RawGeography!$D:$D,1,FALSE)))</f>
        <v>0</v>
      </c>
      <c r="O1160" t="str">
        <f>IF(Options!$H$12&gt;0,IF(Options!$H$13&gt;0,"Both","Geog"),IF(Options!$H$13&gt;0,"Keyword","None"))</f>
        <v>None</v>
      </c>
      <c r="Q1160"/>
    </row>
    <row r="1161" spans="1:17" x14ac:dyDescent="0.2">
      <c r="A1161">
        <v>1046226</v>
      </c>
      <c r="B1161" t="s">
        <v>2538</v>
      </c>
      <c r="C1161">
        <v>10506</v>
      </c>
      <c r="D1161">
        <v>8178</v>
      </c>
      <c r="G1161" t="s">
        <v>2472</v>
      </c>
      <c r="H1161" t="str">
        <f ca="1">IFERROR(RANK(Table1[[#This Row],[IncomeRank]],$K:$K),"")</f>
        <v/>
      </c>
      <c r="I1161">
        <f>Table1[[#This Row],[regno]]</f>
        <v>1046226</v>
      </c>
      <c r="J1161" t="str">
        <f>Table1[[#This Row],[nicename]]</f>
        <v>Saltash Music and Drama Festival</v>
      </c>
      <c r="K1161" s="1" t="str">
        <f ca="1">IF(Table1[[#This Row],[Selected]],Table1[[#This Row],[latest_income]]+(RAND()*0.01),"")</f>
        <v/>
      </c>
      <c r="L1161" t="b">
        <f>IF(Table1[[#This Row],[Use]]="None",FALSE,IF(Table1[[#This Row],[Use]]="Both",AND(Table1[[#This Row],[Keyword]],Table1[[#This Row],[Geog]]),OR(Table1[[#This Row],[Keyword]],Table1[[#This Row],[Geog]])))</f>
        <v>0</v>
      </c>
      <c r="M11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61" t="b">
        <f>NOT(ISERROR(VLOOKUP(Table1[[#This Row],[regno]],RawGeography!$D:$D,1,FALSE)))</f>
        <v>0</v>
      </c>
      <c r="O1161" t="str">
        <f>IF(Options!$H$12&gt;0,IF(Options!$H$13&gt;0,"Both","Geog"),IF(Options!$H$13&gt;0,"Keyword","None"))</f>
        <v>None</v>
      </c>
      <c r="Q1161"/>
    </row>
    <row r="1162" spans="1:17" x14ac:dyDescent="0.2">
      <c r="A1162">
        <v>1046342</v>
      </c>
      <c r="B1162" t="s">
        <v>2539</v>
      </c>
      <c r="C1162">
        <v>21262</v>
      </c>
      <c r="D1162">
        <v>21047</v>
      </c>
      <c r="G1162" t="s">
        <v>2540</v>
      </c>
      <c r="H1162" t="str">
        <f ca="1">IFERROR(RANK(Table1[[#This Row],[IncomeRank]],$K:$K),"")</f>
        <v/>
      </c>
      <c r="I1162">
        <f>Table1[[#This Row],[regno]]</f>
        <v>1046342</v>
      </c>
      <c r="J1162" t="str">
        <f>Table1[[#This Row],[nicename]]</f>
        <v>Sherborne Town Band</v>
      </c>
      <c r="K1162" s="1" t="str">
        <f ca="1">IF(Table1[[#This Row],[Selected]],Table1[[#This Row],[latest_income]]+(RAND()*0.01),"")</f>
        <v/>
      </c>
      <c r="L1162" t="b">
        <f>IF(Table1[[#This Row],[Use]]="None",FALSE,IF(Table1[[#This Row],[Use]]="Both",AND(Table1[[#This Row],[Keyword]],Table1[[#This Row],[Geog]]),OR(Table1[[#This Row],[Keyword]],Table1[[#This Row],[Geog]])))</f>
        <v>0</v>
      </c>
      <c r="M11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62" t="b">
        <f>NOT(ISERROR(VLOOKUP(Table1[[#This Row],[regno]],RawGeography!$D:$D,1,FALSE)))</f>
        <v>0</v>
      </c>
      <c r="O1162" t="str">
        <f>IF(Options!$H$12&gt;0,IF(Options!$H$13&gt;0,"Both","Geog"),IF(Options!$H$13&gt;0,"Keyword","None"))</f>
        <v>None</v>
      </c>
      <c r="Q1162"/>
    </row>
    <row r="1163" spans="1:17" x14ac:dyDescent="0.2">
      <c r="A1163">
        <v>1046582</v>
      </c>
      <c r="B1163" t="s">
        <v>2541</v>
      </c>
      <c r="C1163">
        <v>6472</v>
      </c>
      <c r="D1163">
        <v>6255</v>
      </c>
      <c r="G1163" t="s">
        <v>2542</v>
      </c>
      <c r="H1163" t="str">
        <f ca="1">IFERROR(RANK(Table1[[#This Row],[IncomeRank]],$K:$K),"")</f>
        <v/>
      </c>
      <c r="I1163">
        <f>Table1[[#This Row],[regno]]</f>
        <v>1046582</v>
      </c>
      <c r="J1163" t="str">
        <f>Table1[[#This Row],[nicename]]</f>
        <v>The Chelmsford Competitive Festival of Music and Drama</v>
      </c>
      <c r="K1163" s="1" t="str">
        <f ca="1">IF(Table1[[#This Row],[Selected]],Table1[[#This Row],[latest_income]]+(RAND()*0.01),"")</f>
        <v/>
      </c>
      <c r="L1163" t="b">
        <f>IF(Table1[[#This Row],[Use]]="None",FALSE,IF(Table1[[#This Row],[Use]]="Both",AND(Table1[[#This Row],[Keyword]],Table1[[#This Row],[Geog]]),OR(Table1[[#This Row],[Keyword]],Table1[[#This Row],[Geog]])))</f>
        <v>0</v>
      </c>
      <c r="M11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63" t="b">
        <f>NOT(ISERROR(VLOOKUP(Table1[[#This Row],[regno]],RawGeography!$D:$D,1,FALSE)))</f>
        <v>0</v>
      </c>
      <c r="O1163" t="str">
        <f>IF(Options!$H$12&gt;0,IF(Options!$H$13&gt;0,"Both","Geog"),IF(Options!$H$13&gt;0,"Keyword","None"))</f>
        <v>None</v>
      </c>
      <c r="Q1163"/>
    </row>
    <row r="1164" spans="1:17" x14ac:dyDescent="0.2">
      <c r="A1164">
        <v>1046630</v>
      </c>
      <c r="B1164" t="s">
        <v>2543</v>
      </c>
      <c r="C1164">
        <v>13158</v>
      </c>
      <c r="D1164">
        <v>13258</v>
      </c>
      <c r="G1164" t="s">
        <v>2544</v>
      </c>
      <c r="H1164" t="str">
        <f ca="1">IFERROR(RANK(Table1[[#This Row],[IncomeRank]],$K:$K),"")</f>
        <v/>
      </c>
      <c r="I1164">
        <f>Table1[[#This Row],[regno]]</f>
        <v>1046630</v>
      </c>
      <c r="J1164" t="str">
        <f>Table1[[#This Row],[nicename]]</f>
        <v>Jordans Music Club</v>
      </c>
      <c r="K1164" s="1" t="str">
        <f ca="1">IF(Table1[[#This Row],[Selected]],Table1[[#This Row],[latest_income]]+(RAND()*0.01),"")</f>
        <v/>
      </c>
      <c r="L1164" t="b">
        <f>IF(Table1[[#This Row],[Use]]="None",FALSE,IF(Table1[[#This Row],[Use]]="Both",AND(Table1[[#This Row],[Keyword]],Table1[[#This Row],[Geog]]),OR(Table1[[#This Row],[Keyword]],Table1[[#This Row],[Geog]])))</f>
        <v>0</v>
      </c>
      <c r="M11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64" t="b">
        <f>NOT(ISERROR(VLOOKUP(Table1[[#This Row],[regno]],RawGeography!$D:$D,1,FALSE)))</f>
        <v>0</v>
      </c>
      <c r="O1164" t="str">
        <f>IF(Options!$H$12&gt;0,IF(Options!$H$13&gt;0,"Both","Geog"),IF(Options!$H$13&gt;0,"Keyword","None"))</f>
        <v>None</v>
      </c>
      <c r="Q1164"/>
    </row>
    <row r="1165" spans="1:17" x14ac:dyDescent="0.2">
      <c r="A1165">
        <v>1046811</v>
      </c>
      <c r="B1165" t="s">
        <v>2545</v>
      </c>
      <c r="C1165">
        <v>241493</v>
      </c>
      <c r="D1165">
        <v>222047</v>
      </c>
      <c r="G1165" t="s">
        <v>2546</v>
      </c>
      <c r="H1165" t="str">
        <f ca="1">IFERROR(RANK(Table1[[#This Row],[IncomeRank]],$K:$K),"")</f>
        <v/>
      </c>
      <c r="I1165">
        <f>Table1[[#This Row],[regno]]</f>
        <v>1046811</v>
      </c>
      <c r="J1165" t="str">
        <f>Table1[[#This Row],[nicename]]</f>
        <v>Ealing Junior Music School</v>
      </c>
      <c r="K1165" s="1" t="str">
        <f ca="1">IF(Table1[[#This Row],[Selected]],Table1[[#This Row],[latest_income]]+(RAND()*0.01),"")</f>
        <v/>
      </c>
      <c r="L1165" t="b">
        <f>IF(Table1[[#This Row],[Use]]="None",FALSE,IF(Table1[[#This Row],[Use]]="Both",AND(Table1[[#This Row],[Keyword]],Table1[[#This Row],[Geog]]),OR(Table1[[#This Row],[Keyword]],Table1[[#This Row],[Geog]])))</f>
        <v>0</v>
      </c>
      <c r="M11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65" t="b">
        <f>NOT(ISERROR(VLOOKUP(Table1[[#This Row],[regno]],RawGeography!$D:$D,1,FALSE)))</f>
        <v>0</v>
      </c>
      <c r="O1165" t="str">
        <f>IF(Options!$H$12&gt;0,IF(Options!$H$13&gt;0,"Both","Geog"),IF(Options!$H$13&gt;0,"Keyword","None"))</f>
        <v>None</v>
      </c>
      <c r="Q1165"/>
    </row>
    <row r="1166" spans="1:17" x14ac:dyDescent="0.2">
      <c r="A1166">
        <v>1046941</v>
      </c>
      <c r="B1166" t="s">
        <v>2547</v>
      </c>
      <c r="C1166">
        <v>65</v>
      </c>
      <c r="D1166">
        <v>2895</v>
      </c>
      <c r="G1166" t="s">
        <v>2548</v>
      </c>
      <c r="H1166" t="str">
        <f ca="1">IFERROR(RANK(Table1[[#This Row],[IncomeRank]],$K:$K),"")</f>
        <v/>
      </c>
      <c r="I1166">
        <f>Table1[[#This Row],[regno]]</f>
        <v>1046941</v>
      </c>
      <c r="J1166" t="str">
        <f>Table1[[#This Row],[nicename]]</f>
        <v>Young Musicians Trust</v>
      </c>
      <c r="K1166" s="1" t="str">
        <f ca="1">IF(Table1[[#This Row],[Selected]],Table1[[#This Row],[latest_income]]+(RAND()*0.01),"")</f>
        <v/>
      </c>
      <c r="L1166" t="b">
        <f>IF(Table1[[#This Row],[Use]]="None",FALSE,IF(Table1[[#This Row],[Use]]="Both",AND(Table1[[#This Row],[Keyword]],Table1[[#This Row],[Geog]]),OR(Table1[[#This Row],[Keyword]],Table1[[#This Row],[Geog]])))</f>
        <v>0</v>
      </c>
      <c r="M11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66" t="b">
        <f>NOT(ISERROR(VLOOKUP(Table1[[#This Row],[regno]],RawGeography!$D:$D,1,FALSE)))</f>
        <v>0</v>
      </c>
      <c r="O1166" t="str">
        <f>IF(Options!$H$12&gt;0,IF(Options!$H$13&gt;0,"Both","Geog"),IF(Options!$H$13&gt;0,"Keyword","None"))</f>
        <v>None</v>
      </c>
      <c r="Q1166"/>
    </row>
    <row r="1167" spans="1:17" x14ac:dyDescent="0.2">
      <c r="A1167">
        <v>1047038</v>
      </c>
      <c r="B1167" t="s">
        <v>2549</v>
      </c>
      <c r="C1167">
        <v>44627</v>
      </c>
      <c r="D1167">
        <v>40923</v>
      </c>
      <c r="G1167" t="s">
        <v>2550</v>
      </c>
      <c r="H1167" t="str">
        <f ca="1">IFERROR(RANK(Table1[[#This Row],[IncomeRank]],$K:$K),"")</f>
        <v/>
      </c>
      <c r="I1167">
        <f>Table1[[#This Row],[regno]]</f>
        <v>1047038</v>
      </c>
      <c r="J1167" t="str">
        <f>Table1[[#This Row],[nicename]]</f>
        <v>The Douglas Centre Trust</v>
      </c>
      <c r="K1167" s="1" t="str">
        <f ca="1">IF(Table1[[#This Row],[Selected]],Table1[[#This Row],[latest_income]]+(RAND()*0.01),"")</f>
        <v/>
      </c>
      <c r="L1167" t="b">
        <f>IF(Table1[[#This Row],[Use]]="None",FALSE,IF(Table1[[#This Row],[Use]]="Both",AND(Table1[[#This Row],[Keyword]],Table1[[#This Row],[Geog]]),OR(Table1[[#This Row],[Keyword]],Table1[[#This Row],[Geog]])))</f>
        <v>0</v>
      </c>
      <c r="M11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67" t="b">
        <f>NOT(ISERROR(VLOOKUP(Table1[[#This Row],[regno]],RawGeography!$D:$D,1,FALSE)))</f>
        <v>0</v>
      </c>
      <c r="O1167" t="str">
        <f>IF(Options!$H$12&gt;0,IF(Options!$H$13&gt;0,"Both","Geog"),IF(Options!$H$13&gt;0,"Keyword","None"))</f>
        <v>None</v>
      </c>
      <c r="Q1167"/>
    </row>
    <row r="1168" spans="1:17" x14ac:dyDescent="0.2">
      <c r="A1168">
        <v>1047207</v>
      </c>
      <c r="B1168" t="s">
        <v>2551</v>
      </c>
      <c r="C1168">
        <v>9498</v>
      </c>
      <c r="D1168">
        <v>11937</v>
      </c>
      <c r="G1168" t="s">
        <v>2552</v>
      </c>
      <c r="H1168" t="str">
        <f ca="1">IFERROR(RANK(Table1[[#This Row],[IncomeRank]],$K:$K),"")</f>
        <v/>
      </c>
      <c r="I1168">
        <f>Table1[[#This Row],[regno]]</f>
        <v>1047207</v>
      </c>
      <c r="J1168" t="str">
        <f>Table1[[#This Row],[nicename]]</f>
        <v>Misbourne Orchestra</v>
      </c>
      <c r="K1168" s="1" t="str">
        <f ca="1">IF(Table1[[#This Row],[Selected]],Table1[[#This Row],[latest_income]]+(RAND()*0.01),"")</f>
        <v/>
      </c>
      <c r="L1168" t="b">
        <f>IF(Table1[[#This Row],[Use]]="None",FALSE,IF(Table1[[#This Row],[Use]]="Both",AND(Table1[[#This Row],[Keyword]],Table1[[#This Row],[Geog]]),OR(Table1[[#This Row],[Keyword]],Table1[[#This Row],[Geog]])))</f>
        <v>0</v>
      </c>
      <c r="M11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68" t="b">
        <f>NOT(ISERROR(VLOOKUP(Table1[[#This Row],[regno]],RawGeography!$D:$D,1,FALSE)))</f>
        <v>0</v>
      </c>
      <c r="O1168" t="str">
        <f>IF(Options!$H$12&gt;0,IF(Options!$H$13&gt;0,"Both","Geog"),IF(Options!$H$13&gt;0,"Keyword","None"))</f>
        <v>None</v>
      </c>
      <c r="Q1168"/>
    </row>
    <row r="1169" spans="1:17" x14ac:dyDescent="0.2">
      <c r="A1169">
        <v>1047284</v>
      </c>
      <c r="B1169" t="s">
        <v>2553</v>
      </c>
      <c r="C1169">
        <v>0</v>
      </c>
      <c r="D1169">
        <v>0</v>
      </c>
      <c r="G1169" t="s">
        <v>2554</v>
      </c>
      <c r="H1169" t="str">
        <f ca="1">IFERROR(RANK(Table1[[#This Row],[IncomeRank]],$K:$K),"")</f>
        <v/>
      </c>
      <c r="I1169">
        <f>Table1[[#This Row],[regno]]</f>
        <v>1047284</v>
      </c>
      <c r="J1169" t="str">
        <f>Table1[[#This Row],[nicename]]</f>
        <v>Surrey Sinfonietta (Community Music)</v>
      </c>
      <c r="K1169" s="1" t="str">
        <f ca="1">IF(Table1[[#This Row],[Selected]],Table1[[#This Row],[latest_income]]+(RAND()*0.01),"")</f>
        <v/>
      </c>
      <c r="L1169" t="b">
        <f>IF(Table1[[#This Row],[Use]]="None",FALSE,IF(Table1[[#This Row],[Use]]="Both",AND(Table1[[#This Row],[Keyword]],Table1[[#This Row],[Geog]]),OR(Table1[[#This Row],[Keyword]],Table1[[#This Row],[Geog]])))</f>
        <v>0</v>
      </c>
      <c r="M11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69" t="b">
        <f>NOT(ISERROR(VLOOKUP(Table1[[#This Row],[regno]],RawGeography!$D:$D,1,FALSE)))</f>
        <v>0</v>
      </c>
      <c r="O1169" t="str">
        <f>IF(Options!$H$12&gt;0,IF(Options!$H$13&gt;0,"Both","Geog"),IF(Options!$H$13&gt;0,"Keyword","None"))</f>
        <v>None</v>
      </c>
      <c r="Q1169"/>
    </row>
    <row r="1170" spans="1:17" x14ac:dyDescent="0.2">
      <c r="A1170">
        <v>1047436</v>
      </c>
      <c r="B1170" t="s">
        <v>2555</v>
      </c>
      <c r="C1170">
        <v>11141</v>
      </c>
      <c r="D1170">
        <v>8606</v>
      </c>
      <c r="G1170" t="s">
        <v>2556</v>
      </c>
      <c r="H1170" t="str">
        <f ca="1">IFERROR(RANK(Table1[[#This Row],[IncomeRank]],$K:$K),"")</f>
        <v/>
      </c>
      <c r="I1170">
        <f>Table1[[#This Row],[regno]]</f>
        <v>1047436</v>
      </c>
      <c r="J1170" t="str">
        <f>Table1[[#This Row],[nicename]]</f>
        <v>The Chipping Norton Music Festival</v>
      </c>
      <c r="K1170" s="1" t="str">
        <f ca="1">IF(Table1[[#This Row],[Selected]],Table1[[#This Row],[latest_income]]+(RAND()*0.01),"")</f>
        <v/>
      </c>
      <c r="L1170" t="b">
        <f>IF(Table1[[#This Row],[Use]]="None",FALSE,IF(Table1[[#This Row],[Use]]="Both",AND(Table1[[#This Row],[Keyword]],Table1[[#This Row],[Geog]]),OR(Table1[[#This Row],[Keyword]],Table1[[#This Row],[Geog]])))</f>
        <v>0</v>
      </c>
      <c r="M11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70" t="b">
        <f>NOT(ISERROR(VLOOKUP(Table1[[#This Row],[regno]],RawGeography!$D:$D,1,FALSE)))</f>
        <v>0</v>
      </c>
      <c r="O1170" t="str">
        <f>IF(Options!$H$12&gt;0,IF(Options!$H$13&gt;0,"Both","Geog"),IF(Options!$H$13&gt;0,"Keyword","None"))</f>
        <v>None</v>
      </c>
      <c r="Q1170"/>
    </row>
    <row r="1171" spans="1:17" x14ac:dyDescent="0.2">
      <c r="A1171">
        <v>1047524</v>
      </c>
      <c r="B1171" t="s">
        <v>2557</v>
      </c>
      <c r="C1171">
        <v>13171</v>
      </c>
      <c r="D1171">
        <v>15513</v>
      </c>
      <c r="G1171" t="s">
        <v>2558</v>
      </c>
      <c r="H1171" t="str">
        <f ca="1">IFERROR(RANK(Table1[[#This Row],[IncomeRank]],$K:$K),"")</f>
        <v/>
      </c>
      <c r="I1171">
        <f>Table1[[#This Row],[regno]]</f>
        <v>1047524</v>
      </c>
      <c r="J1171" t="str">
        <f>Table1[[#This Row],[nicename]]</f>
        <v>Knaphill and St John's Operatic Group</v>
      </c>
      <c r="K1171" s="1" t="str">
        <f ca="1">IF(Table1[[#This Row],[Selected]],Table1[[#This Row],[latest_income]]+(RAND()*0.01),"")</f>
        <v/>
      </c>
      <c r="L1171" t="b">
        <f>IF(Table1[[#This Row],[Use]]="None",FALSE,IF(Table1[[#This Row],[Use]]="Both",AND(Table1[[#This Row],[Keyword]],Table1[[#This Row],[Geog]]),OR(Table1[[#This Row],[Keyword]],Table1[[#This Row],[Geog]])))</f>
        <v>0</v>
      </c>
      <c r="M11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71" t="b">
        <f>NOT(ISERROR(VLOOKUP(Table1[[#This Row],[regno]],RawGeography!$D:$D,1,FALSE)))</f>
        <v>0</v>
      </c>
      <c r="O1171" t="str">
        <f>IF(Options!$H$12&gt;0,IF(Options!$H$13&gt;0,"Both","Geog"),IF(Options!$H$13&gt;0,"Keyword","None"))</f>
        <v>None</v>
      </c>
      <c r="Q1171"/>
    </row>
    <row r="1172" spans="1:17" x14ac:dyDescent="0.2">
      <c r="A1172">
        <v>1047573</v>
      </c>
      <c r="B1172" t="s">
        <v>2559</v>
      </c>
      <c r="C1172">
        <v>18586</v>
      </c>
      <c r="D1172">
        <v>16515</v>
      </c>
      <c r="G1172" t="s">
        <v>2560</v>
      </c>
      <c r="H1172" t="str">
        <f ca="1">IFERROR(RANK(Table1[[#This Row],[IncomeRank]],$K:$K),"")</f>
        <v/>
      </c>
      <c r="I1172">
        <f>Table1[[#This Row],[regno]]</f>
        <v>1047573</v>
      </c>
      <c r="J1172" t="str">
        <f>Table1[[#This Row],[nicename]]</f>
        <v>Portishead Town Band</v>
      </c>
      <c r="K1172" s="1" t="str">
        <f ca="1">IF(Table1[[#This Row],[Selected]],Table1[[#This Row],[latest_income]]+(RAND()*0.01),"")</f>
        <v/>
      </c>
      <c r="L1172" t="b">
        <f>IF(Table1[[#This Row],[Use]]="None",FALSE,IF(Table1[[#This Row],[Use]]="Both",AND(Table1[[#This Row],[Keyword]],Table1[[#This Row],[Geog]]),OR(Table1[[#This Row],[Keyword]],Table1[[#This Row],[Geog]])))</f>
        <v>0</v>
      </c>
      <c r="M11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72" t="b">
        <f>NOT(ISERROR(VLOOKUP(Table1[[#This Row],[regno]],RawGeography!$D:$D,1,FALSE)))</f>
        <v>0</v>
      </c>
      <c r="O1172" t="str">
        <f>IF(Options!$H$12&gt;0,IF(Options!$H$13&gt;0,"Both","Geog"),IF(Options!$H$13&gt;0,"Keyword","None"))</f>
        <v>None</v>
      </c>
      <c r="Q1172"/>
    </row>
    <row r="1173" spans="1:17" x14ac:dyDescent="0.2">
      <c r="A1173">
        <v>1047830</v>
      </c>
      <c r="B1173" t="s">
        <v>2561</v>
      </c>
      <c r="C1173">
        <v>18015</v>
      </c>
      <c r="D1173">
        <v>17335</v>
      </c>
      <c r="G1173" t="s">
        <v>2562</v>
      </c>
      <c r="H1173" t="str">
        <f ca="1">IFERROR(RANK(Table1[[#This Row],[IncomeRank]],$K:$K),"")</f>
        <v/>
      </c>
      <c r="I1173">
        <f>Table1[[#This Row],[regno]]</f>
        <v>1047830</v>
      </c>
      <c r="J1173" t="str">
        <f>Table1[[#This Row],[nicename]]</f>
        <v>The Learning Orchestras</v>
      </c>
      <c r="K1173" s="1" t="str">
        <f ca="1">IF(Table1[[#This Row],[Selected]],Table1[[#This Row],[latest_income]]+(RAND()*0.01),"")</f>
        <v/>
      </c>
      <c r="L1173" t="b">
        <f>IF(Table1[[#This Row],[Use]]="None",FALSE,IF(Table1[[#This Row],[Use]]="Both",AND(Table1[[#This Row],[Keyword]],Table1[[#This Row],[Geog]]),OR(Table1[[#This Row],[Keyword]],Table1[[#This Row],[Geog]])))</f>
        <v>0</v>
      </c>
      <c r="M11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73" t="b">
        <f>NOT(ISERROR(VLOOKUP(Table1[[#This Row],[regno]],RawGeography!$D:$D,1,FALSE)))</f>
        <v>0</v>
      </c>
      <c r="O1173" t="str">
        <f>IF(Options!$H$12&gt;0,IF(Options!$H$13&gt;0,"Both","Geog"),IF(Options!$H$13&gt;0,"Keyword","None"))</f>
        <v>None</v>
      </c>
      <c r="Q1173"/>
    </row>
    <row r="1174" spans="1:17" x14ac:dyDescent="0.2">
      <c r="A1174">
        <v>1048099</v>
      </c>
      <c r="B1174" t="s">
        <v>2563</v>
      </c>
      <c r="C1174">
        <v>13616</v>
      </c>
      <c r="D1174">
        <v>14080</v>
      </c>
      <c r="G1174" t="s">
        <v>2564</v>
      </c>
      <c r="H1174" t="str">
        <f ca="1">IFERROR(RANK(Table1[[#This Row],[IncomeRank]],$K:$K),"")</f>
        <v/>
      </c>
      <c r="I1174">
        <f>Table1[[#This Row],[regno]]</f>
        <v>1048099</v>
      </c>
      <c r="J1174" t="str">
        <f>Table1[[#This Row],[nicename]]</f>
        <v>Dudley Music Drama and Dance Festival</v>
      </c>
      <c r="K1174" s="1" t="str">
        <f ca="1">IF(Table1[[#This Row],[Selected]],Table1[[#This Row],[latest_income]]+(RAND()*0.01),"")</f>
        <v/>
      </c>
      <c r="L1174" t="b">
        <f>IF(Table1[[#This Row],[Use]]="None",FALSE,IF(Table1[[#This Row],[Use]]="Both",AND(Table1[[#This Row],[Keyword]],Table1[[#This Row],[Geog]]),OR(Table1[[#This Row],[Keyword]],Table1[[#This Row],[Geog]])))</f>
        <v>0</v>
      </c>
      <c r="M11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74" t="b">
        <f>NOT(ISERROR(VLOOKUP(Table1[[#This Row],[regno]],RawGeography!$D:$D,1,FALSE)))</f>
        <v>0</v>
      </c>
      <c r="O1174" t="str">
        <f>IF(Options!$H$12&gt;0,IF(Options!$H$13&gt;0,"Both","Geog"),IF(Options!$H$13&gt;0,"Keyword","None"))</f>
        <v>None</v>
      </c>
      <c r="Q1174"/>
    </row>
    <row r="1175" spans="1:17" x14ac:dyDescent="0.2">
      <c r="A1175">
        <v>1048184</v>
      </c>
      <c r="B1175" t="s">
        <v>2565</v>
      </c>
      <c r="C1175">
        <v>882</v>
      </c>
      <c r="D1175">
        <v>0</v>
      </c>
      <c r="G1175" t="s">
        <v>2180</v>
      </c>
      <c r="H1175" t="str">
        <f ca="1">IFERROR(RANK(Table1[[#This Row],[IncomeRank]],$K:$K),"")</f>
        <v/>
      </c>
      <c r="I1175">
        <f>Table1[[#This Row],[regno]]</f>
        <v>1048184</v>
      </c>
      <c r="J1175" t="str">
        <f>Table1[[#This Row],[nicename]]</f>
        <v>Amersham Music Centre Association</v>
      </c>
      <c r="K1175" s="1" t="str">
        <f ca="1">IF(Table1[[#This Row],[Selected]],Table1[[#This Row],[latest_income]]+(RAND()*0.01),"")</f>
        <v/>
      </c>
      <c r="L1175" t="b">
        <f>IF(Table1[[#This Row],[Use]]="None",FALSE,IF(Table1[[#This Row],[Use]]="Both",AND(Table1[[#This Row],[Keyword]],Table1[[#This Row],[Geog]]),OR(Table1[[#This Row],[Keyword]],Table1[[#This Row],[Geog]])))</f>
        <v>0</v>
      </c>
      <c r="M11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75" t="b">
        <f>NOT(ISERROR(VLOOKUP(Table1[[#This Row],[regno]],RawGeography!$D:$D,1,FALSE)))</f>
        <v>0</v>
      </c>
      <c r="O1175" t="str">
        <f>IF(Options!$H$12&gt;0,IF(Options!$H$13&gt;0,"Both","Geog"),IF(Options!$H$13&gt;0,"Keyword","None"))</f>
        <v>None</v>
      </c>
      <c r="Q1175"/>
    </row>
    <row r="1176" spans="1:17" x14ac:dyDescent="0.2">
      <c r="A1176">
        <v>1048286</v>
      </c>
      <c r="B1176" t="s">
        <v>2566</v>
      </c>
      <c r="C1176">
        <v>12079</v>
      </c>
      <c r="D1176">
        <v>8055</v>
      </c>
      <c r="G1176" t="s">
        <v>2567</v>
      </c>
      <c r="H1176" t="str">
        <f ca="1">IFERROR(RANK(Table1[[#This Row],[IncomeRank]],$K:$K),"")</f>
        <v/>
      </c>
      <c r="I1176">
        <f>Table1[[#This Row],[regno]]</f>
        <v>1048286</v>
      </c>
      <c r="J1176" t="str">
        <f>Table1[[#This Row],[nicename]]</f>
        <v>English Bridge Workshop Limited</v>
      </c>
      <c r="K1176" s="1" t="str">
        <f ca="1">IF(Table1[[#This Row],[Selected]],Table1[[#This Row],[latest_income]]+(RAND()*0.01),"")</f>
        <v/>
      </c>
      <c r="L1176" t="b">
        <f>IF(Table1[[#This Row],[Use]]="None",FALSE,IF(Table1[[#This Row],[Use]]="Both",AND(Table1[[#This Row],[Keyword]],Table1[[#This Row],[Geog]]),OR(Table1[[#This Row],[Keyword]],Table1[[#This Row],[Geog]])))</f>
        <v>0</v>
      </c>
      <c r="M11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76" t="b">
        <f>NOT(ISERROR(VLOOKUP(Table1[[#This Row],[regno]],RawGeography!$D:$D,1,FALSE)))</f>
        <v>0</v>
      </c>
      <c r="O1176" t="str">
        <f>IF(Options!$H$12&gt;0,IF(Options!$H$13&gt;0,"Both","Geog"),IF(Options!$H$13&gt;0,"Keyword","None"))</f>
        <v>None</v>
      </c>
      <c r="Q1176"/>
    </row>
    <row r="1177" spans="1:17" x14ac:dyDescent="0.2">
      <c r="A1177">
        <v>1048381</v>
      </c>
      <c r="B1177" t="s">
        <v>2568</v>
      </c>
      <c r="C1177">
        <v>13039</v>
      </c>
      <c r="D1177">
        <v>12487</v>
      </c>
      <c r="G1177" t="s">
        <v>2569</v>
      </c>
      <c r="H1177" t="str">
        <f ca="1">IFERROR(RANK(Table1[[#This Row],[IncomeRank]],$K:$K),"")</f>
        <v/>
      </c>
      <c r="I1177">
        <f>Table1[[#This Row],[regno]]</f>
        <v>1048381</v>
      </c>
      <c r="J1177" t="str">
        <f>Table1[[#This Row],[nicename]]</f>
        <v>Genesis Chorale</v>
      </c>
      <c r="K1177" s="1" t="str">
        <f ca="1">IF(Table1[[#This Row],[Selected]],Table1[[#This Row],[latest_income]]+(RAND()*0.01),"")</f>
        <v/>
      </c>
      <c r="L1177" t="b">
        <f>IF(Table1[[#This Row],[Use]]="None",FALSE,IF(Table1[[#This Row],[Use]]="Both",AND(Table1[[#This Row],[Keyword]],Table1[[#This Row],[Geog]]),OR(Table1[[#This Row],[Keyword]],Table1[[#This Row],[Geog]])))</f>
        <v>0</v>
      </c>
      <c r="M11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77" t="b">
        <f>NOT(ISERROR(VLOOKUP(Table1[[#This Row],[regno]],RawGeography!$D:$D,1,FALSE)))</f>
        <v>0</v>
      </c>
      <c r="O1177" t="str">
        <f>IF(Options!$H$12&gt;0,IF(Options!$H$13&gt;0,"Both","Geog"),IF(Options!$H$13&gt;0,"Keyword","None"))</f>
        <v>None</v>
      </c>
      <c r="Q1177"/>
    </row>
    <row r="1178" spans="1:17" x14ac:dyDescent="0.2">
      <c r="A1178">
        <v>1048490</v>
      </c>
      <c r="B1178" t="s">
        <v>2570</v>
      </c>
      <c r="C1178">
        <v>15211</v>
      </c>
      <c r="D1178">
        <v>13464</v>
      </c>
      <c r="G1178" t="s">
        <v>2571</v>
      </c>
      <c r="H1178" t="str">
        <f ca="1">IFERROR(RANK(Table1[[#This Row],[IncomeRank]],$K:$K),"")</f>
        <v/>
      </c>
      <c r="I1178">
        <f>Table1[[#This Row],[regno]]</f>
        <v>1048490</v>
      </c>
      <c r="J1178" t="str">
        <f>Table1[[#This Row],[nicename]]</f>
        <v>Morpeth Music Society</v>
      </c>
      <c r="K1178" s="1" t="str">
        <f ca="1">IF(Table1[[#This Row],[Selected]],Table1[[#This Row],[latest_income]]+(RAND()*0.01),"")</f>
        <v/>
      </c>
      <c r="L1178" t="b">
        <f>IF(Table1[[#This Row],[Use]]="None",FALSE,IF(Table1[[#This Row],[Use]]="Both",AND(Table1[[#This Row],[Keyword]],Table1[[#This Row],[Geog]]),OR(Table1[[#This Row],[Keyword]],Table1[[#This Row],[Geog]])))</f>
        <v>0</v>
      </c>
      <c r="M11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78" t="b">
        <f>NOT(ISERROR(VLOOKUP(Table1[[#This Row],[regno]],RawGeography!$D:$D,1,FALSE)))</f>
        <v>0</v>
      </c>
      <c r="O1178" t="str">
        <f>IF(Options!$H$12&gt;0,IF(Options!$H$13&gt;0,"Both","Geog"),IF(Options!$H$13&gt;0,"Keyword","None"))</f>
        <v>None</v>
      </c>
      <c r="Q1178"/>
    </row>
    <row r="1179" spans="1:17" x14ac:dyDescent="0.2">
      <c r="A1179">
        <v>1048597</v>
      </c>
      <c r="B1179" t="s">
        <v>2572</v>
      </c>
      <c r="C1179">
        <v>9687</v>
      </c>
      <c r="D1179">
        <v>11500</v>
      </c>
      <c r="G1179" t="s">
        <v>2573</v>
      </c>
      <c r="H1179" t="str">
        <f ca="1">IFERROR(RANK(Table1[[#This Row],[IncomeRank]],$K:$K),"")</f>
        <v/>
      </c>
      <c r="I1179">
        <f>Table1[[#This Row],[regno]]</f>
        <v>1048597</v>
      </c>
      <c r="J1179" t="str">
        <f>Table1[[#This Row],[nicename]]</f>
        <v>Burgess Hill Symphony Orchestra</v>
      </c>
      <c r="K1179" s="1" t="str">
        <f ca="1">IF(Table1[[#This Row],[Selected]],Table1[[#This Row],[latest_income]]+(RAND()*0.01),"")</f>
        <v/>
      </c>
      <c r="L1179" t="b">
        <f>IF(Table1[[#This Row],[Use]]="None",FALSE,IF(Table1[[#This Row],[Use]]="Both",AND(Table1[[#This Row],[Keyword]],Table1[[#This Row],[Geog]]),OR(Table1[[#This Row],[Keyword]],Table1[[#This Row],[Geog]])))</f>
        <v>0</v>
      </c>
      <c r="M11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79" t="b">
        <f>NOT(ISERROR(VLOOKUP(Table1[[#This Row],[regno]],RawGeography!$D:$D,1,FALSE)))</f>
        <v>0</v>
      </c>
      <c r="O1179" t="str">
        <f>IF(Options!$H$12&gt;0,IF(Options!$H$13&gt;0,"Both","Geog"),IF(Options!$H$13&gt;0,"Keyword","None"))</f>
        <v>None</v>
      </c>
      <c r="Q1179"/>
    </row>
    <row r="1180" spans="1:17" x14ac:dyDescent="0.2">
      <c r="A1180">
        <v>1048707</v>
      </c>
      <c r="B1180" t="s">
        <v>2574</v>
      </c>
      <c r="C1180">
        <v>0</v>
      </c>
      <c r="D1180">
        <v>75</v>
      </c>
      <c r="G1180" t="s">
        <v>2575</v>
      </c>
      <c r="H1180" t="str">
        <f ca="1">IFERROR(RANK(Table1[[#This Row],[IncomeRank]],$K:$K),"")</f>
        <v/>
      </c>
      <c r="I1180">
        <f>Table1[[#This Row],[regno]]</f>
        <v>1048707</v>
      </c>
      <c r="J1180" t="str">
        <f>Table1[[#This Row],[nicename]]</f>
        <v>Movement and Dramatic Art Centre</v>
      </c>
      <c r="K1180" s="1" t="str">
        <f ca="1">IF(Table1[[#This Row],[Selected]],Table1[[#This Row],[latest_income]]+(RAND()*0.01),"")</f>
        <v/>
      </c>
      <c r="L1180" t="b">
        <f>IF(Table1[[#This Row],[Use]]="None",FALSE,IF(Table1[[#This Row],[Use]]="Both",AND(Table1[[#This Row],[Keyword]],Table1[[#This Row],[Geog]]),OR(Table1[[#This Row],[Keyword]],Table1[[#This Row],[Geog]])))</f>
        <v>0</v>
      </c>
      <c r="M11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80" t="b">
        <f>NOT(ISERROR(VLOOKUP(Table1[[#This Row],[regno]],RawGeography!$D:$D,1,FALSE)))</f>
        <v>0</v>
      </c>
      <c r="O1180" t="str">
        <f>IF(Options!$H$12&gt;0,IF(Options!$H$13&gt;0,"Both","Geog"),IF(Options!$H$13&gt;0,"Keyword","None"))</f>
        <v>None</v>
      </c>
      <c r="Q1180"/>
    </row>
    <row r="1181" spans="1:17" x14ac:dyDescent="0.2">
      <c r="A1181">
        <v>1048817</v>
      </c>
      <c r="B1181" t="s">
        <v>2576</v>
      </c>
      <c r="C1181">
        <v>18329</v>
      </c>
      <c r="D1181">
        <v>16752</v>
      </c>
      <c r="G1181" t="s">
        <v>2577</v>
      </c>
      <c r="H1181" t="str">
        <f ca="1">IFERROR(RANK(Table1[[#This Row],[IncomeRank]],$K:$K),"")</f>
        <v/>
      </c>
      <c r="I1181">
        <f>Table1[[#This Row],[regno]]</f>
        <v>1048817</v>
      </c>
      <c r="J1181" t="str">
        <f>Table1[[#This Row],[nicename]]</f>
        <v>The Henleaze Concert Society</v>
      </c>
      <c r="K1181" s="1" t="str">
        <f ca="1">IF(Table1[[#This Row],[Selected]],Table1[[#This Row],[latest_income]]+(RAND()*0.01),"")</f>
        <v/>
      </c>
      <c r="L1181" t="b">
        <f>IF(Table1[[#This Row],[Use]]="None",FALSE,IF(Table1[[#This Row],[Use]]="Both",AND(Table1[[#This Row],[Keyword]],Table1[[#This Row],[Geog]]),OR(Table1[[#This Row],[Keyword]],Table1[[#This Row],[Geog]])))</f>
        <v>0</v>
      </c>
      <c r="M11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81" t="b">
        <f>NOT(ISERROR(VLOOKUP(Table1[[#This Row],[regno]],RawGeography!$D:$D,1,FALSE)))</f>
        <v>0</v>
      </c>
      <c r="O1181" t="str">
        <f>IF(Options!$H$12&gt;0,IF(Options!$H$13&gt;0,"Both","Geog"),IF(Options!$H$13&gt;0,"Keyword","None"))</f>
        <v>None</v>
      </c>
      <c r="Q1181"/>
    </row>
    <row r="1182" spans="1:17" x14ac:dyDescent="0.2">
      <c r="A1182">
        <v>1048836</v>
      </c>
      <c r="B1182" t="s">
        <v>2578</v>
      </c>
      <c r="C1182">
        <v>3006</v>
      </c>
      <c r="D1182">
        <v>5645</v>
      </c>
      <c r="G1182" t="s">
        <v>2579</v>
      </c>
      <c r="H1182" t="str">
        <f ca="1">IFERROR(RANK(Table1[[#This Row],[IncomeRank]],$K:$K),"")</f>
        <v/>
      </c>
      <c r="I1182">
        <f>Table1[[#This Row],[regno]]</f>
        <v>1048836</v>
      </c>
      <c r="J1182" t="str">
        <f>Table1[[#This Row],[nicename]]</f>
        <v>Border Crossings Company Limited</v>
      </c>
      <c r="K1182" s="1" t="str">
        <f ca="1">IF(Table1[[#This Row],[Selected]],Table1[[#This Row],[latest_income]]+(RAND()*0.01),"")</f>
        <v/>
      </c>
      <c r="L1182" t="b">
        <f>IF(Table1[[#This Row],[Use]]="None",FALSE,IF(Table1[[#This Row],[Use]]="Both",AND(Table1[[#This Row],[Keyword]],Table1[[#This Row],[Geog]]),OR(Table1[[#This Row],[Keyword]],Table1[[#This Row],[Geog]])))</f>
        <v>0</v>
      </c>
      <c r="M11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82" t="b">
        <f>NOT(ISERROR(VLOOKUP(Table1[[#This Row],[regno]],RawGeography!$D:$D,1,FALSE)))</f>
        <v>0</v>
      </c>
      <c r="O1182" t="str">
        <f>IF(Options!$H$12&gt;0,IF(Options!$H$13&gt;0,"Both","Geog"),IF(Options!$H$13&gt;0,"Keyword","None"))</f>
        <v>None</v>
      </c>
      <c r="Q1182"/>
    </row>
    <row r="1183" spans="1:17" x14ac:dyDescent="0.2">
      <c r="A1183">
        <v>1048911</v>
      </c>
      <c r="B1183" t="s">
        <v>2580</v>
      </c>
      <c r="C1183">
        <v>10988</v>
      </c>
      <c r="D1183">
        <v>12354</v>
      </c>
      <c r="G1183" t="s">
        <v>2581</v>
      </c>
      <c r="H1183" t="str">
        <f ca="1">IFERROR(RANK(Table1[[#This Row],[IncomeRank]],$K:$K),"")</f>
        <v/>
      </c>
      <c r="I1183">
        <f>Table1[[#This Row],[regno]]</f>
        <v>1048911</v>
      </c>
      <c r="J1183" t="str">
        <f>Table1[[#This Row],[nicename]]</f>
        <v>Amersham Concert Club</v>
      </c>
      <c r="K1183" s="1" t="str">
        <f ca="1">IF(Table1[[#This Row],[Selected]],Table1[[#This Row],[latest_income]]+(RAND()*0.01),"")</f>
        <v/>
      </c>
      <c r="L1183" t="b">
        <f>IF(Table1[[#This Row],[Use]]="None",FALSE,IF(Table1[[#This Row],[Use]]="Both",AND(Table1[[#This Row],[Keyword]],Table1[[#This Row],[Geog]]),OR(Table1[[#This Row],[Keyword]],Table1[[#This Row],[Geog]])))</f>
        <v>0</v>
      </c>
      <c r="M11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83" t="b">
        <f>NOT(ISERROR(VLOOKUP(Table1[[#This Row],[regno]],RawGeography!$D:$D,1,FALSE)))</f>
        <v>0</v>
      </c>
      <c r="O1183" t="str">
        <f>IF(Options!$H$12&gt;0,IF(Options!$H$13&gt;0,"Both","Geog"),IF(Options!$H$13&gt;0,"Keyword","None"))</f>
        <v>None</v>
      </c>
      <c r="Q1183"/>
    </row>
    <row r="1184" spans="1:17" x14ac:dyDescent="0.2">
      <c r="A1184">
        <v>1048947</v>
      </c>
      <c r="B1184" t="s">
        <v>2582</v>
      </c>
      <c r="C1184">
        <v>23249</v>
      </c>
      <c r="D1184">
        <v>22332</v>
      </c>
      <c r="G1184" t="s">
        <v>2583</v>
      </c>
      <c r="H1184" t="str">
        <f ca="1">IFERROR(RANK(Table1[[#This Row],[IncomeRank]],$K:$K),"")</f>
        <v/>
      </c>
      <c r="I1184">
        <f>Table1[[#This Row],[regno]]</f>
        <v>1048947</v>
      </c>
      <c r="J1184" t="str">
        <f>Table1[[#This Row],[nicename]]</f>
        <v>Kent Sinfonia</v>
      </c>
      <c r="K1184" s="1" t="str">
        <f ca="1">IF(Table1[[#This Row],[Selected]],Table1[[#This Row],[latest_income]]+(RAND()*0.01),"")</f>
        <v/>
      </c>
      <c r="L1184" t="b">
        <f>IF(Table1[[#This Row],[Use]]="None",FALSE,IF(Table1[[#This Row],[Use]]="Both",AND(Table1[[#This Row],[Keyword]],Table1[[#This Row],[Geog]]),OR(Table1[[#This Row],[Keyword]],Table1[[#This Row],[Geog]])))</f>
        <v>0</v>
      </c>
      <c r="M11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84" t="b">
        <f>NOT(ISERROR(VLOOKUP(Table1[[#This Row],[regno]],RawGeography!$D:$D,1,FALSE)))</f>
        <v>0</v>
      </c>
      <c r="O1184" t="str">
        <f>IF(Options!$H$12&gt;0,IF(Options!$H$13&gt;0,"Both","Geog"),IF(Options!$H$13&gt;0,"Keyword","None"))</f>
        <v>None</v>
      </c>
      <c r="Q1184"/>
    </row>
    <row r="1185" spans="1:17" x14ac:dyDescent="0.2">
      <c r="A1185">
        <v>1048967</v>
      </c>
      <c r="B1185" t="s">
        <v>2584</v>
      </c>
      <c r="C1185">
        <v>501</v>
      </c>
      <c r="D1185">
        <v>890</v>
      </c>
      <c r="G1185" t="s">
        <v>2585</v>
      </c>
      <c r="H1185" t="str">
        <f ca="1">IFERROR(RANK(Table1[[#This Row],[IncomeRank]],$K:$K),"")</f>
        <v/>
      </c>
      <c r="I1185">
        <f>Table1[[#This Row],[regno]]</f>
        <v>1048967</v>
      </c>
      <c r="J1185" t="str">
        <f>Table1[[#This Row],[nicename]]</f>
        <v>Charity for Young Musicians</v>
      </c>
      <c r="K1185" s="1" t="str">
        <f ca="1">IF(Table1[[#This Row],[Selected]],Table1[[#This Row],[latest_income]]+(RAND()*0.01),"")</f>
        <v/>
      </c>
      <c r="L1185" t="b">
        <f>IF(Table1[[#This Row],[Use]]="None",FALSE,IF(Table1[[#This Row],[Use]]="Both",AND(Table1[[#This Row],[Keyword]],Table1[[#This Row],[Geog]]),OR(Table1[[#This Row],[Keyword]],Table1[[#This Row],[Geog]])))</f>
        <v>0</v>
      </c>
      <c r="M11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85" t="b">
        <f>NOT(ISERROR(VLOOKUP(Table1[[#This Row],[regno]],RawGeography!$D:$D,1,FALSE)))</f>
        <v>0</v>
      </c>
      <c r="O1185" t="str">
        <f>IF(Options!$H$12&gt;0,IF(Options!$H$13&gt;0,"Both","Geog"),IF(Options!$H$13&gt;0,"Keyword","None"))</f>
        <v>None</v>
      </c>
      <c r="Q1185"/>
    </row>
    <row r="1186" spans="1:17" x14ac:dyDescent="0.2">
      <c r="A1186">
        <v>1049088</v>
      </c>
      <c r="B1186" t="s">
        <v>2586</v>
      </c>
      <c r="C1186">
        <v>5285</v>
      </c>
      <c r="D1186">
        <v>5556</v>
      </c>
      <c r="G1186" t="s">
        <v>2587</v>
      </c>
      <c r="H1186" t="str">
        <f ca="1">IFERROR(RANK(Table1[[#This Row],[IncomeRank]],$K:$K),"")</f>
        <v/>
      </c>
      <c r="I1186">
        <f>Table1[[#This Row],[regno]]</f>
        <v>1049088</v>
      </c>
      <c r="J1186" t="str">
        <f>Table1[[#This Row],[nicename]]</f>
        <v>The a Cappella Singers</v>
      </c>
      <c r="K1186" s="1" t="str">
        <f ca="1">IF(Table1[[#This Row],[Selected]],Table1[[#This Row],[latest_income]]+(RAND()*0.01),"")</f>
        <v/>
      </c>
      <c r="L1186" t="b">
        <f>IF(Table1[[#This Row],[Use]]="None",FALSE,IF(Table1[[#This Row],[Use]]="Both",AND(Table1[[#This Row],[Keyword]],Table1[[#This Row],[Geog]]),OR(Table1[[#This Row],[Keyword]],Table1[[#This Row],[Geog]])))</f>
        <v>0</v>
      </c>
      <c r="M11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86" t="b">
        <f>NOT(ISERROR(VLOOKUP(Table1[[#This Row],[regno]],RawGeography!$D:$D,1,FALSE)))</f>
        <v>0</v>
      </c>
      <c r="O1186" t="str">
        <f>IF(Options!$H$12&gt;0,IF(Options!$H$13&gt;0,"Both","Geog"),IF(Options!$H$13&gt;0,"Keyword","None"))</f>
        <v>None</v>
      </c>
      <c r="Q1186"/>
    </row>
    <row r="1187" spans="1:17" x14ac:dyDescent="0.2">
      <c r="A1187">
        <v>1049340</v>
      </c>
      <c r="B1187" t="s">
        <v>2588</v>
      </c>
      <c r="C1187">
        <v>89005</v>
      </c>
      <c r="D1187">
        <v>72502</v>
      </c>
      <c r="G1187" t="s">
        <v>2589</v>
      </c>
      <c r="H1187" t="str">
        <f ca="1">IFERROR(RANK(Table1[[#This Row],[IncomeRank]],$K:$K),"")</f>
        <v/>
      </c>
      <c r="I1187">
        <f>Table1[[#This Row],[regno]]</f>
        <v>1049340</v>
      </c>
      <c r="J1187" t="str">
        <f>Table1[[#This Row],[nicename]]</f>
        <v>The Oxford Concert Party Limited</v>
      </c>
      <c r="K1187" s="1" t="str">
        <f ca="1">IF(Table1[[#This Row],[Selected]],Table1[[#This Row],[latest_income]]+(RAND()*0.01),"")</f>
        <v/>
      </c>
      <c r="L1187" t="b">
        <f>IF(Table1[[#This Row],[Use]]="None",FALSE,IF(Table1[[#This Row],[Use]]="Both",AND(Table1[[#This Row],[Keyword]],Table1[[#This Row],[Geog]]),OR(Table1[[#This Row],[Keyword]],Table1[[#This Row],[Geog]])))</f>
        <v>0</v>
      </c>
      <c r="M11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87" t="b">
        <f>NOT(ISERROR(VLOOKUP(Table1[[#This Row],[regno]],RawGeography!$D:$D,1,FALSE)))</f>
        <v>0</v>
      </c>
      <c r="O1187" t="str">
        <f>IF(Options!$H$12&gt;0,IF(Options!$H$13&gt;0,"Both","Geog"),IF(Options!$H$13&gt;0,"Keyword","None"))</f>
        <v>None</v>
      </c>
      <c r="Q1187"/>
    </row>
    <row r="1188" spans="1:17" x14ac:dyDescent="0.2">
      <c r="A1188">
        <v>1049378</v>
      </c>
      <c r="B1188" t="s">
        <v>2590</v>
      </c>
      <c r="C1188">
        <v>1202</v>
      </c>
      <c r="D1188">
        <v>1236</v>
      </c>
      <c r="G1188" t="s">
        <v>2591</v>
      </c>
      <c r="H1188" t="str">
        <f ca="1">IFERROR(RANK(Table1[[#This Row],[IncomeRank]],$K:$K),"")</f>
        <v/>
      </c>
      <c r="I1188">
        <f>Table1[[#This Row],[regno]]</f>
        <v>1049378</v>
      </c>
      <c r="J1188" t="str">
        <f>Table1[[#This Row],[nicename]]</f>
        <v>The Tregellas Foundation</v>
      </c>
      <c r="K1188" s="1" t="str">
        <f ca="1">IF(Table1[[#This Row],[Selected]],Table1[[#This Row],[latest_income]]+(RAND()*0.01),"")</f>
        <v/>
      </c>
      <c r="L1188" t="b">
        <f>IF(Table1[[#This Row],[Use]]="None",FALSE,IF(Table1[[#This Row],[Use]]="Both",AND(Table1[[#This Row],[Keyword]],Table1[[#This Row],[Geog]]),OR(Table1[[#This Row],[Keyword]],Table1[[#This Row],[Geog]])))</f>
        <v>0</v>
      </c>
      <c r="M11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88" t="b">
        <f>NOT(ISERROR(VLOOKUP(Table1[[#This Row],[regno]],RawGeography!$D:$D,1,FALSE)))</f>
        <v>0</v>
      </c>
      <c r="O1188" t="str">
        <f>IF(Options!$H$12&gt;0,IF(Options!$H$13&gt;0,"Both","Geog"),IF(Options!$H$13&gt;0,"Keyword","None"))</f>
        <v>None</v>
      </c>
      <c r="Q1188"/>
    </row>
    <row r="1189" spans="1:17" x14ac:dyDescent="0.2">
      <c r="A1189">
        <v>1049538</v>
      </c>
      <c r="B1189" t="s">
        <v>2592</v>
      </c>
      <c r="C1189">
        <v>19544</v>
      </c>
      <c r="D1189">
        <v>17282</v>
      </c>
      <c r="G1189" t="s">
        <v>2593</v>
      </c>
      <c r="H1189" t="str">
        <f ca="1">IFERROR(RANK(Table1[[#This Row],[IncomeRank]],$K:$K),"")</f>
        <v/>
      </c>
      <c r="I1189">
        <f>Table1[[#This Row],[regno]]</f>
        <v>1049538</v>
      </c>
      <c r="J1189" t="str">
        <f>Table1[[#This Row],[nicename]]</f>
        <v>Dorset Youth Marching Band</v>
      </c>
      <c r="K1189" s="1" t="str">
        <f ca="1">IF(Table1[[#This Row],[Selected]],Table1[[#This Row],[latest_income]]+(RAND()*0.01),"")</f>
        <v/>
      </c>
      <c r="L1189" t="b">
        <f>IF(Table1[[#This Row],[Use]]="None",FALSE,IF(Table1[[#This Row],[Use]]="Both",AND(Table1[[#This Row],[Keyword]],Table1[[#This Row],[Geog]]),OR(Table1[[#This Row],[Keyword]],Table1[[#This Row],[Geog]])))</f>
        <v>0</v>
      </c>
      <c r="M11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89" t="b">
        <f>NOT(ISERROR(VLOOKUP(Table1[[#This Row],[regno]],RawGeography!$D:$D,1,FALSE)))</f>
        <v>0</v>
      </c>
      <c r="O1189" t="str">
        <f>IF(Options!$H$12&gt;0,IF(Options!$H$13&gt;0,"Both","Geog"),IF(Options!$H$13&gt;0,"Keyword","None"))</f>
        <v>None</v>
      </c>
      <c r="Q1189"/>
    </row>
    <row r="1190" spans="1:17" x14ac:dyDescent="0.2">
      <c r="A1190">
        <v>1049573</v>
      </c>
      <c r="B1190" t="s">
        <v>2594</v>
      </c>
      <c r="C1190">
        <v>19750</v>
      </c>
      <c r="D1190">
        <v>19237</v>
      </c>
      <c r="G1190" t="s">
        <v>2595</v>
      </c>
      <c r="H1190" t="str">
        <f ca="1">IFERROR(RANK(Table1[[#This Row],[IncomeRank]],$K:$K),"")</f>
        <v/>
      </c>
      <c r="I1190">
        <f>Table1[[#This Row],[regno]]</f>
        <v>1049573</v>
      </c>
      <c r="J1190" t="str">
        <f>Table1[[#This Row],[nicename]]</f>
        <v>City of Peterborough Symphony Orchestra</v>
      </c>
      <c r="K1190" s="1" t="str">
        <f ca="1">IF(Table1[[#This Row],[Selected]],Table1[[#This Row],[latest_income]]+(RAND()*0.01),"")</f>
        <v/>
      </c>
      <c r="L1190" t="b">
        <f>IF(Table1[[#This Row],[Use]]="None",FALSE,IF(Table1[[#This Row],[Use]]="Both",AND(Table1[[#This Row],[Keyword]],Table1[[#This Row],[Geog]]),OR(Table1[[#This Row],[Keyword]],Table1[[#This Row],[Geog]])))</f>
        <v>0</v>
      </c>
      <c r="M11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90" t="b">
        <f>NOT(ISERROR(VLOOKUP(Table1[[#This Row],[regno]],RawGeography!$D:$D,1,FALSE)))</f>
        <v>0</v>
      </c>
      <c r="O1190" t="str">
        <f>IF(Options!$H$12&gt;0,IF(Options!$H$13&gt;0,"Both","Geog"),IF(Options!$H$13&gt;0,"Keyword","None"))</f>
        <v>None</v>
      </c>
      <c r="Q1190"/>
    </row>
    <row r="1191" spans="1:17" x14ac:dyDescent="0.2">
      <c r="A1191">
        <v>1049842</v>
      </c>
      <c r="B1191" t="s">
        <v>2596</v>
      </c>
      <c r="C1191">
        <v>17490</v>
      </c>
      <c r="D1191">
        <v>32639</v>
      </c>
      <c r="G1191" t="s">
        <v>2597</v>
      </c>
      <c r="H1191" t="str">
        <f ca="1">IFERROR(RANK(Table1[[#This Row],[IncomeRank]],$K:$K),"")</f>
        <v/>
      </c>
      <c r="I1191">
        <f>Table1[[#This Row],[regno]]</f>
        <v>1049842</v>
      </c>
      <c r="J1191" t="str">
        <f>Table1[[#This Row],[nicename]]</f>
        <v>Ripon St Cecilia Society Ltd</v>
      </c>
      <c r="K1191" s="1" t="str">
        <f ca="1">IF(Table1[[#This Row],[Selected]],Table1[[#This Row],[latest_income]]+(RAND()*0.01),"")</f>
        <v/>
      </c>
      <c r="L1191" t="b">
        <f>IF(Table1[[#This Row],[Use]]="None",FALSE,IF(Table1[[#This Row],[Use]]="Both",AND(Table1[[#This Row],[Keyword]],Table1[[#This Row],[Geog]]),OR(Table1[[#This Row],[Keyword]],Table1[[#This Row],[Geog]])))</f>
        <v>0</v>
      </c>
      <c r="M11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91" t="b">
        <f>NOT(ISERROR(VLOOKUP(Table1[[#This Row],[regno]],RawGeography!$D:$D,1,FALSE)))</f>
        <v>0</v>
      </c>
      <c r="O1191" t="str">
        <f>IF(Options!$H$12&gt;0,IF(Options!$H$13&gt;0,"Both","Geog"),IF(Options!$H$13&gt;0,"Keyword","None"))</f>
        <v>None</v>
      </c>
      <c r="Q1191"/>
    </row>
    <row r="1192" spans="1:17" x14ac:dyDescent="0.2">
      <c r="A1192">
        <v>1049845</v>
      </c>
      <c r="B1192" t="s">
        <v>2598</v>
      </c>
      <c r="C1192">
        <v>8697</v>
      </c>
      <c r="D1192">
        <v>7071</v>
      </c>
      <c r="G1192" t="s">
        <v>2599</v>
      </c>
      <c r="H1192" t="str">
        <f ca="1">IFERROR(RANK(Table1[[#This Row],[IncomeRank]],$K:$K),"")</f>
        <v/>
      </c>
      <c r="I1192">
        <f>Table1[[#This Row],[regno]]</f>
        <v>1049845</v>
      </c>
      <c r="J1192" t="str">
        <f>Table1[[#This Row],[nicename]]</f>
        <v>The Manchester Chorale</v>
      </c>
      <c r="K1192" s="1" t="str">
        <f ca="1">IF(Table1[[#This Row],[Selected]],Table1[[#This Row],[latest_income]]+(RAND()*0.01),"")</f>
        <v/>
      </c>
      <c r="L1192" t="b">
        <f>IF(Table1[[#This Row],[Use]]="None",FALSE,IF(Table1[[#This Row],[Use]]="Both",AND(Table1[[#This Row],[Keyword]],Table1[[#This Row],[Geog]]),OR(Table1[[#This Row],[Keyword]],Table1[[#This Row],[Geog]])))</f>
        <v>0</v>
      </c>
      <c r="M11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92" t="b">
        <f>NOT(ISERROR(VLOOKUP(Table1[[#This Row],[regno]],RawGeography!$D:$D,1,FALSE)))</f>
        <v>0</v>
      </c>
      <c r="O1192" t="str">
        <f>IF(Options!$H$12&gt;0,IF(Options!$H$13&gt;0,"Both","Geog"),IF(Options!$H$13&gt;0,"Keyword","None"))</f>
        <v>None</v>
      </c>
      <c r="Q1192"/>
    </row>
    <row r="1193" spans="1:17" x14ac:dyDescent="0.2">
      <c r="A1193">
        <v>1049949</v>
      </c>
      <c r="B1193" t="s">
        <v>2600</v>
      </c>
      <c r="C1193">
        <v>9626</v>
      </c>
      <c r="D1193">
        <v>9605</v>
      </c>
      <c r="G1193" t="s">
        <v>2601</v>
      </c>
      <c r="H1193" t="str">
        <f ca="1">IFERROR(RANK(Table1[[#This Row],[IncomeRank]],$K:$K),"")</f>
        <v/>
      </c>
      <c r="I1193">
        <f>Table1[[#This Row],[regno]]</f>
        <v>1049949</v>
      </c>
      <c r="J1193" t="str">
        <f>Table1[[#This Row],[nicename]]</f>
        <v>Trowbridge Symphony Orchestra</v>
      </c>
      <c r="K1193" s="1" t="str">
        <f ca="1">IF(Table1[[#This Row],[Selected]],Table1[[#This Row],[latest_income]]+(RAND()*0.01),"")</f>
        <v/>
      </c>
      <c r="L1193" t="b">
        <f>IF(Table1[[#This Row],[Use]]="None",FALSE,IF(Table1[[#This Row],[Use]]="Both",AND(Table1[[#This Row],[Keyword]],Table1[[#This Row],[Geog]]),OR(Table1[[#This Row],[Keyword]],Table1[[#This Row],[Geog]])))</f>
        <v>0</v>
      </c>
      <c r="M11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93" t="b">
        <f>NOT(ISERROR(VLOOKUP(Table1[[#This Row],[regno]],RawGeography!$D:$D,1,FALSE)))</f>
        <v>0</v>
      </c>
      <c r="O1193" t="str">
        <f>IF(Options!$H$12&gt;0,IF(Options!$H$13&gt;0,"Both","Geog"),IF(Options!$H$13&gt;0,"Keyword","None"))</f>
        <v>None</v>
      </c>
      <c r="Q1193"/>
    </row>
    <row r="1194" spans="1:17" x14ac:dyDescent="0.2">
      <c r="A1194">
        <v>1050105</v>
      </c>
      <c r="B1194" t="s">
        <v>2602</v>
      </c>
      <c r="C1194">
        <v>1515883</v>
      </c>
      <c r="D1194">
        <v>1387959</v>
      </c>
      <c r="E1194">
        <v>297143</v>
      </c>
      <c r="F1194">
        <v>46</v>
      </c>
      <c r="G1194" t="s">
        <v>2603</v>
      </c>
      <c r="H1194" t="str">
        <f ca="1">IFERROR(RANK(Table1[[#This Row],[IncomeRank]],$K:$K),"")</f>
        <v/>
      </c>
      <c r="I1194">
        <f>Table1[[#This Row],[regno]]</f>
        <v>1050105</v>
      </c>
      <c r="J1194" t="str">
        <f>Table1[[#This Row],[nicename]]</f>
        <v>Newham Music Trust</v>
      </c>
      <c r="K1194" s="1" t="str">
        <f ca="1">IF(Table1[[#This Row],[Selected]],Table1[[#This Row],[latest_income]]+(RAND()*0.01),"")</f>
        <v/>
      </c>
      <c r="L1194" t="b">
        <f>IF(Table1[[#This Row],[Use]]="None",FALSE,IF(Table1[[#This Row],[Use]]="Both",AND(Table1[[#This Row],[Keyword]],Table1[[#This Row],[Geog]]),OR(Table1[[#This Row],[Keyword]],Table1[[#This Row],[Geog]])))</f>
        <v>0</v>
      </c>
      <c r="M11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94" t="b">
        <f>NOT(ISERROR(VLOOKUP(Table1[[#This Row],[regno]],RawGeography!$D:$D,1,FALSE)))</f>
        <v>0</v>
      </c>
      <c r="O1194" t="str">
        <f>IF(Options!$H$12&gt;0,IF(Options!$H$13&gt;0,"Both","Geog"),IF(Options!$H$13&gt;0,"Keyword","None"))</f>
        <v>None</v>
      </c>
      <c r="Q1194"/>
    </row>
    <row r="1195" spans="1:17" x14ac:dyDescent="0.2">
      <c r="A1195">
        <v>1050107</v>
      </c>
      <c r="B1195" t="s">
        <v>2605</v>
      </c>
      <c r="C1195">
        <v>57134</v>
      </c>
      <c r="D1195">
        <v>52105</v>
      </c>
      <c r="G1195" t="s">
        <v>504</v>
      </c>
      <c r="H1195" t="str">
        <f ca="1">IFERROR(RANK(Table1[[#This Row],[IncomeRank]],$K:$K),"")</f>
        <v/>
      </c>
      <c r="I1195">
        <f>Table1[[#This Row],[regno]]</f>
        <v>1050107</v>
      </c>
      <c r="J1195" t="str">
        <f>Table1[[#This Row],[nicename]]</f>
        <v>Southampton Philharmonic Society</v>
      </c>
      <c r="K1195" s="1" t="str">
        <f ca="1">IF(Table1[[#This Row],[Selected]],Table1[[#This Row],[latest_income]]+(RAND()*0.01),"")</f>
        <v/>
      </c>
      <c r="L1195" t="b">
        <f>IF(Table1[[#This Row],[Use]]="None",FALSE,IF(Table1[[#This Row],[Use]]="Both",AND(Table1[[#This Row],[Keyword]],Table1[[#This Row],[Geog]]),OR(Table1[[#This Row],[Keyword]],Table1[[#This Row],[Geog]])))</f>
        <v>0</v>
      </c>
      <c r="M11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95" t="b">
        <f>NOT(ISERROR(VLOOKUP(Table1[[#This Row],[regno]],RawGeography!$D:$D,1,FALSE)))</f>
        <v>0</v>
      </c>
      <c r="O1195" t="str">
        <f>IF(Options!$H$12&gt;0,IF(Options!$H$13&gt;0,"Both","Geog"),IF(Options!$H$13&gt;0,"Keyword","None"))</f>
        <v>None</v>
      </c>
      <c r="Q1195"/>
    </row>
    <row r="1196" spans="1:17" x14ac:dyDescent="0.2">
      <c r="A1196">
        <v>1050109</v>
      </c>
      <c r="B1196" t="s">
        <v>2606</v>
      </c>
      <c r="C1196">
        <v>466519</v>
      </c>
      <c r="D1196">
        <v>463065</v>
      </c>
      <c r="G1196" t="s">
        <v>2607</v>
      </c>
      <c r="H1196" t="str">
        <f ca="1">IFERROR(RANK(Table1[[#This Row],[IncomeRank]],$K:$K),"")</f>
        <v/>
      </c>
      <c r="I1196">
        <f>Table1[[#This Row],[regno]]</f>
        <v>1050109</v>
      </c>
      <c r="J1196" t="str">
        <f>Table1[[#This Row],[nicename]]</f>
        <v>International Guitar Foundation &amp; Festivals</v>
      </c>
      <c r="K1196" s="1" t="str">
        <f ca="1">IF(Table1[[#This Row],[Selected]],Table1[[#This Row],[latest_income]]+(RAND()*0.01),"")</f>
        <v/>
      </c>
      <c r="L1196" t="b">
        <f>IF(Table1[[#This Row],[Use]]="None",FALSE,IF(Table1[[#This Row],[Use]]="Both",AND(Table1[[#This Row],[Keyword]],Table1[[#This Row],[Geog]]),OR(Table1[[#This Row],[Keyword]],Table1[[#This Row],[Geog]])))</f>
        <v>0</v>
      </c>
      <c r="M11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96" t="b">
        <f>NOT(ISERROR(VLOOKUP(Table1[[#This Row],[regno]],RawGeography!$D:$D,1,FALSE)))</f>
        <v>0</v>
      </c>
      <c r="O1196" t="str">
        <f>IF(Options!$H$12&gt;0,IF(Options!$H$13&gt;0,"Both","Geog"),IF(Options!$H$13&gt;0,"Keyword","None"))</f>
        <v>None</v>
      </c>
      <c r="Q1196"/>
    </row>
    <row r="1197" spans="1:17" x14ac:dyDescent="0.2">
      <c r="A1197">
        <v>1050133</v>
      </c>
      <c r="B1197" t="s">
        <v>2608</v>
      </c>
      <c r="C1197">
        <v>9758</v>
      </c>
      <c r="D1197">
        <v>9914</v>
      </c>
      <c r="G1197" t="s">
        <v>2609</v>
      </c>
      <c r="H1197" t="str">
        <f ca="1">IFERROR(RANK(Table1[[#This Row],[IncomeRank]],$K:$K),"")</f>
        <v/>
      </c>
      <c r="I1197">
        <f>Table1[[#This Row],[regno]]</f>
        <v>1050133</v>
      </c>
      <c r="J1197" t="str">
        <f>Table1[[#This Row],[nicename]]</f>
        <v>Airshaft Trust</v>
      </c>
      <c r="K1197" s="1" t="str">
        <f ca="1">IF(Table1[[#This Row],[Selected]],Table1[[#This Row],[latest_income]]+(RAND()*0.01),"")</f>
        <v/>
      </c>
      <c r="L1197" t="b">
        <f>IF(Table1[[#This Row],[Use]]="None",FALSE,IF(Table1[[#This Row],[Use]]="Both",AND(Table1[[#This Row],[Keyword]],Table1[[#This Row],[Geog]]),OR(Table1[[#This Row],[Keyword]],Table1[[#This Row],[Geog]])))</f>
        <v>0</v>
      </c>
      <c r="M11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97" t="b">
        <f>NOT(ISERROR(VLOOKUP(Table1[[#This Row],[regno]],RawGeography!$D:$D,1,FALSE)))</f>
        <v>0</v>
      </c>
      <c r="O1197" t="str">
        <f>IF(Options!$H$12&gt;0,IF(Options!$H$13&gt;0,"Both","Geog"),IF(Options!$H$13&gt;0,"Keyword","None"))</f>
        <v>None</v>
      </c>
      <c r="Q1197"/>
    </row>
    <row r="1198" spans="1:17" x14ac:dyDescent="0.2">
      <c r="A1198">
        <v>1050192</v>
      </c>
      <c r="B1198" t="s">
        <v>2610</v>
      </c>
      <c r="C1198">
        <v>6808</v>
      </c>
      <c r="D1198">
        <v>7343</v>
      </c>
      <c r="G1198" t="s">
        <v>2611</v>
      </c>
      <c r="H1198" t="str">
        <f ca="1">IFERROR(RANK(Table1[[#This Row],[IncomeRank]],$K:$K),"")</f>
        <v/>
      </c>
      <c r="I1198">
        <f>Table1[[#This Row],[regno]]</f>
        <v>1050192</v>
      </c>
      <c r="J1198" t="str">
        <f>Table1[[#This Row],[nicename]]</f>
        <v>Corsham Band</v>
      </c>
      <c r="K1198" s="1" t="str">
        <f ca="1">IF(Table1[[#This Row],[Selected]],Table1[[#This Row],[latest_income]]+(RAND()*0.01),"")</f>
        <v/>
      </c>
      <c r="L1198" t="b">
        <f>IF(Table1[[#This Row],[Use]]="None",FALSE,IF(Table1[[#This Row],[Use]]="Both",AND(Table1[[#This Row],[Keyword]],Table1[[#This Row],[Geog]]),OR(Table1[[#This Row],[Keyword]],Table1[[#This Row],[Geog]])))</f>
        <v>0</v>
      </c>
      <c r="M11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98" t="b">
        <f>NOT(ISERROR(VLOOKUP(Table1[[#This Row],[regno]],RawGeography!$D:$D,1,FALSE)))</f>
        <v>0</v>
      </c>
      <c r="O1198" t="str">
        <f>IF(Options!$H$12&gt;0,IF(Options!$H$13&gt;0,"Both","Geog"),IF(Options!$H$13&gt;0,"Keyword","None"))</f>
        <v>None</v>
      </c>
      <c r="Q1198"/>
    </row>
    <row r="1199" spans="1:17" x14ac:dyDescent="0.2">
      <c r="A1199">
        <v>1050223</v>
      </c>
      <c r="B1199" t="s">
        <v>2612</v>
      </c>
      <c r="C1199">
        <v>4237</v>
      </c>
      <c r="D1199">
        <v>4101</v>
      </c>
      <c r="G1199" t="s">
        <v>2613</v>
      </c>
      <c r="H1199" t="str">
        <f ca="1">IFERROR(RANK(Table1[[#This Row],[IncomeRank]],$K:$K),"")</f>
        <v/>
      </c>
      <c r="I1199">
        <f>Table1[[#This Row],[regno]]</f>
        <v>1050223</v>
      </c>
      <c r="J1199" t="str">
        <f>Table1[[#This Row],[nicename]]</f>
        <v>Wigan Music Society</v>
      </c>
      <c r="K1199" s="1" t="str">
        <f ca="1">IF(Table1[[#This Row],[Selected]],Table1[[#This Row],[latest_income]]+(RAND()*0.01),"")</f>
        <v/>
      </c>
      <c r="L1199" t="b">
        <f>IF(Table1[[#This Row],[Use]]="None",FALSE,IF(Table1[[#This Row],[Use]]="Both",AND(Table1[[#This Row],[Keyword]],Table1[[#This Row],[Geog]]),OR(Table1[[#This Row],[Keyword]],Table1[[#This Row],[Geog]])))</f>
        <v>0</v>
      </c>
      <c r="M11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199" t="b">
        <f>NOT(ISERROR(VLOOKUP(Table1[[#This Row],[regno]],RawGeography!$D:$D,1,FALSE)))</f>
        <v>0</v>
      </c>
      <c r="O1199" t="str">
        <f>IF(Options!$H$12&gt;0,IF(Options!$H$13&gt;0,"Both","Geog"),IF(Options!$H$13&gt;0,"Keyword","None"))</f>
        <v>None</v>
      </c>
      <c r="Q1199"/>
    </row>
    <row r="1200" spans="1:17" x14ac:dyDescent="0.2">
      <c r="A1200">
        <v>1050253</v>
      </c>
      <c r="B1200" t="s">
        <v>2615</v>
      </c>
      <c r="C1200">
        <v>17160</v>
      </c>
      <c r="D1200">
        <v>14774</v>
      </c>
      <c r="G1200" t="s">
        <v>2616</v>
      </c>
      <c r="H1200" t="str">
        <f ca="1">IFERROR(RANK(Table1[[#This Row],[IncomeRank]],$K:$K),"")</f>
        <v/>
      </c>
      <c r="I1200">
        <f>Table1[[#This Row],[regno]]</f>
        <v>1050253</v>
      </c>
      <c r="J1200" t="str">
        <f>Table1[[#This Row],[nicename]]</f>
        <v>The Sinfonia Chorale</v>
      </c>
      <c r="K1200" s="1" t="str">
        <f ca="1">IF(Table1[[#This Row],[Selected]],Table1[[#This Row],[latest_income]]+(RAND()*0.01),"")</f>
        <v/>
      </c>
      <c r="L1200" t="b">
        <f>IF(Table1[[#This Row],[Use]]="None",FALSE,IF(Table1[[#This Row],[Use]]="Both",AND(Table1[[#This Row],[Keyword]],Table1[[#This Row],[Geog]]),OR(Table1[[#This Row],[Keyword]],Table1[[#This Row],[Geog]])))</f>
        <v>0</v>
      </c>
      <c r="M12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00" t="b">
        <f>NOT(ISERROR(VLOOKUP(Table1[[#This Row],[regno]],RawGeography!$D:$D,1,FALSE)))</f>
        <v>0</v>
      </c>
      <c r="O1200" t="str">
        <f>IF(Options!$H$12&gt;0,IF(Options!$H$13&gt;0,"Both","Geog"),IF(Options!$H$13&gt;0,"Keyword","None"))</f>
        <v>None</v>
      </c>
      <c r="Q1200"/>
    </row>
    <row r="1201" spans="1:17" x14ac:dyDescent="0.2">
      <c r="A1201">
        <v>1050331</v>
      </c>
      <c r="B1201" t="s">
        <v>2618</v>
      </c>
      <c r="C1201">
        <v>175</v>
      </c>
      <c r="D1201">
        <v>617</v>
      </c>
      <c r="G1201" t="s">
        <v>2619</v>
      </c>
      <c r="H1201" t="str">
        <f ca="1">IFERROR(RANK(Table1[[#This Row],[IncomeRank]],$K:$K),"")</f>
        <v/>
      </c>
      <c r="I1201">
        <f>Table1[[#This Row],[regno]]</f>
        <v>1050331</v>
      </c>
      <c r="J1201" t="str">
        <f>Table1[[#This Row],[nicename]]</f>
        <v>Hartlepool Silver Band</v>
      </c>
      <c r="K1201" s="1" t="str">
        <f ca="1">IF(Table1[[#This Row],[Selected]],Table1[[#This Row],[latest_income]]+(RAND()*0.01),"")</f>
        <v/>
      </c>
      <c r="L1201" t="b">
        <f>IF(Table1[[#This Row],[Use]]="None",FALSE,IF(Table1[[#This Row],[Use]]="Both",AND(Table1[[#This Row],[Keyword]],Table1[[#This Row],[Geog]]),OR(Table1[[#This Row],[Keyword]],Table1[[#This Row],[Geog]])))</f>
        <v>0</v>
      </c>
      <c r="M12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01" t="b">
        <f>NOT(ISERROR(VLOOKUP(Table1[[#This Row],[regno]],RawGeography!$D:$D,1,FALSE)))</f>
        <v>0</v>
      </c>
      <c r="O1201" t="str">
        <f>IF(Options!$H$12&gt;0,IF(Options!$H$13&gt;0,"Both","Geog"),IF(Options!$H$13&gt;0,"Keyword","None"))</f>
        <v>None</v>
      </c>
      <c r="Q1201"/>
    </row>
    <row r="1202" spans="1:17" x14ac:dyDescent="0.2">
      <c r="A1202">
        <v>1050479</v>
      </c>
      <c r="B1202" t="s">
        <v>2620</v>
      </c>
      <c r="C1202">
        <v>0</v>
      </c>
      <c r="D1202">
        <v>0</v>
      </c>
      <c r="G1202" t="s">
        <v>2621</v>
      </c>
      <c r="H1202" t="str">
        <f ca="1">IFERROR(RANK(Table1[[#This Row],[IncomeRank]],$K:$K),"")</f>
        <v/>
      </c>
      <c r="I1202">
        <f>Table1[[#This Row],[regno]]</f>
        <v>1050479</v>
      </c>
      <c r="J1202" t="str">
        <f>Table1[[#This Row],[nicename]]</f>
        <v>Opera Players</v>
      </c>
      <c r="K1202" s="1" t="str">
        <f ca="1">IF(Table1[[#This Row],[Selected]],Table1[[#This Row],[latest_income]]+(RAND()*0.01),"")</f>
        <v/>
      </c>
      <c r="L1202" t="b">
        <f>IF(Table1[[#This Row],[Use]]="None",FALSE,IF(Table1[[#This Row],[Use]]="Both",AND(Table1[[#This Row],[Keyword]],Table1[[#This Row],[Geog]]),OR(Table1[[#This Row],[Keyword]],Table1[[#This Row],[Geog]])))</f>
        <v>0</v>
      </c>
      <c r="M12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02" t="b">
        <f>NOT(ISERROR(VLOOKUP(Table1[[#This Row],[regno]],RawGeography!$D:$D,1,FALSE)))</f>
        <v>0</v>
      </c>
      <c r="O1202" t="str">
        <f>IF(Options!$H$12&gt;0,IF(Options!$H$13&gt;0,"Both","Geog"),IF(Options!$H$13&gt;0,"Keyword","None"))</f>
        <v>None</v>
      </c>
      <c r="Q1202"/>
    </row>
    <row r="1203" spans="1:17" x14ac:dyDescent="0.2">
      <c r="A1203">
        <v>1050503</v>
      </c>
      <c r="B1203" t="s">
        <v>2622</v>
      </c>
      <c r="C1203">
        <v>159830</v>
      </c>
      <c r="D1203">
        <v>103364</v>
      </c>
      <c r="G1203" t="s">
        <v>2623</v>
      </c>
      <c r="H1203" t="str">
        <f ca="1">IFERROR(RANK(Table1[[#This Row],[IncomeRank]],$K:$K),"")</f>
        <v/>
      </c>
      <c r="I1203">
        <f>Table1[[#This Row],[regno]]</f>
        <v>1050503</v>
      </c>
      <c r="J1203" t="str">
        <f>Table1[[#This Row],[nicename]]</f>
        <v>The Amber Trust</v>
      </c>
      <c r="K1203" s="1" t="str">
        <f ca="1">IF(Table1[[#This Row],[Selected]],Table1[[#This Row],[latest_income]]+(RAND()*0.01),"")</f>
        <v/>
      </c>
      <c r="L1203" t="b">
        <f>IF(Table1[[#This Row],[Use]]="None",FALSE,IF(Table1[[#This Row],[Use]]="Both",AND(Table1[[#This Row],[Keyword]],Table1[[#This Row],[Geog]]),OR(Table1[[#This Row],[Keyword]],Table1[[#This Row],[Geog]])))</f>
        <v>0</v>
      </c>
      <c r="M12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03" t="b">
        <f>NOT(ISERROR(VLOOKUP(Table1[[#This Row],[regno]],RawGeography!$D:$D,1,FALSE)))</f>
        <v>0</v>
      </c>
      <c r="O1203" t="str">
        <f>IF(Options!$H$12&gt;0,IF(Options!$H$13&gt;0,"Both","Geog"),IF(Options!$H$13&gt;0,"Keyword","None"))</f>
        <v>None</v>
      </c>
      <c r="Q1203"/>
    </row>
    <row r="1204" spans="1:17" x14ac:dyDescent="0.2">
      <c r="A1204">
        <v>1050520</v>
      </c>
      <c r="B1204" t="s">
        <v>2624</v>
      </c>
      <c r="C1204">
        <v>279249</v>
      </c>
      <c r="D1204">
        <v>367041</v>
      </c>
      <c r="G1204" t="s">
        <v>2625</v>
      </c>
      <c r="H1204" t="str">
        <f ca="1">IFERROR(RANK(Table1[[#This Row],[IncomeRank]],$K:$K),"")</f>
        <v/>
      </c>
      <c r="I1204">
        <f>Table1[[#This Row],[regno]]</f>
        <v>1050520</v>
      </c>
      <c r="J1204" t="str">
        <f>Table1[[#This Row],[nicename]]</f>
        <v>Hackney Music Development Trust</v>
      </c>
      <c r="K1204" s="1" t="str">
        <f ca="1">IF(Table1[[#This Row],[Selected]],Table1[[#This Row],[latest_income]]+(RAND()*0.01),"")</f>
        <v/>
      </c>
      <c r="L1204" t="b">
        <f>IF(Table1[[#This Row],[Use]]="None",FALSE,IF(Table1[[#This Row],[Use]]="Both",AND(Table1[[#This Row],[Keyword]],Table1[[#This Row],[Geog]]),OR(Table1[[#This Row],[Keyword]],Table1[[#This Row],[Geog]])))</f>
        <v>0</v>
      </c>
      <c r="M12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04" t="b">
        <f>NOT(ISERROR(VLOOKUP(Table1[[#This Row],[regno]],RawGeography!$D:$D,1,FALSE)))</f>
        <v>0</v>
      </c>
      <c r="O1204" t="str">
        <f>IF(Options!$H$12&gt;0,IF(Options!$H$13&gt;0,"Both","Geog"),IF(Options!$H$13&gt;0,"Keyword","None"))</f>
        <v>None</v>
      </c>
      <c r="Q1204"/>
    </row>
    <row r="1205" spans="1:17" x14ac:dyDescent="0.2">
      <c r="A1205">
        <v>1050778</v>
      </c>
      <c r="B1205" t="s">
        <v>2626</v>
      </c>
      <c r="C1205">
        <v>6592</v>
      </c>
      <c r="D1205">
        <v>6336</v>
      </c>
      <c r="G1205" t="s">
        <v>2627</v>
      </c>
      <c r="H1205" t="str">
        <f ca="1">IFERROR(RANK(Table1[[#This Row],[IncomeRank]],$K:$K),"")</f>
        <v/>
      </c>
      <c r="I1205">
        <f>Table1[[#This Row],[regno]]</f>
        <v>1050778</v>
      </c>
      <c r="J1205" t="str">
        <f>Table1[[#This Row],[nicename]]</f>
        <v>Dorset County Orchestra</v>
      </c>
      <c r="K1205" s="1" t="str">
        <f ca="1">IF(Table1[[#This Row],[Selected]],Table1[[#This Row],[latest_income]]+(RAND()*0.01),"")</f>
        <v/>
      </c>
      <c r="L1205" t="b">
        <f>IF(Table1[[#This Row],[Use]]="None",FALSE,IF(Table1[[#This Row],[Use]]="Both",AND(Table1[[#This Row],[Keyword]],Table1[[#This Row],[Geog]]),OR(Table1[[#This Row],[Keyword]],Table1[[#This Row],[Geog]])))</f>
        <v>0</v>
      </c>
      <c r="M12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05" t="b">
        <f>NOT(ISERROR(VLOOKUP(Table1[[#This Row],[regno]],RawGeography!$D:$D,1,FALSE)))</f>
        <v>0</v>
      </c>
      <c r="O1205" t="str">
        <f>IF(Options!$H$12&gt;0,IF(Options!$H$13&gt;0,"Both","Geog"),IF(Options!$H$13&gt;0,"Keyword","None"))</f>
        <v>None</v>
      </c>
      <c r="Q1205"/>
    </row>
    <row r="1206" spans="1:17" x14ac:dyDescent="0.2">
      <c r="A1206">
        <v>1050817</v>
      </c>
      <c r="B1206" t="s">
        <v>2628</v>
      </c>
      <c r="C1206">
        <v>17134</v>
      </c>
      <c r="D1206">
        <v>16434</v>
      </c>
      <c r="G1206" t="s">
        <v>2629</v>
      </c>
      <c r="H1206" t="str">
        <f ca="1">IFERROR(RANK(Table1[[#This Row],[IncomeRank]],$K:$K),"")</f>
        <v/>
      </c>
      <c r="I1206">
        <f>Table1[[#This Row],[regno]]</f>
        <v>1050817</v>
      </c>
      <c r="J1206" t="str">
        <f>Table1[[#This Row],[nicename]]</f>
        <v>Mill Hill Music Club</v>
      </c>
      <c r="K1206" s="1" t="str">
        <f ca="1">IF(Table1[[#This Row],[Selected]],Table1[[#This Row],[latest_income]]+(RAND()*0.01),"")</f>
        <v/>
      </c>
      <c r="L1206" t="b">
        <f>IF(Table1[[#This Row],[Use]]="None",FALSE,IF(Table1[[#This Row],[Use]]="Both",AND(Table1[[#This Row],[Keyword]],Table1[[#This Row],[Geog]]),OR(Table1[[#This Row],[Keyword]],Table1[[#This Row],[Geog]])))</f>
        <v>0</v>
      </c>
      <c r="M12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06" t="b">
        <f>NOT(ISERROR(VLOOKUP(Table1[[#This Row],[regno]],RawGeography!$D:$D,1,FALSE)))</f>
        <v>0</v>
      </c>
      <c r="O1206" t="str">
        <f>IF(Options!$H$12&gt;0,IF(Options!$H$13&gt;0,"Both","Geog"),IF(Options!$H$13&gt;0,"Keyword","None"))</f>
        <v>None</v>
      </c>
      <c r="Q1206"/>
    </row>
    <row r="1207" spans="1:17" x14ac:dyDescent="0.2">
      <c r="A1207">
        <v>1050933</v>
      </c>
      <c r="B1207" t="s">
        <v>2630</v>
      </c>
      <c r="C1207">
        <v>14788</v>
      </c>
      <c r="D1207">
        <v>13398</v>
      </c>
      <c r="G1207" t="s">
        <v>2631</v>
      </c>
      <c r="H1207" t="str">
        <f ca="1">IFERROR(RANK(Table1[[#This Row],[IncomeRank]],$K:$K),"")</f>
        <v/>
      </c>
      <c r="I1207">
        <f>Table1[[#This Row],[regno]]</f>
        <v>1050933</v>
      </c>
      <c r="J1207" t="str">
        <f>Table1[[#This Row],[nicename]]</f>
        <v>Dharma Jyotir Sabha</v>
      </c>
      <c r="K1207" s="1" t="str">
        <f ca="1">IF(Table1[[#This Row],[Selected]],Table1[[#This Row],[latest_income]]+(RAND()*0.01),"")</f>
        <v/>
      </c>
      <c r="L1207" t="b">
        <f>IF(Table1[[#This Row],[Use]]="None",FALSE,IF(Table1[[#This Row],[Use]]="Both",AND(Table1[[#This Row],[Keyword]],Table1[[#This Row],[Geog]]),OR(Table1[[#This Row],[Keyword]],Table1[[#This Row],[Geog]])))</f>
        <v>0</v>
      </c>
      <c r="M12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07" t="b">
        <f>NOT(ISERROR(VLOOKUP(Table1[[#This Row],[regno]],RawGeography!$D:$D,1,FALSE)))</f>
        <v>0</v>
      </c>
      <c r="O1207" t="str">
        <f>IF(Options!$H$12&gt;0,IF(Options!$H$13&gt;0,"Both","Geog"),IF(Options!$H$13&gt;0,"Keyword","None"))</f>
        <v>None</v>
      </c>
      <c r="Q1207"/>
    </row>
    <row r="1208" spans="1:17" x14ac:dyDescent="0.2">
      <c r="A1208">
        <v>1051040</v>
      </c>
      <c r="B1208" t="s">
        <v>2632</v>
      </c>
      <c r="C1208">
        <v>2757</v>
      </c>
      <c r="D1208">
        <v>3144</v>
      </c>
      <c r="G1208" t="s">
        <v>2633</v>
      </c>
      <c r="H1208" t="str">
        <f ca="1">IFERROR(RANK(Table1[[#This Row],[IncomeRank]],$K:$K),"")</f>
        <v/>
      </c>
      <c r="I1208">
        <f>Table1[[#This Row],[regno]]</f>
        <v>1051040</v>
      </c>
      <c r="J1208" t="str">
        <f>Table1[[#This Row],[nicename]]</f>
        <v>Marlow Folk Dance Club</v>
      </c>
      <c r="K1208" s="1" t="str">
        <f ca="1">IF(Table1[[#This Row],[Selected]],Table1[[#This Row],[latest_income]]+(RAND()*0.01),"")</f>
        <v/>
      </c>
      <c r="L1208" t="b">
        <f>IF(Table1[[#This Row],[Use]]="None",FALSE,IF(Table1[[#This Row],[Use]]="Both",AND(Table1[[#This Row],[Keyword]],Table1[[#This Row],[Geog]]),OR(Table1[[#This Row],[Keyword]],Table1[[#This Row],[Geog]])))</f>
        <v>0</v>
      </c>
      <c r="M12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08" t="b">
        <f>NOT(ISERROR(VLOOKUP(Table1[[#This Row],[regno]],RawGeography!$D:$D,1,FALSE)))</f>
        <v>0</v>
      </c>
      <c r="O1208" t="str">
        <f>IF(Options!$H$12&gt;0,IF(Options!$H$13&gt;0,"Both","Geog"),IF(Options!$H$13&gt;0,"Keyword","None"))</f>
        <v>None</v>
      </c>
      <c r="Q1208"/>
    </row>
    <row r="1209" spans="1:17" x14ac:dyDescent="0.2">
      <c r="A1209">
        <v>1051072</v>
      </c>
      <c r="B1209" t="s">
        <v>2634</v>
      </c>
      <c r="C1209">
        <v>135874</v>
      </c>
      <c r="D1209">
        <v>141451</v>
      </c>
      <c r="G1209" t="s">
        <v>2635</v>
      </c>
      <c r="H1209" t="str">
        <f ca="1">IFERROR(RANK(Table1[[#This Row],[IncomeRank]],$K:$K),"")</f>
        <v/>
      </c>
      <c r="I1209">
        <f>Table1[[#This Row],[regno]]</f>
        <v>1051072</v>
      </c>
      <c r="J1209" t="str">
        <f>Table1[[#This Row],[nicename]]</f>
        <v>St Albans Cathedral Music Trust</v>
      </c>
      <c r="K1209" s="1" t="str">
        <f ca="1">IF(Table1[[#This Row],[Selected]],Table1[[#This Row],[latest_income]]+(RAND()*0.01),"")</f>
        <v/>
      </c>
      <c r="L1209" t="b">
        <f>IF(Table1[[#This Row],[Use]]="None",FALSE,IF(Table1[[#This Row],[Use]]="Both",AND(Table1[[#This Row],[Keyword]],Table1[[#This Row],[Geog]]),OR(Table1[[#This Row],[Keyword]],Table1[[#This Row],[Geog]])))</f>
        <v>0</v>
      </c>
      <c r="M12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09" t="b">
        <f>NOT(ISERROR(VLOOKUP(Table1[[#This Row],[regno]],RawGeography!$D:$D,1,FALSE)))</f>
        <v>0</v>
      </c>
      <c r="O1209" t="str">
        <f>IF(Options!$H$12&gt;0,IF(Options!$H$13&gt;0,"Both","Geog"),IF(Options!$H$13&gt;0,"Keyword","None"))</f>
        <v>None</v>
      </c>
      <c r="Q1209"/>
    </row>
    <row r="1210" spans="1:17" x14ac:dyDescent="0.2">
      <c r="A1210">
        <v>1051317</v>
      </c>
      <c r="B1210" t="s">
        <v>2636</v>
      </c>
      <c r="C1210">
        <v>366910</v>
      </c>
      <c r="D1210">
        <v>370092</v>
      </c>
      <c r="G1210" t="s">
        <v>2637</v>
      </c>
      <c r="H1210" t="str">
        <f ca="1">IFERROR(RANK(Table1[[#This Row],[IncomeRank]],$K:$K),"")</f>
        <v/>
      </c>
      <c r="I1210">
        <f>Table1[[#This Row],[regno]]</f>
        <v>1051317</v>
      </c>
      <c r="J1210" t="str">
        <f>Table1[[#This Row],[nicename]]</f>
        <v>The Citadel Arts Centre</v>
      </c>
      <c r="K1210" s="1" t="str">
        <f ca="1">IF(Table1[[#This Row],[Selected]],Table1[[#This Row],[latest_income]]+(RAND()*0.01),"")</f>
        <v/>
      </c>
      <c r="L1210" t="b">
        <f>IF(Table1[[#This Row],[Use]]="None",FALSE,IF(Table1[[#This Row],[Use]]="Both",AND(Table1[[#This Row],[Keyword]],Table1[[#This Row],[Geog]]),OR(Table1[[#This Row],[Keyword]],Table1[[#This Row],[Geog]])))</f>
        <v>0</v>
      </c>
      <c r="M12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10" t="b">
        <f>NOT(ISERROR(VLOOKUP(Table1[[#This Row],[regno]],RawGeography!$D:$D,1,FALSE)))</f>
        <v>0</v>
      </c>
      <c r="O1210" t="str">
        <f>IF(Options!$H$12&gt;0,IF(Options!$H$13&gt;0,"Both","Geog"),IF(Options!$H$13&gt;0,"Keyword","None"))</f>
        <v>None</v>
      </c>
      <c r="Q1210"/>
    </row>
    <row r="1211" spans="1:17" x14ac:dyDescent="0.2">
      <c r="A1211">
        <v>1051353</v>
      </c>
      <c r="B1211" t="s">
        <v>2638</v>
      </c>
      <c r="C1211">
        <v>3506</v>
      </c>
      <c r="D1211">
        <v>3165</v>
      </c>
      <c r="G1211" t="s">
        <v>2639</v>
      </c>
      <c r="H1211" t="str">
        <f ca="1">IFERROR(RANK(Table1[[#This Row],[IncomeRank]],$K:$K),"")</f>
        <v/>
      </c>
      <c r="I1211">
        <f>Table1[[#This Row],[regno]]</f>
        <v>1051353</v>
      </c>
      <c r="J1211" t="str">
        <f>Table1[[#This Row],[nicename]]</f>
        <v>Oswestry Sinfonia</v>
      </c>
      <c r="K1211" s="1" t="str">
        <f ca="1">IF(Table1[[#This Row],[Selected]],Table1[[#This Row],[latest_income]]+(RAND()*0.01),"")</f>
        <v/>
      </c>
      <c r="L1211" t="b">
        <f>IF(Table1[[#This Row],[Use]]="None",FALSE,IF(Table1[[#This Row],[Use]]="Both",AND(Table1[[#This Row],[Keyword]],Table1[[#This Row],[Geog]]),OR(Table1[[#This Row],[Keyword]],Table1[[#This Row],[Geog]])))</f>
        <v>0</v>
      </c>
      <c r="M12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11" t="b">
        <f>NOT(ISERROR(VLOOKUP(Table1[[#This Row],[regno]],RawGeography!$D:$D,1,FALSE)))</f>
        <v>0</v>
      </c>
      <c r="O1211" t="str">
        <f>IF(Options!$H$12&gt;0,IF(Options!$H$13&gt;0,"Both","Geog"),IF(Options!$H$13&gt;0,"Keyword","None"))</f>
        <v>None</v>
      </c>
      <c r="Q1211"/>
    </row>
    <row r="1212" spans="1:17" x14ac:dyDescent="0.2">
      <c r="A1212">
        <v>1051410</v>
      </c>
      <c r="B1212" t="s">
        <v>2640</v>
      </c>
      <c r="C1212">
        <v>9785</v>
      </c>
      <c r="D1212">
        <v>9595</v>
      </c>
      <c r="G1212" t="s">
        <v>2641</v>
      </c>
      <c r="H1212" t="str">
        <f ca="1">IFERROR(RANK(Table1[[#This Row],[IncomeRank]],$K:$K),"")</f>
        <v/>
      </c>
      <c r="I1212">
        <f>Table1[[#This Row],[regno]]</f>
        <v>1051410</v>
      </c>
      <c r="J1212" t="str">
        <f>Table1[[#This Row],[nicename]]</f>
        <v>The Bath Recital Artists Trust</v>
      </c>
      <c r="K1212" s="1" t="str">
        <f ca="1">IF(Table1[[#This Row],[Selected]],Table1[[#This Row],[latest_income]]+(RAND()*0.01),"")</f>
        <v/>
      </c>
      <c r="L1212" t="b">
        <f>IF(Table1[[#This Row],[Use]]="None",FALSE,IF(Table1[[#This Row],[Use]]="Both",AND(Table1[[#This Row],[Keyword]],Table1[[#This Row],[Geog]]),OR(Table1[[#This Row],[Keyword]],Table1[[#This Row],[Geog]])))</f>
        <v>0</v>
      </c>
      <c r="M12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12" t="b">
        <f>NOT(ISERROR(VLOOKUP(Table1[[#This Row],[regno]],RawGeography!$D:$D,1,FALSE)))</f>
        <v>0</v>
      </c>
      <c r="O1212" t="str">
        <f>IF(Options!$H$12&gt;0,IF(Options!$H$13&gt;0,"Both","Geog"),IF(Options!$H$13&gt;0,"Keyword","None"))</f>
        <v>None</v>
      </c>
      <c r="Q1212"/>
    </row>
    <row r="1213" spans="1:17" x14ac:dyDescent="0.2">
      <c r="A1213">
        <v>1051428</v>
      </c>
      <c r="B1213" t="s">
        <v>2642</v>
      </c>
      <c r="C1213">
        <v>335823</v>
      </c>
      <c r="D1213">
        <v>330811</v>
      </c>
      <c r="G1213" t="s">
        <v>2643</v>
      </c>
      <c r="H1213" t="str">
        <f ca="1">IFERROR(RANK(Table1[[#This Row],[IncomeRank]],$K:$K),"")</f>
        <v/>
      </c>
      <c r="I1213">
        <f>Table1[[#This Row],[regno]]</f>
        <v>1051428</v>
      </c>
      <c r="J1213" t="str">
        <f>Table1[[#This Row],[nicename]]</f>
        <v>Oundle Music Trust</v>
      </c>
      <c r="K1213" s="1" t="str">
        <f ca="1">IF(Table1[[#This Row],[Selected]],Table1[[#This Row],[latest_income]]+(RAND()*0.01),"")</f>
        <v/>
      </c>
      <c r="L1213" t="b">
        <f>IF(Table1[[#This Row],[Use]]="None",FALSE,IF(Table1[[#This Row],[Use]]="Both",AND(Table1[[#This Row],[Keyword]],Table1[[#This Row],[Geog]]),OR(Table1[[#This Row],[Keyword]],Table1[[#This Row],[Geog]])))</f>
        <v>0</v>
      </c>
      <c r="M12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13" t="b">
        <f>NOT(ISERROR(VLOOKUP(Table1[[#This Row],[regno]],RawGeography!$D:$D,1,FALSE)))</f>
        <v>0</v>
      </c>
      <c r="O1213" t="str">
        <f>IF(Options!$H$12&gt;0,IF(Options!$H$13&gt;0,"Both","Geog"),IF(Options!$H$13&gt;0,"Keyword","None"))</f>
        <v>None</v>
      </c>
      <c r="Q1213"/>
    </row>
    <row r="1214" spans="1:17" x14ac:dyDescent="0.2">
      <c r="A1214">
        <v>1051461</v>
      </c>
      <c r="B1214" t="s">
        <v>2644</v>
      </c>
      <c r="C1214">
        <v>3699</v>
      </c>
      <c r="D1214">
        <v>3363</v>
      </c>
      <c r="G1214" t="s">
        <v>2645</v>
      </c>
      <c r="H1214" t="str">
        <f ca="1">IFERROR(RANK(Table1[[#This Row],[IncomeRank]],$K:$K),"")</f>
        <v/>
      </c>
      <c r="I1214">
        <f>Table1[[#This Row],[regno]]</f>
        <v>1051461</v>
      </c>
      <c r="J1214" t="str">
        <f>Table1[[#This Row],[nicename]]</f>
        <v>The Anglia Singers</v>
      </c>
      <c r="K1214" s="1" t="str">
        <f ca="1">IF(Table1[[#This Row],[Selected]],Table1[[#This Row],[latest_income]]+(RAND()*0.01),"")</f>
        <v/>
      </c>
      <c r="L1214" t="b">
        <f>IF(Table1[[#This Row],[Use]]="None",FALSE,IF(Table1[[#This Row],[Use]]="Both",AND(Table1[[#This Row],[Keyword]],Table1[[#This Row],[Geog]]),OR(Table1[[#This Row],[Keyword]],Table1[[#This Row],[Geog]])))</f>
        <v>0</v>
      </c>
      <c r="M12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14" t="b">
        <f>NOT(ISERROR(VLOOKUP(Table1[[#This Row],[regno]],RawGeography!$D:$D,1,FALSE)))</f>
        <v>0</v>
      </c>
      <c r="O1214" t="str">
        <f>IF(Options!$H$12&gt;0,IF(Options!$H$13&gt;0,"Both","Geog"),IF(Options!$H$13&gt;0,"Keyword","None"))</f>
        <v>None</v>
      </c>
      <c r="Q1214"/>
    </row>
    <row r="1215" spans="1:17" x14ac:dyDescent="0.2">
      <c r="A1215">
        <v>1051928</v>
      </c>
      <c r="B1215" t="s">
        <v>2647</v>
      </c>
      <c r="C1215">
        <v>23641</v>
      </c>
      <c r="D1215">
        <v>26508</v>
      </c>
      <c r="G1215" t="s">
        <v>2648</v>
      </c>
      <c r="H1215" t="str">
        <f ca="1">IFERROR(RANK(Table1[[#This Row],[IncomeRank]],$K:$K),"")</f>
        <v/>
      </c>
      <c r="I1215">
        <f>Table1[[#This Row],[regno]]</f>
        <v>1051928</v>
      </c>
      <c r="J1215" t="str">
        <f>Table1[[#This Row],[nicename]]</f>
        <v>Howdenshire Live Arts</v>
      </c>
      <c r="K1215" s="1" t="str">
        <f ca="1">IF(Table1[[#This Row],[Selected]],Table1[[#This Row],[latest_income]]+(RAND()*0.01),"")</f>
        <v/>
      </c>
      <c r="L1215" t="b">
        <f>IF(Table1[[#This Row],[Use]]="None",FALSE,IF(Table1[[#This Row],[Use]]="Both",AND(Table1[[#This Row],[Keyword]],Table1[[#This Row],[Geog]]),OR(Table1[[#This Row],[Keyword]],Table1[[#This Row],[Geog]])))</f>
        <v>0</v>
      </c>
      <c r="M12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15" t="b">
        <f>NOT(ISERROR(VLOOKUP(Table1[[#This Row],[regno]],RawGeography!$D:$D,1,FALSE)))</f>
        <v>0</v>
      </c>
      <c r="O1215" t="str">
        <f>IF(Options!$H$12&gt;0,IF(Options!$H$13&gt;0,"Both","Geog"),IF(Options!$H$13&gt;0,"Keyword","None"))</f>
        <v>None</v>
      </c>
      <c r="Q1215"/>
    </row>
    <row r="1216" spans="1:17" x14ac:dyDescent="0.2">
      <c r="A1216">
        <v>1051954</v>
      </c>
      <c r="B1216" t="s">
        <v>2649</v>
      </c>
      <c r="C1216">
        <v>185302</v>
      </c>
      <c r="D1216">
        <v>209298</v>
      </c>
      <c r="G1216" t="s">
        <v>2650</v>
      </c>
      <c r="H1216" t="str">
        <f ca="1">IFERROR(RANK(Table1[[#This Row],[IncomeRank]],$K:$K),"")</f>
        <v/>
      </c>
      <c r="I1216">
        <f>Table1[[#This Row],[regno]]</f>
        <v>1051954</v>
      </c>
      <c r="J1216" t="str">
        <f>Table1[[#This Row],[nicename]]</f>
        <v>Opera Circus Limited</v>
      </c>
      <c r="K1216" s="1" t="str">
        <f ca="1">IF(Table1[[#This Row],[Selected]],Table1[[#This Row],[latest_income]]+(RAND()*0.01),"")</f>
        <v/>
      </c>
      <c r="L1216" t="b">
        <f>IF(Table1[[#This Row],[Use]]="None",FALSE,IF(Table1[[#This Row],[Use]]="Both",AND(Table1[[#This Row],[Keyword]],Table1[[#This Row],[Geog]]),OR(Table1[[#This Row],[Keyword]],Table1[[#This Row],[Geog]])))</f>
        <v>0</v>
      </c>
      <c r="M12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16" t="b">
        <f>NOT(ISERROR(VLOOKUP(Table1[[#This Row],[regno]],RawGeography!$D:$D,1,FALSE)))</f>
        <v>0</v>
      </c>
      <c r="O1216" t="str">
        <f>IF(Options!$H$12&gt;0,IF(Options!$H$13&gt;0,"Both","Geog"),IF(Options!$H$13&gt;0,"Keyword","None"))</f>
        <v>None</v>
      </c>
      <c r="Q1216"/>
    </row>
    <row r="1217" spans="1:17" x14ac:dyDescent="0.2">
      <c r="A1217">
        <v>1052030</v>
      </c>
      <c r="B1217" t="s">
        <v>2651</v>
      </c>
      <c r="C1217">
        <v>32290</v>
      </c>
      <c r="D1217">
        <v>42985</v>
      </c>
      <c r="G1217" t="s">
        <v>2652</v>
      </c>
      <c r="H1217" t="str">
        <f ca="1">IFERROR(RANK(Table1[[#This Row],[IncomeRank]],$K:$K),"")</f>
        <v/>
      </c>
      <c r="I1217">
        <f>Table1[[#This Row],[regno]]</f>
        <v>1052030</v>
      </c>
      <c r="J1217" t="str">
        <f>Table1[[#This Row],[nicename]]</f>
        <v>The Enderby Band Organisation</v>
      </c>
      <c r="K1217" s="1" t="str">
        <f ca="1">IF(Table1[[#This Row],[Selected]],Table1[[#This Row],[latest_income]]+(RAND()*0.01),"")</f>
        <v/>
      </c>
      <c r="L1217" t="b">
        <f>IF(Table1[[#This Row],[Use]]="None",FALSE,IF(Table1[[#This Row],[Use]]="Both",AND(Table1[[#This Row],[Keyword]],Table1[[#This Row],[Geog]]),OR(Table1[[#This Row],[Keyword]],Table1[[#This Row],[Geog]])))</f>
        <v>0</v>
      </c>
      <c r="M12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17" t="b">
        <f>NOT(ISERROR(VLOOKUP(Table1[[#This Row],[regno]],RawGeography!$D:$D,1,FALSE)))</f>
        <v>0</v>
      </c>
      <c r="O1217" t="str">
        <f>IF(Options!$H$12&gt;0,IF(Options!$H$13&gt;0,"Both","Geog"),IF(Options!$H$13&gt;0,"Keyword","None"))</f>
        <v>None</v>
      </c>
      <c r="Q1217"/>
    </row>
    <row r="1218" spans="1:17" x14ac:dyDescent="0.2">
      <c r="A1218">
        <v>1052043</v>
      </c>
      <c r="B1218" t="s">
        <v>2654</v>
      </c>
      <c r="C1218">
        <v>904691</v>
      </c>
      <c r="D1218">
        <v>906452</v>
      </c>
      <c r="E1218">
        <v>813884</v>
      </c>
      <c r="F1218">
        <v>12</v>
      </c>
      <c r="G1218" t="s">
        <v>2655</v>
      </c>
      <c r="H1218" t="str">
        <f ca="1">IFERROR(RANK(Table1[[#This Row],[IncomeRank]],$K:$K),"")</f>
        <v/>
      </c>
      <c r="I1218">
        <f>Table1[[#This Row],[regno]]</f>
        <v>1052043</v>
      </c>
      <c r="J1218" t="str">
        <f>Table1[[#This Row],[nicename]]</f>
        <v>Spitalfields Festival Limited</v>
      </c>
      <c r="K1218" s="1" t="str">
        <f ca="1">IF(Table1[[#This Row],[Selected]],Table1[[#This Row],[latest_income]]+(RAND()*0.01),"")</f>
        <v/>
      </c>
      <c r="L1218" t="b">
        <f>IF(Table1[[#This Row],[Use]]="None",FALSE,IF(Table1[[#This Row],[Use]]="Both",AND(Table1[[#This Row],[Keyword]],Table1[[#This Row],[Geog]]),OR(Table1[[#This Row],[Keyword]],Table1[[#This Row],[Geog]])))</f>
        <v>0</v>
      </c>
      <c r="M12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18" t="b">
        <f>NOT(ISERROR(VLOOKUP(Table1[[#This Row],[regno]],RawGeography!$D:$D,1,FALSE)))</f>
        <v>0</v>
      </c>
      <c r="O1218" t="str">
        <f>IF(Options!$H$12&gt;0,IF(Options!$H$13&gt;0,"Both","Geog"),IF(Options!$H$13&gt;0,"Keyword","None"))</f>
        <v>None</v>
      </c>
      <c r="Q1218"/>
    </row>
    <row r="1219" spans="1:17" x14ac:dyDescent="0.2">
      <c r="A1219">
        <v>1052290</v>
      </c>
      <c r="B1219" t="s">
        <v>2656</v>
      </c>
      <c r="C1219">
        <v>0</v>
      </c>
      <c r="D1219">
        <v>0</v>
      </c>
      <c r="G1219" t="s">
        <v>2657</v>
      </c>
      <c r="H1219" t="str">
        <f ca="1">IFERROR(RANK(Table1[[#This Row],[IncomeRank]],$K:$K),"")</f>
        <v/>
      </c>
      <c r="I1219">
        <f>Table1[[#This Row],[regno]]</f>
        <v>1052290</v>
      </c>
      <c r="J1219" t="str">
        <f>Table1[[#This Row],[nicename]]</f>
        <v>The Akeman Trust Limited</v>
      </c>
      <c r="K1219" s="1" t="str">
        <f ca="1">IF(Table1[[#This Row],[Selected]],Table1[[#This Row],[latest_income]]+(RAND()*0.01),"")</f>
        <v/>
      </c>
      <c r="L1219" t="b">
        <f>IF(Table1[[#This Row],[Use]]="None",FALSE,IF(Table1[[#This Row],[Use]]="Both",AND(Table1[[#This Row],[Keyword]],Table1[[#This Row],[Geog]]),OR(Table1[[#This Row],[Keyword]],Table1[[#This Row],[Geog]])))</f>
        <v>0</v>
      </c>
      <c r="M12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19" t="b">
        <f>NOT(ISERROR(VLOOKUP(Table1[[#This Row],[regno]],RawGeography!$D:$D,1,FALSE)))</f>
        <v>0</v>
      </c>
      <c r="O1219" t="str">
        <f>IF(Options!$H$12&gt;0,IF(Options!$H$13&gt;0,"Both","Geog"),IF(Options!$H$13&gt;0,"Keyword","None"))</f>
        <v>None</v>
      </c>
      <c r="Q1219"/>
    </row>
    <row r="1220" spans="1:17" x14ac:dyDescent="0.2">
      <c r="A1220">
        <v>1052351</v>
      </c>
      <c r="B1220" t="s">
        <v>2658</v>
      </c>
      <c r="C1220">
        <v>0</v>
      </c>
      <c r="D1220">
        <v>0</v>
      </c>
      <c r="G1220" t="s">
        <v>2659</v>
      </c>
      <c r="H1220" t="str">
        <f ca="1">IFERROR(RANK(Table1[[#This Row],[IncomeRank]],$K:$K),"")</f>
        <v/>
      </c>
      <c r="I1220">
        <f>Table1[[#This Row],[regno]]</f>
        <v>1052351</v>
      </c>
      <c r="J1220" t="str">
        <f>Table1[[#This Row],[nicename]]</f>
        <v>Essex Young Jazz Musicians Support Group</v>
      </c>
      <c r="K1220" s="1" t="str">
        <f ca="1">IF(Table1[[#This Row],[Selected]],Table1[[#This Row],[latest_income]]+(RAND()*0.01),"")</f>
        <v/>
      </c>
      <c r="L1220" t="b">
        <f>IF(Table1[[#This Row],[Use]]="None",FALSE,IF(Table1[[#This Row],[Use]]="Both",AND(Table1[[#This Row],[Keyword]],Table1[[#This Row],[Geog]]),OR(Table1[[#This Row],[Keyword]],Table1[[#This Row],[Geog]])))</f>
        <v>0</v>
      </c>
      <c r="M12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20" t="b">
        <f>NOT(ISERROR(VLOOKUP(Table1[[#This Row],[regno]],RawGeography!$D:$D,1,FALSE)))</f>
        <v>0</v>
      </c>
      <c r="O1220" t="str">
        <f>IF(Options!$H$12&gt;0,IF(Options!$H$13&gt;0,"Both","Geog"),IF(Options!$H$13&gt;0,"Keyword","None"))</f>
        <v>None</v>
      </c>
      <c r="Q1220"/>
    </row>
    <row r="1221" spans="1:17" x14ac:dyDescent="0.2">
      <c r="A1221">
        <v>1052376</v>
      </c>
      <c r="B1221" t="s">
        <v>2660</v>
      </c>
      <c r="C1221">
        <v>22588</v>
      </c>
      <c r="D1221">
        <v>13158</v>
      </c>
      <c r="G1221" t="s">
        <v>2661</v>
      </c>
      <c r="H1221" t="str">
        <f ca="1">IFERROR(RANK(Table1[[#This Row],[IncomeRank]],$K:$K),"")</f>
        <v/>
      </c>
      <c r="I1221">
        <f>Table1[[#This Row],[regno]]</f>
        <v>1052376</v>
      </c>
      <c r="J1221" t="str">
        <f>Table1[[#This Row],[nicename]]</f>
        <v>Durham Miners' Association Brass Band</v>
      </c>
      <c r="K1221" s="1" t="str">
        <f ca="1">IF(Table1[[#This Row],[Selected]],Table1[[#This Row],[latest_income]]+(RAND()*0.01),"")</f>
        <v/>
      </c>
      <c r="L1221" t="b">
        <f>IF(Table1[[#This Row],[Use]]="None",FALSE,IF(Table1[[#This Row],[Use]]="Both",AND(Table1[[#This Row],[Keyword]],Table1[[#This Row],[Geog]]),OR(Table1[[#This Row],[Keyword]],Table1[[#This Row],[Geog]])))</f>
        <v>0</v>
      </c>
      <c r="M12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21" t="b">
        <f>NOT(ISERROR(VLOOKUP(Table1[[#This Row],[regno]],RawGeography!$D:$D,1,FALSE)))</f>
        <v>0</v>
      </c>
      <c r="O1221" t="str">
        <f>IF(Options!$H$12&gt;0,IF(Options!$H$13&gt;0,"Both","Geog"),IF(Options!$H$13&gt;0,"Keyword","None"))</f>
        <v>None</v>
      </c>
      <c r="Q1221"/>
    </row>
    <row r="1222" spans="1:17" x14ac:dyDescent="0.2">
      <c r="A1222">
        <v>1052457</v>
      </c>
      <c r="B1222" t="s">
        <v>2662</v>
      </c>
      <c r="C1222">
        <v>2001</v>
      </c>
      <c r="D1222">
        <v>1870</v>
      </c>
      <c r="G1222" t="s">
        <v>2663</v>
      </c>
      <c r="H1222" t="str">
        <f ca="1">IFERROR(RANK(Table1[[#This Row],[IncomeRank]],$K:$K),"")</f>
        <v/>
      </c>
      <c r="I1222">
        <f>Table1[[#This Row],[regno]]</f>
        <v>1052457</v>
      </c>
      <c r="J1222" t="str">
        <f>Table1[[#This Row],[nicename]]</f>
        <v>The New Music Players</v>
      </c>
      <c r="K1222" s="1" t="str">
        <f ca="1">IF(Table1[[#This Row],[Selected]],Table1[[#This Row],[latest_income]]+(RAND()*0.01),"")</f>
        <v/>
      </c>
      <c r="L1222" t="b">
        <f>IF(Table1[[#This Row],[Use]]="None",FALSE,IF(Table1[[#This Row],[Use]]="Both",AND(Table1[[#This Row],[Keyword]],Table1[[#This Row],[Geog]]),OR(Table1[[#This Row],[Keyword]],Table1[[#This Row],[Geog]])))</f>
        <v>0</v>
      </c>
      <c r="M12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22" t="b">
        <f>NOT(ISERROR(VLOOKUP(Table1[[#This Row],[regno]],RawGeography!$D:$D,1,FALSE)))</f>
        <v>0</v>
      </c>
      <c r="O1222" t="str">
        <f>IF(Options!$H$12&gt;0,IF(Options!$H$13&gt;0,"Both","Geog"),IF(Options!$H$13&gt;0,"Keyword","None"))</f>
        <v>None</v>
      </c>
      <c r="Q1222"/>
    </row>
    <row r="1223" spans="1:17" x14ac:dyDescent="0.2">
      <c r="A1223">
        <v>1052645</v>
      </c>
      <c r="B1223" t="s">
        <v>2664</v>
      </c>
      <c r="C1223">
        <v>5843</v>
      </c>
      <c r="D1223">
        <v>7210</v>
      </c>
      <c r="G1223" t="s">
        <v>2665</v>
      </c>
      <c r="H1223" t="str">
        <f ca="1">IFERROR(RANK(Table1[[#This Row],[IncomeRank]],$K:$K),"")</f>
        <v/>
      </c>
      <c r="I1223">
        <f>Table1[[#This Row],[regno]]</f>
        <v>1052645</v>
      </c>
      <c r="J1223" t="str">
        <f>Table1[[#This Row],[nicename]]</f>
        <v>Kingston Grammar School Music Society</v>
      </c>
      <c r="K1223" s="1" t="str">
        <f ca="1">IF(Table1[[#This Row],[Selected]],Table1[[#This Row],[latest_income]]+(RAND()*0.01),"")</f>
        <v/>
      </c>
      <c r="L1223" t="b">
        <f>IF(Table1[[#This Row],[Use]]="None",FALSE,IF(Table1[[#This Row],[Use]]="Both",AND(Table1[[#This Row],[Keyword]],Table1[[#This Row],[Geog]]),OR(Table1[[#This Row],[Keyword]],Table1[[#This Row],[Geog]])))</f>
        <v>0</v>
      </c>
      <c r="M12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23" t="b">
        <f>NOT(ISERROR(VLOOKUP(Table1[[#This Row],[regno]],RawGeography!$D:$D,1,FALSE)))</f>
        <v>0</v>
      </c>
      <c r="O1223" t="str">
        <f>IF(Options!$H$12&gt;0,IF(Options!$H$13&gt;0,"Both","Geog"),IF(Options!$H$13&gt;0,"Keyword","None"))</f>
        <v>None</v>
      </c>
      <c r="Q1223"/>
    </row>
    <row r="1224" spans="1:17" x14ac:dyDescent="0.2">
      <c r="A1224">
        <v>1052804</v>
      </c>
      <c r="B1224" t="s">
        <v>2666</v>
      </c>
      <c r="C1224">
        <v>8364</v>
      </c>
      <c r="D1224">
        <v>8712</v>
      </c>
      <c r="G1224" t="s">
        <v>2667</v>
      </c>
      <c r="H1224" t="str">
        <f ca="1">IFERROR(RANK(Table1[[#This Row],[IncomeRank]],$K:$K),"")</f>
        <v/>
      </c>
      <c r="I1224">
        <f>Table1[[#This Row],[regno]]</f>
        <v>1052804</v>
      </c>
      <c r="J1224" t="str">
        <f>Table1[[#This Row],[nicename]]</f>
        <v>Weston-Super-Mare Brass</v>
      </c>
      <c r="K1224" s="1" t="str">
        <f ca="1">IF(Table1[[#This Row],[Selected]],Table1[[#This Row],[latest_income]]+(RAND()*0.01),"")</f>
        <v/>
      </c>
      <c r="L1224" t="b">
        <f>IF(Table1[[#This Row],[Use]]="None",FALSE,IF(Table1[[#This Row],[Use]]="Both",AND(Table1[[#This Row],[Keyword]],Table1[[#This Row],[Geog]]),OR(Table1[[#This Row],[Keyword]],Table1[[#This Row],[Geog]])))</f>
        <v>0</v>
      </c>
      <c r="M12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24" t="b">
        <f>NOT(ISERROR(VLOOKUP(Table1[[#This Row],[regno]],RawGeography!$D:$D,1,FALSE)))</f>
        <v>0</v>
      </c>
      <c r="O1224" t="str">
        <f>IF(Options!$H$12&gt;0,IF(Options!$H$13&gt;0,"Both","Geog"),IF(Options!$H$13&gt;0,"Keyword","None"))</f>
        <v>None</v>
      </c>
      <c r="Q1224"/>
    </row>
    <row r="1225" spans="1:17" x14ac:dyDescent="0.2">
      <c r="A1225">
        <v>1052949</v>
      </c>
      <c r="B1225" t="s">
        <v>2668</v>
      </c>
      <c r="C1225">
        <v>29</v>
      </c>
      <c r="D1225">
        <v>0</v>
      </c>
      <c r="G1225" t="s">
        <v>2669</v>
      </c>
      <c r="H1225" t="str">
        <f ca="1">IFERROR(RANK(Table1[[#This Row],[IncomeRank]],$K:$K),"")</f>
        <v/>
      </c>
      <c r="I1225">
        <f>Table1[[#This Row],[regno]]</f>
        <v>1052949</v>
      </c>
      <c r="J1225" t="str">
        <f>Table1[[#This Row],[nicename]]</f>
        <v>The Stuart Roebuck Memorial Trust</v>
      </c>
      <c r="K1225" s="1" t="str">
        <f ca="1">IF(Table1[[#This Row],[Selected]],Table1[[#This Row],[latest_income]]+(RAND()*0.01),"")</f>
        <v/>
      </c>
      <c r="L1225" t="b">
        <f>IF(Table1[[#This Row],[Use]]="None",FALSE,IF(Table1[[#This Row],[Use]]="Both",AND(Table1[[#This Row],[Keyword]],Table1[[#This Row],[Geog]]),OR(Table1[[#This Row],[Keyword]],Table1[[#This Row],[Geog]])))</f>
        <v>0</v>
      </c>
      <c r="M12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25" t="b">
        <f>NOT(ISERROR(VLOOKUP(Table1[[#This Row],[regno]],RawGeography!$D:$D,1,FALSE)))</f>
        <v>0</v>
      </c>
      <c r="O1225" t="str">
        <f>IF(Options!$H$12&gt;0,IF(Options!$H$13&gt;0,"Both","Geog"),IF(Options!$H$13&gt;0,"Keyword","None"))</f>
        <v>None</v>
      </c>
      <c r="Q1225"/>
    </row>
    <row r="1226" spans="1:17" x14ac:dyDescent="0.2">
      <c r="A1226">
        <v>1052965</v>
      </c>
      <c r="B1226" t="s">
        <v>2670</v>
      </c>
      <c r="C1226">
        <v>8112</v>
      </c>
      <c r="D1226">
        <v>7947</v>
      </c>
      <c r="G1226" t="s">
        <v>2671</v>
      </c>
      <c r="H1226" t="str">
        <f ca="1">IFERROR(RANK(Table1[[#This Row],[IncomeRank]],$K:$K),"")</f>
        <v/>
      </c>
      <c r="I1226">
        <f>Table1[[#This Row],[regno]]</f>
        <v>1052965</v>
      </c>
      <c r="J1226" t="str">
        <f>Table1[[#This Row],[nicename]]</f>
        <v>The Childrens Music Club</v>
      </c>
      <c r="K1226" s="1" t="str">
        <f ca="1">IF(Table1[[#This Row],[Selected]],Table1[[#This Row],[latest_income]]+(RAND()*0.01),"")</f>
        <v/>
      </c>
      <c r="L1226" t="b">
        <f>IF(Table1[[#This Row],[Use]]="None",FALSE,IF(Table1[[#This Row],[Use]]="Both",AND(Table1[[#This Row],[Keyword]],Table1[[#This Row],[Geog]]),OR(Table1[[#This Row],[Keyword]],Table1[[#This Row],[Geog]])))</f>
        <v>0</v>
      </c>
      <c r="M12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26" t="b">
        <f>NOT(ISERROR(VLOOKUP(Table1[[#This Row],[regno]],RawGeography!$D:$D,1,FALSE)))</f>
        <v>0</v>
      </c>
      <c r="O1226" t="str">
        <f>IF(Options!$H$12&gt;0,IF(Options!$H$13&gt;0,"Both","Geog"),IF(Options!$H$13&gt;0,"Keyword","None"))</f>
        <v>None</v>
      </c>
      <c r="Q1226"/>
    </row>
    <row r="1227" spans="1:17" x14ac:dyDescent="0.2">
      <c r="A1227">
        <v>1052972</v>
      </c>
      <c r="B1227" t="s">
        <v>2672</v>
      </c>
      <c r="C1227">
        <v>14491</v>
      </c>
      <c r="D1227">
        <v>15213</v>
      </c>
      <c r="G1227" t="s">
        <v>2673</v>
      </c>
      <c r="H1227" t="str">
        <f ca="1">IFERROR(RANK(Table1[[#This Row],[IncomeRank]],$K:$K),"")</f>
        <v/>
      </c>
      <c r="I1227">
        <f>Table1[[#This Row],[regno]]</f>
        <v>1052972</v>
      </c>
      <c r="J1227" t="str">
        <f>Table1[[#This Row],[nicename]]</f>
        <v>Jubili Orchestral Youth</v>
      </c>
      <c r="K1227" s="1" t="str">
        <f ca="1">IF(Table1[[#This Row],[Selected]],Table1[[#This Row],[latest_income]]+(RAND()*0.01),"")</f>
        <v/>
      </c>
      <c r="L1227" t="b">
        <f>IF(Table1[[#This Row],[Use]]="None",FALSE,IF(Table1[[#This Row],[Use]]="Both",AND(Table1[[#This Row],[Keyword]],Table1[[#This Row],[Geog]]),OR(Table1[[#This Row],[Keyword]],Table1[[#This Row],[Geog]])))</f>
        <v>0</v>
      </c>
      <c r="M12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27" t="b">
        <f>NOT(ISERROR(VLOOKUP(Table1[[#This Row],[regno]],RawGeography!$D:$D,1,FALSE)))</f>
        <v>0</v>
      </c>
      <c r="O1227" t="str">
        <f>IF(Options!$H$12&gt;0,IF(Options!$H$13&gt;0,"Both","Geog"),IF(Options!$H$13&gt;0,"Keyword","None"))</f>
        <v>None</v>
      </c>
      <c r="Q1227"/>
    </row>
    <row r="1228" spans="1:17" x14ac:dyDescent="0.2">
      <c r="A1228">
        <v>1053231</v>
      </c>
      <c r="B1228" t="s">
        <v>2675</v>
      </c>
      <c r="C1228">
        <v>19561</v>
      </c>
      <c r="D1228">
        <v>16913</v>
      </c>
      <c r="G1228" t="s">
        <v>2676</v>
      </c>
      <c r="H1228" t="str">
        <f ca="1">IFERROR(RANK(Table1[[#This Row],[IncomeRank]],$K:$K),"")</f>
        <v/>
      </c>
      <c r="I1228">
        <f>Table1[[#This Row],[regno]]</f>
        <v>1053231</v>
      </c>
      <c r="J1228" t="str">
        <f>Table1[[#This Row],[nicename]]</f>
        <v>Horsham Symphony Orchestra</v>
      </c>
      <c r="K1228" s="1" t="str">
        <f ca="1">IF(Table1[[#This Row],[Selected]],Table1[[#This Row],[latest_income]]+(RAND()*0.01),"")</f>
        <v/>
      </c>
      <c r="L1228" t="b">
        <f>IF(Table1[[#This Row],[Use]]="None",FALSE,IF(Table1[[#This Row],[Use]]="Both",AND(Table1[[#This Row],[Keyword]],Table1[[#This Row],[Geog]]),OR(Table1[[#This Row],[Keyword]],Table1[[#This Row],[Geog]])))</f>
        <v>0</v>
      </c>
      <c r="M12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28" t="b">
        <f>NOT(ISERROR(VLOOKUP(Table1[[#This Row],[regno]],RawGeography!$D:$D,1,FALSE)))</f>
        <v>0</v>
      </c>
      <c r="O1228" t="str">
        <f>IF(Options!$H$12&gt;0,IF(Options!$H$13&gt;0,"Both","Geog"),IF(Options!$H$13&gt;0,"Keyword","None"))</f>
        <v>None</v>
      </c>
      <c r="Q1228"/>
    </row>
    <row r="1229" spans="1:17" x14ac:dyDescent="0.2">
      <c r="A1229">
        <v>1053434</v>
      </c>
      <c r="B1229" t="s">
        <v>2677</v>
      </c>
      <c r="C1229">
        <v>1005754</v>
      </c>
      <c r="D1229">
        <v>760576</v>
      </c>
      <c r="E1229">
        <v>687922</v>
      </c>
      <c r="F1229">
        <v>9</v>
      </c>
      <c r="G1229" t="s">
        <v>2678</v>
      </c>
      <c r="H1229" t="str">
        <f ca="1">IFERROR(RANK(Table1[[#This Row],[IncomeRank]],$K:$K),"")</f>
        <v/>
      </c>
      <c r="I1229">
        <f>Table1[[#This Row],[regno]]</f>
        <v>1053434</v>
      </c>
      <c r="J1229" t="str">
        <f>Table1[[#This Row],[nicename]]</f>
        <v>The Mousetrap Foundation for the Arts</v>
      </c>
      <c r="K1229" s="1" t="str">
        <f ca="1">IF(Table1[[#This Row],[Selected]],Table1[[#This Row],[latest_income]]+(RAND()*0.01),"")</f>
        <v/>
      </c>
      <c r="L1229" t="b">
        <f>IF(Table1[[#This Row],[Use]]="None",FALSE,IF(Table1[[#This Row],[Use]]="Both",AND(Table1[[#This Row],[Keyword]],Table1[[#This Row],[Geog]]),OR(Table1[[#This Row],[Keyword]],Table1[[#This Row],[Geog]])))</f>
        <v>0</v>
      </c>
      <c r="M12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29" t="b">
        <f>NOT(ISERROR(VLOOKUP(Table1[[#This Row],[regno]],RawGeography!$D:$D,1,FALSE)))</f>
        <v>0</v>
      </c>
      <c r="O1229" t="str">
        <f>IF(Options!$H$12&gt;0,IF(Options!$H$13&gt;0,"Both","Geog"),IF(Options!$H$13&gt;0,"Keyword","None"))</f>
        <v>None</v>
      </c>
      <c r="Q1229"/>
    </row>
    <row r="1230" spans="1:17" x14ac:dyDescent="0.2">
      <c r="A1230">
        <v>1053491</v>
      </c>
      <c r="B1230" t="s">
        <v>2679</v>
      </c>
      <c r="C1230">
        <v>1</v>
      </c>
      <c r="D1230">
        <v>1031</v>
      </c>
      <c r="G1230" t="s">
        <v>2680</v>
      </c>
      <c r="H1230" t="str">
        <f ca="1">IFERROR(RANK(Table1[[#This Row],[IncomeRank]],$K:$K),"")</f>
        <v/>
      </c>
      <c r="I1230">
        <f>Table1[[#This Row],[regno]]</f>
        <v>1053491</v>
      </c>
      <c r="J1230" t="str">
        <f>Table1[[#This Row],[nicename]]</f>
        <v>Sandye Drum and Bugle Corps</v>
      </c>
      <c r="K1230" s="1" t="str">
        <f ca="1">IF(Table1[[#This Row],[Selected]],Table1[[#This Row],[latest_income]]+(RAND()*0.01),"")</f>
        <v/>
      </c>
      <c r="L1230" t="b">
        <f>IF(Table1[[#This Row],[Use]]="None",FALSE,IF(Table1[[#This Row],[Use]]="Both",AND(Table1[[#This Row],[Keyword]],Table1[[#This Row],[Geog]]),OR(Table1[[#This Row],[Keyword]],Table1[[#This Row],[Geog]])))</f>
        <v>0</v>
      </c>
      <c r="M12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30" t="b">
        <f>NOT(ISERROR(VLOOKUP(Table1[[#This Row],[regno]],RawGeography!$D:$D,1,FALSE)))</f>
        <v>0</v>
      </c>
      <c r="O1230" t="str">
        <f>IF(Options!$H$12&gt;0,IF(Options!$H$13&gt;0,"Both","Geog"),IF(Options!$H$13&gt;0,"Keyword","None"))</f>
        <v>None</v>
      </c>
      <c r="Q1230"/>
    </row>
    <row r="1231" spans="1:17" x14ac:dyDescent="0.2">
      <c r="A1231">
        <v>1053520</v>
      </c>
      <c r="B1231" t="s">
        <v>2681</v>
      </c>
      <c r="C1231">
        <v>21323</v>
      </c>
      <c r="D1231">
        <v>20120</v>
      </c>
      <c r="G1231" t="s">
        <v>2682</v>
      </c>
      <c r="H1231" t="str">
        <f ca="1">IFERROR(RANK(Table1[[#This Row],[IncomeRank]],$K:$K),"")</f>
        <v/>
      </c>
      <c r="I1231">
        <f>Table1[[#This Row],[regno]]</f>
        <v>1053520</v>
      </c>
      <c r="J1231" t="str">
        <f>Table1[[#This Row],[nicename]]</f>
        <v>Southern Aurora Drum and Bugle Corps</v>
      </c>
      <c r="K1231" s="1" t="str">
        <f ca="1">IF(Table1[[#This Row],[Selected]],Table1[[#This Row],[latest_income]]+(RAND()*0.01),"")</f>
        <v/>
      </c>
      <c r="L1231" t="b">
        <f>IF(Table1[[#This Row],[Use]]="None",FALSE,IF(Table1[[#This Row],[Use]]="Both",AND(Table1[[#This Row],[Keyword]],Table1[[#This Row],[Geog]]),OR(Table1[[#This Row],[Keyword]],Table1[[#This Row],[Geog]])))</f>
        <v>0</v>
      </c>
      <c r="M12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31" t="b">
        <f>NOT(ISERROR(VLOOKUP(Table1[[#This Row],[regno]],RawGeography!$D:$D,1,FALSE)))</f>
        <v>0</v>
      </c>
      <c r="O1231" t="str">
        <f>IF(Options!$H$12&gt;0,IF(Options!$H$13&gt;0,"Both","Geog"),IF(Options!$H$13&gt;0,"Keyword","None"))</f>
        <v>None</v>
      </c>
      <c r="Q1231"/>
    </row>
    <row r="1232" spans="1:17" x14ac:dyDescent="0.2">
      <c r="A1232">
        <v>1053542</v>
      </c>
      <c r="B1232" t="s">
        <v>2683</v>
      </c>
      <c r="C1232">
        <v>5525</v>
      </c>
      <c r="D1232">
        <v>1685</v>
      </c>
      <c r="G1232" t="s">
        <v>2684</v>
      </c>
      <c r="H1232" t="str">
        <f ca="1">IFERROR(RANK(Table1[[#This Row],[IncomeRank]],$K:$K),"")</f>
        <v/>
      </c>
      <c r="I1232">
        <f>Table1[[#This Row],[regno]]</f>
        <v>1053542</v>
      </c>
      <c r="J1232" t="str">
        <f>Table1[[#This Row],[nicename]]</f>
        <v>Cranbrook and District Orchestral Society</v>
      </c>
      <c r="K1232" s="1" t="str">
        <f ca="1">IF(Table1[[#This Row],[Selected]],Table1[[#This Row],[latest_income]]+(RAND()*0.01),"")</f>
        <v/>
      </c>
      <c r="L1232" t="b">
        <f>IF(Table1[[#This Row],[Use]]="None",FALSE,IF(Table1[[#This Row],[Use]]="Both",AND(Table1[[#This Row],[Keyword]],Table1[[#This Row],[Geog]]),OR(Table1[[#This Row],[Keyword]],Table1[[#This Row],[Geog]])))</f>
        <v>0</v>
      </c>
      <c r="M12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32" t="b">
        <f>NOT(ISERROR(VLOOKUP(Table1[[#This Row],[regno]],RawGeography!$D:$D,1,FALSE)))</f>
        <v>0</v>
      </c>
      <c r="O1232" t="str">
        <f>IF(Options!$H$12&gt;0,IF(Options!$H$13&gt;0,"Both","Geog"),IF(Options!$H$13&gt;0,"Keyword","None"))</f>
        <v>None</v>
      </c>
      <c r="Q1232"/>
    </row>
    <row r="1233" spans="1:17" x14ac:dyDescent="0.2">
      <c r="A1233">
        <v>1053703</v>
      </c>
      <c r="B1233" t="s">
        <v>2685</v>
      </c>
      <c r="C1233">
        <v>14046</v>
      </c>
      <c r="D1233">
        <v>17752</v>
      </c>
      <c r="G1233" t="s">
        <v>2686</v>
      </c>
      <c r="H1233" t="str">
        <f ca="1">IFERROR(RANK(Table1[[#This Row],[IncomeRank]],$K:$K),"")</f>
        <v/>
      </c>
      <c r="I1233">
        <f>Table1[[#This Row],[regno]]</f>
        <v>1053703</v>
      </c>
      <c r="J1233" t="str">
        <f>Table1[[#This Row],[nicename]]</f>
        <v>Westminster Philharmonic Orchestra</v>
      </c>
      <c r="K1233" s="1" t="str">
        <f ca="1">IF(Table1[[#This Row],[Selected]],Table1[[#This Row],[latest_income]]+(RAND()*0.01),"")</f>
        <v/>
      </c>
      <c r="L1233" t="b">
        <f>IF(Table1[[#This Row],[Use]]="None",FALSE,IF(Table1[[#This Row],[Use]]="Both",AND(Table1[[#This Row],[Keyword]],Table1[[#This Row],[Geog]]),OR(Table1[[#This Row],[Keyword]],Table1[[#This Row],[Geog]])))</f>
        <v>0</v>
      </c>
      <c r="M12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33" t="b">
        <f>NOT(ISERROR(VLOOKUP(Table1[[#This Row],[regno]],RawGeography!$D:$D,1,FALSE)))</f>
        <v>0</v>
      </c>
      <c r="O1233" t="str">
        <f>IF(Options!$H$12&gt;0,IF(Options!$H$13&gt;0,"Both","Geog"),IF(Options!$H$13&gt;0,"Keyword","None"))</f>
        <v>None</v>
      </c>
      <c r="Q1233"/>
    </row>
    <row r="1234" spans="1:17" x14ac:dyDescent="0.2">
      <c r="A1234">
        <v>1053878</v>
      </c>
      <c r="B1234" t="s">
        <v>2687</v>
      </c>
      <c r="C1234">
        <v>30230</v>
      </c>
      <c r="D1234">
        <v>28964</v>
      </c>
      <c r="G1234" t="s">
        <v>2688</v>
      </c>
      <c r="H1234" t="str">
        <f ca="1">IFERROR(RANK(Table1[[#This Row],[IncomeRank]],$K:$K),"")</f>
        <v/>
      </c>
      <c r="I1234">
        <f>Table1[[#This Row],[regno]]</f>
        <v>1053878</v>
      </c>
      <c r="J1234" t="str">
        <f>Table1[[#This Row],[nicename]]</f>
        <v>Beeraahaar Sweet Combination Soca Mas Cultural Group</v>
      </c>
      <c r="K1234" s="1" t="str">
        <f ca="1">IF(Table1[[#This Row],[Selected]],Table1[[#This Row],[latest_income]]+(RAND()*0.01),"")</f>
        <v/>
      </c>
      <c r="L1234" t="b">
        <f>IF(Table1[[#This Row],[Use]]="None",FALSE,IF(Table1[[#This Row],[Use]]="Both",AND(Table1[[#This Row],[Keyword]],Table1[[#This Row],[Geog]]),OR(Table1[[#This Row],[Keyword]],Table1[[#This Row],[Geog]])))</f>
        <v>0</v>
      </c>
      <c r="M12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34" t="b">
        <f>NOT(ISERROR(VLOOKUP(Table1[[#This Row],[regno]],RawGeography!$D:$D,1,FALSE)))</f>
        <v>0</v>
      </c>
      <c r="O1234" t="str">
        <f>IF(Options!$H$12&gt;0,IF(Options!$H$13&gt;0,"Both","Geog"),IF(Options!$H$13&gt;0,"Keyword","None"))</f>
        <v>None</v>
      </c>
      <c r="Q1234"/>
    </row>
    <row r="1235" spans="1:17" x14ac:dyDescent="0.2">
      <c r="A1235">
        <v>1053925</v>
      </c>
      <c r="B1235" t="s">
        <v>2689</v>
      </c>
      <c r="C1235">
        <v>8863</v>
      </c>
      <c r="D1235">
        <v>9855</v>
      </c>
      <c r="G1235" t="s">
        <v>2690</v>
      </c>
      <c r="H1235" t="str">
        <f ca="1">IFERROR(RANK(Table1[[#This Row],[IncomeRank]],$K:$K),"")</f>
        <v/>
      </c>
      <c r="I1235">
        <f>Table1[[#This Row],[regno]]</f>
        <v>1053925</v>
      </c>
      <c r="J1235" t="str">
        <f>Table1[[#This Row],[nicename]]</f>
        <v>The Bold Balladiers Trust</v>
      </c>
      <c r="K1235" s="1" t="str">
        <f ca="1">IF(Table1[[#This Row],[Selected]],Table1[[#This Row],[latest_income]]+(RAND()*0.01),"")</f>
        <v/>
      </c>
      <c r="L1235" t="b">
        <f>IF(Table1[[#This Row],[Use]]="None",FALSE,IF(Table1[[#This Row],[Use]]="Both",AND(Table1[[#This Row],[Keyword]],Table1[[#This Row],[Geog]]),OR(Table1[[#This Row],[Keyword]],Table1[[#This Row],[Geog]])))</f>
        <v>0</v>
      </c>
      <c r="M12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35" t="b">
        <f>NOT(ISERROR(VLOOKUP(Table1[[#This Row],[regno]],RawGeography!$D:$D,1,FALSE)))</f>
        <v>0</v>
      </c>
      <c r="O1235" t="str">
        <f>IF(Options!$H$12&gt;0,IF(Options!$H$13&gt;0,"Both","Geog"),IF(Options!$H$13&gt;0,"Keyword","None"))</f>
        <v>None</v>
      </c>
      <c r="Q1235"/>
    </row>
    <row r="1236" spans="1:17" x14ac:dyDescent="0.2">
      <c r="A1236">
        <v>1054081</v>
      </c>
      <c r="B1236" t="s">
        <v>2691</v>
      </c>
      <c r="C1236">
        <v>0</v>
      </c>
      <c r="D1236">
        <v>0</v>
      </c>
      <c r="G1236" t="s">
        <v>2692</v>
      </c>
      <c r="H1236" t="str">
        <f ca="1">IFERROR(RANK(Table1[[#This Row],[IncomeRank]],$K:$K),"")</f>
        <v/>
      </c>
      <c r="I1236">
        <f>Table1[[#This Row],[regno]]</f>
        <v>1054081</v>
      </c>
      <c r="J1236" t="str">
        <f>Table1[[#This Row],[nicename]]</f>
        <v>Chamber Concerts Association of Wimbledon</v>
      </c>
      <c r="K1236" s="1" t="str">
        <f ca="1">IF(Table1[[#This Row],[Selected]],Table1[[#This Row],[latest_income]]+(RAND()*0.01),"")</f>
        <v/>
      </c>
      <c r="L1236" t="b">
        <f>IF(Table1[[#This Row],[Use]]="None",FALSE,IF(Table1[[#This Row],[Use]]="Both",AND(Table1[[#This Row],[Keyword]],Table1[[#This Row],[Geog]]),OR(Table1[[#This Row],[Keyword]],Table1[[#This Row],[Geog]])))</f>
        <v>0</v>
      </c>
      <c r="M12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36" t="b">
        <f>NOT(ISERROR(VLOOKUP(Table1[[#This Row],[regno]],RawGeography!$D:$D,1,FALSE)))</f>
        <v>0</v>
      </c>
      <c r="O1236" t="str">
        <f>IF(Options!$H$12&gt;0,IF(Options!$H$13&gt;0,"Both","Geog"),IF(Options!$H$13&gt;0,"Keyword","None"))</f>
        <v>None</v>
      </c>
      <c r="Q1236"/>
    </row>
    <row r="1237" spans="1:17" x14ac:dyDescent="0.2">
      <c r="A1237">
        <v>1054366</v>
      </c>
      <c r="B1237" t="s">
        <v>2693</v>
      </c>
      <c r="C1237">
        <v>20698</v>
      </c>
      <c r="D1237">
        <v>17738</v>
      </c>
      <c r="G1237" t="s">
        <v>2694</v>
      </c>
      <c r="H1237" t="str">
        <f ca="1">IFERROR(RANK(Table1[[#This Row],[IncomeRank]],$K:$K),"")</f>
        <v/>
      </c>
      <c r="I1237">
        <f>Table1[[#This Row],[regno]]</f>
        <v>1054366</v>
      </c>
      <c r="J1237" t="str">
        <f>Table1[[#This Row],[nicename]]</f>
        <v>Occam Singers</v>
      </c>
      <c r="K1237" s="1" t="str">
        <f ca="1">IF(Table1[[#This Row],[Selected]],Table1[[#This Row],[latest_income]]+(RAND()*0.01),"")</f>
        <v/>
      </c>
      <c r="L1237" t="b">
        <f>IF(Table1[[#This Row],[Use]]="None",FALSE,IF(Table1[[#This Row],[Use]]="Both",AND(Table1[[#This Row],[Keyword]],Table1[[#This Row],[Geog]]),OR(Table1[[#This Row],[Keyword]],Table1[[#This Row],[Geog]])))</f>
        <v>0</v>
      </c>
      <c r="M12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37" t="b">
        <f>NOT(ISERROR(VLOOKUP(Table1[[#This Row],[regno]],RawGeography!$D:$D,1,FALSE)))</f>
        <v>0</v>
      </c>
      <c r="O1237" t="str">
        <f>IF(Options!$H$12&gt;0,IF(Options!$H$13&gt;0,"Both","Geog"),IF(Options!$H$13&gt;0,"Keyword","None"))</f>
        <v>None</v>
      </c>
      <c r="Q1237"/>
    </row>
    <row r="1238" spans="1:17" x14ac:dyDescent="0.2">
      <c r="A1238">
        <v>1054483</v>
      </c>
      <c r="B1238" t="s">
        <v>2695</v>
      </c>
      <c r="C1238">
        <v>27825</v>
      </c>
      <c r="D1238">
        <v>30940</v>
      </c>
      <c r="G1238" t="s">
        <v>2696</v>
      </c>
      <c r="H1238" t="str">
        <f ca="1">IFERROR(RANK(Table1[[#This Row],[IncomeRank]],$K:$K),"")</f>
        <v/>
      </c>
      <c r="I1238">
        <f>Table1[[#This Row],[regno]]</f>
        <v>1054483</v>
      </c>
      <c r="J1238" t="str">
        <f>Table1[[#This Row],[nicename]]</f>
        <v>North London Piano School</v>
      </c>
      <c r="K1238" s="1" t="str">
        <f ca="1">IF(Table1[[#This Row],[Selected]],Table1[[#This Row],[latest_income]]+(RAND()*0.01),"")</f>
        <v/>
      </c>
      <c r="L1238" t="b">
        <f>IF(Table1[[#This Row],[Use]]="None",FALSE,IF(Table1[[#This Row],[Use]]="Both",AND(Table1[[#This Row],[Keyword]],Table1[[#This Row],[Geog]]),OR(Table1[[#This Row],[Keyword]],Table1[[#This Row],[Geog]])))</f>
        <v>0</v>
      </c>
      <c r="M12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38" t="b">
        <f>NOT(ISERROR(VLOOKUP(Table1[[#This Row],[regno]],RawGeography!$D:$D,1,FALSE)))</f>
        <v>0</v>
      </c>
      <c r="O1238" t="str">
        <f>IF(Options!$H$12&gt;0,IF(Options!$H$13&gt;0,"Both","Geog"),IF(Options!$H$13&gt;0,"Keyword","None"))</f>
        <v>None</v>
      </c>
      <c r="Q1238"/>
    </row>
    <row r="1239" spans="1:17" x14ac:dyDescent="0.2">
      <c r="A1239">
        <v>1054549</v>
      </c>
      <c r="B1239" t="s">
        <v>2697</v>
      </c>
      <c r="C1239">
        <v>22104</v>
      </c>
      <c r="D1239">
        <v>17607</v>
      </c>
      <c r="G1239" t="s">
        <v>2698</v>
      </c>
      <c r="H1239" t="str">
        <f ca="1">IFERROR(RANK(Table1[[#This Row],[IncomeRank]],$K:$K),"")</f>
        <v/>
      </c>
      <c r="I1239">
        <f>Table1[[#This Row],[regno]]</f>
        <v>1054549</v>
      </c>
      <c r="J1239" t="str">
        <f>Table1[[#This Row],[nicename]]</f>
        <v>Valley Brass (Haydock)</v>
      </c>
      <c r="K1239" s="1" t="str">
        <f ca="1">IF(Table1[[#This Row],[Selected]],Table1[[#This Row],[latest_income]]+(RAND()*0.01),"")</f>
        <v/>
      </c>
      <c r="L1239" t="b">
        <f>IF(Table1[[#This Row],[Use]]="None",FALSE,IF(Table1[[#This Row],[Use]]="Both",AND(Table1[[#This Row],[Keyword]],Table1[[#This Row],[Geog]]),OR(Table1[[#This Row],[Keyword]],Table1[[#This Row],[Geog]])))</f>
        <v>0</v>
      </c>
      <c r="M12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39" t="b">
        <f>NOT(ISERROR(VLOOKUP(Table1[[#This Row],[regno]],RawGeography!$D:$D,1,FALSE)))</f>
        <v>0</v>
      </c>
      <c r="O1239" t="str">
        <f>IF(Options!$H$12&gt;0,IF(Options!$H$13&gt;0,"Both","Geog"),IF(Options!$H$13&gt;0,"Keyword","None"))</f>
        <v>None</v>
      </c>
      <c r="Q1239"/>
    </row>
    <row r="1240" spans="1:17" x14ac:dyDescent="0.2">
      <c r="A1240">
        <v>1054945</v>
      </c>
      <c r="B1240" t="s">
        <v>2699</v>
      </c>
      <c r="C1240">
        <v>9559</v>
      </c>
      <c r="D1240">
        <v>9540</v>
      </c>
      <c r="G1240" t="s">
        <v>2700</v>
      </c>
      <c r="H1240" t="str">
        <f ca="1">IFERROR(RANK(Table1[[#This Row],[IncomeRank]],$K:$K),"")</f>
        <v/>
      </c>
      <c r="I1240">
        <f>Table1[[#This Row],[regno]]</f>
        <v>1054945</v>
      </c>
      <c r="J1240" t="str">
        <f>Table1[[#This Row],[nicename]]</f>
        <v>Keyworth Dramatic Society</v>
      </c>
      <c r="K1240" s="1" t="str">
        <f ca="1">IF(Table1[[#This Row],[Selected]],Table1[[#This Row],[latest_income]]+(RAND()*0.01),"")</f>
        <v/>
      </c>
      <c r="L1240" t="b">
        <f>IF(Table1[[#This Row],[Use]]="None",FALSE,IF(Table1[[#This Row],[Use]]="Both",AND(Table1[[#This Row],[Keyword]],Table1[[#This Row],[Geog]]),OR(Table1[[#This Row],[Keyword]],Table1[[#This Row],[Geog]])))</f>
        <v>0</v>
      </c>
      <c r="M12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40" t="b">
        <f>NOT(ISERROR(VLOOKUP(Table1[[#This Row],[regno]],RawGeography!$D:$D,1,FALSE)))</f>
        <v>0</v>
      </c>
      <c r="O1240" t="str">
        <f>IF(Options!$H$12&gt;0,IF(Options!$H$13&gt;0,"Both","Geog"),IF(Options!$H$13&gt;0,"Keyword","None"))</f>
        <v>None</v>
      </c>
      <c r="Q1240"/>
    </row>
    <row r="1241" spans="1:17" x14ac:dyDescent="0.2">
      <c r="A1241">
        <v>1055322</v>
      </c>
      <c r="B1241" t="s">
        <v>2701</v>
      </c>
      <c r="C1241">
        <v>0</v>
      </c>
      <c r="D1241">
        <v>0</v>
      </c>
      <c r="G1241" t="s">
        <v>2702</v>
      </c>
      <c r="H1241" t="str">
        <f ca="1">IFERROR(RANK(Table1[[#This Row],[IncomeRank]],$K:$K),"")</f>
        <v/>
      </c>
      <c r="I1241">
        <f>Table1[[#This Row],[regno]]</f>
        <v>1055322</v>
      </c>
      <c r="J1241" t="str">
        <f>Table1[[#This Row],[nicename]]</f>
        <v>Carl Rosa Trust Limited</v>
      </c>
      <c r="K1241" s="1" t="str">
        <f ca="1">IF(Table1[[#This Row],[Selected]],Table1[[#This Row],[latest_income]]+(RAND()*0.01),"")</f>
        <v/>
      </c>
      <c r="L1241" t="b">
        <f>IF(Table1[[#This Row],[Use]]="None",FALSE,IF(Table1[[#This Row],[Use]]="Both",AND(Table1[[#This Row],[Keyword]],Table1[[#This Row],[Geog]]),OR(Table1[[#This Row],[Keyword]],Table1[[#This Row],[Geog]])))</f>
        <v>0</v>
      </c>
      <c r="M12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41" t="b">
        <f>NOT(ISERROR(VLOOKUP(Table1[[#This Row],[regno]],RawGeography!$D:$D,1,FALSE)))</f>
        <v>0</v>
      </c>
      <c r="O1241" t="str">
        <f>IF(Options!$H$12&gt;0,IF(Options!$H$13&gt;0,"Both","Geog"),IF(Options!$H$13&gt;0,"Keyword","None"))</f>
        <v>None</v>
      </c>
      <c r="Q1241"/>
    </row>
    <row r="1242" spans="1:17" x14ac:dyDescent="0.2">
      <c r="A1242">
        <v>1055337</v>
      </c>
      <c r="B1242" t="s">
        <v>2703</v>
      </c>
      <c r="C1242">
        <v>30497</v>
      </c>
      <c r="D1242">
        <v>39803</v>
      </c>
      <c r="G1242" t="s">
        <v>2704</v>
      </c>
      <c r="H1242" t="str">
        <f ca="1">IFERROR(RANK(Table1[[#This Row],[IncomeRank]],$K:$K),"")</f>
        <v/>
      </c>
      <c r="I1242">
        <f>Table1[[#This Row],[regno]]</f>
        <v>1055337</v>
      </c>
      <c r="J1242" t="str">
        <f>Table1[[#This Row],[nicename]]</f>
        <v>South London Community Music</v>
      </c>
      <c r="K1242" s="1" t="str">
        <f ca="1">IF(Table1[[#This Row],[Selected]],Table1[[#This Row],[latest_income]]+(RAND()*0.01),"")</f>
        <v/>
      </c>
      <c r="L1242" t="b">
        <f>IF(Table1[[#This Row],[Use]]="None",FALSE,IF(Table1[[#This Row],[Use]]="Both",AND(Table1[[#This Row],[Keyword]],Table1[[#This Row],[Geog]]),OR(Table1[[#This Row],[Keyword]],Table1[[#This Row],[Geog]])))</f>
        <v>0</v>
      </c>
      <c r="M12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42" t="b">
        <f>NOT(ISERROR(VLOOKUP(Table1[[#This Row],[regno]],RawGeography!$D:$D,1,FALSE)))</f>
        <v>0</v>
      </c>
      <c r="O1242" t="str">
        <f>IF(Options!$H$12&gt;0,IF(Options!$H$13&gt;0,"Both","Geog"),IF(Options!$H$13&gt;0,"Keyword","None"))</f>
        <v>None</v>
      </c>
      <c r="Q1242"/>
    </row>
    <row r="1243" spans="1:17" x14ac:dyDescent="0.2">
      <c r="A1243">
        <v>1055371</v>
      </c>
      <c r="B1243" t="s">
        <v>2705</v>
      </c>
      <c r="C1243">
        <v>32378</v>
      </c>
      <c r="D1243">
        <v>19463</v>
      </c>
      <c r="G1243" t="s">
        <v>2706</v>
      </c>
      <c r="H1243" t="str">
        <f ca="1">IFERROR(RANK(Table1[[#This Row],[IncomeRank]],$K:$K),"")</f>
        <v/>
      </c>
      <c r="I1243">
        <f>Table1[[#This Row],[regno]]</f>
        <v>1055371</v>
      </c>
      <c r="J1243" t="str">
        <f>Table1[[#This Row],[nicename]]</f>
        <v>Music for All</v>
      </c>
      <c r="K1243" s="1" t="str">
        <f ca="1">IF(Table1[[#This Row],[Selected]],Table1[[#This Row],[latest_income]]+(RAND()*0.01),"")</f>
        <v/>
      </c>
      <c r="L1243" t="b">
        <f>IF(Table1[[#This Row],[Use]]="None",FALSE,IF(Table1[[#This Row],[Use]]="Both",AND(Table1[[#This Row],[Keyword]],Table1[[#This Row],[Geog]]),OR(Table1[[#This Row],[Keyword]],Table1[[#This Row],[Geog]])))</f>
        <v>0</v>
      </c>
      <c r="M12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43" t="b">
        <f>NOT(ISERROR(VLOOKUP(Table1[[#This Row],[regno]],RawGeography!$D:$D,1,FALSE)))</f>
        <v>0</v>
      </c>
      <c r="O1243" t="str">
        <f>IF(Options!$H$12&gt;0,IF(Options!$H$13&gt;0,"Both","Geog"),IF(Options!$H$13&gt;0,"Keyword","None"))</f>
        <v>None</v>
      </c>
      <c r="Q1243"/>
    </row>
    <row r="1244" spans="1:17" x14ac:dyDescent="0.2">
      <c r="A1244">
        <v>1055446</v>
      </c>
      <c r="B1244" t="s">
        <v>2707</v>
      </c>
      <c r="C1244">
        <v>172589</v>
      </c>
      <c r="D1244">
        <v>163549</v>
      </c>
      <c r="G1244" t="s">
        <v>2708</v>
      </c>
      <c r="H1244" t="str">
        <f ca="1">IFERROR(RANK(Table1[[#This Row],[IncomeRank]],$K:$K),"")</f>
        <v/>
      </c>
      <c r="I1244">
        <f>Table1[[#This Row],[regno]]</f>
        <v>1055446</v>
      </c>
      <c r="J1244" t="str">
        <f>Table1[[#This Row],[nicename]]</f>
        <v>Sounds New Limited</v>
      </c>
      <c r="K1244" s="1" t="str">
        <f ca="1">IF(Table1[[#This Row],[Selected]],Table1[[#This Row],[latest_income]]+(RAND()*0.01),"")</f>
        <v/>
      </c>
      <c r="L1244" t="b">
        <f>IF(Table1[[#This Row],[Use]]="None",FALSE,IF(Table1[[#This Row],[Use]]="Both",AND(Table1[[#This Row],[Keyword]],Table1[[#This Row],[Geog]]),OR(Table1[[#This Row],[Keyword]],Table1[[#This Row],[Geog]])))</f>
        <v>0</v>
      </c>
      <c r="M12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44" t="b">
        <f>NOT(ISERROR(VLOOKUP(Table1[[#This Row],[regno]],RawGeography!$D:$D,1,FALSE)))</f>
        <v>0</v>
      </c>
      <c r="O1244" t="str">
        <f>IF(Options!$H$12&gt;0,IF(Options!$H$13&gt;0,"Both","Geog"),IF(Options!$H$13&gt;0,"Keyword","None"))</f>
        <v>None</v>
      </c>
      <c r="Q1244"/>
    </row>
    <row r="1245" spans="1:17" x14ac:dyDescent="0.2">
      <c r="A1245">
        <v>1055567</v>
      </c>
      <c r="B1245" t="s">
        <v>2709</v>
      </c>
      <c r="C1245">
        <v>21156</v>
      </c>
      <c r="D1245">
        <v>23719</v>
      </c>
      <c r="G1245" t="s">
        <v>2710</v>
      </c>
      <c r="H1245" t="str">
        <f ca="1">IFERROR(RANK(Table1[[#This Row],[IncomeRank]],$K:$K),"")</f>
        <v/>
      </c>
      <c r="I1245">
        <f>Table1[[#This Row],[regno]]</f>
        <v>1055567</v>
      </c>
      <c r="J1245" t="str">
        <f>Table1[[#This Row],[nicename]]</f>
        <v>Taunton Concert Band</v>
      </c>
      <c r="K1245" s="1" t="str">
        <f ca="1">IF(Table1[[#This Row],[Selected]],Table1[[#This Row],[latest_income]]+(RAND()*0.01),"")</f>
        <v/>
      </c>
      <c r="L1245" t="b">
        <f>IF(Table1[[#This Row],[Use]]="None",FALSE,IF(Table1[[#This Row],[Use]]="Both",AND(Table1[[#This Row],[Keyword]],Table1[[#This Row],[Geog]]),OR(Table1[[#This Row],[Keyword]],Table1[[#This Row],[Geog]])))</f>
        <v>0</v>
      </c>
      <c r="M12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45" t="b">
        <f>NOT(ISERROR(VLOOKUP(Table1[[#This Row],[regno]],RawGeography!$D:$D,1,FALSE)))</f>
        <v>0</v>
      </c>
      <c r="O1245" t="str">
        <f>IF(Options!$H$12&gt;0,IF(Options!$H$13&gt;0,"Both","Geog"),IF(Options!$H$13&gt;0,"Keyword","None"))</f>
        <v>None</v>
      </c>
      <c r="Q1245"/>
    </row>
    <row r="1246" spans="1:17" x14ac:dyDescent="0.2">
      <c r="A1246">
        <v>1055892</v>
      </c>
      <c r="B1246" t="s">
        <v>2711</v>
      </c>
      <c r="C1246">
        <v>8775</v>
      </c>
      <c r="D1246">
        <v>8660</v>
      </c>
      <c r="G1246" t="s">
        <v>2712</v>
      </c>
      <c r="H1246" t="str">
        <f ca="1">IFERROR(RANK(Table1[[#This Row],[IncomeRank]],$K:$K),"")</f>
        <v/>
      </c>
      <c r="I1246">
        <f>Table1[[#This Row],[regno]]</f>
        <v>1055892</v>
      </c>
      <c r="J1246" t="str">
        <f>Table1[[#This Row],[nicename]]</f>
        <v>Marlow Music Festival Association</v>
      </c>
      <c r="K1246" s="1" t="str">
        <f ca="1">IF(Table1[[#This Row],[Selected]],Table1[[#This Row],[latest_income]]+(RAND()*0.01),"")</f>
        <v/>
      </c>
      <c r="L1246" t="b">
        <f>IF(Table1[[#This Row],[Use]]="None",FALSE,IF(Table1[[#This Row],[Use]]="Both",AND(Table1[[#This Row],[Keyword]],Table1[[#This Row],[Geog]]),OR(Table1[[#This Row],[Keyword]],Table1[[#This Row],[Geog]])))</f>
        <v>0</v>
      </c>
      <c r="M12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46" t="b">
        <f>NOT(ISERROR(VLOOKUP(Table1[[#This Row],[regno]],RawGeography!$D:$D,1,FALSE)))</f>
        <v>0</v>
      </c>
      <c r="O1246" t="str">
        <f>IF(Options!$H$12&gt;0,IF(Options!$H$13&gt;0,"Both","Geog"),IF(Options!$H$13&gt;0,"Keyword","None"))</f>
        <v>None</v>
      </c>
      <c r="Q1246"/>
    </row>
    <row r="1247" spans="1:17" x14ac:dyDescent="0.2">
      <c r="A1247">
        <v>1055985</v>
      </c>
      <c r="B1247" t="s">
        <v>2713</v>
      </c>
      <c r="C1247">
        <v>13111</v>
      </c>
      <c r="D1247">
        <v>13511</v>
      </c>
      <c r="G1247" t="s">
        <v>2714</v>
      </c>
      <c r="H1247" t="str">
        <f ca="1">IFERROR(RANK(Table1[[#This Row],[IncomeRank]],$K:$K),"")</f>
        <v/>
      </c>
      <c r="I1247">
        <f>Table1[[#This Row],[regno]]</f>
        <v>1055985</v>
      </c>
      <c r="J1247" t="str">
        <f>Table1[[#This Row],[nicename]]</f>
        <v>The Westmorlands Arts Trust</v>
      </c>
      <c r="K1247" s="1" t="str">
        <f ca="1">IF(Table1[[#This Row],[Selected]],Table1[[#This Row],[latest_income]]+(RAND()*0.01),"")</f>
        <v/>
      </c>
      <c r="L1247" t="b">
        <f>IF(Table1[[#This Row],[Use]]="None",FALSE,IF(Table1[[#This Row],[Use]]="Both",AND(Table1[[#This Row],[Keyword]],Table1[[#This Row],[Geog]]),OR(Table1[[#This Row],[Keyword]],Table1[[#This Row],[Geog]])))</f>
        <v>0</v>
      </c>
      <c r="M12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47" t="b">
        <f>NOT(ISERROR(VLOOKUP(Table1[[#This Row],[regno]],RawGeography!$D:$D,1,FALSE)))</f>
        <v>0</v>
      </c>
      <c r="O1247" t="str">
        <f>IF(Options!$H$12&gt;0,IF(Options!$H$13&gt;0,"Both","Geog"),IF(Options!$H$13&gt;0,"Keyword","None"))</f>
        <v>None</v>
      </c>
      <c r="Q1247"/>
    </row>
    <row r="1248" spans="1:17" x14ac:dyDescent="0.2">
      <c r="A1248">
        <v>1056334</v>
      </c>
      <c r="B1248" t="s">
        <v>2715</v>
      </c>
      <c r="C1248">
        <v>16213</v>
      </c>
      <c r="D1248">
        <v>11418</v>
      </c>
      <c r="G1248" t="s">
        <v>2716</v>
      </c>
      <c r="H1248" t="str">
        <f ca="1">IFERROR(RANK(Table1[[#This Row],[IncomeRank]],$K:$K),"")</f>
        <v/>
      </c>
      <c r="I1248">
        <f>Table1[[#This Row],[regno]]</f>
        <v>1056334</v>
      </c>
      <c r="J1248" t="str">
        <f>Table1[[#This Row],[nicename]]</f>
        <v>The Writtle Singers</v>
      </c>
      <c r="K1248" s="1" t="str">
        <f ca="1">IF(Table1[[#This Row],[Selected]],Table1[[#This Row],[latest_income]]+(RAND()*0.01),"")</f>
        <v/>
      </c>
      <c r="L1248" t="b">
        <f>IF(Table1[[#This Row],[Use]]="None",FALSE,IF(Table1[[#This Row],[Use]]="Both",AND(Table1[[#This Row],[Keyword]],Table1[[#This Row],[Geog]]),OR(Table1[[#This Row],[Keyword]],Table1[[#This Row],[Geog]])))</f>
        <v>0</v>
      </c>
      <c r="M12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48" t="b">
        <f>NOT(ISERROR(VLOOKUP(Table1[[#This Row],[regno]],RawGeography!$D:$D,1,FALSE)))</f>
        <v>0</v>
      </c>
      <c r="O1248" t="str">
        <f>IF(Options!$H$12&gt;0,IF(Options!$H$13&gt;0,"Both","Geog"),IF(Options!$H$13&gt;0,"Keyword","None"))</f>
        <v>None</v>
      </c>
      <c r="Q1248"/>
    </row>
    <row r="1249" spans="1:17" x14ac:dyDescent="0.2">
      <c r="A1249">
        <v>1056346</v>
      </c>
      <c r="B1249" t="s">
        <v>2717</v>
      </c>
      <c r="C1249">
        <v>40501</v>
      </c>
      <c r="D1249">
        <v>38290</v>
      </c>
      <c r="G1249" t="s">
        <v>2718</v>
      </c>
      <c r="H1249" t="str">
        <f ca="1">IFERROR(RANK(Table1[[#This Row],[IncomeRank]],$K:$K),"")</f>
        <v/>
      </c>
      <c r="I1249">
        <f>Table1[[#This Row],[regno]]</f>
        <v>1056346</v>
      </c>
      <c r="J1249" t="str">
        <f>Table1[[#This Row],[nicename]]</f>
        <v>Kadam Asian Dance and Music Limited</v>
      </c>
      <c r="K1249" s="1" t="str">
        <f ca="1">IF(Table1[[#This Row],[Selected]],Table1[[#This Row],[latest_income]]+(RAND()*0.01),"")</f>
        <v/>
      </c>
      <c r="L1249" t="b">
        <f>IF(Table1[[#This Row],[Use]]="None",FALSE,IF(Table1[[#This Row],[Use]]="Both",AND(Table1[[#This Row],[Keyword]],Table1[[#This Row],[Geog]]),OR(Table1[[#This Row],[Keyword]],Table1[[#This Row],[Geog]])))</f>
        <v>0</v>
      </c>
      <c r="M12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49" t="b">
        <f>NOT(ISERROR(VLOOKUP(Table1[[#This Row],[regno]],RawGeography!$D:$D,1,FALSE)))</f>
        <v>0</v>
      </c>
      <c r="O1249" t="str">
        <f>IF(Options!$H$12&gt;0,IF(Options!$H$13&gt;0,"Both","Geog"),IF(Options!$H$13&gt;0,"Keyword","None"))</f>
        <v>None</v>
      </c>
      <c r="Q1249"/>
    </row>
    <row r="1250" spans="1:17" x14ac:dyDescent="0.2">
      <c r="A1250">
        <v>1056532</v>
      </c>
      <c r="B1250" t="s">
        <v>2720</v>
      </c>
      <c r="C1250">
        <v>19263</v>
      </c>
      <c r="D1250">
        <v>23684</v>
      </c>
      <c r="G1250" t="s">
        <v>2721</v>
      </c>
      <c r="H1250" t="str">
        <f ca="1">IFERROR(RANK(Table1[[#This Row],[IncomeRank]],$K:$K),"")</f>
        <v/>
      </c>
      <c r="I1250">
        <f>Table1[[#This Row],[regno]]</f>
        <v>1056532</v>
      </c>
      <c r="J1250" t="str">
        <f>Table1[[#This Row],[nicename]]</f>
        <v>The Purcell Singers</v>
      </c>
      <c r="K1250" s="1" t="str">
        <f ca="1">IF(Table1[[#This Row],[Selected]],Table1[[#This Row],[latest_income]]+(RAND()*0.01),"")</f>
        <v/>
      </c>
      <c r="L1250" t="b">
        <f>IF(Table1[[#This Row],[Use]]="None",FALSE,IF(Table1[[#This Row],[Use]]="Both",AND(Table1[[#This Row],[Keyword]],Table1[[#This Row],[Geog]]),OR(Table1[[#This Row],[Keyword]],Table1[[#This Row],[Geog]])))</f>
        <v>0</v>
      </c>
      <c r="M12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50" t="b">
        <f>NOT(ISERROR(VLOOKUP(Table1[[#This Row],[regno]],RawGeography!$D:$D,1,FALSE)))</f>
        <v>0</v>
      </c>
      <c r="O1250" t="str">
        <f>IF(Options!$H$12&gt;0,IF(Options!$H$13&gt;0,"Both","Geog"),IF(Options!$H$13&gt;0,"Keyword","None"))</f>
        <v>None</v>
      </c>
      <c r="Q1250"/>
    </row>
    <row r="1251" spans="1:17" x14ac:dyDescent="0.2">
      <c r="A1251">
        <v>1056924</v>
      </c>
      <c r="B1251" t="s">
        <v>2722</v>
      </c>
      <c r="C1251">
        <v>49347</v>
      </c>
      <c r="D1251">
        <v>45009</v>
      </c>
      <c r="G1251" t="s">
        <v>2723</v>
      </c>
      <c r="H1251" t="str">
        <f ca="1">IFERROR(RANK(Table1[[#This Row],[IncomeRank]],$K:$K),"")</f>
        <v/>
      </c>
      <c r="I1251">
        <f>Table1[[#This Row],[regno]]</f>
        <v>1056924</v>
      </c>
      <c r="J1251" t="str">
        <f>Table1[[#This Row],[nicename]]</f>
        <v>The Reg Vardy Band</v>
      </c>
      <c r="K1251" s="1" t="str">
        <f ca="1">IF(Table1[[#This Row],[Selected]],Table1[[#This Row],[latest_income]]+(RAND()*0.01),"")</f>
        <v/>
      </c>
      <c r="L1251" t="b">
        <f>IF(Table1[[#This Row],[Use]]="None",FALSE,IF(Table1[[#This Row],[Use]]="Both",AND(Table1[[#This Row],[Keyword]],Table1[[#This Row],[Geog]]),OR(Table1[[#This Row],[Keyword]],Table1[[#This Row],[Geog]])))</f>
        <v>0</v>
      </c>
      <c r="M12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51" t="b">
        <f>NOT(ISERROR(VLOOKUP(Table1[[#This Row],[regno]],RawGeography!$D:$D,1,FALSE)))</f>
        <v>0</v>
      </c>
      <c r="O1251" t="str">
        <f>IF(Options!$H$12&gt;0,IF(Options!$H$13&gt;0,"Both","Geog"),IF(Options!$H$13&gt;0,"Keyword","None"))</f>
        <v>None</v>
      </c>
      <c r="Q1251"/>
    </row>
    <row r="1252" spans="1:17" x14ac:dyDescent="0.2">
      <c r="A1252">
        <v>1057071</v>
      </c>
      <c r="B1252" t="s">
        <v>2724</v>
      </c>
      <c r="C1252">
        <v>28144</v>
      </c>
      <c r="D1252">
        <v>23723</v>
      </c>
      <c r="G1252" t="s">
        <v>2725</v>
      </c>
      <c r="H1252" t="str">
        <f ca="1">IFERROR(RANK(Table1[[#This Row],[IncomeRank]],$K:$K),"")</f>
        <v/>
      </c>
      <c r="I1252">
        <f>Table1[[#This Row],[regno]]</f>
        <v>1057071</v>
      </c>
      <c r="J1252" t="str">
        <f>Table1[[#This Row],[nicename]]</f>
        <v>Sevenoaks Symphony Orchestra</v>
      </c>
      <c r="K1252" s="1" t="str">
        <f ca="1">IF(Table1[[#This Row],[Selected]],Table1[[#This Row],[latest_income]]+(RAND()*0.01),"")</f>
        <v/>
      </c>
      <c r="L1252" t="b">
        <f>IF(Table1[[#This Row],[Use]]="None",FALSE,IF(Table1[[#This Row],[Use]]="Both",AND(Table1[[#This Row],[Keyword]],Table1[[#This Row],[Geog]]),OR(Table1[[#This Row],[Keyword]],Table1[[#This Row],[Geog]])))</f>
        <v>0</v>
      </c>
      <c r="M12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52" t="b">
        <f>NOT(ISERROR(VLOOKUP(Table1[[#This Row],[regno]],RawGeography!$D:$D,1,FALSE)))</f>
        <v>0</v>
      </c>
      <c r="O1252" t="str">
        <f>IF(Options!$H$12&gt;0,IF(Options!$H$13&gt;0,"Both","Geog"),IF(Options!$H$13&gt;0,"Keyword","None"))</f>
        <v>None</v>
      </c>
      <c r="Q1252"/>
    </row>
    <row r="1253" spans="1:17" x14ac:dyDescent="0.2">
      <c r="A1253">
        <v>1057170</v>
      </c>
      <c r="B1253" t="s">
        <v>2726</v>
      </c>
      <c r="C1253">
        <v>8955</v>
      </c>
      <c r="D1253">
        <v>8873</v>
      </c>
      <c r="G1253" t="s">
        <v>2727</v>
      </c>
      <c r="H1253" t="str">
        <f ca="1">IFERROR(RANK(Table1[[#This Row],[IncomeRank]],$K:$K),"")</f>
        <v/>
      </c>
      <c r="I1253">
        <f>Table1[[#This Row],[regno]]</f>
        <v>1057170</v>
      </c>
      <c r="J1253" t="str">
        <f>Table1[[#This Row],[nicename]]</f>
        <v>The Yorkshire Wind Orchestra</v>
      </c>
      <c r="K1253" s="1" t="str">
        <f ca="1">IF(Table1[[#This Row],[Selected]],Table1[[#This Row],[latest_income]]+(RAND()*0.01),"")</f>
        <v/>
      </c>
      <c r="L1253" t="b">
        <f>IF(Table1[[#This Row],[Use]]="None",FALSE,IF(Table1[[#This Row],[Use]]="Both",AND(Table1[[#This Row],[Keyword]],Table1[[#This Row],[Geog]]),OR(Table1[[#This Row],[Keyword]],Table1[[#This Row],[Geog]])))</f>
        <v>0</v>
      </c>
      <c r="M12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53" t="b">
        <f>NOT(ISERROR(VLOOKUP(Table1[[#This Row],[regno]],RawGeography!$D:$D,1,FALSE)))</f>
        <v>0</v>
      </c>
      <c r="O1253" t="str">
        <f>IF(Options!$H$12&gt;0,IF(Options!$H$13&gt;0,"Both","Geog"),IF(Options!$H$13&gt;0,"Keyword","None"))</f>
        <v>None</v>
      </c>
      <c r="Q1253"/>
    </row>
    <row r="1254" spans="1:17" x14ac:dyDescent="0.2">
      <c r="A1254">
        <v>1057417</v>
      </c>
      <c r="B1254" t="s">
        <v>2728</v>
      </c>
      <c r="C1254">
        <v>47396</v>
      </c>
      <c r="D1254">
        <v>45187</v>
      </c>
      <c r="G1254" t="s">
        <v>2729</v>
      </c>
      <c r="H1254" t="str">
        <f ca="1">IFERROR(RANK(Table1[[#This Row],[IncomeRank]],$K:$K),"")</f>
        <v/>
      </c>
      <c r="I1254">
        <f>Table1[[#This Row],[regno]]</f>
        <v>1057417</v>
      </c>
      <c r="J1254" t="str">
        <f>Table1[[#This Row],[nicename]]</f>
        <v>Winchester Operatic Society</v>
      </c>
      <c r="K1254" s="1" t="str">
        <f ca="1">IF(Table1[[#This Row],[Selected]],Table1[[#This Row],[latest_income]]+(RAND()*0.01),"")</f>
        <v/>
      </c>
      <c r="L1254" t="b">
        <f>IF(Table1[[#This Row],[Use]]="None",FALSE,IF(Table1[[#This Row],[Use]]="Both",AND(Table1[[#This Row],[Keyword]],Table1[[#This Row],[Geog]]),OR(Table1[[#This Row],[Keyword]],Table1[[#This Row],[Geog]])))</f>
        <v>0</v>
      </c>
      <c r="M12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54" t="b">
        <f>NOT(ISERROR(VLOOKUP(Table1[[#This Row],[regno]],RawGeography!$D:$D,1,FALSE)))</f>
        <v>0</v>
      </c>
      <c r="O1254" t="str">
        <f>IF(Options!$H$12&gt;0,IF(Options!$H$13&gt;0,"Both","Geog"),IF(Options!$H$13&gt;0,"Keyword","None"))</f>
        <v>None</v>
      </c>
      <c r="Q1254"/>
    </row>
    <row r="1255" spans="1:17" x14ac:dyDescent="0.2">
      <c r="A1255">
        <v>1057440</v>
      </c>
      <c r="B1255" t="s">
        <v>2730</v>
      </c>
      <c r="C1255">
        <v>6666</v>
      </c>
      <c r="D1255">
        <v>4952</v>
      </c>
      <c r="G1255" t="s">
        <v>2731</v>
      </c>
      <c r="H1255" t="str">
        <f ca="1">IFERROR(RANK(Table1[[#This Row],[IncomeRank]],$K:$K),"")</f>
        <v/>
      </c>
      <c r="I1255">
        <f>Table1[[#This Row],[regno]]</f>
        <v>1057440</v>
      </c>
      <c r="J1255" t="str">
        <f>Table1[[#This Row],[nicename]]</f>
        <v>Sussex Brass (Hastings)</v>
      </c>
      <c r="K1255" s="1" t="str">
        <f ca="1">IF(Table1[[#This Row],[Selected]],Table1[[#This Row],[latest_income]]+(RAND()*0.01),"")</f>
        <v/>
      </c>
      <c r="L1255" t="b">
        <f>IF(Table1[[#This Row],[Use]]="None",FALSE,IF(Table1[[#This Row],[Use]]="Both",AND(Table1[[#This Row],[Keyword]],Table1[[#This Row],[Geog]]),OR(Table1[[#This Row],[Keyword]],Table1[[#This Row],[Geog]])))</f>
        <v>0</v>
      </c>
      <c r="M12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55" t="b">
        <f>NOT(ISERROR(VLOOKUP(Table1[[#This Row],[regno]],RawGeography!$D:$D,1,FALSE)))</f>
        <v>0</v>
      </c>
      <c r="O1255" t="str">
        <f>IF(Options!$H$12&gt;0,IF(Options!$H$13&gt;0,"Both","Geog"),IF(Options!$H$13&gt;0,"Keyword","None"))</f>
        <v>None</v>
      </c>
      <c r="Q1255"/>
    </row>
    <row r="1256" spans="1:17" x14ac:dyDescent="0.2">
      <c r="A1256">
        <v>1057561</v>
      </c>
      <c r="B1256" t="s">
        <v>2732</v>
      </c>
      <c r="C1256">
        <v>11545</v>
      </c>
      <c r="D1256">
        <v>15509</v>
      </c>
      <c r="G1256" t="s">
        <v>2733</v>
      </c>
      <c r="H1256" t="str">
        <f ca="1">IFERROR(RANK(Table1[[#This Row],[IncomeRank]],$K:$K),"")</f>
        <v/>
      </c>
      <c r="I1256">
        <f>Table1[[#This Row],[regno]]</f>
        <v>1057561</v>
      </c>
      <c r="J1256" t="str">
        <f>Table1[[#This Row],[nicename]]</f>
        <v>Stanhope Silver Prize Band</v>
      </c>
      <c r="K1256" s="1" t="str">
        <f ca="1">IF(Table1[[#This Row],[Selected]],Table1[[#This Row],[latest_income]]+(RAND()*0.01),"")</f>
        <v/>
      </c>
      <c r="L1256" t="b">
        <f>IF(Table1[[#This Row],[Use]]="None",FALSE,IF(Table1[[#This Row],[Use]]="Both",AND(Table1[[#This Row],[Keyword]],Table1[[#This Row],[Geog]]),OR(Table1[[#This Row],[Keyword]],Table1[[#This Row],[Geog]])))</f>
        <v>0</v>
      </c>
      <c r="M12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56" t="b">
        <f>NOT(ISERROR(VLOOKUP(Table1[[#This Row],[regno]],RawGeography!$D:$D,1,FALSE)))</f>
        <v>0</v>
      </c>
      <c r="O1256" t="str">
        <f>IF(Options!$H$12&gt;0,IF(Options!$H$13&gt;0,"Both","Geog"),IF(Options!$H$13&gt;0,"Keyword","None"))</f>
        <v>None</v>
      </c>
      <c r="Q1256"/>
    </row>
    <row r="1257" spans="1:17" x14ac:dyDescent="0.2">
      <c r="A1257">
        <v>1057647</v>
      </c>
      <c r="B1257" t="s">
        <v>2734</v>
      </c>
      <c r="C1257">
        <v>2210</v>
      </c>
      <c r="D1257">
        <v>2322</v>
      </c>
      <c r="G1257" t="s">
        <v>2735</v>
      </c>
      <c r="H1257" t="str">
        <f ca="1">IFERROR(RANK(Table1[[#This Row],[IncomeRank]],$K:$K),"")</f>
        <v/>
      </c>
      <c r="I1257">
        <f>Table1[[#This Row],[regno]]</f>
        <v>1057647</v>
      </c>
      <c r="J1257" t="str">
        <f>Table1[[#This Row],[nicename]]</f>
        <v>Castleton Brass</v>
      </c>
      <c r="K1257" s="1" t="str">
        <f ca="1">IF(Table1[[#This Row],[Selected]],Table1[[#This Row],[latest_income]]+(RAND()*0.01),"")</f>
        <v/>
      </c>
      <c r="L1257" t="b">
        <f>IF(Table1[[#This Row],[Use]]="None",FALSE,IF(Table1[[#This Row],[Use]]="Both",AND(Table1[[#This Row],[Keyword]],Table1[[#This Row],[Geog]]),OR(Table1[[#This Row],[Keyword]],Table1[[#This Row],[Geog]])))</f>
        <v>0</v>
      </c>
      <c r="M12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57" t="b">
        <f>NOT(ISERROR(VLOOKUP(Table1[[#This Row],[regno]],RawGeography!$D:$D,1,FALSE)))</f>
        <v>0</v>
      </c>
      <c r="O1257" t="str">
        <f>IF(Options!$H$12&gt;0,IF(Options!$H$13&gt;0,"Both","Geog"),IF(Options!$H$13&gt;0,"Keyword","None"))</f>
        <v>None</v>
      </c>
      <c r="Q1257"/>
    </row>
    <row r="1258" spans="1:17" x14ac:dyDescent="0.2">
      <c r="A1258">
        <v>1057668</v>
      </c>
      <c r="B1258" t="s">
        <v>2736</v>
      </c>
      <c r="C1258">
        <v>17827</v>
      </c>
      <c r="D1258">
        <v>13427</v>
      </c>
      <c r="G1258" t="s">
        <v>2737</v>
      </c>
      <c r="H1258" t="str">
        <f ca="1">IFERROR(RANK(Table1[[#This Row],[IncomeRank]],$K:$K),"")</f>
        <v/>
      </c>
      <c r="I1258">
        <f>Table1[[#This Row],[regno]]</f>
        <v>1057668</v>
      </c>
      <c r="J1258" t="str">
        <f>Table1[[#This Row],[nicename]]</f>
        <v>Global Music Exchange</v>
      </c>
      <c r="K1258" s="1" t="str">
        <f ca="1">IF(Table1[[#This Row],[Selected]],Table1[[#This Row],[latest_income]]+(RAND()*0.01),"")</f>
        <v/>
      </c>
      <c r="L1258" t="b">
        <f>IF(Table1[[#This Row],[Use]]="None",FALSE,IF(Table1[[#This Row],[Use]]="Both",AND(Table1[[#This Row],[Keyword]],Table1[[#This Row],[Geog]]),OR(Table1[[#This Row],[Keyword]],Table1[[#This Row],[Geog]])))</f>
        <v>0</v>
      </c>
      <c r="M12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58" t="b">
        <f>NOT(ISERROR(VLOOKUP(Table1[[#This Row],[regno]],RawGeography!$D:$D,1,FALSE)))</f>
        <v>0</v>
      </c>
      <c r="O1258" t="str">
        <f>IF(Options!$H$12&gt;0,IF(Options!$H$13&gt;0,"Both","Geog"),IF(Options!$H$13&gt;0,"Keyword","None"))</f>
        <v>None</v>
      </c>
      <c r="Q1258"/>
    </row>
    <row r="1259" spans="1:17" x14ac:dyDescent="0.2">
      <c r="A1259">
        <v>1057748</v>
      </c>
      <c r="B1259" t="s">
        <v>2738</v>
      </c>
      <c r="C1259">
        <v>8109</v>
      </c>
      <c r="D1259">
        <v>10329</v>
      </c>
      <c r="G1259" t="s">
        <v>2739</v>
      </c>
      <c r="H1259" t="str">
        <f ca="1">IFERROR(RANK(Table1[[#This Row],[IncomeRank]],$K:$K),"")</f>
        <v/>
      </c>
      <c r="I1259">
        <f>Table1[[#This Row],[regno]]</f>
        <v>1057748</v>
      </c>
      <c r="J1259" t="str">
        <f>Table1[[#This Row],[nicename]]</f>
        <v>South Essex Youth Symphony Orchestra</v>
      </c>
      <c r="K1259" s="1" t="str">
        <f ca="1">IF(Table1[[#This Row],[Selected]],Table1[[#This Row],[latest_income]]+(RAND()*0.01),"")</f>
        <v/>
      </c>
      <c r="L1259" t="b">
        <f>IF(Table1[[#This Row],[Use]]="None",FALSE,IF(Table1[[#This Row],[Use]]="Both",AND(Table1[[#This Row],[Keyword]],Table1[[#This Row],[Geog]]),OR(Table1[[#This Row],[Keyword]],Table1[[#This Row],[Geog]])))</f>
        <v>0</v>
      </c>
      <c r="M12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59" t="b">
        <f>NOT(ISERROR(VLOOKUP(Table1[[#This Row],[regno]],RawGeography!$D:$D,1,FALSE)))</f>
        <v>0</v>
      </c>
      <c r="O1259" t="str">
        <f>IF(Options!$H$12&gt;0,IF(Options!$H$13&gt;0,"Both","Geog"),IF(Options!$H$13&gt;0,"Keyword","None"))</f>
        <v>None</v>
      </c>
      <c r="Q1259"/>
    </row>
    <row r="1260" spans="1:17" x14ac:dyDescent="0.2">
      <c r="A1260">
        <v>1057794</v>
      </c>
      <c r="B1260" t="s">
        <v>2741</v>
      </c>
      <c r="C1260">
        <v>0</v>
      </c>
      <c r="D1260">
        <v>0</v>
      </c>
      <c r="G1260" t="s">
        <v>2742</v>
      </c>
      <c r="H1260" t="str">
        <f ca="1">IFERROR(RANK(Table1[[#This Row],[IncomeRank]],$K:$K),"")</f>
        <v/>
      </c>
      <c r="I1260">
        <f>Table1[[#This Row],[regno]]</f>
        <v>1057794</v>
      </c>
      <c r="J1260" t="str">
        <f>Table1[[#This Row],[nicename]]</f>
        <v>Darjeeling School of Music</v>
      </c>
      <c r="K1260" s="1" t="str">
        <f ca="1">IF(Table1[[#This Row],[Selected]],Table1[[#This Row],[latest_income]]+(RAND()*0.01),"")</f>
        <v/>
      </c>
      <c r="L1260" t="b">
        <f>IF(Table1[[#This Row],[Use]]="None",FALSE,IF(Table1[[#This Row],[Use]]="Both",AND(Table1[[#This Row],[Keyword]],Table1[[#This Row],[Geog]]),OR(Table1[[#This Row],[Keyword]],Table1[[#This Row],[Geog]])))</f>
        <v>0</v>
      </c>
      <c r="M12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60" t="b">
        <f>NOT(ISERROR(VLOOKUP(Table1[[#This Row],[regno]],RawGeography!$D:$D,1,FALSE)))</f>
        <v>0</v>
      </c>
      <c r="O1260" t="str">
        <f>IF(Options!$H$12&gt;0,IF(Options!$H$13&gt;0,"Both","Geog"),IF(Options!$H$13&gt;0,"Keyword","None"))</f>
        <v>None</v>
      </c>
      <c r="Q1260"/>
    </row>
    <row r="1261" spans="1:17" x14ac:dyDescent="0.2">
      <c r="A1261">
        <v>1057840</v>
      </c>
      <c r="B1261" t="s">
        <v>2743</v>
      </c>
      <c r="C1261">
        <v>226</v>
      </c>
      <c r="D1261">
        <v>21648</v>
      </c>
      <c r="G1261" t="s">
        <v>2744</v>
      </c>
      <c r="H1261" t="str">
        <f ca="1">IFERROR(RANK(Table1[[#This Row],[IncomeRank]],$K:$K),"")</f>
        <v/>
      </c>
      <c r="I1261">
        <f>Table1[[#This Row],[regno]]</f>
        <v>1057840</v>
      </c>
      <c r="J1261" t="str">
        <f>Table1[[#This Row],[nicename]]</f>
        <v>Major Road Limited</v>
      </c>
      <c r="K1261" s="1" t="str">
        <f ca="1">IF(Table1[[#This Row],[Selected]],Table1[[#This Row],[latest_income]]+(RAND()*0.01),"")</f>
        <v/>
      </c>
      <c r="L1261" t="b">
        <f>IF(Table1[[#This Row],[Use]]="None",FALSE,IF(Table1[[#This Row],[Use]]="Both",AND(Table1[[#This Row],[Keyword]],Table1[[#This Row],[Geog]]),OR(Table1[[#This Row],[Keyword]],Table1[[#This Row],[Geog]])))</f>
        <v>0</v>
      </c>
      <c r="M12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61" t="b">
        <f>NOT(ISERROR(VLOOKUP(Table1[[#This Row],[regno]],RawGeography!$D:$D,1,FALSE)))</f>
        <v>0</v>
      </c>
      <c r="O1261" t="str">
        <f>IF(Options!$H$12&gt;0,IF(Options!$H$13&gt;0,"Both","Geog"),IF(Options!$H$13&gt;0,"Keyword","None"))</f>
        <v>None</v>
      </c>
      <c r="Q1261"/>
    </row>
    <row r="1262" spans="1:17" x14ac:dyDescent="0.2">
      <c r="A1262">
        <v>1057953</v>
      </c>
      <c r="B1262" t="s">
        <v>2745</v>
      </c>
      <c r="C1262">
        <v>63115</v>
      </c>
      <c r="D1262">
        <v>59747</v>
      </c>
      <c r="G1262" t="s">
        <v>2746</v>
      </c>
      <c r="H1262" t="str">
        <f ca="1">IFERROR(RANK(Table1[[#This Row],[IncomeRank]],$K:$K),"")</f>
        <v/>
      </c>
      <c r="I1262">
        <f>Table1[[#This Row],[regno]]</f>
        <v>1057953</v>
      </c>
      <c r="J1262" t="str">
        <f>Table1[[#This Row],[nicename]]</f>
        <v>Harrogate St Andrew's Players</v>
      </c>
      <c r="K1262" s="1" t="str">
        <f ca="1">IF(Table1[[#This Row],[Selected]],Table1[[#This Row],[latest_income]]+(RAND()*0.01),"")</f>
        <v/>
      </c>
      <c r="L1262" t="b">
        <f>IF(Table1[[#This Row],[Use]]="None",FALSE,IF(Table1[[#This Row],[Use]]="Both",AND(Table1[[#This Row],[Keyword]],Table1[[#This Row],[Geog]]),OR(Table1[[#This Row],[Keyword]],Table1[[#This Row],[Geog]])))</f>
        <v>0</v>
      </c>
      <c r="M12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62" t="b">
        <f>NOT(ISERROR(VLOOKUP(Table1[[#This Row],[regno]],RawGeography!$D:$D,1,FALSE)))</f>
        <v>0</v>
      </c>
      <c r="O1262" t="str">
        <f>IF(Options!$H$12&gt;0,IF(Options!$H$13&gt;0,"Both","Geog"),IF(Options!$H$13&gt;0,"Keyword","None"))</f>
        <v>None</v>
      </c>
      <c r="Q1262"/>
    </row>
    <row r="1263" spans="1:17" x14ac:dyDescent="0.2">
      <c r="A1263">
        <v>1058198</v>
      </c>
      <c r="B1263" t="s">
        <v>2747</v>
      </c>
      <c r="C1263">
        <v>223150</v>
      </c>
      <c r="D1263">
        <v>217167</v>
      </c>
      <c r="G1263" t="s">
        <v>2748</v>
      </c>
      <c r="H1263" t="str">
        <f ca="1">IFERROR(RANK(Table1[[#This Row],[IncomeRank]],$K:$K),"")</f>
        <v/>
      </c>
      <c r="I1263">
        <f>Table1[[#This Row],[regno]]</f>
        <v>1058198</v>
      </c>
      <c r="J1263" t="str">
        <f>Table1[[#This Row],[nicename]]</f>
        <v>Artsreach</v>
      </c>
      <c r="K1263" s="1" t="str">
        <f ca="1">IF(Table1[[#This Row],[Selected]],Table1[[#This Row],[latest_income]]+(RAND()*0.01),"")</f>
        <v/>
      </c>
      <c r="L1263" t="b">
        <f>IF(Table1[[#This Row],[Use]]="None",FALSE,IF(Table1[[#This Row],[Use]]="Both",AND(Table1[[#This Row],[Keyword]],Table1[[#This Row],[Geog]]),OR(Table1[[#This Row],[Keyword]],Table1[[#This Row],[Geog]])))</f>
        <v>0</v>
      </c>
      <c r="M12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63" t="b">
        <f>NOT(ISERROR(VLOOKUP(Table1[[#This Row],[regno]],RawGeography!$D:$D,1,FALSE)))</f>
        <v>0</v>
      </c>
      <c r="O1263" t="str">
        <f>IF(Options!$H$12&gt;0,IF(Options!$H$13&gt;0,"Both","Geog"),IF(Options!$H$13&gt;0,"Keyword","None"))</f>
        <v>None</v>
      </c>
      <c r="Q1263"/>
    </row>
    <row r="1264" spans="1:17" x14ac:dyDescent="0.2">
      <c r="A1264">
        <v>1058273</v>
      </c>
      <c r="B1264" t="s">
        <v>2749</v>
      </c>
      <c r="C1264">
        <v>32294</v>
      </c>
      <c r="D1264">
        <v>30517</v>
      </c>
      <c r="G1264" t="s">
        <v>2750</v>
      </c>
      <c r="H1264" t="str">
        <f ca="1">IFERROR(RANK(Table1[[#This Row],[IncomeRank]],$K:$K),"")</f>
        <v/>
      </c>
      <c r="I1264">
        <f>Table1[[#This Row],[regno]]</f>
        <v>1058273</v>
      </c>
      <c r="J1264" t="str">
        <f>Table1[[#This Row],[nicename]]</f>
        <v>Sussex Voiceworks</v>
      </c>
      <c r="K1264" s="1" t="str">
        <f ca="1">IF(Table1[[#This Row],[Selected]],Table1[[#This Row],[latest_income]]+(RAND()*0.01),"")</f>
        <v/>
      </c>
      <c r="L1264" t="b">
        <f>IF(Table1[[#This Row],[Use]]="None",FALSE,IF(Table1[[#This Row],[Use]]="Both",AND(Table1[[#This Row],[Keyword]],Table1[[#This Row],[Geog]]),OR(Table1[[#This Row],[Keyword]],Table1[[#This Row],[Geog]])))</f>
        <v>0</v>
      </c>
      <c r="M12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64" t="b">
        <f>NOT(ISERROR(VLOOKUP(Table1[[#This Row],[regno]],RawGeography!$D:$D,1,FALSE)))</f>
        <v>0</v>
      </c>
      <c r="O1264" t="str">
        <f>IF(Options!$H$12&gt;0,IF(Options!$H$13&gt;0,"Both","Geog"),IF(Options!$H$13&gt;0,"Keyword","None"))</f>
        <v>None</v>
      </c>
      <c r="Q1264"/>
    </row>
    <row r="1265" spans="1:17" x14ac:dyDescent="0.2">
      <c r="A1265">
        <v>1058423</v>
      </c>
      <c r="B1265" t="s">
        <v>2751</v>
      </c>
      <c r="C1265">
        <v>36183</v>
      </c>
      <c r="D1265">
        <v>4579</v>
      </c>
      <c r="G1265" t="s">
        <v>2752</v>
      </c>
      <c r="H1265" t="str">
        <f ca="1">IFERROR(RANK(Table1[[#This Row],[IncomeRank]],$K:$K),"")</f>
        <v/>
      </c>
      <c r="I1265">
        <f>Table1[[#This Row],[regno]]</f>
        <v>1058423</v>
      </c>
      <c r="J1265" t="str">
        <f>Table1[[#This Row],[nicename]]</f>
        <v>The Vaulkhard Douglas - Home Music Trust</v>
      </c>
      <c r="K1265" s="1" t="str">
        <f ca="1">IF(Table1[[#This Row],[Selected]],Table1[[#This Row],[latest_income]]+(RAND()*0.01),"")</f>
        <v/>
      </c>
      <c r="L1265" t="b">
        <f>IF(Table1[[#This Row],[Use]]="None",FALSE,IF(Table1[[#This Row],[Use]]="Both",AND(Table1[[#This Row],[Keyword]],Table1[[#This Row],[Geog]]),OR(Table1[[#This Row],[Keyword]],Table1[[#This Row],[Geog]])))</f>
        <v>0</v>
      </c>
      <c r="M12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65" t="b">
        <f>NOT(ISERROR(VLOOKUP(Table1[[#This Row],[regno]],RawGeography!$D:$D,1,FALSE)))</f>
        <v>0</v>
      </c>
      <c r="O1265" t="str">
        <f>IF(Options!$H$12&gt;0,IF(Options!$H$13&gt;0,"Both","Geog"),IF(Options!$H$13&gt;0,"Keyword","None"))</f>
        <v>None</v>
      </c>
      <c r="Q1265"/>
    </row>
    <row r="1266" spans="1:17" x14ac:dyDescent="0.2">
      <c r="A1266">
        <v>1058505</v>
      </c>
      <c r="B1266" t="s">
        <v>2753</v>
      </c>
      <c r="C1266">
        <v>2936</v>
      </c>
      <c r="D1266">
        <v>2037</v>
      </c>
      <c r="G1266" t="s">
        <v>2754</v>
      </c>
      <c r="H1266" t="str">
        <f ca="1">IFERROR(RANK(Table1[[#This Row],[IncomeRank]],$K:$K),"")</f>
        <v/>
      </c>
      <c r="I1266">
        <f>Table1[[#This Row],[regno]]</f>
        <v>1058505</v>
      </c>
      <c r="J1266" t="str">
        <f>Table1[[#This Row],[nicename]]</f>
        <v>Upton Arts Music Group</v>
      </c>
      <c r="K1266" s="1" t="str">
        <f ca="1">IF(Table1[[#This Row],[Selected]],Table1[[#This Row],[latest_income]]+(RAND()*0.01),"")</f>
        <v/>
      </c>
      <c r="L1266" t="b">
        <f>IF(Table1[[#This Row],[Use]]="None",FALSE,IF(Table1[[#This Row],[Use]]="Both",AND(Table1[[#This Row],[Keyword]],Table1[[#This Row],[Geog]]),OR(Table1[[#This Row],[Keyword]],Table1[[#This Row],[Geog]])))</f>
        <v>0</v>
      </c>
      <c r="M12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66" t="b">
        <f>NOT(ISERROR(VLOOKUP(Table1[[#This Row],[regno]],RawGeography!$D:$D,1,FALSE)))</f>
        <v>0</v>
      </c>
      <c r="O1266" t="str">
        <f>IF(Options!$H$12&gt;0,IF(Options!$H$13&gt;0,"Both","Geog"),IF(Options!$H$13&gt;0,"Keyword","None"))</f>
        <v>None</v>
      </c>
      <c r="Q1266"/>
    </row>
    <row r="1267" spans="1:17" x14ac:dyDescent="0.2">
      <c r="A1267">
        <v>1058559</v>
      </c>
      <c r="B1267" t="s">
        <v>2755</v>
      </c>
      <c r="C1267">
        <v>659712</v>
      </c>
      <c r="D1267">
        <v>678073</v>
      </c>
      <c r="E1267">
        <v>643176</v>
      </c>
      <c r="F1267">
        <v>12</v>
      </c>
      <c r="G1267" t="s">
        <v>2756</v>
      </c>
      <c r="H1267" t="str">
        <f ca="1">IFERROR(RANK(Table1[[#This Row],[IncomeRank]],$K:$K),"")</f>
        <v/>
      </c>
      <c r="I1267">
        <f>Table1[[#This Row],[regno]]</f>
        <v>1058559</v>
      </c>
      <c r="J1267" t="str">
        <f>Table1[[#This Row],[nicename]]</f>
        <v>Malt Cross Trust Company</v>
      </c>
      <c r="K1267" s="1" t="str">
        <f ca="1">IF(Table1[[#This Row],[Selected]],Table1[[#This Row],[latest_income]]+(RAND()*0.01),"")</f>
        <v/>
      </c>
      <c r="L1267" t="b">
        <f>IF(Table1[[#This Row],[Use]]="None",FALSE,IF(Table1[[#This Row],[Use]]="Both",AND(Table1[[#This Row],[Keyword]],Table1[[#This Row],[Geog]]),OR(Table1[[#This Row],[Keyword]],Table1[[#This Row],[Geog]])))</f>
        <v>0</v>
      </c>
      <c r="M12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67" t="b">
        <f>NOT(ISERROR(VLOOKUP(Table1[[#This Row],[regno]],RawGeography!$D:$D,1,FALSE)))</f>
        <v>0</v>
      </c>
      <c r="O1267" t="str">
        <f>IF(Options!$H$12&gt;0,IF(Options!$H$13&gt;0,"Both","Geog"),IF(Options!$H$13&gt;0,"Keyword","None"))</f>
        <v>None</v>
      </c>
      <c r="Q1267"/>
    </row>
    <row r="1268" spans="1:17" x14ac:dyDescent="0.2">
      <c r="A1268">
        <v>1058585</v>
      </c>
      <c r="B1268" t="s">
        <v>2757</v>
      </c>
      <c r="C1268">
        <v>0</v>
      </c>
      <c r="D1268">
        <v>0</v>
      </c>
      <c r="G1268" t="s">
        <v>2758</v>
      </c>
      <c r="H1268" t="str">
        <f ca="1">IFERROR(RANK(Table1[[#This Row],[IncomeRank]],$K:$K),"")</f>
        <v/>
      </c>
      <c r="I1268">
        <f>Table1[[#This Row],[regno]]</f>
        <v>1058585</v>
      </c>
      <c r="J1268" t="str">
        <f>Table1[[#This Row],[nicename]]</f>
        <v>Churches Initiative in Music Education Trust</v>
      </c>
      <c r="K1268" s="1" t="str">
        <f ca="1">IF(Table1[[#This Row],[Selected]],Table1[[#This Row],[latest_income]]+(RAND()*0.01),"")</f>
        <v/>
      </c>
      <c r="L1268" t="b">
        <f>IF(Table1[[#This Row],[Use]]="None",FALSE,IF(Table1[[#This Row],[Use]]="Both",AND(Table1[[#This Row],[Keyword]],Table1[[#This Row],[Geog]]),OR(Table1[[#This Row],[Keyword]],Table1[[#This Row],[Geog]])))</f>
        <v>0</v>
      </c>
      <c r="M12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68" t="b">
        <f>NOT(ISERROR(VLOOKUP(Table1[[#This Row],[regno]],RawGeography!$D:$D,1,FALSE)))</f>
        <v>0</v>
      </c>
      <c r="O1268" t="str">
        <f>IF(Options!$H$12&gt;0,IF(Options!$H$13&gt;0,"Both","Geog"),IF(Options!$H$13&gt;0,"Keyword","None"))</f>
        <v>None</v>
      </c>
      <c r="Q1268"/>
    </row>
    <row r="1269" spans="1:17" x14ac:dyDescent="0.2">
      <c r="A1269">
        <v>1058836</v>
      </c>
      <c r="B1269" t="s">
        <v>2759</v>
      </c>
      <c r="C1269">
        <v>23071</v>
      </c>
      <c r="D1269">
        <v>26256</v>
      </c>
      <c r="G1269" t="s">
        <v>2760</v>
      </c>
      <c r="H1269" t="str">
        <f ca="1">IFERROR(RANK(Table1[[#This Row],[IncomeRank]],$K:$K),"")</f>
        <v/>
      </c>
      <c r="I1269">
        <f>Table1[[#This Row],[regno]]</f>
        <v>1058836</v>
      </c>
      <c r="J1269" t="str">
        <f>Table1[[#This Row],[nicename]]</f>
        <v>The Bernarr Rainbow Trust</v>
      </c>
      <c r="K1269" s="1" t="str">
        <f ca="1">IF(Table1[[#This Row],[Selected]],Table1[[#This Row],[latest_income]]+(RAND()*0.01),"")</f>
        <v/>
      </c>
      <c r="L1269" t="b">
        <f>IF(Table1[[#This Row],[Use]]="None",FALSE,IF(Table1[[#This Row],[Use]]="Both",AND(Table1[[#This Row],[Keyword]],Table1[[#This Row],[Geog]]),OR(Table1[[#This Row],[Keyword]],Table1[[#This Row],[Geog]])))</f>
        <v>0</v>
      </c>
      <c r="M12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69" t="b">
        <f>NOT(ISERROR(VLOOKUP(Table1[[#This Row],[regno]],RawGeography!$D:$D,1,FALSE)))</f>
        <v>0</v>
      </c>
      <c r="O1269" t="str">
        <f>IF(Options!$H$12&gt;0,IF(Options!$H$13&gt;0,"Both","Geog"),IF(Options!$H$13&gt;0,"Keyword","None"))</f>
        <v>None</v>
      </c>
      <c r="Q1269"/>
    </row>
    <row r="1270" spans="1:17" x14ac:dyDescent="0.2">
      <c r="A1270">
        <v>1058929</v>
      </c>
      <c r="B1270" t="s">
        <v>2761</v>
      </c>
      <c r="C1270">
        <v>304653</v>
      </c>
      <c r="D1270">
        <v>292105</v>
      </c>
      <c r="G1270" t="s">
        <v>2762</v>
      </c>
      <c r="H1270" t="str">
        <f ca="1">IFERROR(RANK(Table1[[#This Row],[IncomeRank]],$K:$K),"")</f>
        <v/>
      </c>
      <c r="I1270">
        <f>Table1[[#This Row],[regno]]</f>
        <v>1058929</v>
      </c>
      <c r="J1270" t="str">
        <f>Table1[[#This Row],[nicename]]</f>
        <v>The European Opera Centre</v>
      </c>
      <c r="K1270" s="1" t="str">
        <f ca="1">IF(Table1[[#This Row],[Selected]],Table1[[#This Row],[latest_income]]+(RAND()*0.01),"")</f>
        <v/>
      </c>
      <c r="L1270" t="b">
        <f>IF(Table1[[#This Row],[Use]]="None",FALSE,IF(Table1[[#This Row],[Use]]="Both",AND(Table1[[#This Row],[Keyword]],Table1[[#This Row],[Geog]]),OR(Table1[[#This Row],[Keyword]],Table1[[#This Row],[Geog]])))</f>
        <v>0</v>
      </c>
      <c r="M12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70" t="b">
        <f>NOT(ISERROR(VLOOKUP(Table1[[#This Row],[regno]],RawGeography!$D:$D,1,FALSE)))</f>
        <v>0</v>
      </c>
      <c r="O1270" t="str">
        <f>IF(Options!$H$12&gt;0,IF(Options!$H$13&gt;0,"Both","Geog"),IF(Options!$H$13&gt;0,"Keyword","None"))</f>
        <v>None</v>
      </c>
      <c r="Q1270"/>
    </row>
    <row r="1271" spans="1:17" x14ac:dyDescent="0.2">
      <c r="A1271">
        <v>1059149</v>
      </c>
      <c r="B1271" t="s">
        <v>2763</v>
      </c>
      <c r="C1271">
        <v>7703</v>
      </c>
      <c r="D1271">
        <v>8537</v>
      </c>
      <c r="G1271" t="s">
        <v>2764</v>
      </c>
      <c r="H1271" t="str">
        <f ca="1">IFERROR(RANK(Table1[[#This Row],[IncomeRank]],$K:$K),"")</f>
        <v/>
      </c>
      <c r="I1271">
        <f>Table1[[#This Row],[regno]]</f>
        <v>1059149</v>
      </c>
      <c r="J1271" t="str">
        <f>Table1[[#This Row],[nicename]]</f>
        <v>London Concord Singers</v>
      </c>
      <c r="K1271" s="1" t="str">
        <f ca="1">IF(Table1[[#This Row],[Selected]],Table1[[#This Row],[latest_income]]+(RAND()*0.01),"")</f>
        <v/>
      </c>
      <c r="L1271" t="b">
        <f>IF(Table1[[#This Row],[Use]]="None",FALSE,IF(Table1[[#This Row],[Use]]="Both",AND(Table1[[#This Row],[Keyword]],Table1[[#This Row],[Geog]]),OR(Table1[[#This Row],[Keyword]],Table1[[#This Row],[Geog]])))</f>
        <v>0</v>
      </c>
      <c r="M12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71" t="b">
        <f>NOT(ISERROR(VLOOKUP(Table1[[#This Row],[regno]],RawGeography!$D:$D,1,FALSE)))</f>
        <v>0</v>
      </c>
      <c r="O1271" t="str">
        <f>IF(Options!$H$12&gt;0,IF(Options!$H$13&gt;0,"Both","Geog"),IF(Options!$H$13&gt;0,"Keyword","None"))</f>
        <v>None</v>
      </c>
      <c r="Q1271"/>
    </row>
    <row r="1272" spans="1:17" x14ac:dyDescent="0.2">
      <c r="A1272">
        <v>1059182</v>
      </c>
      <c r="B1272" t="s">
        <v>2765</v>
      </c>
      <c r="C1272">
        <v>2480</v>
      </c>
      <c r="D1272">
        <v>2820</v>
      </c>
      <c r="G1272" t="s">
        <v>2766</v>
      </c>
      <c r="H1272" t="str">
        <f ca="1">IFERROR(RANK(Table1[[#This Row],[IncomeRank]],$K:$K),"")</f>
        <v/>
      </c>
      <c r="I1272">
        <f>Table1[[#This Row],[regno]]</f>
        <v>1059182</v>
      </c>
      <c r="J1272" t="str">
        <f>Table1[[#This Row],[nicename]]</f>
        <v>Little Gaddesden and District Music Club</v>
      </c>
      <c r="K1272" s="1" t="str">
        <f ca="1">IF(Table1[[#This Row],[Selected]],Table1[[#This Row],[latest_income]]+(RAND()*0.01),"")</f>
        <v/>
      </c>
      <c r="L1272" t="b">
        <f>IF(Table1[[#This Row],[Use]]="None",FALSE,IF(Table1[[#This Row],[Use]]="Both",AND(Table1[[#This Row],[Keyword]],Table1[[#This Row],[Geog]]),OR(Table1[[#This Row],[Keyword]],Table1[[#This Row],[Geog]])))</f>
        <v>0</v>
      </c>
      <c r="M12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72" t="b">
        <f>NOT(ISERROR(VLOOKUP(Table1[[#This Row],[regno]],RawGeography!$D:$D,1,FALSE)))</f>
        <v>0</v>
      </c>
      <c r="O1272" t="str">
        <f>IF(Options!$H$12&gt;0,IF(Options!$H$13&gt;0,"Both","Geog"),IF(Options!$H$13&gt;0,"Keyword","None"))</f>
        <v>None</v>
      </c>
      <c r="Q1272"/>
    </row>
    <row r="1273" spans="1:17" x14ac:dyDescent="0.2">
      <c r="A1273">
        <v>1059193</v>
      </c>
      <c r="B1273" t="s">
        <v>2767</v>
      </c>
      <c r="C1273">
        <v>25085</v>
      </c>
      <c r="D1273">
        <v>39702</v>
      </c>
      <c r="G1273" t="s">
        <v>2768</v>
      </c>
      <c r="H1273" t="str">
        <f ca="1">IFERROR(RANK(Table1[[#This Row],[IncomeRank]],$K:$K),"")</f>
        <v/>
      </c>
      <c r="I1273">
        <f>Table1[[#This Row],[regno]]</f>
        <v>1059193</v>
      </c>
      <c r="J1273" t="str">
        <f>Table1[[#This Row],[nicename]]</f>
        <v>The Ida Carroll Trust</v>
      </c>
      <c r="K1273" s="1" t="str">
        <f ca="1">IF(Table1[[#This Row],[Selected]],Table1[[#This Row],[latest_income]]+(RAND()*0.01),"")</f>
        <v/>
      </c>
      <c r="L1273" t="b">
        <f>IF(Table1[[#This Row],[Use]]="None",FALSE,IF(Table1[[#This Row],[Use]]="Both",AND(Table1[[#This Row],[Keyword]],Table1[[#This Row],[Geog]]),OR(Table1[[#This Row],[Keyword]],Table1[[#This Row],[Geog]])))</f>
        <v>0</v>
      </c>
      <c r="M12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73" t="b">
        <f>NOT(ISERROR(VLOOKUP(Table1[[#This Row],[regno]],RawGeography!$D:$D,1,FALSE)))</f>
        <v>0</v>
      </c>
      <c r="O1273" t="str">
        <f>IF(Options!$H$12&gt;0,IF(Options!$H$13&gt;0,"Both","Geog"),IF(Options!$H$13&gt;0,"Keyword","None"))</f>
        <v>None</v>
      </c>
      <c r="Q1273"/>
    </row>
    <row r="1274" spans="1:17" x14ac:dyDescent="0.2">
      <c r="A1274">
        <v>1059205</v>
      </c>
      <c r="B1274" t="s">
        <v>2769</v>
      </c>
      <c r="C1274">
        <v>80864</v>
      </c>
      <c r="D1274">
        <v>43393</v>
      </c>
      <c r="G1274" t="s">
        <v>2770</v>
      </c>
      <c r="H1274" t="str">
        <f ca="1">IFERROR(RANK(Table1[[#This Row],[IncomeRank]],$K:$K),"")</f>
        <v/>
      </c>
      <c r="I1274">
        <f>Table1[[#This Row],[regno]]</f>
        <v>1059205</v>
      </c>
      <c r="J1274" t="str">
        <f>Table1[[#This Row],[nicename]]</f>
        <v>The Premises Music Education Programme</v>
      </c>
      <c r="K1274" s="1" t="str">
        <f ca="1">IF(Table1[[#This Row],[Selected]],Table1[[#This Row],[latest_income]]+(RAND()*0.01),"")</f>
        <v/>
      </c>
      <c r="L1274" t="b">
        <f>IF(Table1[[#This Row],[Use]]="None",FALSE,IF(Table1[[#This Row],[Use]]="Both",AND(Table1[[#This Row],[Keyword]],Table1[[#This Row],[Geog]]),OR(Table1[[#This Row],[Keyword]],Table1[[#This Row],[Geog]])))</f>
        <v>0</v>
      </c>
      <c r="M12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74" t="b">
        <f>NOT(ISERROR(VLOOKUP(Table1[[#This Row],[regno]],RawGeography!$D:$D,1,FALSE)))</f>
        <v>0</v>
      </c>
      <c r="O1274" t="str">
        <f>IF(Options!$H$12&gt;0,IF(Options!$H$13&gt;0,"Both","Geog"),IF(Options!$H$13&gt;0,"Keyword","None"))</f>
        <v>None</v>
      </c>
      <c r="Q1274"/>
    </row>
    <row r="1275" spans="1:17" x14ac:dyDescent="0.2">
      <c r="A1275">
        <v>1059259</v>
      </c>
      <c r="B1275" t="s">
        <v>2771</v>
      </c>
      <c r="C1275">
        <v>20403</v>
      </c>
      <c r="D1275">
        <v>18918</v>
      </c>
      <c r="G1275" t="s">
        <v>2772</v>
      </c>
      <c r="H1275" t="str">
        <f ca="1">IFERROR(RANK(Table1[[#This Row],[IncomeRank]],$K:$K),"")</f>
        <v/>
      </c>
      <c r="I1275">
        <f>Table1[[#This Row],[regno]]</f>
        <v>1059259</v>
      </c>
      <c r="J1275" t="str">
        <f>Table1[[#This Row],[nicename]]</f>
        <v>Woodley Concert Band</v>
      </c>
      <c r="K1275" s="1" t="str">
        <f ca="1">IF(Table1[[#This Row],[Selected]],Table1[[#This Row],[latest_income]]+(RAND()*0.01),"")</f>
        <v/>
      </c>
      <c r="L1275" t="b">
        <f>IF(Table1[[#This Row],[Use]]="None",FALSE,IF(Table1[[#This Row],[Use]]="Both",AND(Table1[[#This Row],[Keyword]],Table1[[#This Row],[Geog]]),OR(Table1[[#This Row],[Keyword]],Table1[[#This Row],[Geog]])))</f>
        <v>0</v>
      </c>
      <c r="M12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75" t="b">
        <f>NOT(ISERROR(VLOOKUP(Table1[[#This Row],[regno]],RawGeography!$D:$D,1,FALSE)))</f>
        <v>0</v>
      </c>
      <c r="O1275" t="str">
        <f>IF(Options!$H$12&gt;0,IF(Options!$H$13&gt;0,"Both","Geog"),IF(Options!$H$13&gt;0,"Keyword","None"))</f>
        <v>None</v>
      </c>
      <c r="Q1275"/>
    </row>
    <row r="1276" spans="1:17" x14ac:dyDescent="0.2">
      <c r="A1276">
        <v>1059301</v>
      </c>
      <c r="B1276" t="s">
        <v>2773</v>
      </c>
      <c r="C1276">
        <v>250</v>
      </c>
      <c r="D1276">
        <v>554</v>
      </c>
      <c r="G1276" t="s">
        <v>2774</v>
      </c>
      <c r="H1276" t="str">
        <f ca="1">IFERROR(RANK(Table1[[#This Row],[IncomeRank]],$K:$K),"")</f>
        <v/>
      </c>
      <c r="I1276">
        <f>Table1[[#This Row],[regno]]</f>
        <v>1059301</v>
      </c>
      <c r="J1276" t="str">
        <f>Table1[[#This Row],[nicename]]</f>
        <v>The Phoenix Association for the Revival of Iranian Arts in Britain</v>
      </c>
      <c r="K1276" s="1" t="str">
        <f ca="1">IF(Table1[[#This Row],[Selected]],Table1[[#This Row],[latest_income]]+(RAND()*0.01),"")</f>
        <v/>
      </c>
      <c r="L1276" t="b">
        <f>IF(Table1[[#This Row],[Use]]="None",FALSE,IF(Table1[[#This Row],[Use]]="Both",AND(Table1[[#This Row],[Keyword]],Table1[[#This Row],[Geog]]),OR(Table1[[#This Row],[Keyword]],Table1[[#This Row],[Geog]])))</f>
        <v>0</v>
      </c>
      <c r="M12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76" t="b">
        <f>NOT(ISERROR(VLOOKUP(Table1[[#This Row],[regno]],RawGeography!$D:$D,1,FALSE)))</f>
        <v>0</v>
      </c>
      <c r="O1276" t="str">
        <f>IF(Options!$H$12&gt;0,IF(Options!$H$13&gt;0,"Both","Geog"),IF(Options!$H$13&gt;0,"Keyword","None"))</f>
        <v>None</v>
      </c>
      <c r="Q1276"/>
    </row>
    <row r="1277" spans="1:17" x14ac:dyDescent="0.2">
      <c r="A1277">
        <v>1059314</v>
      </c>
      <c r="B1277" t="s">
        <v>2775</v>
      </c>
      <c r="C1277">
        <v>23408</v>
      </c>
      <c r="D1277">
        <v>23772</v>
      </c>
      <c r="G1277" t="s">
        <v>2776</v>
      </c>
      <c r="H1277" t="str">
        <f ca="1">IFERROR(RANK(Table1[[#This Row],[IncomeRank]],$K:$K),"")</f>
        <v/>
      </c>
      <c r="I1277">
        <f>Table1[[#This Row],[regno]]</f>
        <v>1059314</v>
      </c>
      <c r="J1277" t="str">
        <f>Table1[[#This Row],[nicename]]</f>
        <v>Maidstone Choral Union</v>
      </c>
      <c r="K1277" s="1" t="str">
        <f ca="1">IF(Table1[[#This Row],[Selected]],Table1[[#This Row],[latest_income]]+(RAND()*0.01),"")</f>
        <v/>
      </c>
      <c r="L1277" t="b">
        <f>IF(Table1[[#This Row],[Use]]="None",FALSE,IF(Table1[[#This Row],[Use]]="Both",AND(Table1[[#This Row],[Keyword]],Table1[[#This Row],[Geog]]),OR(Table1[[#This Row],[Keyword]],Table1[[#This Row],[Geog]])))</f>
        <v>0</v>
      </c>
      <c r="M12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77" t="b">
        <f>NOT(ISERROR(VLOOKUP(Table1[[#This Row],[regno]],RawGeography!$D:$D,1,FALSE)))</f>
        <v>0</v>
      </c>
      <c r="O1277" t="str">
        <f>IF(Options!$H$12&gt;0,IF(Options!$H$13&gt;0,"Both","Geog"),IF(Options!$H$13&gt;0,"Keyword","None"))</f>
        <v>None</v>
      </c>
      <c r="Q1277"/>
    </row>
    <row r="1278" spans="1:17" x14ac:dyDescent="0.2">
      <c r="A1278">
        <v>1059321</v>
      </c>
      <c r="B1278" t="s">
        <v>2777</v>
      </c>
      <c r="C1278">
        <v>115115</v>
      </c>
      <c r="D1278">
        <v>123453</v>
      </c>
      <c r="G1278" t="s">
        <v>2778</v>
      </c>
      <c r="H1278" t="str">
        <f ca="1">IFERROR(RANK(Table1[[#This Row],[IncomeRank]],$K:$K),"")</f>
        <v/>
      </c>
      <c r="I1278">
        <f>Table1[[#This Row],[regno]]</f>
        <v>1059321</v>
      </c>
      <c r="J1278" t="str">
        <f>Table1[[#This Row],[nicename]]</f>
        <v>Noel</v>
      </c>
      <c r="K1278" s="1" t="str">
        <f ca="1">IF(Table1[[#This Row],[Selected]],Table1[[#This Row],[latest_income]]+(RAND()*0.01),"")</f>
        <v/>
      </c>
      <c r="L1278" t="b">
        <f>IF(Table1[[#This Row],[Use]]="None",FALSE,IF(Table1[[#This Row],[Use]]="Both",AND(Table1[[#This Row],[Keyword]],Table1[[#This Row],[Geog]]),OR(Table1[[#This Row],[Keyword]],Table1[[#This Row],[Geog]])))</f>
        <v>0</v>
      </c>
      <c r="M12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78" t="b">
        <f>NOT(ISERROR(VLOOKUP(Table1[[#This Row],[regno]],RawGeography!$D:$D,1,FALSE)))</f>
        <v>0</v>
      </c>
      <c r="O1278" t="str">
        <f>IF(Options!$H$12&gt;0,IF(Options!$H$13&gt;0,"Both","Geog"),IF(Options!$H$13&gt;0,"Keyword","None"))</f>
        <v>None</v>
      </c>
      <c r="Q1278"/>
    </row>
    <row r="1279" spans="1:17" x14ac:dyDescent="0.2">
      <c r="A1279">
        <v>1059325</v>
      </c>
      <c r="B1279" t="s">
        <v>2779</v>
      </c>
      <c r="C1279">
        <v>9461</v>
      </c>
      <c r="D1279">
        <v>10959</v>
      </c>
      <c r="G1279" t="s">
        <v>2780</v>
      </c>
      <c r="H1279" t="str">
        <f ca="1">IFERROR(RANK(Table1[[#This Row],[IncomeRank]],$K:$K),"")</f>
        <v/>
      </c>
      <c r="I1279">
        <f>Table1[[#This Row],[regno]]</f>
        <v>1059325</v>
      </c>
      <c r="J1279" t="str">
        <f>Table1[[#This Row],[nicename]]</f>
        <v>The Sinfonia of Birmingham</v>
      </c>
      <c r="K1279" s="1" t="str">
        <f ca="1">IF(Table1[[#This Row],[Selected]],Table1[[#This Row],[latest_income]]+(RAND()*0.01),"")</f>
        <v/>
      </c>
      <c r="L1279" t="b">
        <f>IF(Table1[[#This Row],[Use]]="None",FALSE,IF(Table1[[#This Row],[Use]]="Both",AND(Table1[[#This Row],[Keyword]],Table1[[#This Row],[Geog]]),OR(Table1[[#This Row],[Keyword]],Table1[[#This Row],[Geog]])))</f>
        <v>0</v>
      </c>
      <c r="M12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79" t="b">
        <f>NOT(ISERROR(VLOOKUP(Table1[[#This Row],[regno]],RawGeography!$D:$D,1,FALSE)))</f>
        <v>0</v>
      </c>
      <c r="O1279" t="str">
        <f>IF(Options!$H$12&gt;0,IF(Options!$H$13&gt;0,"Both","Geog"),IF(Options!$H$13&gt;0,"Keyword","None"))</f>
        <v>None</v>
      </c>
      <c r="Q1279"/>
    </row>
    <row r="1280" spans="1:17" x14ac:dyDescent="0.2">
      <c r="A1280">
        <v>1059501</v>
      </c>
      <c r="B1280" t="s">
        <v>2781</v>
      </c>
      <c r="C1280">
        <v>10141</v>
      </c>
      <c r="D1280">
        <v>14549</v>
      </c>
      <c r="G1280" t="s">
        <v>2782</v>
      </c>
      <c r="H1280" t="str">
        <f ca="1">IFERROR(RANK(Table1[[#This Row],[IncomeRank]],$K:$K),"")</f>
        <v/>
      </c>
      <c r="I1280">
        <f>Table1[[#This Row],[regno]]</f>
        <v>1059501</v>
      </c>
      <c r="J1280" t="str">
        <f>Table1[[#This Row],[nicename]]</f>
        <v>Hyde Band</v>
      </c>
      <c r="K1280" s="1" t="str">
        <f ca="1">IF(Table1[[#This Row],[Selected]],Table1[[#This Row],[latest_income]]+(RAND()*0.01),"")</f>
        <v/>
      </c>
      <c r="L1280" t="b">
        <f>IF(Table1[[#This Row],[Use]]="None",FALSE,IF(Table1[[#This Row],[Use]]="Both",AND(Table1[[#This Row],[Keyword]],Table1[[#This Row],[Geog]]),OR(Table1[[#This Row],[Keyword]],Table1[[#This Row],[Geog]])))</f>
        <v>0</v>
      </c>
      <c r="M12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80" t="b">
        <f>NOT(ISERROR(VLOOKUP(Table1[[#This Row],[regno]],RawGeography!$D:$D,1,FALSE)))</f>
        <v>0</v>
      </c>
      <c r="O1280" t="str">
        <f>IF(Options!$H$12&gt;0,IF(Options!$H$13&gt;0,"Both","Geog"),IF(Options!$H$13&gt;0,"Keyword","None"))</f>
        <v>None</v>
      </c>
      <c r="Q1280"/>
    </row>
    <row r="1281" spans="1:17" x14ac:dyDescent="0.2">
      <c r="A1281">
        <v>1059608</v>
      </c>
      <c r="B1281" t="s">
        <v>2783</v>
      </c>
      <c r="C1281">
        <v>18726</v>
      </c>
      <c r="D1281">
        <v>17362</v>
      </c>
      <c r="G1281" t="s">
        <v>2784</v>
      </c>
      <c r="H1281" t="str">
        <f ca="1">IFERROR(RANK(Table1[[#This Row],[IncomeRank]],$K:$K),"")</f>
        <v/>
      </c>
      <c r="I1281">
        <f>Table1[[#This Row],[regno]]</f>
        <v>1059608</v>
      </c>
      <c r="J1281" t="str">
        <f>Table1[[#This Row],[nicename]]</f>
        <v>The Royal Scottish Country Dance Society - Bristol</v>
      </c>
      <c r="K1281" s="1" t="str">
        <f ca="1">IF(Table1[[#This Row],[Selected]],Table1[[#This Row],[latest_income]]+(RAND()*0.01),"")</f>
        <v/>
      </c>
      <c r="L1281" t="b">
        <f>IF(Table1[[#This Row],[Use]]="None",FALSE,IF(Table1[[#This Row],[Use]]="Both",AND(Table1[[#This Row],[Keyword]],Table1[[#This Row],[Geog]]),OR(Table1[[#This Row],[Keyword]],Table1[[#This Row],[Geog]])))</f>
        <v>0</v>
      </c>
      <c r="M12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81" t="b">
        <f>NOT(ISERROR(VLOOKUP(Table1[[#This Row],[regno]],RawGeography!$D:$D,1,FALSE)))</f>
        <v>0</v>
      </c>
      <c r="O1281" t="str">
        <f>IF(Options!$H$12&gt;0,IF(Options!$H$13&gt;0,"Both","Geog"),IF(Options!$H$13&gt;0,"Keyword","None"))</f>
        <v>None</v>
      </c>
      <c r="Q1281"/>
    </row>
    <row r="1282" spans="1:17" x14ac:dyDescent="0.2">
      <c r="A1282">
        <v>1059729</v>
      </c>
      <c r="B1282" t="s">
        <v>2785</v>
      </c>
      <c r="C1282">
        <v>40165</v>
      </c>
      <c r="D1282">
        <v>39224</v>
      </c>
      <c r="G1282" t="s">
        <v>2786</v>
      </c>
      <c r="H1282" t="str">
        <f ca="1">IFERROR(RANK(Table1[[#This Row],[IncomeRank]],$K:$K),"")</f>
        <v/>
      </c>
      <c r="I1282">
        <f>Table1[[#This Row],[regno]]</f>
        <v>1059729</v>
      </c>
      <c r="J1282" t="str">
        <f>Table1[[#This Row],[nicename]]</f>
        <v>North Tyneside Steelband</v>
      </c>
      <c r="K1282" s="1" t="str">
        <f ca="1">IF(Table1[[#This Row],[Selected]],Table1[[#This Row],[latest_income]]+(RAND()*0.01),"")</f>
        <v/>
      </c>
      <c r="L1282" t="b">
        <f>IF(Table1[[#This Row],[Use]]="None",FALSE,IF(Table1[[#This Row],[Use]]="Both",AND(Table1[[#This Row],[Keyword]],Table1[[#This Row],[Geog]]),OR(Table1[[#This Row],[Keyword]],Table1[[#This Row],[Geog]])))</f>
        <v>0</v>
      </c>
      <c r="M12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82" t="b">
        <f>NOT(ISERROR(VLOOKUP(Table1[[#This Row],[regno]],RawGeography!$D:$D,1,FALSE)))</f>
        <v>0</v>
      </c>
      <c r="O1282" t="str">
        <f>IF(Options!$H$12&gt;0,IF(Options!$H$13&gt;0,"Both","Geog"),IF(Options!$H$13&gt;0,"Keyword","None"))</f>
        <v>None</v>
      </c>
      <c r="Q1282"/>
    </row>
    <row r="1283" spans="1:17" x14ac:dyDescent="0.2">
      <c r="A1283">
        <v>1060115</v>
      </c>
      <c r="B1283" t="s">
        <v>2787</v>
      </c>
      <c r="C1283">
        <v>333331</v>
      </c>
      <c r="D1283">
        <v>294766</v>
      </c>
      <c r="G1283" t="s">
        <v>831</v>
      </c>
      <c r="H1283" t="str">
        <f ca="1">IFERROR(RANK(Table1[[#This Row],[IncomeRank]],$K:$K),"")</f>
        <v/>
      </c>
      <c r="I1283">
        <f>Table1[[#This Row],[regno]]</f>
        <v>1060115</v>
      </c>
      <c r="J1283" t="str">
        <f>Table1[[#This Row],[nicename]]</f>
        <v>Moti Roti</v>
      </c>
      <c r="K1283" s="1" t="str">
        <f ca="1">IF(Table1[[#This Row],[Selected]],Table1[[#This Row],[latest_income]]+(RAND()*0.01),"")</f>
        <v/>
      </c>
      <c r="L1283" t="b">
        <f>IF(Table1[[#This Row],[Use]]="None",FALSE,IF(Table1[[#This Row],[Use]]="Both",AND(Table1[[#This Row],[Keyword]],Table1[[#This Row],[Geog]]),OR(Table1[[#This Row],[Keyword]],Table1[[#This Row],[Geog]])))</f>
        <v>0</v>
      </c>
      <c r="M12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83" t="b">
        <f>NOT(ISERROR(VLOOKUP(Table1[[#This Row],[regno]],RawGeography!$D:$D,1,FALSE)))</f>
        <v>0</v>
      </c>
      <c r="O1283" t="str">
        <f>IF(Options!$H$12&gt;0,IF(Options!$H$13&gt;0,"Both","Geog"),IF(Options!$H$13&gt;0,"Keyword","None"))</f>
        <v>None</v>
      </c>
      <c r="Q1283"/>
    </row>
    <row r="1284" spans="1:17" x14ac:dyDescent="0.2">
      <c r="A1284">
        <v>1060263</v>
      </c>
      <c r="B1284" t="s">
        <v>2788</v>
      </c>
      <c r="C1284">
        <v>72614</v>
      </c>
      <c r="D1284">
        <v>72721</v>
      </c>
      <c r="G1284" t="s">
        <v>2789</v>
      </c>
      <c r="H1284" t="str">
        <f ca="1">IFERROR(RANK(Table1[[#This Row],[IncomeRank]],$K:$K),"")</f>
        <v/>
      </c>
      <c r="I1284">
        <f>Table1[[#This Row],[regno]]</f>
        <v>1060263</v>
      </c>
      <c r="J1284" t="str">
        <f>Table1[[#This Row],[nicename]]</f>
        <v>Inside Intelligence</v>
      </c>
      <c r="K1284" s="1" t="str">
        <f ca="1">IF(Table1[[#This Row],[Selected]],Table1[[#This Row],[latest_income]]+(RAND()*0.01),"")</f>
        <v/>
      </c>
      <c r="L1284" t="b">
        <f>IF(Table1[[#This Row],[Use]]="None",FALSE,IF(Table1[[#This Row],[Use]]="Both",AND(Table1[[#This Row],[Keyword]],Table1[[#This Row],[Geog]]),OR(Table1[[#This Row],[Keyword]],Table1[[#This Row],[Geog]])))</f>
        <v>0</v>
      </c>
      <c r="M12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84" t="b">
        <f>NOT(ISERROR(VLOOKUP(Table1[[#This Row],[regno]],RawGeography!$D:$D,1,FALSE)))</f>
        <v>0</v>
      </c>
      <c r="O1284" t="str">
        <f>IF(Options!$H$12&gt;0,IF(Options!$H$13&gt;0,"Both","Geog"),IF(Options!$H$13&gt;0,"Keyword","None"))</f>
        <v>None</v>
      </c>
      <c r="Q1284"/>
    </row>
    <row r="1285" spans="1:17" x14ac:dyDescent="0.2">
      <c r="A1285">
        <v>1060434</v>
      </c>
      <c r="B1285" t="s">
        <v>2790</v>
      </c>
      <c r="C1285">
        <v>7678</v>
      </c>
      <c r="D1285">
        <v>18472</v>
      </c>
      <c r="G1285" t="s">
        <v>2791</v>
      </c>
      <c r="H1285" t="str">
        <f ca="1">IFERROR(RANK(Table1[[#This Row],[IncomeRank]],$K:$K),"")</f>
        <v/>
      </c>
      <c r="I1285">
        <f>Table1[[#This Row],[regno]]</f>
        <v>1060434</v>
      </c>
      <c r="J1285" t="str">
        <f>Table1[[#This Row],[nicename]]</f>
        <v>The Music Collection</v>
      </c>
      <c r="K1285" s="1" t="str">
        <f ca="1">IF(Table1[[#This Row],[Selected]],Table1[[#This Row],[latest_income]]+(RAND()*0.01),"")</f>
        <v/>
      </c>
      <c r="L1285" t="b">
        <f>IF(Table1[[#This Row],[Use]]="None",FALSE,IF(Table1[[#This Row],[Use]]="Both",AND(Table1[[#This Row],[Keyword]],Table1[[#This Row],[Geog]]),OR(Table1[[#This Row],[Keyword]],Table1[[#This Row],[Geog]])))</f>
        <v>0</v>
      </c>
      <c r="M12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85" t="b">
        <f>NOT(ISERROR(VLOOKUP(Table1[[#This Row],[regno]],RawGeography!$D:$D,1,FALSE)))</f>
        <v>0</v>
      </c>
      <c r="O1285" t="str">
        <f>IF(Options!$H$12&gt;0,IF(Options!$H$13&gt;0,"Both","Geog"),IF(Options!$H$13&gt;0,"Keyword","None"))</f>
        <v>None</v>
      </c>
      <c r="Q1285"/>
    </row>
    <row r="1286" spans="1:17" x14ac:dyDescent="0.2">
      <c r="A1286">
        <v>1060443</v>
      </c>
      <c r="B1286" t="s">
        <v>2792</v>
      </c>
      <c r="C1286">
        <v>10709</v>
      </c>
      <c r="D1286">
        <v>8724</v>
      </c>
      <c r="G1286" t="s">
        <v>2793</v>
      </c>
      <c r="H1286" t="str">
        <f ca="1">IFERROR(RANK(Table1[[#This Row],[IncomeRank]],$K:$K),"")</f>
        <v/>
      </c>
      <c r="I1286">
        <f>Table1[[#This Row],[regno]]</f>
        <v>1060443</v>
      </c>
      <c r="J1286" t="str">
        <f>Table1[[#This Row],[nicename]]</f>
        <v>The Florilegium Trust</v>
      </c>
      <c r="K1286" s="1" t="str">
        <f ca="1">IF(Table1[[#This Row],[Selected]],Table1[[#This Row],[latest_income]]+(RAND()*0.01),"")</f>
        <v/>
      </c>
      <c r="L1286" t="b">
        <f>IF(Table1[[#This Row],[Use]]="None",FALSE,IF(Table1[[#This Row],[Use]]="Both",AND(Table1[[#This Row],[Keyword]],Table1[[#This Row],[Geog]]),OR(Table1[[#This Row],[Keyword]],Table1[[#This Row],[Geog]])))</f>
        <v>0</v>
      </c>
      <c r="M12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86" t="b">
        <f>NOT(ISERROR(VLOOKUP(Table1[[#This Row],[regno]],RawGeography!$D:$D,1,FALSE)))</f>
        <v>0</v>
      </c>
      <c r="O1286" t="str">
        <f>IF(Options!$H$12&gt;0,IF(Options!$H$13&gt;0,"Both","Geog"),IF(Options!$H$13&gt;0,"Keyword","None"))</f>
        <v>None</v>
      </c>
      <c r="Q1286"/>
    </row>
    <row r="1287" spans="1:17" x14ac:dyDescent="0.2">
      <c r="A1287">
        <v>1060475</v>
      </c>
      <c r="B1287" t="s">
        <v>2794</v>
      </c>
      <c r="C1287">
        <v>3470</v>
      </c>
      <c r="D1287">
        <v>4358</v>
      </c>
      <c r="G1287" t="s">
        <v>2795</v>
      </c>
      <c r="H1287" t="str">
        <f ca="1">IFERROR(RANK(Table1[[#This Row],[IncomeRank]],$K:$K),"")</f>
        <v/>
      </c>
      <c r="I1287">
        <f>Table1[[#This Row],[regno]]</f>
        <v>1060475</v>
      </c>
      <c r="J1287" t="str">
        <f>Table1[[#This Row],[nicename]]</f>
        <v>Whitehaven Musical Festival</v>
      </c>
      <c r="K1287" s="1" t="str">
        <f ca="1">IF(Table1[[#This Row],[Selected]],Table1[[#This Row],[latest_income]]+(RAND()*0.01),"")</f>
        <v/>
      </c>
      <c r="L1287" t="b">
        <f>IF(Table1[[#This Row],[Use]]="None",FALSE,IF(Table1[[#This Row],[Use]]="Both",AND(Table1[[#This Row],[Keyword]],Table1[[#This Row],[Geog]]),OR(Table1[[#This Row],[Keyword]],Table1[[#This Row],[Geog]])))</f>
        <v>0</v>
      </c>
      <c r="M12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87" t="b">
        <f>NOT(ISERROR(VLOOKUP(Table1[[#This Row],[regno]],RawGeography!$D:$D,1,FALSE)))</f>
        <v>0</v>
      </c>
      <c r="O1287" t="str">
        <f>IF(Options!$H$12&gt;0,IF(Options!$H$13&gt;0,"Both","Geog"),IF(Options!$H$13&gt;0,"Keyword","None"))</f>
        <v>None</v>
      </c>
      <c r="Q1287"/>
    </row>
    <row r="1288" spans="1:17" x14ac:dyDescent="0.2">
      <c r="A1288">
        <v>1060605</v>
      </c>
      <c r="B1288" t="s">
        <v>2796</v>
      </c>
      <c r="C1288">
        <v>5458</v>
      </c>
      <c r="D1288">
        <v>7606</v>
      </c>
      <c r="G1288" t="s">
        <v>2797</v>
      </c>
      <c r="H1288" t="str">
        <f ca="1">IFERROR(RANK(Table1[[#This Row],[IncomeRank]],$K:$K),"")</f>
        <v/>
      </c>
      <c r="I1288">
        <f>Table1[[#This Row],[regno]]</f>
        <v>1060605</v>
      </c>
      <c r="J1288" t="str">
        <f>Table1[[#This Row],[nicename]]</f>
        <v>The Hayfield Singers</v>
      </c>
      <c r="K1288" s="1" t="str">
        <f ca="1">IF(Table1[[#This Row],[Selected]],Table1[[#This Row],[latest_income]]+(RAND()*0.01),"")</f>
        <v/>
      </c>
      <c r="L1288" t="b">
        <f>IF(Table1[[#This Row],[Use]]="None",FALSE,IF(Table1[[#This Row],[Use]]="Both",AND(Table1[[#This Row],[Keyword]],Table1[[#This Row],[Geog]]),OR(Table1[[#This Row],[Keyword]],Table1[[#This Row],[Geog]])))</f>
        <v>0</v>
      </c>
      <c r="M12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88" t="b">
        <f>NOT(ISERROR(VLOOKUP(Table1[[#This Row],[regno]],RawGeography!$D:$D,1,FALSE)))</f>
        <v>0</v>
      </c>
      <c r="O1288" t="str">
        <f>IF(Options!$H$12&gt;0,IF(Options!$H$13&gt;0,"Both","Geog"),IF(Options!$H$13&gt;0,"Keyword","None"))</f>
        <v>None</v>
      </c>
      <c r="Q1288"/>
    </row>
    <row r="1289" spans="1:17" x14ac:dyDescent="0.2">
      <c r="A1289">
        <v>1060615</v>
      </c>
      <c r="B1289" t="s">
        <v>2798</v>
      </c>
      <c r="C1289">
        <v>8095</v>
      </c>
      <c r="D1289">
        <v>7258</v>
      </c>
      <c r="G1289" t="s">
        <v>2799</v>
      </c>
      <c r="H1289" t="str">
        <f ca="1">IFERROR(RANK(Table1[[#This Row],[IncomeRank]],$K:$K),"")</f>
        <v/>
      </c>
      <c r="I1289">
        <f>Table1[[#This Row],[regno]]</f>
        <v>1060615</v>
      </c>
      <c r="J1289" t="str">
        <f>Table1[[#This Row],[nicename]]</f>
        <v>Asian Education and Fine Arts Trust</v>
      </c>
      <c r="K1289" s="1" t="str">
        <f ca="1">IF(Table1[[#This Row],[Selected]],Table1[[#This Row],[latest_income]]+(RAND()*0.01),"")</f>
        <v/>
      </c>
      <c r="L1289" t="b">
        <f>IF(Table1[[#This Row],[Use]]="None",FALSE,IF(Table1[[#This Row],[Use]]="Both",AND(Table1[[#This Row],[Keyword]],Table1[[#This Row],[Geog]]),OR(Table1[[#This Row],[Keyword]],Table1[[#This Row],[Geog]])))</f>
        <v>0</v>
      </c>
      <c r="M12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89" t="b">
        <f>NOT(ISERROR(VLOOKUP(Table1[[#This Row],[regno]],RawGeography!$D:$D,1,FALSE)))</f>
        <v>0</v>
      </c>
      <c r="O1289" t="str">
        <f>IF(Options!$H$12&gt;0,IF(Options!$H$13&gt;0,"Both","Geog"),IF(Options!$H$13&gt;0,"Keyword","None"))</f>
        <v>None</v>
      </c>
      <c r="Q1289"/>
    </row>
    <row r="1290" spans="1:17" x14ac:dyDescent="0.2">
      <c r="A1290">
        <v>1060616</v>
      </c>
      <c r="B1290" t="s">
        <v>2800</v>
      </c>
      <c r="C1290">
        <v>223032</v>
      </c>
      <c r="D1290">
        <v>305552</v>
      </c>
      <c r="G1290" t="s">
        <v>2801</v>
      </c>
      <c r="H1290" t="str">
        <f ca="1">IFERROR(RANK(Table1[[#This Row],[IncomeRank]],$K:$K),"")</f>
        <v/>
      </c>
      <c r="I1290">
        <f>Table1[[#This Row],[regno]]</f>
        <v>1060616</v>
      </c>
      <c r="J1290" t="str">
        <f>Table1[[#This Row],[nicename]]</f>
        <v>Sound Base Studios Trust</v>
      </c>
      <c r="K1290" s="1" t="str">
        <f ca="1">IF(Table1[[#This Row],[Selected]],Table1[[#This Row],[latest_income]]+(RAND()*0.01),"")</f>
        <v/>
      </c>
      <c r="L1290" t="b">
        <f>IF(Table1[[#This Row],[Use]]="None",FALSE,IF(Table1[[#This Row],[Use]]="Both",AND(Table1[[#This Row],[Keyword]],Table1[[#This Row],[Geog]]),OR(Table1[[#This Row],[Keyword]],Table1[[#This Row],[Geog]])))</f>
        <v>0</v>
      </c>
      <c r="M12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90" t="b">
        <f>NOT(ISERROR(VLOOKUP(Table1[[#This Row],[regno]],RawGeography!$D:$D,1,FALSE)))</f>
        <v>0</v>
      </c>
      <c r="O1290" t="str">
        <f>IF(Options!$H$12&gt;0,IF(Options!$H$13&gt;0,"Both","Geog"),IF(Options!$H$13&gt;0,"Keyword","None"))</f>
        <v>None</v>
      </c>
      <c r="Q1290"/>
    </row>
    <row r="1291" spans="1:17" x14ac:dyDescent="0.2">
      <c r="A1291">
        <v>1060664</v>
      </c>
      <c r="B1291" t="s">
        <v>2802</v>
      </c>
      <c r="C1291">
        <v>0</v>
      </c>
      <c r="D1291">
        <v>0</v>
      </c>
      <c r="G1291" t="s">
        <v>2803</v>
      </c>
      <c r="H1291" t="str">
        <f ca="1">IFERROR(RANK(Table1[[#This Row],[IncomeRank]],$K:$K),"")</f>
        <v/>
      </c>
      <c r="I1291">
        <f>Table1[[#This Row],[regno]]</f>
        <v>1060664</v>
      </c>
      <c r="J1291" t="str">
        <f>Table1[[#This Row],[nicename]]</f>
        <v>The Very Moving Festival Company</v>
      </c>
      <c r="K1291" s="1" t="str">
        <f ca="1">IF(Table1[[#This Row],[Selected]],Table1[[#This Row],[latest_income]]+(RAND()*0.01),"")</f>
        <v/>
      </c>
      <c r="L1291" t="b">
        <f>IF(Table1[[#This Row],[Use]]="None",FALSE,IF(Table1[[#This Row],[Use]]="Both",AND(Table1[[#This Row],[Keyword]],Table1[[#This Row],[Geog]]),OR(Table1[[#This Row],[Keyword]],Table1[[#This Row],[Geog]])))</f>
        <v>0</v>
      </c>
      <c r="M12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91" t="b">
        <f>NOT(ISERROR(VLOOKUP(Table1[[#This Row],[regno]],RawGeography!$D:$D,1,FALSE)))</f>
        <v>0</v>
      </c>
      <c r="O1291" t="str">
        <f>IF(Options!$H$12&gt;0,IF(Options!$H$13&gt;0,"Both","Geog"),IF(Options!$H$13&gt;0,"Keyword","None"))</f>
        <v>None</v>
      </c>
      <c r="Q1291"/>
    </row>
    <row r="1292" spans="1:17" x14ac:dyDescent="0.2">
      <c r="A1292">
        <v>1060847</v>
      </c>
      <c r="B1292" t="s">
        <v>2804</v>
      </c>
      <c r="C1292">
        <v>16871</v>
      </c>
      <c r="D1292">
        <v>15898</v>
      </c>
      <c r="G1292" t="s">
        <v>2805</v>
      </c>
      <c r="H1292" t="str">
        <f ca="1">IFERROR(RANK(Table1[[#This Row],[IncomeRank]],$K:$K),"")</f>
        <v/>
      </c>
      <c r="I1292">
        <f>Table1[[#This Row],[regno]]</f>
        <v>1060847</v>
      </c>
      <c r="J1292" t="str">
        <f>Table1[[#This Row],[nicename]]</f>
        <v>Kingston Philarmonia</v>
      </c>
      <c r="K1292" s="1" t="str">
        <f ca="1">IF(Table1[[#This Row],[Selected]],Table1[[#This Row],[latest_income]]+(RAND()*0.01),"")</f>
        <v/>
      </c>
      <c r="L1292" t="b">
        <f>IF(Table1[[#This Row],[Use]]="None",FALSE,IF(Table1[[#This Row],[Use]]="Both",AND(Table1[[#This Row],[Keyword]],Table1[[#This Row],[Geog]]),OR(Table1[[#This Row],[Keyword]],Table1[[#This Row],[Geog]])))</f>
        <v>0</v>
      </c>
      <c r="M12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92" t="b">
        <f>NOT(ISERROR(VLOOKUP(Table1[[#This Row],[regno]],RawGeography!$D:$D,1,FALSE)))</f>
        <v>0</v>
      </c>
      <c r="O1292" t="str">
        <f>IF(Options!$H$12&gt;0,IF(Options!$H$13&gt;0,"Both","Geog"),IF(Options!$H$13&gt;0,"Keyword","None"))</f>
        <v>None</v>
      </c>
      <c r="Q1292"/>
    </row>
    <row r="1293" spans="1:17" x14ac:dyDescent="0.2">
      <c r="A1293">
        <v>1060858</v>
      </c>
      <c r="B1293" t="s">
        <v>2806</v>
      </c>
      <c r="C1293">
        <v>0</v>
      </c>
      <c r="D1293">
        <v>0</v>
      </c>
      <c r="G1293" t="s">
        <v>2807</v>
      </c>
      <c r="H1293" t="str">
        <f ca="1">IFERROR(RANK(Table1[[#This Row],[IncomeRank]],$K:$K),"")</f>
        <v/>
      </c>
      <c r="I1293">
        <f>Table1[[#This Row],[regno]]</f>
        <v>1060858</v>
      </c>
      <c r="J1293" t="str">
        <f>Table1[[#This Row],[nicename]]</f>
        <v>Music Box Children's Opera Group, Bristol</v>
      </c>
      <c r="K1293" s="1" t="str">
        <f ca="1">IF(Table1[[#This Row],[Selected]],Table1[[#This Row],[latest_income]]+(RAND()*0.01),"")</f>
        <v/>
      </c>
      <c r="L1293" t="b">
        <f>IF(Table1[[#This Row],[Use]]="None",FALSE,IF(Table1[[#This Row],[Use]]="Both",AND(Table1[[#This Row],[Keyword]],Table1[[#This Row],[Geog]]),OR(Table1[[#This Row],[Keyword]],Table1[[#This Row],[Geog]])))</f>
        <v>0</v>
      </c>
      <c r="M12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93" t="b">
        <f>NOT(ISERROR(VLOOKUP(Table1[[#This Row],[regno]],RawGeography!$D:$D,1,FALSE)))</f>
        <v>0</v>
      </c>
      <c r="O1293" t="str">
        <f>IF(Options!$H$12&gt;0,IF(Options!$H$13&gt;0,"Both","Geog"),IF(Options!$H$13&gt;0,"Keyword","None"))</f>
        <v>None</v>
      </c>
      <c r="Q1293"/>
    </row>
    <row r="1294" spans="1:17" x14ac:dyDescent="0.2">
      <c r="A1294">
        <v>1060905</v>
      </c>
      <c r="B1294" t="s">
        <v>2808</v>
      </c>
      <c r="C1294">
        <v>300</v>
      </c>
      <c r="D1294">
        <v>350</v>
      </c>
      <c r="G1294" t="s">
        <v>2809</v>
      </c>
      <c r="H1294" t="str">
        <f ca="1">IFERROR(RANK(Table1[[#This Row],[IncomeRank]],$K:$K),"")</f>
        <v/>
      </c>
      <c r="I1294">
        <f>Table1[[#This Row],[regno]]</f>
        <v>1060905</v>
      </c>
      <c r="J1294" t="str">
        <f>Table1[[#This Row],[nicename]]</f>
        <v>Confederation of African Organisations</v>
      </c>
      <c r="K1294" s="1" t="str">
        <f ca="1">IF(Table1[[#This Row],[Selected]],Table1[[#This Row],[latest_income]]+(RAND()*0.01),"")</f>
        <v/>
      </c>
      <c r="L1294" t="b">
        <f>IF(Table1[[#This Row],[Use]]="None",FALSE,IF(Table1[[#This Row],[Use]]="Both",AND(Table1[[#This Row],[Keyword]],Table1[[#This Row],[Geog]]),OR(Table1[[#This Row],[Keyword]],Table1[[#This Row],[Geog]])))</f>
        <v>0</v>
      </c>
      <c r="M12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94" t="b">
        <f>NOT(ISERROR(VLOOKUP(Table1[[#This Row],[regno]],RawGeography!$D:$D,1,FALSE)))</f>
        <v>0</v>
      </c>
      <c r="O1294" t="str">
        <f>IF(Options!$H$12&gt;0,IF(Options!$H$13&gt;0,"Both","Geog"),IF(Options!$H$13&gt;0,"Keyword","None"))</f>
        <v>None</v>
      </c>
      <c r="Q1294"/>
    </row>
    <row r="1295" spans="1:17" x14ac:dyDescent="0.2">
      <c r="A1295">
        <v>1061012</v>
      </c>
      <c r="B1295" t="s">
        <v>2810</v>
      </c>
      <c r="C1295">
        <v>14641284</v>
      </c>
      <c r="D1295">
        <v>14296163</v>
      </c>
      <c r="E1295">
        <v>1498057</v>
      </c>
      <c r="F1295">
        <v>175</v>
      </c>
      <c r="G1295" t="s">
        <v>2811</v>
      </c>
      <c r="H1295" t="str">
        <f ca="1">IFERROR(RANK(Table1[[#This Row],[IncomeRank]],$K:$K),"")</f>
        <v/>
      </c>
      <c r="I1295">
        <f>Table1[[#This Row],[regno]]</f>
        <v>1061012</v>
      </c>
      <c r="J1295" t="str">
        <f>Table1[[#This Row],[nicename]]</f>
        <v>Birmingham Royal Ballet</v>
      </c>
      <c r="K1295" s="1" t="str">
        <f ca="1">IF(Table1[[#This Row],[Selected]],Table1[[#This Row],[latest_income]]+(RAND()*0.01),"")</f>
        <v/>
      </c>
      <c r="L1295" t="b">
        <f>IF(Table1[[#This Row],[Use]]="None",FALSE,IF(Table1[[#This Row],[Use]]="Both",AND(Table1[[#This Row],[Keyword]],Table1[[#This Row],[Geog]]),OR(Table1[[#This Row],[Keyword]],Table1[[#This Row],[Geog]])))</f>
        <v>0</v>
      </c>
      <c r="M12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95" t="b">
        <f>NOT(ISERROR(VLOOKUP(Table1[[#This Row],[regno]],RawGeography!$D:$D,1,FALSE)))</f>
        <v>0</v>
      </c>
      <c r="O1295" t="str">
        <f>IF(Options!$H$12&gt;0,IF(Options!$H$13&gt;0,"Both","Geog"),IF(Options!$H$13&gt;0,"Keyword","None"))</f>
        <v>None</v>
      </c>
      <c r="Q1295"/>
    </row>
    <row r="1296" spans="1:17" x14ac:dyDescent="0.2">
      <c r="A1296">
        <v>1061034</v>
      </c>
      <c r="B1296" t="s">
        <v>2812</v>
      </c>
      <c r="C1296">
        <v>8120</v>
      </c>
      <c r="D1296">
        <v>8453</v>
      </c>
      <c r="G1296" t="s">
        <v>2813</v>
      </c>
      <c r="H1296" t="str">
        <f ca="1">IFERROR(RANK(Table1[[#This Row],[IncomeRank]],$K:$K),"")</f>
        <v/>
      </c>
      <c r="I1296">
        <f>Table1[[#This Row],[regno]]</f>
        <v>1061034</v>
      </c>
      <c r="J1296" t="str">
        <f>Table1[[#This Row],[nicename]]</f>
        <v>Basingstoke Concert Band</v>
      </c>
      <c r="K1296" s="1" t="str">
        <f ca="1">IF(Table1[[#This Row],[Selected]],Table1[[#This Row],[latest_income]]+(RAND()*0.01),"")</f>
        <v/>
      </c>
      <c r="L1296" t="b">
        <f>IF(Table1[[#This Row],[Use]]="None",FALSE,IF(Table1[[#This Row],[Use]]="Both",AND(Table1[[#This Row],[Keyword]],Table1[[#This Row],[Geog]]),OR(Table1[[#This Row],[Keyword]],Table1[[#This Row],[Geog]])))</f>
        <v>0</v>
      </c>
      <c r="M12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96" t="b">
        <f>NOT(ISERROR(VLOOKUP(Table1[[#This Row],[regno]],RawGeography!$D:$D,1,FALSE)))</f>
        <v>0</v>
      </c>
      <c r="O1296" t="str">
        <f>IF(Options!$H$12&gt;0,IF(Options!$H$13&gt;0,"Both","Geog"),IF(Options!$H$13&gt;0,"Keyword","None"))</f>
        <v>None</v>
      </c>
      <c r="Q1296"/>
    </row>
    <row r="1297" spans="1:17" x14ac:dyDescent="0.2">
      <c r="A1297">
        <v>1061066</v>
      </c>
      <c r="B1297" t="s">
        <v>2814</v>
      </c>
      <c r="C1297">
        <v>12535</v>
      </c>
      <c r="D1297">
        <v>10322</v>
      </c>
      <c r="G1297" t="s">
        <v>2815</v>
      </c>
      <c r="H1297" t="str">
        <f ca="1">IFERROR(RANK(Table1[[#This Row],[IncomeRank]],$K:$K),"")</f>
        <v/>
      </c>
      <c r="I1297">
        <f>Table1[[#This Row],[regno]]</f>
        <v>1061066</v>
      </c>
      <c r="J1297" t="str">
        <f>Table1[[#This Row],[nicename]]</f>
        <v>Norfolk Brass</v>
      </c>
      <c r="K1297" s="1" t="str">
        <f ca="1">IF(Table1[[#This Row],[Selected]],Table1[[#This Row],[latest_income]]+(RAND()*0.01),"")</f>
        <v/>
      </c>
      <c r="L1297" t="b">
        <f>IF(Table1[[#This Row],[Use]]="None",FALSE,IF(Table1[[#This Row],[Use]]="Both",AND(Table1[[#This Row],[Keyword]],Table1[[#This Row],[Geog]]),OR(Table1[[#This Row],[Keyword]],Table1[[#This Row],[Geog]])))</f>
        <v>0</v>
      </c>
      <c r="M12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97" t="b">
        <f>NOT(ISERROR(VLOOKUP(Table1[[#This Row],[regno]],RawGeography!$D:$D,1,FALSE)))</f>
        <v>0</v>
      </c>
      <c r="O1297" t="str">
        <f>IF(Options!$H$12&gt;0,IF(Options!$H$13&gt;0,"Both","Geog"),IF(Options!$H$13&gt;0,"Keyword","None"))</f>
        <v>None</v>
      </c>
      <c r="Q1297"/>
    </row>
    <row r="1298" spans="1:17" x14ac:dyDescent="0.2">
      <c r="A1298">
        <v>1061213</v>
      </c>
      <c r="B1298" t="s">
        <v>2816</v>
      </c>
      <c r="C1298">
        <v>23</v>
      </c>
      <c r="D1298">
        <v>1775</v>
      </c>
      <c r="G1298" t="s">
        <v>2629</v>
      </c>
      <c r="H1298" t="str">
        <f ca="1">IFERROR(RANK(Table1[[#This Row],[IncomeRank]],$K:$K),"")</f>
        <v/>
      </c>
      <c r="I1298">
        <f>Table1[[#This Row],[regno]]</f>
        <v>1061213</v>
      </c>
      <c r="J1298" t="str">
        <f>Table1[[#This Row],[nicename]]</f>
        <v>City of Canterbury Symphony Orchestra</v>
      </c>
      <c r="K1298" s="1" t="str">
        <f ca="1">IF(Table1[[#This Row],[Selected]],Table1[[#This Row],[latest_income]]+(RAND()*0.01),"")</f>
        <v/>
      </c>
      <c r="L1298" t="b">
        <f>IF(Table1[[#This Row],[Use]]="None",FALSE,IF(Table1[[#This Row],[Use]]="Both",AND(Table1[[#This Row],[Keyword]],Table1[[#This Row],[Geog]]),OR(Table1[[#This Row],[Keyword]],Table1[[#This Row],[Geog]])))</f>
        <v>0</v>
      </c>
      <c r="M12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98" t="b">
        <f>NOT(ISERROR(VLOOKUP(Table1[[#This Row],[regno]],RawGeography!$D:$D,1,FALSE)))</f>
        <v>0</v>
      </c>
      <c r="O1298" t="str">
        <f>IF(Options!$H$12&gt;0,IF(Options!$H$13&gt;0,"Both","Geog"),IF(Options!$H$13&gt;0,"Keyword","None"))</f>
        <v>None</v>
      </c>
      <c r="Q1298"/>
    </row>
    <row r="1299" spans="1:17" x14ac:dyDescent="0.2">
      <c r="A1299">
        <v>1061357</v>
      </c>
      <c r="B1299" t="s">
        <v>2817</v>
      </c>
      <c r="C1299">
        <v>0</v>
      </c>
      <c r="D1299">
        <v>1589</v>
      </c>
      <c r="G1299" t="s">
        <v>2818</v>
      </c>
      <c r="H1299" t="str">
        <f ca="1">IFERROR(RANK(Table1[[#This Row],[IncomeRank]],$K:$K),"")</f>
        <v/>
      </c>
      <c r="I1299">
        <f>Table1[[#This Row],[regno]]</f>
        <v>1061357</v>
      </c>
      <c r="J1299" t="str">
        <f>Table1[[#This Row],[nicename]]</f>
        <v>Oxfordshire Fund for Music</v>
      </c>
      <c r="K1299" s="1" t="str">
        <f ca="1">IF(Table1[[#This Row],[Selected]],Table1[[#This Row],[latest_income]]+(RAND()*0.01),"")</f>
        <v/>
      </c>
      <c r="L1299" t="b">
        <f>IF(Table1[[#This Row],[Use]]="None",FALSE,IF(Table1[[#This Row],[Use]]="Both",AND(Table1[[#This Row],[Keyword]],Table1[[#This Row],[Geog]]),OR(Table1[[#This Row],[Keyword]],Table1[[#This Row],[Geog]])))</f>
        <v>0</v>
      </c>
      <c r="M12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299" t="b">
        <f>NOT(ISERROR(VLOOKUP(Table1[[#This Row],[regno]],RawGeography!$D:$D,1,FALSE)))</f>
        <v>0</v>
      </c>
      <c r="O1299" t="str">
        <f>IF(Options!$H$12&gt;0,IF(Options!$H$13&gt;0,"Both","Geog"),IF(Options!$H$13&gt;0,"Keyword","None"))</f>
        <v>None</v>
      </c>
      <c r="Q1299"/>
    </row>
    <row r="1300" spans="1:17" x14ac:dyDescent="0.2">
      <c r="A1300">
        <v>1061618</v>
      </c>
      <c r="B1300" t="s">
        <v>2819</v>
      </c>
      <c r="C1300">
        <v>0</v>
      </c>
      <c r="D1300">
        <v>213713</v>
      </c>
      <c r="G1300" t="s">
        <v>2820</v>
      </c>
      <c r="H1300" t="str">
        <f ca="1">IFERROR(RANK(Table1[[#This Row],[IncomeRank]],$K:$K),"")</f>
        <v/>
      </c>
      <c r="I1300">
        <f>Table1[[#This Row],[regno]]</f>
        <v>1061618</v>
      </c>
      <c r="J1300" t="str">
        <f>Table1[[#This Row],[nicename]]</f>
        <v>The York Gate Music Trust</v>
      </c>
      <c r="K1300" s="1" t="str">
        <f ca="1">IF(Table1[[#This Row],[Selected]],Table1[[#This Row],[latest_income]]+(RAND()*0.01),"")</f>
        <v/>
      </c>
      <c r="L1300" t="b">
        <f>IF(Table1[[#This Row],[Use]]="None",FALSE,IF(Table1[[#This Row],[Use]]="Both",AND(Table1[[#This Row],[Keyword]],Table1[[#This Row],[Geog]]),OR(Table1[[#This Row],[Keyword]],Table1[[#This Row],[Geog]])))</f>
        <v>0</v>
      </c>
      <c r="M13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00" t="b">
        <f>NOT(ISERROR(VLOOKUP(Table1[[#This Row],[regno]],RawGeography!$D:$D,1,FALSE)))</f>
        <v>0</v>
      </c>
      <c r="O1300" t="str">
        <f>IF(Options!$H$12&gt;0,IF(Options!$H$13&gt;0,"Both","Geog"),IF(Options!$H$13&gt;0,"Keyword","None"))</f>
        <v>None</v>
      </c>
      <c r="Q1300"/>
    </row>
    <row r="1301" spans="1:17" x14ac:dyDescent="0.2">
      <c r="A1301">
        <v>1061719</v>
      </c>
      <c r="B1301" t="s">
        <v>2821</v>
      </c>
      <c r="C1301">
        <v>33441</v>
      </c>
      <c r="D1301">
        <v>31722</v>
      </c>
      <c r="G1301" t="s">
        <v>2822</v>
      </c>
      <c r="H1301" t="str">
        <f ca="1">IFERROR(RANK(Table1[[#This Row],[IncomeRank]],$K:$K),"")</f>
        <v/>
      </c>
      <c r="I1301">
        <f>Table1[[#This Row],[regno]]</f>
        <v>1061719</v>
      </c>
      <c r="J1301" t="str">
        <f>Table1[[#This Row],[nicename]]</f>
        <v>Sowerby Music</v>
      </c>
      <c r="K1301" s="1" t="str">
        <f ca="1">IF(Table1[[#This Row],[Selected]],Table1[[#This Row],[latest_income]]+(RAND()*0.01),"")</f>
        <v/>
      </c>
      <c r="L1301" t="b">
        <f>IF(Table1[[#This Row],[Use]]="None",FALSE,IF(Table1[[#This Row],[Use]]="Both",AND(Table1[[#This Row],[Keyword]],Table1[[#This Row],[Geog]]),OR(Table1[[#This Row],[Keyword]],Table1[[#This Row],[Geog]])))</f>
        <v>0</v>
      </c>
      <c r="M13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01" t="b">
        <f>NOT(ISERROR(VLOOKUP(Table1[[#This Row],[regno]],RawGeography!$D:$D,1,FALSE)))</f>
        <v>0</v>
      </c>
      <c r="O1301" t="str">
        <f>IF(Options!$H$12&gt;0,IF(Options!$H$13&gt;0,"Both","Geog"),IF(Options!$H$13&gt;0,"Keyword","None"))</f>
        <v>None</v>
      </c>
      <c r="Q1301"/>
    </row>
    <row r="1302" spans="1:17" x14ac:dyDescent="0.2">
      <c r="A1302">
        <v>1061836</v>
      </c>
      <c r="B1302" t="s">
        <v>2823</v>
      </c>
      <c r="C1302">
        <v>4626</v>
      </c>
      <c r="D1302">
        <v>3982</v>
      </c>
      <c r="G1302" t="s">
        <v>2824</v>
      </c>
      <c r="H1302" t="str">
        <f ca="1">IFERROR(RANK(Table1[[#This Row],[IncomeRank]],$K:$K),"")</f>
        <v/>
      </c>
      <c r="I1302">
        <f>Table1[[#This Row],[regno]]</f>
        <v>1061836</v>
      </c>
      <c r="J1302" t="str">
        <f>Table1[[#This Row],[nicename]]</f>
        <v>Royal Scottish Country Dance Society (Milton Keynes)</v>
      </c>
      <c r="K1302" s="1" t="str">
        <f ca="1">IF(Table1[[#This Row],[Selected]],Table1[[#This Row],[latest_income]]+(RAND()*0.01),"")</f>
        <v/>
      </c>
      <c r="L1302" t="b">
        <f>IF(Table1[[#This Row],[Use]]="None",FALSE,IF(Table1[[#This Row],[Use]]="Both",AND(Table1[[#This Row],[Keyword]],Table1[[#This Row],[Geog]]),OR(Table1[[#This Row],[Keyword]],Table1[[#This Row],[Geog]])))</f>
        <v>0</v>
      </c>
      <c r="M13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02" t="b">
        <f>NOT(ISERROR(VLOOKUP(Table1[[#This Row],[regno]],RawGeography!$D:$D,1,FALSE)))</f>
        <v>0</v>
      </c>
      <c r="O1302" t="str">
        <f>IF(Options!$H$12&gt;0,IF(Options!$H$13&gt;0,"Both","Geog"),IF(Options!$H$13&gt;0,"Keyword","None"))</f>
        <v>None</v>
      </c>
      <c r="Q1302"/>
    </row>
    <row r="1303" spans="1:17" x14ac:dyDescent="0.2">
      <c r="A1303">
        <v>1061956</v>
      </c>
      <c r="B1303" t="s">
        <v>2825</v>
      </c>
      <c r="C1303">
        <v>573</v>
      </c>
      <c r="D1303">
        <v>2000</v>
      </c>
      <c r="G1303" t="s">
        <v>2826</v>
      </c>
      <c r="H1303" t="str">
        <f ca="1">IFERROR(RANK(Table1[[#This Row],[IncomeRank]],$K:$K),"")</f>
        <v/>
      </c>
      <c r="I1303">
        <f>Table1[[#This Row],[regno]]</f>
        <v>1061956</v>
      </c>
      <c r="J1303" t="str">
        <f>Table1[[#This Row],[nicename]]</f>
        <v>Cumbria Youth Orchestra Society</v>
      </c>
      <c r="K1303" s="1" t="str">
        <f ca="1">IF(Table1[[#This Row],[Selected]],Table1[[#This Row],[latest_income]]+(RAND()*0.01),"")</f>
        <v/>
      </c>
      <c r="L1303" t="b">
        <f>IF(Table1[[#This Row],[Use]]="None",FALSE,IF(Table1[[#This Row],[Use]]="Both",AND(Table1[[#This Row],[Keyword]],Table1[[#This Row],[Geog]]),OR(Table1[[#This Row],[Keyword]],Table1[[#This Row],[Geog]])))</f>
        <v>0</v>
      </c>
      <c r="M13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03" t="b">
        <f>NOT(ISERROR(VLOOKUP(Table1[[#This Row],[regno]],RawGeography!$D:$D,1,FALSE)))</f>
        <v>0</v>
      </c>
      <c r="O1303" t="str">
        <f>IF(Options!$H$12&gt;0,IF(Options!$H$13&gt;0,"Both","Geog"),IF(Options!$H$13&gt;0,"Keyword","None"))</f>
        <v>None</v>
      </c>
      <c r="Q1303"/>
    </row>
    <row r="1304" spans="1:17" x14ac:dyDescent="0.2">
      <c r="A1304">
        <v>1061992</v>
      </c>
      <c r="B1304" t="s">
        <v>2827</v>
      </c>
      <c r="C1304">
        <v>20995</v>
      </c>
      <c r="D1304">
        <v>22914</v>
      </c>
      <c r="G1304" t="s">
        <v>2828</v>
      </c>
      <c r="H1304" t="str">
        <f ca="1">IFERROR(RANK(Table1[[#This Row],[IncomeRank]],$K:$K),"")</f>
        <v/>
      </c>
      <c r="I1304">
        <f>Table1[[#This Row],[regno]]</f>
        <v>1061992</v>
      </c>
      <c r="J1304" t="str">
        <f>Table1[[#This Row],[nicename]]</f>
        <v>The Royal Scottish Country Dance Society Newcastle Upon Tyne and District Branch</v>
      </c>
      <c r="K1304" s="1" t="str">
        <f ca="1">IF(Table1[[#This Row],[Selected]],Table1[[#This Row],[latest_income]]+(RAND()*0.01),"")</f>
        <v/>
      </c>
      <c r="L1304" t="b">
        <f>IF(Table1[[#This Row],[Use]]="None",FALSE,IF(Table1[[#This Row],[Use]]="Both",AND(Table1[[#This Row],[Keyword]],Table1[[#This Row],[Geog]]),OR(Table1[[#This Row],[Keyword]],Table1[[#This Row],[Geog]])))</f>
        <v>0</v>
      </c>
      <c r="M13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04" t="b">
        <f>NOT(ISERROR(VLOOKUP(Table1[[#This Row],[regno]],RawGeography!$D:$D,1,FALSE)))</f>
        <v>0</v>
      </c>
      <c r="O1304" t="str">
        <f>IF(Options!$H$12&gt;0,IF(Options!$H$13&gt;0,"Both","Geog"),IF(Options!$H$13&gt;0,"Keyword","None"))</f>
        <v>None</v>
      </c>
      <c r="Q1304"/>
    </row>
    <row r="1305" spans="1:17" x14ac:dyDescent="0.2">
      <c r="A1305">
        <v>1062036</v>
      </c>
      <c r="B1305" t="s">
        <v>2829</v>
      </c>
      <c r="C1305">
        <v>3054</v>
      </c>
      <c r="D1305">
        <v>2950</v>
      </c>
      <c r="G1305" t="s">
        <v>2830</v>
      </c>
      <c r="H1305" t="str">
        <f ca="1">IFERROR(RANK(Table1[[#This Row],[IncomeRank]],$K:$K),"")</f>
        <v/>
      </c>
      <c r="I1305">
        <f>Table1[[#This Row],[regno]]</f>
        <v>1062036</v>
      </c>
      <c r="J1305" t="str">
        <f>Table1[[#This Row],[nicename]]</f>
        <v>The Louis Watt Memorial Fund</v>
      </c>
      <c r="K1305" s="1" t="str">
        <f ca="1">IF(Table1[[#This Row],[Selected]],Table1[[#This Row],[latest_income]]+(RAND()*0.01),"")</f>
        <v/>
      </c>
      <c r="L1305" t="b">
        <f>IF(Table1[[#This Row],[Use]]="None",FALSE,IF(Table1[[#This Row],[Use]]="Both",AND(Table1[[#This Row],[Keyword]],Table1[[#This Row],[Geog]]),OR(Table1[[#This Row],[Keyword]],Table1[[#This Row],[Geog]])))</f>
        <v>0</v>
      </c>
      <c r="M13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05" t="b">
        <f>NOT(ISERROR(VLOOKUP(Table1[[#This Row],[regno]],RawGeography!$D:$D,1,FALSE)))</f>
        <v>0</v>
      </c>
      <c r="O1305" t="str">
        <f>IF(Options!$H$12&gt;0,IF(Options!$H$13&gt;0,"Both","Geog"),IF(Options!$H$13&gt;0,"Keyword","None"))</f>
        <v>None</v>
      </c>
      <c r="Q1305"/>
    </row>
    <row r="1306" spans="1:17" x14ac:dyDescent="0.2">
      <c r="A1306">
        <v>1062049</v>
      </c>
      <c r="B1306" t="s">
        <v>2831</v>
      </c>
      <c r="C1306">
        <v>20876</v>
      </c>
      <c r="D1306">
        <v>23968</v>
      </c>
      <c r="G1306" t="s">
        <v>2832</v>
      </c>
      <c r="H1306" t="str">
        <f ca="1">IFERROR(RANK(Table1[[#This Row],[IncomeRank]],$K:$K),"")</f>
        <v/>
      </c>
      <c r="I1306">
        <f>Table1[[#This Row],[regno]]</f>
        <v>1062049</v>
      </c>
      <c r="J1306" t="str">
        <f>Table1[[#This Row],[nicename]]</f>
        <v>Lancaster Community Music Trust</v>
      </c>
      <c r="K1306" s="1" t="str">
        <f ca="1">IF(Table1[[#This Row],[Selected]],Table1[[#This Row],[latest_income]]+(RAND()*0.01),"")</f>
        <v/>
      </c>
      <c r="L1306" t="b">
        <f>IF(Table1[[#This Row],[Use]]="None",FALSE,IF(Table1[[#This Row],[Use]]="Both",AND(Table1[[#This Row],[Keyword]],Table1[[#This Row],[Geog]]),OR(Table1[[#This Row],[Keyword]],Table1[[#This Row],[Geog]])))</f>
        <v>0</v>
      </c>
      <c r="M13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06" t="b">
        <f>NOT(ISERROR(VLOOKUP(Table1[[#This Row],[regno]],RawGeography!$D:$D,1,FALSE)))</f>
        <v>0</v>
      </c>
      <c r="O1306" t="str">
        <f>IF(Options!$H$12&gt;0,IF(Options!$H$13&gt;0,"Both","Geog"),IF(Options!$H$13&gt;0,"Keyword","None"))</f>
        <v>None</v>
      </c>
      <c r="Q1306"/>
    </row>
    <row r="1307" spans="1:17" x14ac:dyDescent="0.2">
      <c r="A1307">
        <v>1062050</v>
      </c>
      <c r="B1307" t="s">
        <v>2833</v>
      </c>
      <c r="C1307">
        <v>5033</v>
      </c>
      <c r="D1307">
        <v>3232</v>
      </c>
      <c r="G1307" t="s">
        <v>2834</v>
      </c>
      <c r="H1307" t="str">
        <f ca="1">IFERROR(RANK(Table1[[#This Row],[IncomeRank]],$K:$K),"")</f>
        <v/>
      </c>
      <c r="I1307">
        <f>Table1[[#This Row],[regno]]</f>
        <v>1062050</v>
      </c>
      <c r="J1307" t="str">
        <f>Table1[[#This Row],[nicename]]</f>
        <v>Whitby Music Club Young Musicians Trust</v>
      </c>
      <c r="K1307" s="1" t="str">
        <f ca="1">IF(Table1[[#This Row],[Selected]],Table1[[#This Row],[latest_income]]+(RAND()*0.01),"")</f>
        <v/>
      </c>
      <c r="L1307" t="b">
        <f>IF(Table1[[#This Row],[Use]]="None",FALSE,IF(Table1[[#This Row],[Use]]="Both",AND(Table1[[#This Row],[Keyword]],Table1[[#This Row],[Geog]]),OR(Table1[[#This Row],[Keyword]],Table1[[#This Row],[Geog]])))</f>
        <v>0</v>
      </c>
      <c r="M13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07" t="b">
        <f>NOT(ISERROR(VLOOKUP(Table1[[#This Row],[regno]],RawGeography!$D:$D,1,FALSE)))</f>
        <v>0</v>
      </c>
      <c r="O1307" t="str">
        <f>IF(Options!$H$12&gt;0,IF(Options!$H$13&gt;0,"Both","Geog"),IF(Options!$H$13&gt;0,"Keyword","None"))</f>
        <v>None</v>
      </c>
      <c r="Q1307"/>
    </row>
    <row r="1308" spans="1:17" x14ac:dyDescent="0.2">
      <c r="A1308">
        <v>1062069</v>
      </c>
      <c r="B1308" t="s">
        <v>2835</v>
      </c>
      <c r="C1308">
        <v>10011</v>
      </c>
      <c r="D1308">
        <v>9009</v>
      </c>
      <c r="G1308" t="s">
        <v>2836</v>
      </c>
      <c r="H1308" t="str">
        <f ca="1">IFERROR(RANK(Table1[[#This Row],[IncomeRank]],$K:$K),"")</f>
        <v/>
      </c>
      <c r="I1308">
        <f>Table1[[#This Row],[regno]]</f>
        <v>1062069</v>
      </c>
      <c r="J1308" t="str">
        <f>Table1[[#This Row],[nicename]]</f>
        <v>Aylesbury Concert Band</v>
      </c>
      <c r="K1308" s="1" t="str">
        <f ca="1">IF(Table1[[#This Row],[Selected]],Table1[[#This Row],[latest_income]]+(RAND()*0.01),"")</f>
        <v/>
      </c>
      <c r="L1308" t="b">
        <f>IF(Table1[[#This Row],[Use]]="None",FALSE,IF(Table1[[#This Row],[Use]]="Both",AND(Table1[[#This Row],[Keyword]],Table1[[#This Row],[Geog]]),OR(Table1[[#This Row],[Keyword]],Table1[[#This Row],[Geog]])))</f>
        <v>0</v>
      </c>
      <c r="M13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08" t="b">
        <f>NOT(ISERROR(VLOOKUP(Table1[[#This Row],[regno]],RawGeography!$D:$D,1,FALSE)))</f>
        <v>0</v>
      </c>
      <c r="O1308" t="str">
        <f>IF(Options!$H$12&gt;0,IF(Options!$H$13&gt;0,"Both","Geog"),IF(Options!$H$13&gt;0,"Keyword","None"))</f>
        <v>None</v>
      </c>
      <c r="Q1308"/>
    </row>
    <row r="1309" spans="1:17" x14ac:dyDescent="0.2">
      <c r="A1309">
        <v>1062101</v>
      </c>
      <c r="B1309" t="s">
        <v>2837</v>
      </c>
      <c r="C1309">
        <v>3935</v>
      </c>
      <c r="D1309">
        <v>1553</v>
      </c>
      <c r="G1309" t="s">
        <v>2838</v>
      </c>
      <c r="H1309" t="str">
        <f ca="1">IFERROR(RANK(Table1[[#This Row],[IncomeRank]],$K:$K),"")</f>
        <v/>
      </c>
      <c r="I1309">
        <f>Table1[[#This Row],[regno]]</f>
        <v>1062101</v>
      </c>
      <c r="J1309" t="str">
        <f>Table1[[#This Row],[nicename]]</f>
        <v>The Newark Area Arts and Leisure Foundation</v>
      </c>
      <c r="K1309" s="1" t="str">
        <f ca="1">IF(Table1[[#This Row],[Selected]],Table1[[#This Row],[latest_income]]+(RAND()*0.01),"")</f>
        <v/>
      </c>
      <c r="L1309" t="b">
        <f>IF(Table1[[#This Row],[Use]]="None",FALSE,IF(Table1[[#This Row],[Use]]="Both",AND(Table1[[#This Row],[Keyword]],Table1[[#This Row],[Geog]]),OR(Table1[[#This Row],[Keyword]],Table1[[#This Row],[Geog]])))</f>
        <v>0</v>
      </c>
      <c r="M13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09" t="b">
        <f>NOT(ISERROR(VLOOKUP(Table1[[#This Row],[regno]],RawGeography!$D:$D,1,FALSE)))</f>
        <v>0</v>
      </c>
      <c r="O1309" t="str">
        <f>IF(Options!$H$12&gt;0,IF(Options!$H$13&gt;0,"Both","Geog"),IF(Options!$H$13&gt;0,"Keyword","None"))</f>
        <v>None</v>
      </c>
      <c r="Q1309"/>
    </row>
    <row r="1310" spans="1:17" x14ac:dyDescent="0.2">
      <c r="A1310">
        <v>1062126</v>
      </c>
      <c r="B1310" t="s">
        <v>2839</v>
      </c>
      <c r="C1310">
        <v>0</v>
      </c>
      <c r="D1310">
        <v>0</v>
      </c>
      <c r="G1310" t="s">
        <v>2840</v>
      </c>
      <c r="H1310" t="str">
        <f ca="1">IFERROR(RANK(Table1[[#This Row],[IncomeRank]],$K:$K),"")</f>
        <v/>
      </c>
      <c r="I1310">
        <f>Table1[[#This Row],[regno]]</f>
        <v>1062126</v>
      </c>
      <c r="J1310" t="str">
        <f>Table1[[#This Row],[nicename]]</f>
        <v>Cross Cultural Arts</v>
      </c>
      <c r="K1310" s="1" t="str">
        <f ca="1">IF(Table1[[#This Row],[Selected]],Table1[[#This Row],[latest_income]]+(RAND()*0.01),"")</f>
        <v/>
      </c>
      <c r="L1310" t="b">
        <f>IF(Table1[[#This Row],[Use]]="None",FALSE,IF(Table1[[#This Row],[Use]]="Both",AND(Table1[[#This Row],[Keyword]],Table1[[#This Row],[Geog]]),OR(Table1[[#This Row],[Keyword]],Table1[[#This Row],[Geog]])))</f>
        <v>0</v>
      </c>
      <c r="M13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10" t="b">
        <f>NOT(ISERROR(VLOOKUP(Table1[[#This Row],[regno]],RawGeography!$D:$D,1,FALSE)))</f>
        <v>0</v>
      </c>
      <c r="O1310" t="str">
        <f>IF(Options!$H$12&gt;0,IF(Options!$H$13&gt;0,"Both","Geog"),IF(Options!$H$13&gt;0,"Keyword","None"))</f>
        <v>None</v>
      </c>
      <c r="Q1310"/>
    </row>
    <row r="1311" spans="1:17" x14ac:dyDescent="0.2">
      <c r="A1311">
        <v>1062153</v>
      </c>
      <c r="B1311" t="s">
        <v>2841</v>
      </c>
      <c r="C1311">
        <v>3865</v>
      </c>
      <c r="D1311">
        <v>5643</v>
      </c>
      <c r="G1311" t="s">
        <v>2842</v>
      </c>
      <c r="H1311" t="str">
        <f ca="1">IFERROR(RANK(Table1[[#This Row],[IncomeRank]],$K:$K),"")</f>
        <v/>
      </c>
      <c r="I1311">
        <f>Table1[[#This Row],[regno]]</f>
        <v>1062153</v>
      </c>
      <c r="J1311" t="str">
        <f>Table1[[#This Row],[nicename]]</f>
        <v>Burnley &amp; Pendle Music Society</v>
      </c>
      <c r="K1311" s="1" t="str">
        <f ca="1">IF(Table1[[#This Row],[Selected]],Table1[[#This Row],[latest_income]]+(RAND()*0.01),"")</f>
        <v/>
      </c>
      <c r="L1311" t="b">
        <f>IF(Table1[[#This Row],[Use]]="None",FALSE,IF(Table1[[#This Row],[Use]]="Both",AND(Table1[[#This Row],[Keyword]],Table1[[#This Row],[Geog]]),OR(Table1[[#This Row],[Keyword]],Table1[[#This Row],[Geog]])))</f>
        <v>0</v>
      </c>
      <c r="M13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11" t="b">
        <f>NOT(ISERROR(VLOOKUP(Table1[[#This Row],[regno]],RawGeography!$D:$D,1,FALSE)))</f>
        <v>0</v>
      </c>
      <c r="O1311" t="str">
        <f>IF(Options!$H$12&gt;0,IF(Options!$H$13&gt;0,"Both","Geog"),IF(Options!$H$13&gt;0,"Keyword","None"))</f>
        <v>None</v>
      </c>
      <c r="Q1311"/>
    </row>
    <row r="1312" spans="1:17" x14ac:dyDescent="0.2">
      <c r="A1312">
        <v>1062232</v>
      </c>
      <c r="B1312" t="s">
        <v>2843</v>
      </c>
      <c r="C1312">
        <v>7357</v>
      </c>
      <c r="D1312">
        <v>6616</v>
      </c>
      <c r="G1312" t="s">
        <v>2844</v>
      </c>
      <c r="H1312" t="str">
        <f ca="1">IFERROR(RANK(Table1[[#This Row],[IncomeRank]],$K:$K),"")</f>
        <v/>
      </c>
      <c r="I1312">
        <f>Table1[[#This Row],[regno]]</f>
        <v>1062232</v>
      </c>
      <c r="J1312" t="str">
        <f>Table1[[#This Row],[nicename]]</f>
        <v>The Easingwold Singers</v>
      </c>
      <c r="K1312" s="1" t="str">
        <f ca="1">IF(Table1[[#This Row],[Selected]],Table1[[#This Row],[latest_income]]+(RAND()*0.01),"")</f>
        <v/>
      </c>
      <c r="L1312" t="b">
        <f>IF(Table1[[#This Row],[Use]]="None",FALSE,IF(Table1[[#This Row],[Use]]="Both",AND(Table1[[#This Row],[Keyword]],Table1[[#This Row],[Geog]]),OR(Table1[[#This Row],[Keyword]],Table1[[#This Row],[Geog]])))</f>
        <v>0</v>
      </c>
      <c r="M13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12" t="b">
        <f>NOT(ISERROR(VLOOKUP(Table1[[#This Row],[regno]],RawGeography!$D:$D,1,FALSE)))</f>
        <v>0</v>
      </c>
      <c r="O1312" t="str">
        <f>IF(Options!$H$12&gt;0,IF(Options!$H$13&gt;0,"Both","Geog"),IF(Options!$H$13&gt;0,"Keyword","None"))</f>
        <v>None</v>
      </c>
      <c r="Q1312"/>
    </row>
    <row r="1313" spans="1:17" x14ac:dyDescent="0.2">
      <c r="A1313">
        <v>1062400</v>
      </c>
      <c r="B1313" t="s">
        <v>2845</v>
      </c>
      <c r="C1313">
        <v>600244</v>
      </c>
      <c r="D1313">
        <v>597656</v>
      </c>
      <c r="E1313">
        <v>1505626</v>
      </c>
      <c r="F1313">
        <v>13</v>
      </c>
      <c r="G1313" t="s">
        <v>2846</v>
      </c>
      <c r="H1313" t="str">
        <f ca="1">IFERROR(RANK(Table1[[#This Row],[IncomeRank]],$K:$K),"")</f>
        <v/>
      </c>
      <c r="I1313">
        <f>Table1[[#This Row],[regno]]</f>
        <v>1062400</v>
      </c>
      <c r="J1313" t="str">
        <f>Table1[[#This Row],[nicename]]</f>
        <v>The Dorset Natural History and Archaeological Society</v>
      </c>
      <c r="K1313" s="1" t="str">
        <f ca="1">IF(Table1[[#This Row],[Selected]],Table1[[#This Row],[latest_income]]+(RAND()*0.01),"")</f>
        <v/>
      </c>
      <c r="L1313" t="b">
        <f>IF(Table1[[#This Row],[Use]]="None",FALSE,IF(Table1[[#This Row],[Use]]="Both",AND(Table1[[#This Row],[Keyword]],Table1[[#This Row],[Geog]]),OR(Table1[[#This Row],[Keyword]],Table1[[#This Row],[Geog]])))</f>
        <v>0</v>
      </c>
      <c r="M13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13" t="b">
        <f>NOT(ISERROR(VLOOKUP(Table1[[#This Row],[regno]],RawGeography!$D:$D,1,FALSE)))</f>
        <v>0</v>
      </c>
      <c r="O1313" t="str">
        <f>IF(Options!$H$12&gt;0,IF(Options!$H$13&gt;0,"Both","Geog"),IF(Options!$H$13&gt;0,"Keyword","None"))</f>
        <v>None</v>
      </c>
      <c r="Q1313"/>
    </row>
    <row r="1314" spans="1:17" x14ac:dyDescent="0.2">
      <c r="A1314">
        <v>1062582</v>
      </c>
      <c r="B1314" t="s">
        <v>2847</v>
      </c>
      <c r="C1314">
        <v>0</v>
      </c>
      <c r="D1314">
        <v>0</v>
      </c>
      <c r="G1314" t="s">
        <v>2848</v>
      </c>
      <c r="H1314" t="str">
        <f ca="1">IFERROR(RANK(Table1[[#This Row],[IncomeRank]],$K:$K),"")</f>
        <v/>
      </c>
      <c r="I1314">
        <f>Table1[[#This Row],[regno]]</f>
        <v>1062582</v>
      </c>
      <c r="J1314" t="str">
        <f>Table1[[#This Row],[nicename]]</f>
        <v>Summit Arts</v>
      </c>
      <c r="K1314" s="1" t="str">
        <f ca="1">IF(Table1[[#This Row],[Selected]],Table1[[#This Row],[latest_income]]+(RAND()*0.01),"")</f>
        <v/>
      </c>
      <c r="L1314" t="b">
        <f>IF(Table1[[#This Row],[Use]]="None",FALSE,IF(Table1[[#This Row],[Use]]="Both",AND(Table1[[#This Row],[Keyword]],Table1[[#This Row],[Geog]]),OR(Table1[[#This Row],[Keyword]],Table1[[#This Row],[Geog]])))</f>
        <v>0</v>
      </c>
      <c r="M13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14" t="b">
        <f>NOT(ISERROR(VLOOKUP(Table1[[#This Row],[regno]],RawGeography!$D:$D,1,FALSE)))</f>
        <v>0</v>
      </c>
      <c r="O1314" t="str">
        <f>IF(Options!$H$12&gt;0,IF(Options!$H$13&gt;0,"Both","Geog"),IF(Options!$H$13&gt;0,"Keyword","None"))</f>
        <v>None</v>
      </c>
      <c r="Q1314"/>
    </row>
    <row r="1315" spans="1:17" x14ac:dyDescent="0.2">
      <c r="A1315">
        <v>1062760</v>
      </c>
      <c r="B1315" t="s">
        <v>2849</v>
      </c>
      <c r="C1315">
        <v>9258</v>
      </c>
      <c r="D1315">
        <v>11239</v>
      </c>
      <c r="G1315" t="s">
        <v>2850</v>
      </c>
      <c r="H1315" t="str">
        <f ca="1">IFERROR(RANK(Table1[[#This Row],[IncomeRank]],$K:$K),"")</f>
        <v/>
      </c>
      <c r="I1315">
        <f>Table1[[#This Row],[regno]]</f>
        <v>1062760</v>
      </c>
      <c r="J1315" t="str">
        <f>Table1[[#This Row],[nicename]]</f>
        <v>East Anglian Brass Band Association</v>
      </c>
      <c r="K1315" s="1" t="str">
        <f ca="1">IF(Table1[[#This Row],[Selected]],Table1[[#This Row],[latest_income]]+(RAND()*0.01),"")</f>
        <v/>
      </c>
      <c r="L1315" t="b">
        <f>IF(Table1[[#This Row],[Use]]="None",FALSE,IF(Table1[[#This Row],[Use]]="Both",AND(Table1[[#This Row],[Keyword]],Table1[[#This Row],[Geog]]),OR(Table1[[#This Row],[Keyword]],Table1[[#This Row],[Geog]])))</f>
        <v>0</v>
      </c>
      <c r="M13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15" t="b">
        <f>NOT(ISERROR(VLOOKUP(Table1[[#This Row],[regno]],RawGeography!$D:$D,1,FALSE)))</f>
        <v>0</v>
      </c>
      <c r="O1315" t="str">
        <f>IF(Options!$H$12&gt;0,IF(Options!$H$13&gt;0,"Both","Geog"),IF(Options!$H$13&gt;0,"Keyword","None"))</f>
        <v>None</v>
      </c>
      <c r="Q1315"/>
    </row>
    <row r="1316" spans="1:17" x14ac:dyDescent="0.2">
      <c r="A1316">
        <v>1062822</v>
      </c>
      <c r="B1316" t="s">
        <v>2851</v>
      </c>
      <c r="C1316">
        <v>181390</v>
      </c>
      <c r="D1316">
        <v>171082</v>
      </c>
      <c r="G1316" t="s">
        <v>2852</v>
      </c>
      <c r="H1316" t="str">
        <f ca="1">IFERROR(RANK(Table1[[#This Row],[IncomeRank]],$K:$K),"")</f>
        <v/>
      </c>
      <c r="I1316">
        <f>Table1[[#This Row],[regno]]</f>
        <v>1062822</v>
      </c>
      <c r="J1316" t="str">
        <f>Table1[[#This Row],[nicename]]</f>
        <v>The Szilvay Foundation</v>
      </c>
      <c r="K1316" s="1" t="str">
        <f ca="1">IF(Table1[[#This Row],[Selected]],Table1[[#This Row],[latest_income]]+(RAND()*0.01),"")</f>
        <v/>
      </c>
      <c r="L1316" t="b">
        <f>IF(Table1[[#This Row],[Use]]="None",FALSE,IF(Table1[[#This Row],[Use]]="Both",AND(Table1[[#This Row],[Keyword]],Table1[[#This Row],[Geog]]),OR(Table1[[#This Row],[Keyword]],Table1[[#This Row],[Geog]])))</f>
        <v>0</v>
      </c>
      <c r="M13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16" t="b">
        <f>NOT(ISERROR(VLOOKUP(Table1[[#This Row],[regno]],RawGeography!$D:$D,1,FALSE)))</f>
        <v>0</v>
      </c>
      <c r="O1316" t="str">
        <f>IF(Options!$H$12&gt;0,IF(Options!$H$13&gt;0,"Both","Geog"),IF(Options!$H$13&gt;0,"Keyword","None"))</f>
        <v>None</v>
      </c>
      <c r="Q1316"/>
    </row>
    <row r="1317" spans="1:17" x14ac:dyDescent="0.2">
      <c r="A1317">
        <v>1062828</v>
      </c>
      <c r="B1317" t="s">
        <v>2853</v>
      </c>
      <c r="C1317">
        <v>574</v>
      </c>
      <c r="D1317">
        <v>364</v>
      </c>
      <c r="G1317" t="s">
        <v>2854</v>
      </c>
      <c r="H1317" t="str">
        <f ca="1">IFERROR(RANK(Table1[[#This Row],[IncomeRank]],$K:$K),"")</f>
        <v/>
      </c>
      <c r="I1317">
        <f>Table1[[#This Row],[regno]]</f>
        <v>1062828</v>
      </c>
      <c r="J1317" t="str">
        <f>Table1[[#This Row],[nicename]]</f>
        <v>Stella Taylor Young Christian Musicians Trust</v>
      </c>
      <c r="K1317" s="1" t="str">
        <f ca="1">IF(Table1[[#This Row],[Selected]],Table1[[#This Row],[latest_income]]+(RAND()*0.01),"")</f>
        <v/>
      </c>
      <c r="L1317" t="b">
        <f>IF(Table1[[#This Row],[Use]]="None",FALSE,IF(Table1[[#This Row],[Use]]="Both",AND(Table1[[#This Row],[Keyword]],Table1[[#This Row],[Geog]]),OR(Table1[[#This Row],[Keyword]],Table1[[#This Row],[Geog]])))</f>
        <v>0</v>
      </c>
      <c r="M13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17" t="b">
        <f>NOT(ISERROR(VLOOKUP(Table1[[#This Row],[regno]],RawGeography!$D:$D,1,FALSE)))</f>
        <v>0</v>
      </c>
      <c r="O1317" t="str">
        <f>IF(Options!$H$12&gt;0,IF(Options!$H$13&gt;0,"Both","Geog"),IF(Options!$H$13&gt;0,"Keyword","None"))</f>
        <v>None</v>
      </c>
      <c r="Q1317"/>
    </row>
    <row r="1318" spans="1:17" x14ac:dyDescent="0.2">
      <c r="A1318">
        <v>1062836</v>
      </c>
      <c r="B1318" t="s">
        <v>2855</v>
      </c>
      <c r="C1318">
        <v>550985</v>
      </c>
      <c r="D1318">
        <v>274727</v>
      </c>
      <c r="E1318">
        <v>7162600</v>
      </c>
      <c r="F1318">
        <v>1</v>
      </c>
      <c r="G1318" t="s">
        <v>2856</v>
      </c>
      <c r="H1318" t="str">
        <f ca="1">IFERROR(RANK(Table1[[#This Row],[IncomeRank]],$K:$K),"")</f>
        <v/>
      </c>
      <c r="I1318">
        <f>Table1[[#This Row],[regno]]</f>
        <v>1062836</v>
      </c>
      <c r="J1318" t="str">
        <f>Table1[[#This Row],[nicename]]</f>
        <v>Humphrey Richardson Taylor Charitable Trust</v>
      </c>
      <c r="K1318" s="1" t="str">
        <f ca="1">IF(Table1[[#This Row],[Selected]],Table1[[#This Row],[latest_income]]+(RAND()*0.01),"")</f>
        <v/>
      </c>
      <c r="L1318" t="b">
        <f>IF(Table1[[#This Row],[Use]]="None",FALSE,IF(Table1[[#This Row],[Use]]="Both",AND(Table1[[#This Row],[Keyword]],Table1[[#This Row],[Geog]]),OR(Table1[[#This Row],[Keyword]],Table1[[#This Row],[Geog]])))</f>
        <v>0</v>
      </c>
      <c r="M13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18" t="b">
        <f>NOT(ISERROR(VLOOKUP(Table1[[#This Row],[regno]],RawGeography!$D:$D,1,FALSE)))</f>
        <v>0</v>
      </c>
      <c r="O1318" t="str">
        <f>IF(Options!$H$12&gt;0,IF(Options!$H$13&gt;0,"Both","Geog"),IF(Options!$H$13&gt;0,"Keyword","None"))</f>
        <v>None</v>
      </c>
      <c r="Q1318"/>
    </row>
    <row r="1319" spans="1:17" x14ac:dyDescent="0.2">
      <c r="A1319">
        <v>1062845</v>
      </c>
      <c r="B1319" t="s">
        <v>2857</v>
      </c>
      <c r="C1319">
        <v>155377</v>
      </c>
      <c r="D1319">
        <v>158075</v>
      </c>
      <c r="G1319" t="s">
        <v>2858</v>
      </c>
      <c r="H1319" t="str">
        <f ca="1">IFERROR(RANK(Table1[[#This Row],[IncomeRank]],$K:$K),"")</f>
        <v/>
      </c>
      <c r="I1319">
        <f>Table1[[#This Row],[regno]]</f>
        <v>1062845</v>
      </c>
      <c r="J1319" t="str">
        <f>Table1[[#This Row],[nicename]]</f>
        <v>Oxford Contemporary Music</v>
      </c>
      <c r="K1319" s="1" t="str">
        <f ca="1">IF(Table1[[#This Row],[Selected]],Table1[[#This Row],[latest_income]]+(RAND()*0.01),"")</f>
        <v/>
      </c>
      <c r="L1319" t="b">
        <f>IF(Table1[[#This Row],[Use]]="None",FALSE,IF(Table1[[#This Row],[Use]]="Both",AND(Table1[[#This Row],[Keyword]],Table1[[#This Row],[Geog]]),OR(Table1[[#This Row],[Keyword]],Table1[[#This Row],[Geog]])))</f>
        <v>0</v>
      </c>
      <c r="M13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19" t="b">
        <f>NOT(ISERROR(VLOOKUP(Table1[[#This Row],[regno]],RawGeography!$D:$D,1,FALSE)))</f>
        <v>0</v>
      </c>
      <c r="O1319" t="str">
        <f>IF(Options!$H$12&gt;0,IF(Options!$H$13&gt;0,"Both","Geog"),IF(Options!$H$13&gt;0,"Keyword","None"))</f>
        <v>None</v>
      </c>
      <c r="Q1319"/>
    </row>
    <row r="1320" spans="1:17" x14ac:dyDescent="0.2">
      <c r="A1320">
        <v>1063084</v>
      </c>
      <c r="B1320" t="s">
        <v>2859</v>
      </c>
      <c r="C1320">
        <v>0</v>
      </c>
      <c r="D1320">
        <v>0</v>
      </c>
      <c r="G1320" t="s">
        <v>2218</v>
      </c>
      <c r="H1320" t="str">
        <f ca="1">IFERROR(RANK(Table1[[#This Row],[IncomeRank]],$K:$K),"")</f>
        <v/>
      </c>
      <c r="I1320">
        <f>Table1[[#This Row],[regno]]</f>
        <v>1063084</v>
      </c>
      <c r="J1320" t="str">
        <f>Table1[[#This Row],[nicename]]</f>
        <v>People Show Properties Limited</v>
      </c>
      <c r="K1320" s="1" t="str">
        <f ca="1">IF(Table1[[#This Row],[Selected]],Table1[[#This Row],[latest_income]]+(RAND()*0.01),"")</f>
        <v/>
      </c>
      <c r="L1320" t="b">
        <f>IF(Table1[[#This Row],[Use]]="None",FALSE,IF(Table1[[#This Row],[Use]]="Both",AND(Table1[[#This Row],[Keyword]],Table1[[#This Row],[Geog]]),OR(Table1[[#This Row],[Keyword]],Table1[[#This Row],[Geog]])))</f>
        <v>0</v>
      </c>
      <c r="M13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20" t="b">
        <f>NOT(ISERROR(VLOOKUP(Table1[[#This Row],[regno]],RawGeography!$D:$D,1,FALSE)))</f>
        <v>0</v>
      </c>
      <c r="O1320" t="str">
        <f>IF(Options!$H$12&gt;0,IF(Options!$H$13&gt;0,"Both","Geog"),IF(Options!$H$13&gt;0,"Keyword","None"))</f>
        <v>None</v>
      </c>
      <c r="Q1320"/>
    </row>
    <row r="1321" spans="1:17" x14ac:dyDescent="0.2">
      <c r="A1321">
        <v>1063103</v>
      </c>
      <c r="B1321" t="s">
        <v>2860</v>
      </c>
      <c r="C1321">
        <v>39</v>
      </c>
      <c r="D1321">
        <v>0</v>
      </c>
      <c r="G1321" t="s">
        <v>2861</v>
      </c>
      <c r="H1321" t="str">
        <f ca="1">IFERROR(RANK(Table1[[#This Row],[IncomeRank]],$K:$K),"")</f>
        <v/>
      </c>
      <c r="I1321">
        <f>Table1[[#This Row],[regno]]</f>
        <v>1063103</v>
      </c>
      <c r="J1321" t="str">
        <f>Table1[[#This Row],[nicename]]</f>
        <v>Rosie's Music Trust</v>
      </c>
      <c r="K1321" s="1" t="str">
        <f ca="1">IF(Table1[[#This Row],[Selected]],Table1[[#This Row],[latest_income]]+(RAND()*0.01),"")</f>
        <v/>
      </c>
      <c r="L1321" t="b">
        <f>IF(Table1[[#This Row],[Use]]="None",FALSE,IF(Table1[[#This Row],[Use]]="Both",AND(Table1[[#This Row],[Keyword]],Table1[[#This Row],[Geog]]),OR(Table1[[#This Row],[Keyword]],Table1[[#This Row],[Geog]])))</f>
        <v>0</v>
      </c>
      <c r="M13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21" t="b">
        <f>NOT(ISERROR(VLOOKUP(Table1[[#This Row],[regno]],RawGeography!$D:$D,1,FALSE)))</f>
        <v>0</v>
      </c>
      <c r="O1321" t="str">
        <f>IF(Options!$H$12&gt;0,IF(Options!$H$13&gt;0,"Both","Geog"),IF(Options!$H$13&gt;0,"Keyword","None"))</f>
        <v>None</v>
      </c>
      <c r="Q1321"/>
    </row>
    <row r="1322" spans="1:17" x14ac:dyDescent="0.2">
      <c r="A1322">
        <v>1063164</v>
      </c>
      <c r="B1322" t="s">
        <v>2862</v>
      </c>
      <c r="C1322">
        <v>0</v>
      </c>
      <c r="D1322">
        <v>0</v>
      </c>
      <c r="G1322" t="s">
        <v>2863</v>
      </c>
      <c r="H1322" t="str">
        <f ca="1">IFERROR(RANK(Table1[[#This Row],[IncomeRank]],$K:$K),"")</f>
        <v/>
      </c>
      <c r="I1322">
        <f>Table1[[#This Row],[regno]]</f>
        <v>1063164</v>
      </c>
      <c r="J1322" t="str">
        <f>Table1[[#This Row],[nicename]]</f>
        <v>Ridgeway Studio Trust Limited</v>
      </c>
      <c r="K1322" s="1" t="str">
        <f ca="1">IF(Table1[[#This Row],[Selected]],Table1[[#This Row],[latest_income]]+(RAND()*0.01),"")</f>
        <v/>
      </c>
      <c r="L1322" t="b">
        <f>IF(Table1[[#This Row],[Use]]="None",FALSE,IF(Table1[[#This Row],[Use]]="Both",AND(Table1[[#This Row],[Keyword]],Table1[[#This Row],[Geog]]),OR(Table1[[#This Row],[Keyword]],Table1[[#This Row],[Geog]])))</f>
        <v>0</v>
      </c>
      <c r="M13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22" t="b">
        <f>NOT(ISERROR(VLOOKUP(Table1[[#This Row],[regno]],RawGeography!$D:$D,1,FALSE)))</f>
        <v>0</v>
      </c>
      <c r="O1322" t="str">
        <f>IF(Options!$H$12&gt;0,IF(Options!$H$13&gt;0,"Both","Geog"),IF(Options!$H$13&gt;0,"Keyword","None"))</f>
        <v>None</v>
      </c>
      <c r="Q1322"/>
    </row>
    <row r="1323" spans="1:17" x14ac:dyDescent="0.2">
      <c r="A1323">
        <v>1063202</v>
      </c>
      <c r="B1323" t="s">
        <v>2864</v>
      </c>
      <c r="C1323">
        <v>8134</v>
      </c>
      <c r="D1323">
        <v>5520</v>
      </c>
      <c r="G1323" t="s">
        <v>2865</v>
      </c>
      <c r="H1323" t="str">
        <f ca="1">IFERROR(RANK(Table1[[#This Row],[IncomeRank]],$K:$K),"")</f>
        <v/>
      </c>
      <c r="I1323">
        <f>Table1[[#This Row],[regno]]</f>
        <v>1063202</v>
      </c>
      <c r="J1323" t="str">
        <f>Table1[[#This Row],[nicename]]</f>
        <v>Aestas Musica</v>
      </c>
      <c r="K1323" s="1" t="str">
        <f ca="1">IF(Table1[[#This Row],[Selected]],Table1[[#This Row],[latest_income]]+(RAND()*0.01),"")</f>
        <v/>
      </c>
      <c r="L1323" t="b">
        <f>IF(Table1[[#This Row],[Use]]="None",FALSE,IF(Table1[[#This Row],[Use]]="Both",AND(Table1[[#This Row],[Keyword]],Table1[[#This Row],[Geog]]),OR(Table1[[#This Row],[Keyword]],Table1[[#This Row],[Geog]])))</f>
        <v>0</v>
      </c>
      <c r="M13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23" t="b">
        <f>NOT(ISERROR(VLOOKUP(Table1[[#This Row],[regno]],RawGeography!$D:$D,1,FALSE)))</f>
        <v>0</v>
      </c>
      <c r="O1323" t="str">
        <f>IF(Options!$H$12&gt;0,IF(Options!$H$13&gt;0,"Both","Geog"),IF(Options!$H$13&gt;0,"Keyword","None"))</f>
        <v>None</v>
      </c>
      <c r="Q1323"/>
    </row>
    <row r="1324" spans="1:17" x14ac:dyDescent="0.2">
      <c r="A1324">
        <v>1063245</v>
      </c>
      <c r="B1324" t="s">
        <v>2866</v>
      </c>
      <c r="C1324">
        <v>24526</v>
      </c>
      <c r="D1324">
        <v>24940</v>
      </c>
      <c r="G1324" t="s">
        <v>2867</v>
      </c>
      <c r="H1324" t="str">
        <f ca="1">IFERROR(RANK(Table1[[#This Row],[IncomeRank]],$K:$K),"")</f>
        <v/>
      </c>
      <c r="I1324">
        <f>Table1[[#This Row],[regno]]</f>
        <v>1063245</v>
      </c>
      <c r="J1324" t="str">
        <f>Table1[[#This Row],[nicename]]</f>
        <v>New Bristol Sinfonia</v>
      </c>
      <c r="K1324" s="1" t="str">
        <f ca="1">IF(Table1[[#This Row],[Selected]],Table1[[#This Row],[latest_income]]+(RAND()*0.01),"")</f>
        <v/>
      </c>
      <c r="L1324" t="b">
        <f>IF(Table1[[#This Row],[Use]]="None",FALSE,IF(Table1[[#This Row],[Use]]="Both",AND(Table1[[#This Row],[Keyword]],Table1[[#This Row],[Geog]]),OR(Table1[[#This Row],[Keyword]],Table1[[#This Row],[Geog]])))</f>
        <v>0</v>
      </c>
      <c r="M13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24" t="b">
        <f>NOT(ISERROR(VLOOKUP(Table1[[#This Row],[regno]],RawGeography!$D:$D,1,FALSE)))</f>
        <v>0</v>
      </c>
      <c r="O1324" t="str">
        <f>IF(Options!$H$12&gt;0,IF(Options!$H$13&gt;0,"Both","Geog"),IF(Options!$H$13&gt;0,"Keyword","None"))</f>
        <v>None</v>
      </c>
      <c r="Q1324"/>
    </row>
    <row r="1325" spans="1:17" x14ac:dyDescent="0.2">
      <c r="A1325">
        <v>1063312</v>
      </c>
      <c r="B1325" t="s">
        <v>2868</v>
      </c>
      <c r="C1325">
        <v>52161</v>
      </c>
      <c r="D1325">
        <v>39736</v>
      </c>
      <c r="G1325" t="s">
        <v>2869</v>
      </c>
      <c r="H1325" t="str">
        <f ca="1">IFERROR(RANK(Table1[[#This Row],[IncomeRank]],$K:$K),"")</f>
        <v/>
      </c>
      <c r="I1325">
        <f>Table1[[#This Row],[regno]]</f>
        <v>1063312</v>
      </c>
      <c r="J1325" t="str">
        <f>Table1[[#This Row],[nicename]]</f>
        <v>Charity of Robert Phillips</v>
      </c>
      <c r="K1325" s="1" t="str">
        <f ca="1">IF(Table1[[#This Row],[Selected]],Table1[[#This Row],[latest_income]]+(RAND()*0.01),"")</f>
        <v/>
      </c>
      <c r="L1325" t="b">
        <f>IF(Table1[[#This Row],[Use]]="None",FALSE,IF(Table1[[#This Row],[Use]]="Both",AND(Table1[[#This Row],[Keyword]],Table1[[#This Row],[Geog]]),OR(Table1[[#This Row],[Keyword]],Table1[[#This Row],[Geog]])))</f>
        <v>0</v>
      </c>
      <c r="M13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25" t="b">
        <f>NOT(ISERROR(VLOOKUP(Table1[[#This Row],[regno]],RawGeography!$D:$D,1,FALSE)))</f>
        <v>0</v>
      </c>
      <c r="O1325" t="str">
        <f>IF(Options!$H$12&gt;0,IF(Options!$H$13&gt;0,"Both","Geog"),IF(Options!$H$13&gt;0,"Keyword","None"))</f>
        <v>None</v>
      </c>
      <c r="Q1325"/>
    </row>
    <row r="1326" spans="1:17" x14ac:dyDescent="0.2">
      <c r="A1326">
        <v>1063364</v>
      </c>
      <c r="B1326" t="s">
        <v>2870</v>
      </c>
      <c r="C1326">
        <v>11221</v>
      </c>
      <c r="D1326">
        <v>10595</v>
      </c>
      <c r="G1326" t="s">
        <v>2871</v>
      </c>
      <c r="H1326" t="str">
        <f ca="1">IFERROR(RANK(Table1[[#This Row],[IncomeRank]],$K:$K),"")</f>
        <v/>
      </c>
      <c r="I1326">
        <f>Table1[[#This Row],[regno]]</f>
        <v>1063364</v>
      </c>
      <c r="J1326" t="str">
        <f>Table1[[#This Row],[nicename]]</f>
        <v>The Royal Scottish Country Dance Society Croydon and District Branch</v>
      </c>
      <c r="K1326" s="1" t="str">
        <f ca="1">IF(Table1[[#This Row],[Selected]],Table1[[#This Row],[latest_income]]+(RAND()*0.01),"")</f>
        <v/>
      </c>
      <c r="L1326" t="b">
        <f>IF(Table1[[#This Row],[Use]]="None",FALSE,IF(Table1[[#This Row],[Use]]="Both",AND(Table1[[#This Row],[Keyword]],Table1[[#This Row],[Geog]]),OR(Table1[[#This Row],[Keyword]],Table1[[#This Row],[Geog]])))</f>
        <v>0</v>
      </c>
      <c r="M13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26" t="b">
        <f>NOT(ISERROR(VLOOKUP(Table1[[#This Row],[regno]],RawGeography!$D:$D,1,FALSE)))</f>
        <v>0</v>
      </c>
      <c r="O1326" t="str">
        <f>IF(Options!$H$12&gt;0,IF(Options!$H$13&gt;0,"Both","Geog"),IF(Options!$H$13&gt;0,"Keyword","None"))</f>
        <v>None</v>
      </c>
      <c r="Q1326"/>
    </row>
    <row r="1327" spans="1:17" x14ac:dyDescent="0.2">
      <c r="A1327">
        <v>1063387</v>
      </c>
      <c r="B1327" t="s">
        <v>2872</v>
      </c>
      <c r="C1327">
        <v>415124</v>
      </c>
      <c r="D1327">
        <v>439674</v>
      </c>
      <c r="G1327" t="s">
        <v>2873</v>
      </c>
      <c r="H1327" t="str">
        <f ca="1">IFERROR(RANK(Table1[[#This Row],[IncomeRank]],$K:$K),"")</f>
        <v/>
      </c>
      <c r="I1327">
        <f>Table1[[#This Row],[regno]]</f>
        <v>1063387</v>
      </c>
      <c r="J1327" t="str">
        <f>Table1[[#This Row],[nicename]]</f>
        <v>The Classical Opera Company</v>
      </c>
      <c r="K1327" s="1" t="str">
        <f ca="1">IF(Table1[[#This Row],[Selected]],Table1[[#This Row],[latest_income]]+(RAND()*0.01),"")</f>
        <v/>
      </c>
      <c r="L1327" t="b">
        <f>IF(Table1[[#This Row],[Use]]="None",FALSE,IF(Table1[[#This Row],[Use]]="Both",AND(Table1[[#This Row],[Keyword]],Table1[[#This Row],[Geog]]),OR(Table1[[#This Row],[Keyword]],Table1[[#This Row],[Geog]])))</f>
        <v>0</v>
      </c>
      <c r="M13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27" t="b">
        <f>NOT(ISERROR(VLOOKUP(Table1[[#This Row],[regno]],RawGeography!$D:$D,1,FALSE)))</f>
        <v>0</v>
      </c>
      <c r="O1327" t="str">
        <f>IF(Options!$H$12&gt;0,IF(Options!$H$13&gt;0,"Both","Geog"),IF(Options!$H$13&gt;0,"Keyword","None"))</f>
        <v>None</v>
      </c>
      <c r="Q1327"/>
    </row>
    <row r="1328" spans="1:17" x14ac:dyDescent="0.2">
      <c r="A1328">
        <v>1063477</v>
      </c>
      <c r="B1328" t="s">
        <v>2874</v>
      </c>
      <c r="C1328">
        <v>7970</v>
      </c>
      <c r="D1328">
        <v>7792</v>
      </c>
      <c r="G1328" t="s">
        <v>2875</v>
      </c>
      <c r="H1328" t="str">
        <f ca="1">IFERROR(RANK(Table1[[#This Row],[IncomeRank]],$K:$K),"")</f>
        <v/>
      </c>
      <c r="I1328">
        <f>Table1[[#This Row],[regno]]</f>
        <v>1063477</v>
      </c>
      <c r="J1328" t="str">
        <f>Table1[[#This Row],[nicename]]</f>
        <v>Orpington Symphony Orchestra</v>
      </c>
      <c r="K1328" s="1" t="str">
        <f ca="1">IF(Table1[[#This Row],[Selected]],Table1[[#This Row],[latest_income]]+(RAND()*0.01),"")</f>
        <v/>
      </c>
      <c r="L1328" t="b">
        <f>IF(Table1[[#This Row],[Use]]="None",FALSE,IF(Table1[[#This Row],[Use]]="Both",AND(Table1[[#This Row],[Keyword]],Table1[[#This Row],[Geog]]),OR(Table1[[#This Row],[Keyword]],Table1[[#This Row],[Geog]])))</f>
        <v>0</v>
      </c>
      <c r="M13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28" t="b">
        <f>NOT(ISERROR(VLOOKUP(Table1[[#This Row],[regno]],RawGeography!$D:$D,1,FALSE)))</f>
        <v>0</v>
      </c>
      <c r="O1328" t="str">
        <f>IF(Options!$H$12&gt;0,IF(Options!$H$13&gt;0,"Both","Geog"),IF(Options!$H$13&gt;0,"Keyword","None"))</f>
        <v>None</v>
      </c>
      <c r="Q1328"/>
    </row>
    <row r="1329" spans="1:17" x14ac:dyDescent="0.2">
      <c r="A1329">
        <v>1063531</v>
      </c>
      <c r="B1329" t="s">
        <v>2876</v>
      </c>
      <c r="C1329">
        <v>11192</v>
      </c>
      <c r="D1329">
        <v>10581</v>
      </c>
      <c r="G1329" t="s">
        <v>2877</v>
      </c>
      <c r="H1329" t="str">
        <f ca="1">IFERROR(RANK(Table1[[#This Row],[IncomeRank]],$K:$K),"")</f>
        <v/>
      </c>
      <c r="I1329">
        <f>Table1[[#This Row],[regno]]</f>
        <v>1063531</v>
      </c>
      <c r="J1329" t="str">
        <f>Table1[[#This Row],[nicename]]</f>
        <v>The Royal Scottish Country Dance Society Wirral Branch</v>
      </c>
      <c r="K1329" s="1" t="str">
        <f ca="1">IF(Table1[[#This Row],[Selected]],Table1[[#This Row],[latest_income]]+(RAND()*0.01),"")</f>
        <v/>
      </c>
      <c r="L1329" t="b">
        <f>IF(Table1[[#This Row],[Use]]="None",FALSE,IF(Table1[[#This Row],[Use]]="Both",AND(Table1[[#This Row],[Keyword]],Table1[[#This Row],[Geog]]),OR(Table1[[#This Row],[Keyword]],Table1[[#This Row],[Geog]])))</f>
        <v>0</v>
      </c>
      <c r="M13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29" t="b">
        <f>NOT(ISERROR(VLOOKUP(Table1[[#This Row],[regno]],RawGeography!$D:$D,1,FALSE)))</f>
        <v>0</v>
      </c>
      <c r="O1329" t="str">
        <f>IF(Options!$H$12&gt;0,IF(Options!$H$13&gt;0,"Both","Geog"),IF(Options!$H$13&gt;0,"Keyword","None"))</f>
        <v>None</v>
      </c>
      <c r="Q1329"/>
    </row>
    <row r="1330" spans="1:17" x14ac:dyDescent="0.2">
      <c r="A1330">
        <v>1063574</v>
      </c>
      <c r="B1330" t="s">
        <v>2878</v>
      </c>
      <c r="C1330">
        <v>3497</v>
      </c>
      <c r="D1330">
        <v>1475</v>
      </c>
      <c r="G1330" t="s">
        <v>2879</v>
      </c>
      <c r="H1330" t="str">
        <f ca="1">IFERROR(RANK(Table1[[#This Row],[IncomeRank]],$K:$K),"")</f>
        <v/>
      </c>
      <c r="I1330">
        <f>Table1[[#This Row],[regno]]</f>
        <v>1063574</v>
      </c>
      <c r="J1330" t="str">
        <f>Table1[[#This Row],[nicename]]</f>
        <v>Script Yorkshire Limited</v>
      </c>
      <c r="K1330" s="1" t="str">
        <f ca="1">IF(Table1[[#This Row],[Selected]],Table1[[#This Row],[latest_income]]+(RAND()*0.01),"")</f>
        <v/>
      </c>
      <c r="L1330" t="b">
        <f>IF(Table1[[#This Row],[Use]]="None",FALSE,IF(Table1[[#This Row],[Use]]="Both",AND(Table1[[#This Row],[Keyword]],Table1[[#This Row],[Geog]]),OR(Table1[[#This Row],[Keyword]],Table1[[#This Row],[Geog]])))</f>
        <v>0</v>
      </c>
      <c r="M13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30" t="b">
        <f>NOT(ISERROR(VLOOKUP(Table1[[#This Row],[regno]],RawGeography!$D:$D,1,FALSE)))</f>
        <v>0</v>
      </c>
      <c r="O1330" t="str">
        <f>IF(Options!$H$12&gt;0,IF(Options!$H$13&gt;0,"Both","Geog"),IF(Options!$H$13&gt;0,"Keyword","None"))</f>
        <v>None</v>
      </c>
      <c r="Q1330"/>
    </row>
    <row r="1331" spans="1:17" x14ac:dyDescent="0.2">
      <c r="A1331">
        <v>1063623</v>
      </c>
      <c r="B1331" t="s">
        <v>2880</v>
      </c>
      <c r="C1331">
        <v>16571</v>
      </c>
      <c r="D1331">
        <v>19950</v>
      </c>
      <c r="G1331" t="s">
        <v>2881</v>
      </c>
      <c r="H1331" t="str">
        <f ca="1">IFERROR(RANK(Table1[[#This Row],[IncomeRank]],$K:$K),"")</f>
        <v/>
      </c>
      <c r="I1331">
        <f>Table1[[#This Row],[regno]]</f>
        <v>1063623</v>
      </c>
      <c r="J1331" t="str">
        <f>Table1[[#This Row],[nicename]]</f>
        <v>Montgomery Holloway Music Trust</v>
      </c>
      <c r="K1331" s="1" t="str">
        <f ca="1">IF(Table1[[#This Row],[Selected]],Table1[[#This Row],[latest_income]]+(RAND()*0.01),"")</f>
        <v/>
      </c>
      <c r="L1331" t="b">
        <f>IF(Table1[[#This Row],[Use]]="None",FALSE,IF(Table1[[#This Row],[Use]]="Both",AND(Table1[[#This Row],[Keyword]],Table1[[#This Row],[Geog]]),OR(Table1[[#This Row],[Keyword]],Table1[[#This Row],[Geog]])))</f>
        <v>0</v>
      </c>
      <c r="M13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31" t="b">
        <f>NOT(ISERROR(VLOOKUP(Table1[[#This Row],[regno]],RawGeography!$D:$D,1,FALSE)))</f>
        <v>0</v>
      </c>
      <c r="O1331" t="str">
        <f>IF(Options!$H$12&gt;0,IF(Options!$H$13&gt;0,"Both","Geog"),IF(Options!$H$13&gt;0,"Keyword","None"))</f>
        <v>None</v>
      </c>
      <c r="Q1331"/>
    </row>
    <row r="1332" spans="1:17" x14ac:dyDescent="0.2">
      <c r="A1332">
        <v>1063706</v>
      </c>
      <c r="B1332" t="s">
        <v>2882</v>
      </c>
      <c r="C1332">
        <v>305655</v>
      </c>
      <c r="D1332">
        <v>420593</v>
      </c>
      <c r="G1332" t="s">
        <v>2883</v>
      </c>
      <c r="H1332" t="str">
        <f ca="1">IFERROR(RANK(Table1[[#This Row],[IncomeRank]],$K:$K),"")</f>
        <v/>
      </c>
      <c r="I1332">
        <f>Table1[[#This Row],[regno]]</f>
        <v>1063706</v>
      </c>
      <c r="J1332" t="str">
        <f>Table1[[#This Row],[nicename]]</f>
        <v>Music for Change</v>
      </c>
      <c r="K1332" s="1" t="str">
        <f ca="1">IF(Table1[[#This Row],[Selected]],Table1[[#This Row],[latest_income]]+(RAND()*0.01),"")</f>
        <v/>
      </c>
      <c r="L1332" t="b">
        <f>IF(Table1[[#This Row],[Use]]="None",FALSE,IF(Table1[[#This Row],[Use]]="Both",AND(Table1[[#This Row],[Keyword]],Table1[[#This Row],[Geog]]),OR(Table1[[#This Row],[Keyword]],Table1[[#This Row],[Geog]])))</f>
        <v>0</v>
      </c>
      <c r="M13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32" t="b">
        <f>NOT(ISERROR(VLOOKUP(Table1[[#This Row],[regno]],RawGeography!$D:$D,1,FALSE)))</f>
        <v>0</v>
      </c>
      <c r="O1332" t="str">
        <f>IF(Options!$H$12&gt;0,IF(Options!$H$13&gt;0,"Both","Geog"),IF(Options!$H$13&gt;0,"Keyword","None"))</f>
        <v>None</v>
      </c>
      <c r="Q1332"/>
    </row>
    <row r="1333" spans="1:17" x14ac:dyDescent="0.2">
      <c r="A1333">
        <v>1063910</v>
      </c>
      <c r="B1333" t="s">
        <v>2884</v>
      </c>
      <c r="C1333">
        <v>0</v>
      </c>
      <c r="D1333">
        <v>320</v>
      </c>
      <c r="G1333" t="s">
        <v>2885</v>
      </c>
      <c r="H1333" t="str">
        <f ca="1">IFERROR(RANK(Table1[[#This Row],[IncomeRank]],$K:$K),"")</f>
        <v/>
      </c>
      <c r="I1333">
        <f>Table1[[#This Row],[regno]]</f>
        <v>1063910</v>
      </c>
      <c r="J1333" t="str">
        <f>Table1[[#This Row],[nicename]]</f>
        <v>Vivace Charitable Trust</v>
      </c>
      <c r="K1333" s="1" t="str">
        <f ca="1">IF(Table1[[#This Row],[Selected]],Table1[[#This Row],[latest_income]]+(RAND()*0.01),"")</f>
        <v/>
      </c>
      <c r="L1333" t="b">
        <f>IF(Table1[[#This Row],[Use]]="None",FALSE,IF(Table1[[#This Row],[Use]]="Both",AND(Table1[[#This Row],[Keyword]],Table1[[#This Row],[Geog]]),OR(Table1[[#This Row],[Keyword]],Table1[[#This Row],[Geog]])))</f>
        <v>0</v>
      </c>
      <c r="M13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33" t="b">
        <f>NOT(ISERROR(VLOOKUP(Table1[[#This Row],[regno]],RawGeography!$D:$D,1,FALSE)))</f>
        <v>0</v>
      </c>
      <c r="O1333" t="str">
        <f>IF(Options!$H$12&gt;0,IF(Options!$H$13&gt;0,"Both","Geog"),IF(Options!$H$13&gt;0,"Keyword","None"))</f>
        <v>None</v>
      </c>
      <c r="Q1333"/>
    </row>
    <row r="1334" spans="1:17" x14ac:dyDescent="0.2">
      <c r="A1334">
        <v>1063943</v>
      </c>
      <c r="B1334" t="s">
        <v>2886</v>
      </c>
      <c r="C1334">
        <v>7377</v>
      </c>
      <c r="D1334">
        <v>8270</v>
      </c>
      <c r="G1334" t="s">
        <v>2887</v>
      </c>
      <c r="H1334" t="str">
        <f ca="1">IFERROR(RANK(Table1[[#This Row],[IncomeRank]],$K:$K),"")</f>
        <v/>
      </c>
      <c r="I1334">
        <f>Table1[[#This Row],[regno]]</f>
        <v>1063943</v>
      </c>
      <c r="J1334" t="str">
        <f>Table1[[#This Row],[nicename]]</f>
        <v>Workington Musical Festival</v>
      </c>
      <c r="K1334" s="1" t="str">
        <f ca="1">IF(Table1[[#This Row],[Selected]],Table1[[#This Row],[latest_income]]+(RAND()*0.01),"")</f>
        <v/>
      </c>
      <c r="L1334" t="b">
        <f>IF(Table1[[#This Row],[Use]]="None",FALSE,IF(Table1[[#This Row],[Use]]="Both",AND(Table1[[#This Row],[Keyword]],Table1[[#This Row],[Geog]]),OR(Table1[[#This Row],[Keyword]],Table1[[#This Row],[Geog]])))</f>
        <v>0</v>
      </c>
      <c r="M13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34" t="b">
        <f>NOT(ISERROR(VLOOKUP(Table1[[#This Row],[regno]],RawGeography!$D:$D,1,FALSE)))</f>
        <v>0</v>
      </c>
      <c r="O1334" t="str">
        <f>IF(Options!$H$12&gt;0,IF(Options!$H$13&gt;0,"Both","Geog"),IF(Options!$H$13&gt;0,"Keyword","None"))</f>
        <v>None</v>
      </c>
      <c r="Q1334"/>
    </row>
    <row r="1335" spans="1:17" x14ac:dyDescent="0.2">
      <c r="A1335">
        <v>1063981</v>
      </c>
      <c r="B1335" t="s">
        <v>2888</v>
      </c>
      <c r="C1335">
        <v>29405</v>
      </c>
      <c r="D1335">
        <v>26512</v>
      </c>
      <c r="G1335" t="s">
        <v>2889</v>
      </c>
      <c r="H1335" t="str">
        <f ca="1">IFERROR(RANK(Table1[[#This Row],[IncomeRank]],$K:$K),"")</f>
        <v/>
      </c>
      <c r="I1335">
        <f>Table1[[#This Row],[regno]]</f>
        <v>1063981</v>
      </c>
      <c r="J1335" t="str">
        <f>Table1[[#This Row],[nicename]]</f>
        <v>London Gay Symphony Orchestra</v>
      </c>
      <c r="K1335" s="1" t="str">
        <f ca="1">IF(Table1[[#This Row],[Selected]],Table1[[#This Row],[latest_income]]+(RAND()*0.01),"")</f>
        <v/>
      </c>
      <c r="L1335" t="b">
        <f>IF(Table1[[#This Row],[Use]]="None",FALSE,IF(Table1[[#This Row],[Use]]="Both",AND(Table1[[#This Row],[Keyword]],Table1[[#This Row],[Geog]]),OR(Table1[[#This Row],[Keyword]],Table1[[#This Row],[Geog]])))</f>
        <v>0</v>
      </c>
      <c r="M13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35" t="b">
        <f>NOT(ISERROR(VLOOKUP(Table1[[#This Row],[regno]],RawGeography!$D:$D,1,FALSE)))</f>
        <v>0</v>
      </c>
      <c r="O1335" t="str">
        <f>IF(Options!$H$12&gt;0,IF(Options!$H$13&gt;0,"Both","Geog"),IF(Options!$H$13&gt;0,"Keyword","None"))</f>
        <v>None</v>
      </c>
      <c r="Q1335"/>
    </row>
    <row r="1336" spans="1:17" x14ac:dyDescent="0.2">
      <c r="A1336">
        <v>1064019</v>
      </c>
      <c r="B1336" t="s">
        <v>2890</v>
      </c>
      <c r="C1336">
        <v>24165</v>
      </c>
      <c r="D1336">
        <v>27044</v>
      </c>
      <c r="G1336" t="s">
        <v>2891</v>
      </c>
      <c r="H1336" t="str">
        <f ca="1">IFERROR(RANK(Table1[[#This Row],[IncomeRank]],$K:$K),"")</f>
        <v/>
      </c>
      <c r="I1336">
        <f>Table1[[#This Row],[regno]]</f>
        <v>1064019</v>
      </c>
      <c r="J1336" t="str">
        <f>Table1[[#This Row],[nicename]]</f>
        <v>Worthing Philharmonic Orchestra Limited</v>
      </c>
      <c r="K1336" s="1" t="str">
        <f ca="1">IF(Table1[[#This Row],[Selected]],Table1[[#This Row],[latest_income]]+(RAND()*0.01),"")</f>
        <v/>
      </c>
      <c r="L1336" t="b">
        <f>IF(Table1[[#This Row],[Use]]="None",FALSE,IF(Table1[[#This Row],[Use]]="Both",AND(Table1[[#This Row],[Keyword]],Table1[[#This Row],[Geog]]),OR(Table1[[#This Row],[Keyword]],Table1[[#This Row],[Geog]])))</f>
        <v>0</v>
      </c>
      <c r="M13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36" t="b">
        <f>NOT(ISERROR(VLOOKUP(Table1[[#This Row],[regno]],RawGeography!$D:$D,1,FALSE)))</f>
        <v>0</v>
      </c>
      <c r="O1336" t="str">
        <f>IF(Options!$H$12&gt;0,IF(Options!$H$13&gt;0,"Both","Geog"),IF(Options!$H$13&gt;0,"Keyword","None"))</f>
        <v>None</v>
      </c>
      <c r="Q1336"/>
    </row>
    <row r="1337" spans="1:17" x14ac:dyDescent="0.2">
      <c r="A1337">
        <v>1064129</v>
      </c>
      <c r="B1337" t="s">
        <v>2892</v>
      </c>
      <c r="C1337">
        <v>107404</v>
      </c>
      <c r="D1337">
        <v>100409</v>
      </c>
      <c r="G1337" t="s">
        <v>2893</v>
      </c>
      <c r="H1337" t="str">
        <f ca="1">IFERROR(RANK(Table1[[#This Row],[IncomeRank]],$K:$K),"")</f>
        <v/>
      </c>
      <c r="I1337">
        <f>Table1[[#This Row],[regno]]</f>
        <v>1064129</v>
      </c>
      <c r="J1337" t="str">
        <f>Table1[[#This Row],[nicename]]</f>
        <v>Psappha Limited</v>
      </c>
      <c r="K1337" s="1" t="str">
        <f ca="1">IF(Table1[[#This Row],[Selected]],Table1[[#This Row],[latest_income]]+(RAND()*0.01),"")</f>
        <v/>
      </c>
      <c r="L1337" t="b">
        <f>IF(Table1[[#This Row],[Use]]="None",FALSE,IF(Table1[[#This Row],[Use]]="Both",AND(Table1[[#This Row],[Keyword]],Table1[[#This Row],[Geog]]),OR(Table1[[#This Row],[Keyword]],Table1[[#This Row],[Geog]])))</f>
        <v>0</v>
      </c>
      <c r="M13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37" t="b">
        <f>NOT(ISERROR(VLOOKUP(Table1[[#This Row],[regno]],RawGeography!$D:$D,1,FALSE)))</f>
        <v>0</v>
      </c>
      <c r="O1337" t="str">
        <f>IF(Options!$H$12&gt;0,IF(Options!$H$13&gt;0,"Both","Geog"),IF(Options!$H$13&gt;0,"Keyword","None"))</f>
        <v>None</v>
      </c>
      <c r="Q1337"/>
    </row>
    <row r="1338" spans="1:17" x14ac:dyDescent="0.2">
      <c r="A1338">
        <v>1064282</v>
      </c>
      <c r="B1338" t="s">
        <v>2894</v>
      </c>
      <c r="C1338">
        <v>16662</v>
      </c>
      <c r="D1338">
        <v>15450</v>
      </c>
      <c r="G1338" t="s">
        <v>2895</v>
      </c>
      <c r="H1338" t="str">
        <f ca="1">IFERROR(RANK(Table1[[#This Row],[IncomeRank]],$K:$K),"")</f>
        <v/>
      </c>
      <c r="I1338">
        <f>Table1[[#This Row],[regno]]</f>
        <v>1064282</v>
      </c>
      <c r="J1338" t="str">
        <f>Table1[[#This Row],[nicename]]</f>
        <v>E M G Symphony Orchestra</v>
      </c>
      <c r="K1338" s="1" t="str">
        <f ca="1">IF(Table1[[#This Row],[Selected]],Table1[[#This Row],[latest_income]]+(RAND()*0.01),"")</f>
        <v/>
      </c>
      <c r="L1338" t="b">
        <f>IF(Table1[[#This Row],[Use]]="None",FALSE,IF(Table1[[#This Row],[Use]]="Both",AND(Table1[[#This Row],[Keyword]],Table1[[#This Row],[Geog]]),OR(Table1[[#This Row],[Keyword]],Table1[[#This Row],[Geog]])))</f>
        <v>0</v>
      </c>
      <c r="M13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38" t="b">
        <f>NOT(ISERROR(VLOOKUP(Table1[[#This Row],[regno]],RawGeography!$D:$D,1,FALSE)))</f>
        <v>0</v>
      </c>
      <c r="O1338" t="str">
        <f>IF(Options!$H$12&gt;0,IF(Options!$H$13&gt;0,"Both","Geog"),IF(Options!$H$13&gt;0,"Keyword","None"))</f>
        <v>None</v>
      </c>
      <c r="Q1338"/>
    </row>
    <row r="1339" spans="1:17" x14ac:dyDescent="0.2">
      <c r="A1339">
        <v>1064288</v>
      </c>
      <c r="B1339" t="s">
        <v>2896</v>
      </c>
      <c r="C1339">
        <v>2885</v>
      </c>
      <c r="D1339">
        <v>18268</v>
      </c>
      <c r="G1339" t="s">
        <v>2897</v>
      </c>
      <c r="H1339" t="str">
        <f ca="1">IFERROR(RANK(Table1[[#This Row],[IncomeRank]],$K:$K),"")</f>
        <v/>
      </c>
      <c r="I1339">
        <f>Table1[[#This Row],[regno]]</f>
        <v>1064288</v>
      </c>
      <c r="J1339" t="str">
        <f>Table1[[#This Row],[nicename]]</f>
        <v>The European Heritage Foundation</v>
      </c>
      <c r="K1339" s="1" t="str">
        <f ca="1">IF(Table1[[#This Row],[Selected]],Table1[[#This Row],[latest_income]]+(RAND()*0.01),"")</f>
        <v/>
      </c>
      <c r="L1339" t="b">
        <f>IF(Table1[[#This Row],[Use]]="None",FALSE,IF(Table1[[#This Row],[Use]]="Both",AND(Table1[[#This Row],[Keyword]],Table1[[#This Row],[Geog]]),OR(Table1[[#This Row],[Keyword]],Table1[[#This Row],[Geog]])))</f>
        <v>0</v>
      </c>
      <c r="M13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39" t="b">
        <f>NOT(ISERROR(VLOOKUP(Table1[[#This Row],[regno]],RawGeography!$D:$D,1,FALSE)))</f>
        <v>0</v>
      </c>
      <c r="O1339" t="str">
        <f>IF(Options!$H$12&gt;0,IF(Options!$H$13&gt;0,"Both","Geog"),IF(Options!$H$13&gt;0,"Keyword","None"))</f>
        <v>None</v>
      </c>
      <c r="Q1339"/>
    </row>
    <row r="1340" spans="1:17" x14ac:dyDescent="0.2">
      <c r="A1340">
        <v>1064344</v>
      </c>
      <c r="B1340" t="s">
        <v>2898</v>
      </c>
      <c r="C1340">
        <v>1050</v>
      </c>
      <c r="D1340">
        <v>1050</v>
      </c>
      <c r="G1340" t="s">
        <v>2899</v>
      </c>
      <c r="H1340" t="str">
        <f ca="1">IFERROR(RANK(Table1[[#This Row],[IncomeRank]],$K:$K),"")</f>
        <v/>
      </c>
      <c r="I1340">
        <f>Table1[[#This Row],[regno]]</f>
        <v>1064344</v>
      </c>
      <c r="J1340" t="str">
        <f>Table1[[#This Row],[nicename]]</f>
        <v>Music and Dance Education Trust</v>
      </c>
      <c r="K1340" s="1" t="str">
        <f ca="1">IF(Table1[[#This Row],[Selected]],Table1[[#This Row],[latest_income]]+(RAND()*0.01),"")</f>
        <v/>
      </c>
      <c r="L1340" t="b">
        <f>IF(Table1[[#This Row],[Use]]="None",FALSE,IF(Table1[[#This Row],[Use]]="Both",AND(Table1[[#This Row],[Keyword]],Table1[[#This Row],[Geog]]),OR(Table1[[#This Row],[Keyword]],Table1[[#This Row],[Geog]])))</f>
        <v>0</v>
      </c>
      <c r="M13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40" t="b">
        <f>NOT(ISERROR(VLOOKUP(Table1[[#This Row],[regno]],RawGeography!$D:$D,1,FALSE)))</f>
        <v>0</v>
      </c>
      <c r="O1340" t="str">
        <f>IF(Options!$H$12&gt;0,IF(Options!$H$13&gt;0,"Both","Geog"),IF(Options!$H$13&gt;0,"Keyword","None"))</f>
        <v>None</v>
      </c>
      <c r="Q1340"/>
    </row>
    <row r="1341" spans="1:17" x14ac:dyDescent="0.2">
      <c r="A1341">
        <v>1064532</v>
      </c>
      <c r="B1341" t="s">
        <v>2900</v>
      </c>
      <c r="C1341">
        <v>19061</v>
      </c>
      <c r="D1341">
        <v>11756</v>
      </c>
      <c r="G1341" t="s">
        <v>2901</v>
      </c>
      <c r="H1341" t="str">
        <f ca="1">IFERROR(RANK(Table1[[#This Row],[IncomeRank]],$K:$K),"")</f>
        <v/>
      </c>
      <c r="I1341">
        <f>Table1[[#This Row],[regno]]</f>
        <v>1064532</v>
      </c>
      <c r="J1341" t="str">
        <f>Table1[[#This Row],[nicename]]</f>
        <v>Elias Fawcett Trust</v>
      </c>
      <c r="K1341" s="1" t="str">
        <f ca="1">IF(Table1[[#This Row],[Selected]],Table1[[#This Row],[latest_income]]+(RAND()*0.01),"")</f>
        <v/>
      </c>
      <c r="L1341" t="b">
        <f>IF(Table1[[#This Row],[Use]]="None",FALSE,IF(Table1[[#This Row],[Use]]="Both",AND(Table1[[#This Row],[Keyword]],Table1[[#This Row],[Geog]]),OR(Table1[[#This Row],[Keyword]],Table1[[#This Row],[Geog]])))</f>
        <v>0</v>
      </c>
      <c r="M13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41" t="b">
        <f>NOT(ISERROR(VLOOKUP(Table1[[#This Row],[regno]],RawGeography!$D:$D,1,FALSE)))</f>
        <v>0</v>
      </c>
      <c r="O1341" t="str">
        <f>IF(Options!$H$12&gt;0,IF(Options!$H$13&gt;0,"Both","Geog"),IF(Options!$H$13&gt;0,"Keyword","None"))</f>
        <v>None</v>
      </c>
      <c r="Q1341"/>
    </row>
    <row r="1342" spans="1:17" x14ac:dyDescent="0.2">
      <c r="A1342">
        <v>1064660</v>
      </c>
      <c r="B1342" t="s">
        <v>2902</v>
      </c>
      <c r="C1342">
        <v>74988</v>
      </c>
      <c r="D1342">
        <v>78594</v>
      </c>
      <c r="G1342" t="s">
        <v>2903</v>
      </c>
      <c r="H1342" t="str">
        <f ca="1">IFERROR(RANK(Table1[[#This Row],[IncomeRank]],$K:$K),"")</f>
        <v/>
      </c>
      <c r="I1342">
        <f>Table1[[#This Row],[regno]]</f>
        <v>1064660</v>
      </c>
      <c r="J1342" t="str">
        <f>Table1[[#This Row],[nicename]]</f>
        <v>The Cardinall's Musick Ltd</v>
      </c>
      <c r="K1342" s="1" t="str">
        <f ca="1">IF(Table1[[#This Row],[Selected]],Table1[[#This Row],[latest_income]]+(RAND()*0.01),"")</f>
        <v/>
      </c>
      <c r="L1342" t="b">
        <f>IF(Table1[[#This Row],[Use]]="None",FALSE,IF(Table1[[#This Row],[Use]]="Both",AND(Table1[[#This Row],[Keyword]],Table1[[#This Row],[Geog]]),OR(Table1[[#This Row],[Keyword]],Table1[[#This Row],[Geog]])))</f>
        <v>0</v>
      </c>
      <c r="M13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42" t="b">
        <f>NOT(ISERROR(VLOOKUP(Table1[[#This Row],[regno]],RawGeography!$D:$D,1,FALSE)))</f>
        <v>0</v>
      </c>
      <c r="O1342" t="str">
        <f>IF(Options!$H$12&gt;0,IF(Options!$H$13&gt;0,"Both","Geog"),IF(Options!$H$13&gt;0,"Keyword","None"))</f>
        <v>None</v>
      </c>
      <c r="Q1342"/>
    </row>
    <row r="1343" spans="1:17" x14ac:dyDescent="0.2">
      <c r="A1343">
        <v>1064815</v>
      </c>
      <c r="B1343" t="s">
        <v>2904</v>
      </c>
      <c r="C1343">
        <v>10079</v>
      </c>
      <c r="D1343">
        <v>5162</v>
      </c>
      <c r="G1343" t="s">
        <v>2905</v>
      </c>
      <c r="H1343" t="str">
        <f ca="1">IFERROR(RANK(Table1[[#This Row],[IncomeRank]],$K:$K),"")</f>
        <v/>
      </c>
      <c r="I1343">
        <f>Table1[[#This Row],[regno]]</f>
        <v>1064815</v>
      </c>
      <c r="J1343" t="str">
        <f>Table1[[#This Row],[nicename]]</f>
        <v>The Scarborough Music Centre E.a.s.y. Bands Parents Support Group</v>
      </c>
      <c r="K1343" s="1" t="str">
        <f ca="1">IF(Table1[[#This Row],[Selected]],Table1[[#This Row],[latest_income]]+(RAND()*0.01),"")</f>
        <v/>
      </c>
      <c r="L1343" t="b">
        <f>IF(Table1[[#This Row],[Use]]="None",FALSE,IF(Table1[[#This Row],[Use]]="Both",AND(Table1[[#This Row],[Keyword]],Table1[[#This Row],[Geog]]),OR(Table1[[#This Row],[Keyword]],Table1[[#This Row],[Geog]])))</f>
        <v>0</v>
      </c>
      <c r="M13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43" t="b">
        <f>NOT(ISERROR(VLOOKUP(Table1[[#This Row],[regno]],RawGeography!$D:$D,1,FALSE)))</f>
        <v>0</v>
      </c>
      <c r="O1343" t="str">
        <f>IF(Options!$H$12&gt;0,IF(Options!$H$13&gt;0,"Both","Geog"),IF(Options!$H$13&gt;0,"Keyword","None"))</f>
        <v>None</v>
      </c>
      <c r="Q1343"/>
    </row>
    <row r="1344" spans="1:17" x14ac:dyDescent="0.2">
      <c r="A1344">
        <v>1064853</v>
      </c>
      <c r="B1344" t="s">
        <v>2906</v>
      </c>
      <c r="C1344">
        <v>25990</v>
      </c>
      <c r="D1344">
        <v>23057</v>
      </c>
      <c r="G1344" t="s">
        <v>2907</v>
      </c>
      <c r="H1344" t="str">
        <f ca="1">IFERROR(RANK(Table1[[#This Row],[IncomeRank]],$K:$K),"")</f>
        <v/>
      </c>
      <c r="I1344">
        <f>Table1[[#This Row],[regno]]</f>
        <v>1064853</v>
      </c>
      <c r="J1344" t="str">
        <f>Table1[[#This Row],[nicename]]</f>
        <v>The Burnley Garrick Club</v>
      </c>
      <c r="K1344" s="1" t="str">
        <f ca="1">IF(Table1[[#This Row],[Selected]],Table1[[#This Row],[latest_income]]+(RAND()*0.01),"")</f>
        <v/>
      </c>
      <c r="L1344" t="b">
        <f>IF(Table1[[#This Row],[Use]]="None",FALSE,IF(Table1[[#This Row],[Use]]="Both",AND(Table1[[#This Row],[Keyword]],Table1[[#This Row],[Geog]]),OR(Table1[[#This Row],[Keyword]],Table1[[#This Row],[Geog]])))</f>
        <v>0</v>
      </c>
      <c r="M13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44" t="b">
        <f>NOT(ISERROR(VLOOKUP(Table1[[#This Row],[regno]],RawGeography!$D:$D,1,FALSE)))</f>
        <v>0</v>
      </c>
      <c r="O1344" t="str">
        <f>IF(Options!$H$12&gt;0,IF(Options!$H$13&gt;0,"Both","Geog"),IF(Options!$H$13&gt;0,"Keyword","None"))</f>
        <v>None</v>
      </c>
      <c r="Q1344"/>
    </row>
    <row r="1345" spans="1:17" x14ac:dyDescent="0.2">
      <c r="A1345">
        <v>1064982</v>
      </c>
      <c r="B1345" t="s">
        <v>2908</v>
      </c>
      <c r="C1345">
        <v>1233</v>
      </c>
      <c r="D1345">
        <v>1164</v>
      </c>
      <c r="G1345" t="s">
        <v>2909</v>
      </c>
      <c r="H1345" t="str">
        <f ca="1">IFERROR(RANK(Table1[[#This Row],[IncomeRank]],$K:$K),"")</f>
        <v/>
      </c>
      <c r="I1345">
        <f>Table1[[#This Row],[regno]]</f>
        <v>1064982</v>
      </c>
      <c r="J1345" t="str">
        <f>Table1[[#This Row],[nicename]]</f>
        <v>Oxford Concerto Orchestral Society</v>
      </c>
      <c r="K1345" s="1" t="str">
        <f ca="1">IF(Table1[[#This Row],[Selected]],Table1[[#This Row],[latest_income]]+(RAND()*0.01),"")</f>
        <v/>
      </c>
      <c r="L1345" t="b">
        <f>IF(Table1[[#This Row],[Use]]="None",FALSE,IF(Table1[[#This Row],[Use]]="Both",AND(Table1[[#This Row],[Keyword]],Table1[[#This Row],[Geog]]),OR(Table1[[#This Row],[Keyword]],Table1[[#This Row],[Geog]])))</f>
        <v>0</v>
      </c>
      <c r="M13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45" t="b">
        <f>NOT(ISERROR(VLOOKUP(Table1[[#This Row],[regno]],RawGeography!$D:$D,1,FALSE)))</f>
        <v>0</v>
      </c>
      <c r="O1345" t="str">
        <f>IF(Options!$H$12&gt;0,IF(Options!$H$13&gt;0,"Both","Geog"),IF(Options!$H$13&gt;0,"Keyword","None"))</f>
        <v>None</v>
      </c>
      <c r="Q1345"/>
    </row>
    <row r="1346" spans="1:17" x14ac:dyDescent="0.2">
      <c r="A1346">
        <v>1064986</v>
      </c>
      <c r="B1346" t="s">
        <v>2910</v>
      </c>
      <c r="C1346">
        <v>10097</v>
      </c>
      <c r="D1346">
        <v>1333</v>
      </c>
      <c r="G1346" t="s">
        <v>2911</v>
      </c>
      <c r="H1346" t="str">
        <f ca="1">IFERROR(RANK(Table1[[#This Row],[IncomeRank]],$K:$K),"")</f>
        <v/>
      </c>
      <c r="I1346">
        <f>Table1[[#This Row],[regno]]</f>
        <v>1064986</v>
      </c>
      <c r="J1346" t="str">
        <f>Table1[[#This Row],[nicename]]</f>
        <v>Music Research Trust Ltd</v>
      </c>
      <c r="K1346" s="1" t="str">
        <f ca="1">IF(Table1[[#This Row],[Selected]],Table1[[#This Row],[latest_income]]+(RAND()*0.01),"")</f>
        <v/>
      </c>
      <c r="L1346" t="b">
        <f>IF(Table1[[#This Row],[Use]]="None",FALSE,IF(Table1[[#This Row],[Use]]="Both",AND(Table1[[#This Row],[Keyword]],Table1[[#This Row],[Geog]]),OR(Table1[[#This Row],[Keyword]],Table1[[#This Row],[Geog]])))</f>
        <v>0</v>
      </c>
      <c r="M13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46" t="b">
        <f>NOT(ISERROR(VLOOKUP(Table1[[#This Row],[regno]],RawGeography!$D:$D,1,FALSE)))</f>
        <v>0</v>
      </c>
      <c r="O1346" t="str">
        <f>IF(Options!$H$12&gt;0,IF(Options!$H$13&gt;0,"Both","Geog"),IF(Options!$H$13&gt;0,"Keyword","None"))</f>
        <v>None</v>
      </c>
      <c r="Q1346"/>
    </row>
    <row r="1347" spans="1:17" x14ac:dyDescent="0.2">
      <c r="A1347">
        <v>1065005</v>
      </c>
      <c r="B1347" t="s">
        <v>2912</v>
      </c>
      <c r="C1347">
        <v>6620</v>
      </c>
      <c r="D1347">
        <v>9024</v>
      </c>
      <c r="G1347" t="s">
        <v>2913</v>
      </c>
      <c r="H1347" t="str">
        <f ca="1">IFERROR(RANK(Table1[[#This Row],[IncomeRank]],$K:$K),"")</f>
        <v/>
      </c>
      <c r="I1347">
        <f>Table1[[#This Row],[regno]]</f>
        <v>1065005</v>
      </c>
      <c r="J1347" t="str">
        <f>Table1[[#This Row],[nicename]]</f>
        <v>Wymondham Symphony Orchestra</v>
      </c>
      <c r="K1347" s="1" t="str">
        <f ca="1">IF(Table1[[#This Row],[Selected]],Table1[[#This Row],[latest_income]]+(RAND()*0.01),"")</f>
        <v/>
      </c>
      <c r="L1347" t="b">
        <f>IF(Table1[[#This Row],[Use]]="None",FALSE,IF(Table1[[#This Row],[Use]]="Both",AND(Table1[[#This Row],[Keyword]],Table1[[#This Row],[Geog]]),OR(Table1[[#This Row],[Keyword]],Table1[[#This Row],[Geog]])))</f>
        <v>0</v>
      </c>
      <c r="M13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47" t="b">
        <f>NOT(ISERROR(VLOOKUP(Table1[[#This Row],[regno]],RawGeography!$D:$D,1,FALSE)))</f>
        <v>0</v>
      </c>
      <c r="O1347" t="str">
        <f>IF(Options!$H$12&gt;0,IF(Options!$H$13&gt;0,"Both","Geog"),IF(Options!$H$13&gt;0,"Keyword","None"))</f>
        <v>None</v>
      </c>
      <c r="Q1347"/>
    </row>
    <row r="1348" spans="1:17" x14ac:dyDescent="0.2">
      <c r="A1348">
        <v>1065015</v>
      </c>
      <c r="B1348" t="s">
        <v>2914</v>
      </c>
      <c r="C1348">
        <v>4852</v>
      </c>
      <c r="D1348">
        <v>5299</v>
      </c>
      <c r="G1348" t="s">
        <v>2915</v>
      </c>
      <c r="H1348" t="str">
        <f ca="1">IFERROR(RANK(Table1[[#This Row],[IncomeRank]],$K:$K),"")</f>
        <v/>
      </c>
      <c r="I1348">
        <f>Table1[[#This Row],[regno]]</f>
        <v>1065015</v>
      </c>
      <c r="J1348" t="str">
        <f>Table1[[#This Row],[nicename]]</f>
        <v>Royal Scottish Country Dance Society - Exeter Branch</v>
      </c>
      <c r="K1348" s="1" t="str">
        <f ca="1">IF(Table1[[#This Row],[Selected]],Table1[[#This Row],[latest_income]]+(RAND()*0.01),"")</f>
        <v/>
      </c>
      <c r="L1348" t="b">
        <f>IF(Table1[[#This Row],[Use]]="None",FALSE,IF(Table1[[#This Row],[Use]]="Both",AND(Table1[[#This Row],[Keyword]],Table1[[#This Row],[Geog]]),OR(Table1[[#This Row],[Keyword]],Table1[[#This Row],[Geog]])))</f>
        <v>0</v>
      </c>
      <c r="M13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48" t="b">
        <f>NOT(ISERROR(VLOOKUP(Table1[[#This Row],[regno]],RawGeography!$D:$D,1,FALSE)))</f>
        <v>0</v>
      </c>
      <c r="O1348" t="str">
        <f>IF(Options!$H$12&gt;0,IF(Options!$H$13&gt;0,"Both","Geog"),IF(Options!$H$13&gt;0,"Keyword","None"))</f>
        <v>None</v>
      </c>
      <c r="Q1348"/>
    </row>
    <row r="1349" spans="1:17" x14ac:dyDescent="0.2">
      <c r="A1349">
        <v>1065173</v>
      </c>
      <c r="B1349" t="s">
        <v>2916</v>
      </c>
      <c r="C1349">
        <v>7799</v>
      </c>
      <c r="D1349">
        <v>9313</v>
      </c>
      <c r="G1349" t="s">
        <v>2917</v>
      </c>
      <c r="H1349" t="str">
        <f ca="1">IFERROR(RANK(Table1[[#This Row],[IncomeRank]],$K:$K),"")</f>
        <v/>
      </c>
      <c r="I1349">
        <f>Table1[[#This Row],[regno]]</f>
        <v>1065173</v>
      </c>
      <c r="J1349" t="str">
        <f>Table1[[#This Row],[nicename]]</f>
        <v>Royal Scottish Country Dance Society - Royal Tunbridge Wells Branch</v>
      </c>
      <c r="K1349" s="1" t="str">
        <f ca="1">IF(Table1[[#This Row],[Selected]],Table1[[#This Row],[latest_income]]+(RAND()*0.01),"")</f>
        <v/>
      </c>
      <c r="L1349" t="b">
        <f>IF(Table1[[#This Row],[Use]]="None",FALSE,IF(Table1[[#This Row],[Use]]="Both",AND(Table1[[#This Row],[Keyword]],Table1[[#This Row],[Geog]]),OR(Table1[[#This Row],[Keyword]],Table1[[#This Row],[Geog]])))</f>
        <v>0</v>
      </c>
      <c r="M13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49" t="b">
        <f>NOT(ISERROR(VLOOKUP(Table1[[#This Row],[regno]],RawGeography!$D:$D,1,FALSE)))</f>
        <v>0</v>
      </c>
      <c r="O1349" t="str">
        <f>IF(Options!$H$12&gt;0,IF(Options!$H$13&gt;0,"Both","Geog"),IF(Options!$H$13&gt;0,"Keyword","None"))</f>
        <v>None</v>
      </c>
      <c r="Q1349"/>
    </row>
    <row r="1350" spans="1:17" x14ac:dyDescent="0.2">
      <c r="A1350">
        <v>1065181</v>
      </c>
      <c r="B1350" t="s">
        <v>2918</v>
      </c>
      <c r="C1350">
        <v>106241</v>
      </c>
      <c r="D1350">
        <v>62694</v>
      </c>
      <c r="G1350" t="s">
        <v>2919</v>
      </c>
      <c r="H1350" t="str">
        <f ca="1">IFERROR(RANK(Table1[[#This Row],[IncomeRank]],$K:$K),"")</f>
        <v/>
      </c>
      <c r="I1350">
        <f>Table1[[#This Row],[regno]]</f>
        <v>1065181</v>
      </c>
      <c r="J1350" t="str">
        <f>Table1[[#This Row],[nicename]]</f>
        <v>The British Federation of Brass Bands</v>
      </c>
      <c r="K1350" s="1" t="str">
        <f ca="1">IF(Table1[[#This Row],[Selected]],Table1[[#This Row],[latest_income]]+(RAND()*0.01),"")</f>
        <v/>
      </c>
      <c r="L1350" t="b">
        <f>IF(Table1[[#This Row],[Use]]="None",FALSE,IF(Table1[[#This Row],[Use]]="Both",AND(Table1[[#This Row],[Keyword]],Table1[[#This Row],[Geog]]),OR(Table1[[#This Row],[Keyword]],Table1[[#This Row],[Geog]])))</f>
        <v>0</v>
      </c>
      <c r="M13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50" t="b">
        <f>NOT(ISERROR(VLOOKUP(Table1[[#This Row],[regno]],RawGeography!$D:$D,1,FALSE)))</f>
        <v>0</v>
      </c>
      <c r="O1350" t="str">
        <f>IF(Options!$H$12&gt;0,IF(Options!$H$13&gt;0,"Both","Geog"),IF(Options!$H$13&gt;0,"Keyword","None"))</f>
        <v>None</v>
      </c>
      <c r="Q1350"/>
    </row>
    <row r="1351" spans="1:17" x14ac:dyDescent="0.2">
      <c r="A1351">
        <v>1065586</v>
      </c>
      <c r="B1351" t="s">
        <v>2920</v>
      </c>
      <c r="C1351">
        <v>2628850</v>
      </c>
      <c r="D1351">
        <v>2514065</v>
      </c>
      <c r="E1351">
        <v>6416567</v>
      </c>
      <c r="F1351">
        <v>42</v>
      </c>
      <c r="G1351" t="s">
        <v>2921</v>
      </c>
      <c r="H1351" t="str">
        <f ca="1">IFERROR(RANK(Table1[[#This Row],[IncomeRank]],$K:$K),"")</f>
        <v/>
      </c>
      <c r="I1351">
        <f>Table1[[#This Row],[regno]]</f>
        <v>1065586</v>
      </c>
      <c r="J1351" t="str">
        <f>Table1[[#This Row],[nicename]]</f>
        <v>De La Warr Pavilion Charitable Trust</v>
      </c>
      <c r="K1351" s="1" t="str">
        <f ca="1">IF(Table1[[#This Row],[Selected]],Table1[[#This Row],[latest_income]]+(RAND()*0.01),"")</f>
        <v/>
      </c>
      <c r="L1351" t="b">
        <f>IF(Table1[[#This Row],[Use]]="None",FALSE,IF(Table1[[#This Row],[Use]]="Both",AND(Table1[[#This Row],[Keyword]],Table1[[#This Row],[Geog]]),OR(Table1[[#This Row],[Keyword]],Table1[[#This Row],[Geog]])))</f>
        <v>0</v>
      </c>
      <c r="M13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51" t="b">
        <f>NOT(ISERROR(VLOOKUP(Table1[[#This Row],[regno]],RawGeography!$D:$D,1,FALSE)))</f>
        <v>0</v>
      </c>
      <c r="O1351" t="str">
        <f>IF(Options!$H$12&gt;0,IF(Options!$H$13&gt;0,"Both","Geog"),IF(Options!$H$13&gt;0,"Keyword","None"))</f>
        <v>None</v>
      </c>
      <c r="Q1351"/>
    </row>
    <row r="1352" spans="1:17" x14ac:dyDescent="0.2">
      <c r="A1352">
        <v>1065729</v>
      </c>
      <c r="B1352" t="s">
        <v>2922</v>
      </c>
      <c r="C1352">
        <v>9713</v>
      </c>
      <c r="D1352">
        <v>5921</v>
      </c>
      <c r="G1352" t="s">
        <v>2923</v>
      </c>
      <c r="H1352" t="str">
        <f ca="1">IFERROR(RANK(Table1[[#This Row],[IncomeRank]],$K:$K),"")</f>
        <v/>
      </c>
      <c r="I1352">
        <f>Table1[[#This Row],[regno]]</f>
        <v>1065729</v>
      </c>
      <c r="J1352" t="str">
        <f>Table1[[#This Row],[nicename]]</f>
        <v>Bude Town Band</v>
      </c>
      <c r="K1352" s="1" t="str">
        <f ca="1">IF(Table1[[#This Row],[Selected]],Table1[[#This Row],[latest_income]]+(RAND()*0.01),"")</f>
        <v/>
      </c>
      <c r="L1352" t="b">
        <f>IF(Table1[[#This Row],[Use]]="None",FALSE,IF(Table1[[#This Row],[Use]]="Both",AND(Table1[[#This Row],[Keyword]],Table1[[#This Row],[Geog]]),OR(Table1[[#This Row],[Keyword]],Table1[[#This Row],[Geog]])))</f>
        <v>0</v>
      </c>
      <c r="M13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52" t="b">
        <f>NOT(ISERROR(VLOOKUP(Table1[[#This Row],[regno]],RawGeography!$D:$D,1,FALSE)))</f>
        <v>0</v>
      </c>
      <c r="O1352" t="str">
        <f>IF(Options!$H$12&gt;0,IF(Options!$H$13&gt;0,"Both","Geog"),IF(Options!$H$13&gt;0,"Keyword","None"))</f>
        <v>None</v>
      </c>
      <c r="Q1352"/>
    </row>
    <row r="1353" spans="1:17" x14ac:dyDescent="0.2">
      <c r="A1353">
        <v>1065859</v>
      </c>
      <c r="B1353" t="s">
        <v>2924</v>
      </c>
      <c r="C1353">
        <v>34597</v>
      </c>
      <c r="D1353">
        <v>34569</v>
      </c>
      <c r="G1353" t="s">
        <v>2925</v>
      </c>
      <c r="H1353" t="str">
        <f ca="1">IFERROR(RANK(Table1[[#This Row],[IncomeRank]],$K:$K),"")</f>
        <v/>
      </c>
      <c r="I1353">
        <f>Table1[[#This Row],[regno]]</f>
        <v>1065859</v>
      </c>
      <c r="J1353" t="str">
        <f>Table1[[#This Row],[nicename]]</f>
        <v>The Ripon Operatic Summer School</v>
      </c>
      <c r="K1353" s="1" t="str">
        <f ca="1">IF(Table1[[#This Row],[Selected]],Table1[[#This Row],[latest_income]]+(RAND()*0.01),"")</f>
        <v/>
      </c>
      <c r="L1353" t="b">
        <f>IF(Table1[[#This Row],[Use]]="None",FALSE,IF(Table1[[#This Row],[Use]]="Both",AND(Table1[[#This Row],[Keyword]],Table1[[#This Row],[Geog]]),OR(Table1[[#This Row],[Keyword]],Table1[[#This Row],[Geog]])))</f>
        <v>0</v>
      </c>
      <c r="M13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53" t="b">
        <f>NOT(ISERROR(VLOOKUP(Table1[[#This Row],[regno]],RawGeography!$D:$D,1,FALSE)))</f>
        <v>0</v>
      </c>
      <c r="O1353" t="str">
        <f>IF(Options!$H$12&gt;0,IF(Options!$H$13&gt;0,"Both","Geog"),IF(Options!$H$13&gt;0,"Keyword","None"))</f>
        <v>None</v>
      </c>
      <c r="Q1353"/>
    </row>
    <row r="1354" spans="1:17" x14ac:dyDescent="0.2">
      <c r="A1354">
        <v>1065879</v>
      </c>
      <c r="B1354" t="s">
        <v>2926</v>
      </c>
      <c r="C1354">
        <v>5665</v>
      </c>
      <c r="D1354">
        <v>2950</v>
      </c>
      <c r="G1354" t="s">
        <v>2927</v>
      </c>
      <c r="H1354" t="str">
        <f ca="1">IFERROR(RANK(Table1[[#This Row],[IncomeRank]],$K:$K),"")</f>
        <v/>
      </c>
      <c r="I1354">
        <f>Table1[[#This Row],[regno]]</f>
        <v>1065879</v>
      </c>
      <c r="J1354" t="str">
        <f>Table1[[#This Row],[nicename]]</f>
        <v>Fenland Music Centre Association</v>
      </c>
      <c r="K1354" s="1" t="str">
        <f ca="1">IF(Table1[[#This Row],[Selected]],Table1[[#This Row],[latest_income]]+(RAND()*0.01),"")</f>
        <v/>
      </c>
      <c r="L1354" t="b">
        <f>IF(Table1[[#This Row],[Use]]="None",FALSE,IF(Table1[[#This Row],[Use]]="Both",AND(Table1[[#This Row],[Keyword]],Table1[[#This Row],[Geog]]),OR(Table1[[#This Row],[Keyword]],Table1[[#This Row],[Geog]])))</f>
        <v>0</v>
      </c>
      <c r="M13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54" t="b">
        <f>NOT(ISERROR(VLOOKUP(Table1[[#This Row],[regno]],RawGeography!$D:$D,1,FALSE)))</f>
        <v>0</v>
      </c>
      <c r="O1354" t="str">
        <f>IF(Options!$H$12&gt;0,IF(Options!$H$13&gt;0,"Both","Geog"),IF(Options!$H$13&gt;0,"Keyword","None"))</f>
        <v>None</v>
      </c>
      <c r="Q1354"/>
    </row>
    <row r="1355" spans="1:17" x14ac:dyDescent="0.2">
      <c r="A1355">
        <v>1065996</v>
      </c>
      <c r="B1355" t="s">
        <v>2929</v>
      </c>
      <c r="C1355">
        <v>0</v>
      </c>
      <c r="D1355">
        <v>0</v>
      </c>
      <c r="G1355" t="s">
        <v>2930</v>
      </c>
      <c r="H1355" t="str">
        <f ca="1">IFERROR(RANK(Table1[[#This Row],[IncomeRank]],$K:$K),"")</f>
        <v/>
      </c>
      <c r="I1355">
        <f>Table1[[#This Row],[regno]]</f>
        <v>1065996</v>
      </c>
      <c r="J1355" t="str">
        <f>Table1[[#This Row],[nicename]]</f>
        <v>Christopher Hepworth Organs Trust</v>
      </c>
      <c r="K1355" s="1" t="str">
        <f ca="1">IF(Table1[[#This Row],[Selected]],Table1[[#This Row],[latest_income]]+(RAND()*0.01),"")</f>
        <v/>
      </c>
      <c r="L1355" t="b">
        <f>IF(Table1[[#This Row],[Use]]="None",FALSE,IF(Table1[[#This Row],[Use]]="Both",AND(Table1[[#This Row],[Keyword]],Table1[[#This Row],[Geog]]),OR(Table1[[#This Row],[Keyword]],Table1[[#This Row],[Geog]])))</f>
        <v>0</v>
      </c>
      <c r="M13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55" t="b">
        <f>NOT(ISERROR(VLOOKUP(Table1[[#This Row],[regno]],RawGeography!$D:$D,1,FALSE)))</f>
        <v>0</v>
      </c>
      <c r="O1355" t="str">
        <f>IF(Options!$H$12&gt;0,IF(Options!$H$13&gt;0,"Both","Geog"),IF(Options!$H$13&gt;0,"Keyword","None"))</f>
        <v>None</v>
      </c>
      <c r="Q1355"/>
    </row>
    <row r="1356" spans="1:17" x14ac:dyDescent="0.2">
      <c r="A1356">
        <v>1066008</v>
      </c>
      <c r="B1356" t="s">
        <v>2931</v>
      </c>
      <c r="C1356">
        <v>3504</v>
      </c>
      <c r="D1356">
        <v>4064</v>
      </c>
      <c r="G1356" t="s">
        <v>2932</v>
      </c>
      <c r="H1356" t="str">
        <f ca="1">IFERROR(RANK(Table1[[#This Row],[IncomeRank]],$K:$K),"")</f>
        <v/>
      </c>
      <c r="I1356">
        <f>Table1[[#This Row],[regno]]</f>
        <v>1066008</v>
      </c>
      <c r="J1356" t="str">
        <f>Table1[[#This Row],[nicename]]</f>
        <v>The Royal Scottish Country Dance Society Cambridge and District Branch</v>
      </c>
      <c r="K1356" s="1" t="str">
        <f ca="1">IF(Table1[[#This Row],[Selected]],Table1[[#This Row],[latest_income]]+(RAND()*0.01),"")</f>
        <v/>
      </c>
      <c r="L1356" t="b">
        <f>IF(Table1[[#This Row],[Use]]="None",FALSE,IF(Table1[[#This Row],[Use]]="Both",AND(Table1[[#This Row],[Keyword]],Table1[[#This Row],[Geog]]),OR(Table1[[#This Row],[Keyword]],Table1[[#This Row],[Geog]])))</f>
        <v>0</v>
      </c>
      <c r="M13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56" t="b">
        <f>NOT(ISERROR(VLOOKUP(Table1[[#This Row],[regno]],RawGeography!$D:$D,1,FALSE)))</f>
        <v>0</v>
      </c>
      <c r="O1356" t="str">
        <f>IF(Options!$H$12&gt;0,IF(Options!$H$13&gt;0,"Both","Geog"),IF(Options!$H$13&gt;0,"Keyword","None"))</f>
        <v>None</v>
      </c>
      <c r="Q1356"/>
    </row>
    <row r="1357" spans="1:17" x14ac:dyDescent="0.2">
      <c r="A1357">
        <v>1066524</v>
      </c>
      <c r="B1357" t="s">
        <v>2933</v>
      </c>
      <c r="C1357">
        <v>10635</v>
      </c>
      <c r="D1357">
        <v>11242</v>
      </c>
      <c r="G1357" t="s">
        <v>2934</v>
      </c>
      <c r="H1357" t="str">
        <f ca="1">IFERROR(RANK(Table1[[#This Row],[IncomeRank]],$K:$K),"")</f>
        <v/>
      </c>
      <c r="I1357">
        <f>Table1[[#This Row],[regno]]</f>
        <v>1066524</v>
      </c>
      <c r="J1357" t="str">
        <f>Table1[[#This Row],[nicename]]</f>
        <v>Putney Music</v>
      </c>
      <c r="K1357" s="1" t="str">
        <f ca="1">IF(Table1[[#This Row],[Selected]],Table1[[#This Row],[latest_income]]+(RAND()*0.01),"")</f>
        <v/>
      </c>
      <c r="L1357" t="b">
        <f>IF(Table1[[#This Row],[Use]]="None",FALSE,IF(Table1[[#This Row],[Use]]="Both",AND(Table1[[#This Row],[Keyword]],Table1[[#This Row],[Geog]]),OR(Table1[[#This Row],[Keyword]],Table1[[#This Row],[Geog]])))</f>
        <v>0</v>
      </c>
      <c r="M13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57" t="b">
        <f>NOT(ISERROR(VLOOKUP(Table1[[#This Row],[regno]],RawGeography!$D:$D,1,FALSE)))</f>
        <v>0</v>
      </c>
      <c r="O1357" t="str">
        <f>IF(Options!$H$12&gt;0,IF(Options!$H$13&gt;0,"Both","Geog"),IF(Options!$H$13&gt;0,"Keyword","None"))</f>
        <v>None</v>
      </c>
      <c r="Q1357"/>
    </row>
    <row r="1358" spans="1:17" x14ac:dyDescent="0.2">
      <c r="A1358">
        <v>1066819</v>
      </c>
      <c r="B1358" t="s">
        <v>2935</v>
      </c>
      <c r="C1358">
        <v>215477</v>
      </c>
      <c r="D1358">
        <v>212681</v>
      </c>
      <c r="G1358" t="s">
        <v>2936</v>
      </c>
      <c r="H1358" t="str">
        <f ca="1">IFERROR(RANK(Table1[[#This Row],[IncomeRank]],$K:$K),"")</f>
        <v/>
      </c>
      <c r="I1358">
        <f>Table1[[#This Row],[regno]]</f>
        <v>1066819</v>
      </c>
      <c r="J1358" t="str">
        <f>Table1[[#This Row],[nicename]]</f>
        <v>King's Lynn Festival Limited</v>
      </c>
      <c r="K1358" s="1" t="str">
        <f ca="1">IF(Table1[[#This Row],[Selected]],Table1[[#This Row],[latest_income]]+(RAND()*0.01),"")</f>
        <v/>
      </c>
      <c r="L1358" t="b">
        <f>IF(Table1[[#This Row],[Use]]="None",FALSE,IF(Table1[[#This Row],[Use]]="Both",AND(Table1[[#This Row],[Keyword]],Table1[[#This Row],[Geog]]),OR(Table1[[#This Row],[Keyword]],Table1[[#This Row],[Geog]])))</f>
        <v>0</v>
      </c>
      <c r="M13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58" t="b">
        <f>NOT(ISERROR(VLOOKUP(Table1[[#This Row],[regno]],RawGeography!$D:$D,1,FALSE)))</f>
        <v>0</v>
      </c>
      <c r="O1358" t="str">
        <f>IF(Options!$H$12&gt;0,IF(Options!$H$13&gt;0,"Both","Geog"),IF(Options!$H$13&gt;0,"Keyword","None"))</f>
        <v>None</v>
      </c>
      <c r="Q1358"/>
    </row>
    <row r="1359" spans="1:17" x14ac:dyDescent="0.2">
      <c r="A1359">
        <v>1066985</v>
      </c>
      <c r="B1359" t="s">
        <v>2937</v>
      </c>
      <c r="C1359">
        <v>228057</v>
      </c>
      <c r="D1359">
        <v>232577</v>
      </c>
      <c r="G1359" t="s">
        <v>2938</v>
      </c>
      <c r="H1359" t="str">
        <f ca="1">IFERROR(RANK(Table1[[#This Row],[IncomeRank]],$K:$K),"")</f>
        <v/>
      </c>
      <c r="I1359">
        <f>Table1[[#This Row],[regno]]</f>
        <v>1066985</v>
      </c>
      <c r="J1359" t="str">
        <f>Table1[[#This Row],[nicename]]</f>
        <v>Harrow School for Young Musicians</v>
      </c>
      <c r="K1359" s="1" t="str">
        <f ca="1">IF(Table1[[#This Row],[Selected]],Table1[[#This Row],[latest_income]]+(RAND()*0.01),"")</f>
        <v/>
      </c>
      <c r="L1359" t="b">
        <f>IF(Table1[[#This Row],[Use]]="None",FALSE,IF(Table1[[#This Row],[Use]]="Both",AND(Table1[[#This Row],[Keyword]],Table1[[#This Row],[Geog]]),OR(Table1[[#This Row],[Keyword]],Table1[[#This Row],[Geog]])))</f>
        <v>0</v>
      </c>
      <c r="M13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59" t="b">
        <f>NOT(ISERROR(VLOOKUP(Table1[[#This Row],[regno]],RawGeography!$D:$D,1,FALSE)))</f>
        <v>0</v>
      </c>
      <c r="O1359" t="str">
        <f>IF(Options!$H$12&gt;0,IF(Options!$H$13&gt;0,"Both","Geog"),IF(Options!$H$13&gt;0,"Keyword","None"))</f>
        <v>None</v>
      </c>
      <c r="Q1359"/>
    </row>
    <row r="1360" spans="1:17" x14ac:dyDescent="0.2">
      <c r="A1360">
        <v>1067041</v>
      </c>
      <c r="B1360" t="s">
        <v>2939</v>
      </c>
      <c r="C1360">
        <v>56352</v>
      </c>
      <c r="D1360">
        <v>55704</v>
      </c>
      <c r="G1360" t="s">
        <v>2940</v>
      </c>
      <c r="H1360" t="str">
        <f ca="1">IFERROR(RANK(Table1[[#This Row],[IncomeRank]],$K:$K),"")</f>
        <v/>
      </c>
      <c r="I1360">
        <f>Table1[[#This Row],[regno]]</f>
        <v>1067041</v>
      </c>
      <c r="J1360" t="str">
        <f>Table1[[#This Row],[nicename]]</f>
        <v>Ealing Youth Orchestra</v>
      </c>
      <c r="K1360" s="1" t="str">
        <f ca="1">IF(Table1[[#This Row],[Selected]],Table1[[#This Row],[latest_income]]+(RAND()*0.01),"")</f>
        <v/>
      </c>
      <c r="L1360" t="b">
        <f>IF(Table1[[#This Row],[Use]]="None",FALSE,IF(Table1[[#This Row],[Use]]="Both",AND(Table1[[#This Row],[Keyword]],Table1[[#This Row],[Geog]]),OR(Table1[[#This Row],[Keyword]],Table1[[#This Row],[Geog]])))</f>
        <v>0</v>
      </c>
      <c r="M13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60" t="b">
        <f>NOT(ISERROR(VLOOKUP(Table1[[#This Row],[regno]],RawGeography!$D:$D,1,FALSE)))</f>
        <v>0</v>
      </c>
      <c r="O1360" t="str">
        <f>IF(Options!$H$12&gt;0,IF(Options!$H$13&gt;0,"Both","Geog"),IF(Options!$H$13&gt;0,"Keyword","None"))</f>
        <v>None</v>
      </c>
      <c r="Q1360"/>
    </row>
    <row r="1361" spans="1:17" x14ac:dyDescent="0.2">
      <c r="A1361">
        <v>1067071</v>
      </c>
      <c r="B1361" t="s">
        <v>2941</v>
      </c>
      <c r="C1361">
        <v>1646</v>
      </c>
      <c r="D1361">
        <v>808</v>
      </c>
      <c r="G1361" t="s">
        <v>2942</v>
      </c>
      <c r="H1361" t="str">
        <f ca="1">IFERROR(RANK(Table1[[#This Row],[IncomeRank]],$K:$K),"")</f>
        <v/>
      </c>
      <c r="I1361">
        <f>Table1[[#This Row],[regno]]</f>
        <v>1067071</v>
      </c>
      <c r="J1361" t="str">
        <f>Table1[[#This Row],[nicename]]</f>
        <v>The Piano Trio Society</v>
      </c>
      <c r="K1361" s="1" t="str">
        <f ca="1">IF(Table1[[#This Row],[Selected]],Table1[[#This Row],[latest_income]]+(RAND()*0.01),"")</f>
        <v/>
      </c>
      <c r="L1361" t="b">
        <f>IF(Table1[[#This Row],[Use]]="None",FALSE,IF(Table1[[#This Row],[Use]]="Both",AND(Table1[[#This Row],[Keyword]],Table1[[#This Row],[Geog]]),OR(Table1[[#This Row],[Keyword]],Table1[[#This Row],[Geog]])))</f>
        <v>0</v>
      </c>
      <c r="M13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61" t="b">
        <f>NOT(ISERROR(VLOOKUP(Table1[[#This Row],[regno]],RawGeography!$D:$D,1,FALSE)))</f>
        <v>0</v>
      </c>
      <c r="O1361" t="str">
        <f>IF(Options!$H$12&gt;0,IF(Options!$H$13&gt;0,"Both","Geog"),IF(Options!$H$13&gt;0,"Keyword","None"))</f>
        <v>None</v>
      </c>
      <c r="Q1361"/>
    </row>
    <row r="1362" spans="1:17" x14ac:dyDescent="0.2">
      <c r="A1362">
        <v>1067096</v>
      </c>
      <c r="B1362" t="s">
        <v>2943</v>
      </c>
      <c r="C1362">
        <v>144393</v>
      </c>
      <c r="D1362">
        <v>123955</v>
      </c>
      <c r="G1362" t="s">
        <v>2944</v>
      </c>
      <c r="H1362" t="str">
        <f ca="1">IFERROR(RANK(Table1[[#This Row],[IncomeRank]],$K:$K),"")</f>
        <v/>
      </c>
      <c r="I1362">
        <f>Table1[[#This Row],[regno]]</f>
        <v>1067096</v>
      </c>
      <c r="J1362" t="str">
        <f>Table1[[#This Row],[nicename]]</f>
        <v>Chichester Art Trust</v>
      </c>
      <c r="K1362" s="1" t="str">
        <f ca="1">IF(Table1[[#This Row],[Selected]],Table1[[#This Row],[latest_income]]+(RAND()*0.01),"")</f>
        <v/>
      </c>
      <c r="L1362" t="b">
        <f>IF(Table1[[#This Row],[Use]]="None",FALSE,IF(Table1[[#This Row],[Use]]="Both",AND(Table1[[#This Row],[Keyword]],Table1[[#This Row],[Geog]]),OR(Table1[[#This Row],[Keyword]],Table1[[#This Row],[Geog]])))</f>
        <v>0</v>
      </c>
      <c r="M13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62" t="b">
        <f>NOT(ISERROR(VLOOKUP(Table1[[#This Row],[regno]],RawGeography!$D:$D,1,FALSE)))</f>
        <v>0</v>
      </c>
      <c r="O1362" t="str">
        <f>IF(Options!$H$12&gt;0,IF(Options!$H$13&gt;0,"Both","Geog"),IF(Options!$H$13&gt;0,"Keyword","None"))</f>
        <v>None</v>
      </c>
      <c r="Q1362"/>
    </row>
    <row r="1363" spans="1:17" x14ac:dyDescent="0.2">
      <c r="A1363">
        <v>1067129</v>
      </c>
      <c r="B1363" t="s">
        <v>2945</v>
      </c>
      <c r="C1363">
        <v>0</v>
      </c>
      <c r="D1363">
        <v>0</v>
      </c>
      <c r="G1363" t="s">
        <v>2946</v>
      </c>
      <c r="H1363" t="str">
        <f ca="1">IFERROR(RANK(Table1[[#This Row],[IncomeRank]],$K:$K),"")</f>
        <v/>
      </c>
      <c r="I1363">
        <f>Table1[[#This Row],[regno]]</f>
        <v>1067129</v>
      </c>
      <c r="J1363" t="str">
        <f>Table1[[#This Row],[nicename]]</f>
        <v>The Faccet Trust</v>
      </c>
      <c r="K1363" s="1" t="str">
        <f ca="1">IF(Table1[[#This Row],[Selected]],Table1[[#This Row],[latest_income]]+(RAND()*0.01),"")</f>
        <v/>
      </c>
      <c r="L1363" t="b">
        <f>IF(Table1[[#This Row],[Use]]="None",FALSE,IF(Table1[[#This Row],[Use]]="Both",AND(Table1[[#This Row],[Keyword]],Table1[[#This Row],[Geog]]),OR(Table1[[#This Row],[Keyword]],Table1[[#This Row],[Geog]])))</f>
        <v>0</v>
      </c>
      <c r="M13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63" t="b">
        <f>NOT(ISERROR(VLOOKUP(Table1[[#This Row],[regno]],RawGeography!$D:$D,1,FALSE)))</f>
        <v>0</v>
      </c>
      <c r="O1363" t="str">
        <f>IF(Options!$H$12&gt;0,IF(Options!$H$13&gt;0,"Both","Geog"),IF(Options!$H$13&gt;0,"Keyword","None"))</f>
        <v>None</v>
      </c>
      <c r="Q1363"/>
    </row>
    <row r="1364" spans="1:17" x14ac:dyDescent="0.2">
      <c r="A1364">
        <v>1067282</v>
      </c>
      <c r="B1364" t="s">
        <v>2947</v>
      </c>
      <c r="C1364">
        <v>63819</v>
      </c>
      <c r="D1364">
        <v>66995</v>
      </c>
      <c r="G1364" t="s">
        <v>2948</v>
      </c>
      <c r="H1364" t="str">
        <f ca="1">IFERROR(RANK(Table1[[#This Row],[IncomeRank]],$K:$K),"")</f>
        <v/>
      </c>
      <c r="I1364">
        <f>Table1[[#This Row],[regno]]</f>
        <v>1067282</v>
      </c>
      <c r="J1364" t="str">
        <f>Table1[[#This Row],[nicename]]</f>
        <v>Coma (Contemporary Music for All)</v>
      </c>
      <c r="K1364" s="1" t="str">
        <f ca="1">IF(Table1[[#This Row],[Selected]],Table1[[#This Row],[latest_income]]+(RAND()*0.01),"")</f>
        <v/>
      </c>
      <c r="L1364" t="b">
        <f>IF(Table1[[#This Row],[Use]]="None",FALSE,IF(Table1[[#This Row],[Use]]="Both",AND(Table1[[#This Row],[Keyword]],Table1[[#This Row],[Geog]]),OR(Table1[[#This Row],[Keyword]],Table1[[#This Row],[Geog]])))</f>
        <v>0</v>
      </c>
      <c r="M13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64" t="b">
        <f>NOT(ISERROR(VLOOKUP(Table1[[#This Row],[regno]],RawGeography!$D:$D,1,FALSE)))</f>
        <v>0</v>
      </c>
      <c r="O1364" t="str">
        <f>IF(Options!$H$12&gt;0,IF(Options!$H$13&gt;0,"Both","Geog"),IF(Options!$H$13&gt;0,"Keyword","None"))</f>
        <v>None</v>
      </c>
      <c r="Q1364"/>
    </row>
    <row r="1365" spans="1:17" x14ac:dyDescent="0.2">
      <c r="A1365">
        <v>1067367</v>
      </c>
      <c r="B1365" t="s">
        <v>2949</v>
      </c>
      <c r="C1365">
        <v>6644</v>
      </c>
      <c r="D1365">
        <v>3112</v>
      </c>
      <c r="G1365" t="s">
        <v>2950</v>
      </c>
      <c r="H1365" t="str">
        <f ca="1">IFERROR(RANK(Table1[[#This Row],[IncomeRank]],$K:$K),"")</f>
        <v/>
      </c>
      <c r="I1365">
        <f>Table1[[#This Row],[regno]]</f>
        <v>1067367</v>
      </c>
      <c r="J1365" t="str">
        <f>Table1[[#This Row],[nicename]]</f>
        <v>Music in Motion</v>
      </c>
      <c r="K1365" s="1" t="str">
        <f ca="1">IF(Table1[[#This Row],[Selected]],Table1[[#This Row],[latest_income]]+(RAND()*0.01),"")</f>
        <v/>
      </c>
      <c r="L1365" t="b">
        <f>IF(Table1[[#This Row],[Use]]="None",FALSE,IF(Table1[[#This Row],[Use]]="Both",AND(Table1[[#This Row],[Keyword]],Table1[[#This Row],[Geog]]),OR(Table1[[#This Row],[Keyword]],Table1[[#This Row],[Geog]])))</f>
        <v>0</v>
      </c>
      <c r="M13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65" t="b">
        <f>NOT(ISERROR(VLOOKUP(Table1[[#This Row],[regno]],RawGeography!$D:$D,1,FALSE)))</f>
        <v>0</v>
      </c>
      <c r="O1365" t="str">
        <f>IF(Options!$H$12&gt;0,IF(Options!$H$13&gt;0,"Both","Geog"),IF(Options!$H$13&gt;0,"Keyword","None"))</f>
        <v>None</v>
      </c>
      <c r="Q1365"/>
    </row>
    <row r="1366" spans="1:17" x14ac:dyDescent="0.2">
      <c r="A1366">
        <v>1067401</v>
      </c>
      <c r="B1366" t="s">
        <v>2951</v>
      </c>
      <c r="C1366">
        <v>500</v>
      </c>
      <c r="D1366">
        <v>688</v>
      </c>
      <c r="G1366" t="s">
        <v>2952</v>
      </c>
      <c r="H1366" t="str">
        <f ca="1">IFERROR(RANK(Table1[[#This Row],[IncomeRank]],$K:$K),"")</f>
        <v/>
      </c>
      <c r="I1366">
        <f>Table1[[#This Row],[regno]]</f>
        <v>1067401</v>
      </c>
      <c r="J1366" t="str">
        <f>Table1[[#This Row],[nicename]]</f>
        <v>The Gogmagogs</v>
      </c>
      <c r="K1366" s="1" t="str">
        <f ca="1">IF(Table1[[#This Row],[Selected]],Table1[[#This Row],[latest_income]]+(RAND()*0.01),"")</f>
        <v/>
      </c>
      <c r="L1366" t="b">
        <f>IF(Table1[[#This Row],[Use]]="None",FALSE,IF(Table1[[#This Row],[Use]]="Both",AND(Table1[[#This Row],[Keyword]],Table1[[#This Row],[Geog]]),OR(Table1[[#This Row],[Keyword]],Table1[[#This Row],[Geog]])))</f>
        <v>0</v>
      </c>
      <c r="M13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66" t="b">
        <f>NOT(ISERROR(VLOOKUP(Table1[[#This Row],[regno]],RawGeography!$D:$D,1,FALSE)))</f>
        <v>0</v>
      </c>
      <c r="O1366" t="str">
        <f>IF(Options!$H$12&gt;0,IF(Options!$H$13&gt;0,"Both","Geog"),IF(Options!$H$13&gt;0,"Keyword","None"))</f>
        <v>None</v>
      </c>
      <c r="Q1366"/>
    </row>
    <row r="1367" spans="1:17" x14ac:dyDescent="0.2">
      <c r="A1367">
        <v>1067534</v>
      </c>
      <c r="B1367" t="s">
        <v>2953</v>
      </c>
      <c r="C1367">
        <v>9733</v>
      </c>
      <c r="D1367">
        <v>10840</v>
      </c>
      <c r="G1367" t="s">
        <v>2954</v>
      </c>
      <c r="H1367" t="str">
        <f ca="1">IFERROR(RANK(Table1[[#This Row],[IncomeRank]],$K:$K),"")</f>
        <v/>
      </c>
      <c r="I1367">
        <f>Table1[[#This Row],[regno]]</f>
        <v>1067534</v>
      </c>
      <c r="J1367" t="str">
        <f>Table1[[#This Row],[nicename]]</f>
        <v>Cubbington Silver Band</v>
      </c>
      <c r="K1367" s="1" t="str">
        <f ca="1">IF(Table1[[#This Row],[Selected]],Table1[[#This Row],[latest_income]]+(RAND()*0.01),"")</f>
        <v/>
      </c>
      <c r="L1367" t="b">
        <f>IF(Table1[[#This Row],[Use]]="None",FALSE,IF(Table1[[#This Row],[Use]]="Both",AND(Table1[[#This Row],[Keyword]],Table1[[#This Row],[Geog]]),OR(Table1[[#This Row],[Keyword]],Table1[[#This Row],[Geog]])))</f>
        <v>0</v>
      </c>
      <c r="M13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67" t="b">
        <f>NOT(ISERROR(VLOOKUP(Table1[[#This Row],[regno]],RawGeography!$D:$D,1,FALSE)))</f>
        <v>0</v>
      </c>
      <c r="O1367" t="str">
        <f>IF(Options!$H$12&gt;0,IF(Options!$H$13&gt;0,"Both","Geog"),IF(Options!$H$13&gt;0,"Keyword","None"))</f>
        <v>None</v>
      </c>
      <c r="Q1367"/>
    </row>
    <row r="1368" spans="1:17" x14ac:dyDescent="0.2">
      <c r="A1368">
        <v>1067716</v>
      </c>
      <c r="B1368" t="s">
        <v>2955</v>
      </c>
      <c r="C1368">
        <v>103025</v>
      </c>
      <c r="D1368">
        <v>89983</v>
      </c>
      <c r="G1368" t="s">
        <v>2956</v>
      </c>
      <c r="H1368" t="str">
        <f ca="1">IFERROR(RANK(Table1[[#This Row],[IncomeRank]],$K:$K),"")</f>
        <v/>
      </c>
      <c r="I1368">
        <f>Table1[[#This Row],[regno]]</f>
        <v>1067716</v>
      </c>
      <c r="J1368" t="str">
        <f>Table1[[#This Row],[nicename]]</f>
        <v>Cavatina Chamber Music Trust</v>
      </c>
      <c r="K1368" s="1" t="str">
        <f ca="1">IF(Table1[[#This Row],[Selected]],Table1[[#This Row],[latest_income]]+(RAND()*0.01),"")</f>
        <v/>
      </c>
      <c r="L1368" t="b">
        <f>IF(Table1[[#This Row],[Use]]="None",FALSE,IF(Table1[[#This Row],[Use]]="Both",AND(Table1[[#This Row],[Keyword]],Table1[[#This Row],[Geog]]),OR(Table1[[#This Row],[Keyword]],Table1[[#This Row],[Geog]])))</f>
        <v>0</v>
      </c>
      <c r="M13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68" t="b">
        <f>NOT(ISERROR(VLOOKUP(Table1[[#This Row],[regno]],RawGeography!$D:$D,1,FALSE)))</f>
        <v>0</v>
      </c>
      <c r="O1368" t="str">
        <f>IF(Options!$H$12&gt;0,IF(Options!$H$13&gt;0,"Both","Geog"),IF(Options!$H$13&gt;0,"Keyword","None"))</f>
        <v>None</v>
      </c>
      <c r="Q1368"/>
    </row>
    <row r="1369" spans="1:17" x14ac:dyDescent="0.2">
      <c r="A1369">
        <v>1067834</v>
      </c>
      <c r="B1369" t="s">
        <v>2957</v>
      </c>
      <c r="C1369">
        <v>7246</v>
      </c>
      <c r="D1369">
        <v>8162</v>
      </c>
      <c r="G1369" t="s">
        <v>2958</v>
      </c>
      <c r="H1369" t="str">
        <f ca="1">IFERROR(RANK(Table1[[#This Row],[IncomeRank]],$K:$K),"")</f>
        <v/>
      </c>
      <c r="I1369">
        <f>Table1[[#This Row],[regno]]</f>
        <v>1067834</v>
      </c>
      <c r="J1369" t="str">
        <f>Table1[[#This Row],[nicename]]</f>
        <v>St Pauls Youth Ensemble</v>
      </c>
      <c r="K1369" s="1" t="str">
        <f ca="1">IF(Table1[[#This Row],[Selected]],Table1[[#This Row],[latest_income]]+(RAND()*0.01),"")</f>
        <v/>
      </c>
      <c r="L1369" t="b">
        <f>IF(Table1[[#This Row],[Use]]="None",FALSE,IF(Table1[[#This Row],[Use]]="Both",AND(Table1[[#This Row],[Keyword]],Table1[[#This Row],[Geog]]),OR(Table1[[#This Row],[Keyword]],Table1[[#This Row],[Geog]])))</f>
        <v>0</v>
      </c>
      <c r="M13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69" t="b">
        <f>NOT(ISERROR(VLOOKUP(Table1[[#This Row],[regno]],RawGeography!$D:$D,1,FALSE)))</f>
        <v>0</v>
      </c>
      <c r="O1369" t="str">
        <f>IF(Options!$H$12&gt;0,IF(Options!$H$13&gt;0,"Both","Geog"),IF(Options!$H$13&gt;0,"Keyword","None"))</f>
        <v>None</v>
      </c>
      <c r="Q1369"/>
    </row>
    <row r="1370" spans="1:17" x14ac:dyDescent="0.2">
      <c r="A1370">
        <v>1067859</v>
      </c>
      <c r="B1370" t="s">
        <v>2959</v>
      </c>
      <c r="C1370">
        <v>788862</v>
      </c>
      <c r="D1370">
        <v>773295</v>
      </c>
      <c r="E1370">
        <v>121711</v>
      </c>
      <c r="F1370">
        <v>6</v>
      </c>
      <c r="G1370" t="s">
        <v>2960</v>
      </c>
      <c r="H1370" t="str">
        <f ca="1">IFERROR(RANK(Table1[[#This Row],[IncomeRank]],$K:$K),"")</f>
        <v/>
      </c>
      <c r="I1370">
        <f>Table1[[#This Row],[regno]]</f>
        <v>1067859</v>
      </c>
      <c r="J1370" t="str">
        <f>Table1[[#This Row],[nicename]]</f>
        <v>The Music for Schools Foundation</v>
      </c>
      <c r="K1370" s="1" t="str">
        <f ca="1">IF(Table1[[#This Row],[Selected]],Table1[[#This Row],[latest_income]]+(RAND()*0.01),"")</f>
        <v/>
      </c>
      <c r="L1370" t="b">
        <f>IF(Table1[[#This Row],[Use]]="None",FALSE,IF(Table1[[#This Row],[Use]]="Both",AND(Table1[[#This Row],[Keyword]],Table1[[#This Row],[Geog]]),OR(Table1[[#This Row],[Keyword]],Table1[[#This Row],[Geog]])))</f>
        <v>0</v>
      </c>
      <c r="M13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70" t="b">
        <f>NOT(ISERROR(VLOOKUP(Table1[[#This Row],[regno]],RawGeography!$D:$D,1,FALSE)))</f>
        <v>0</v>
      </c>
      <c r="O1370" t="str">
        <f>IF(Options!$H$12&gt;0,IF(Options!$H$13&gt;0,"Both","Geog"),IF(Options!$H$13&gt;0,"Keyword","None"))</f>
        <v>None</v>
      </c>
      <c r="Q1370"/>
    </row>
    <row r="1371" spans="1:17" x14ac:dyDescent="0.2">
      <c r="A1371">
        <v>1067961</v>
      </c>
      <c r="B1371" t="s">
        <v>2961</v>
      </c>
      <c r="C1371">
        <v>905</v>
      </c>
      <c r="D1371">
        <v>862</v>
      </c>
      <c r="G1371" t="s">
        <v>2962</v>
      </c>
      <c r="H1371" t="str">
        <f ca="1">IFERROR(RANK(Table1[[#This Row],[IncomeRank]],$K:$K),"")</f>
        <v/>
      </c>
      <c r="I1371">
        <f>Table1[[#This Row],[regno]]</f>
        <v>1067961</v>
      </c>
      <c r="J1371" t="str">
        <f>Table1[[#This Row],[nicename]]</f>
        <v>Cyclops Productions</v>
      </c>
      <c r="K1371" s="1" t="str">
        <f ca="1">IF(Table1[[#This Row],[Selected]],Table1[[#This Row],[latest_income]]+(RAND()*0.01),"")</f>
        <v/>
      </c>
      <c r="L1371" t="b">
        <f>IF(Table1[[#This Row],[Use]]="None",FALSE,IF(Table1[[#This Row],[Use]]="Both",AND(Table1[[#This Row],[Keyword]],Table1[[#This Row],[Geog]]),OR(Table1[[#This Row],[Keyword]],Table1[[#This Row],[Geog]])))</f>
        <v>0</v>
      </c>
      <c r="M13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71" t="b">
        <f>NOT(ISERROR(VLOOKUP(Table1[[#This Row],[regno]],RawGeography!$D:$D,1,FALSE)))</f>
        <v>0</v>
      </c>
      <c r="O1371" t="str">
        <f>IF(Options!$H$12&gt;0,IF(Options!$H$13&gt;0,"Both","Geog"),IF(Options!$H$13&gt;0,"Keyword","None"))</f>
        <v>None</v>
      </c>
      <c r="Q1371"/>
    </row>
    <row r="1372" spans="1:17" x14ac:dyDescent="0.2">
      <c r="A1372">
        <v>1068013</v>
      </c>
      <c r="B1372" t="s">
        <v>2963</v>
      </c>
      <c r="C1372">
        <v>1805</v>
      </c>
      <c r="D1372">
        <v>1714</v>
      </c>
      <c r="G1372" t="s">
        <v>2964</v>
      </c>
      <c r="H1372" t="str">
        <f ca="1">IFERROR(RANK(Table1[[#This Row],[IncomeRank]],$K:$K),"")</f>
        <v/>
      </c>
      <c r="I1372">
        <f>Table1[[#This Row],[regno]]</f>
        <v>1068013</v>
      </c>
      <c r="J1372" t="str">
        <f>Table1[[#This Row],[nicename]]</f>
        <v>Asian Artists Network (Aan)</v>
      </c>
      <c r="K1372" s="1" t="str">
        <f ca="1">IF(Table1[[#This Row],[Selected]],Table1[[#This Row],[latest_income]]+(RAND()*0.01),"")</f>
        <v/>
      </c>
      <c r="L1372" t="b">
        <f>IF(Table1[[#This Row],[Use]]="None",FALSE,IF(Table1[[#This Row],[Use]]="Both",AND(Table1[[#This Row],[Keyword]],Table1[[#This Row],[Geog]]),OR(Table1[[#This Row],[Keyword]],Table1[[#This Row],[Geog]])))</f>
        <v>0</v>
      </c>
      <c r="M13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72" t="b">
        <f>NOT(ISERROR(VLOOKUP(Table1[[#This Row],[regno]],RawGeography!$D:$D,1,FALSE)))</f>
        <v>0</v>
      </c>
      <c r="O1372" t="str">
        <f>IF(Options!$H$12&gt;0,IF(Options!$H$13&gt;0,"Both","Geog"),IF(Options!$H$13&gt;0,"Keyword","None"))</f>
        <v>None</v>
      </c>
      <c r="Q1372"/>
    </row>
    <row r="1373" spans="1:17" x14ac:dyDescent="0.2">
      <c r="A1373">
        <v>1068041</v>
      </c>
      <c r="B1373" t="s">
        <v>2965</v>
      </c>
      <c r="C1373">
        <v>2972</v>
      </c>
      <c r="D1373">
        <v>2980</v>
      </c>
      <c r="G1373" t="s">
        <v>2966</v>
      </c>
      <c r="H1373" t="str">
        <f ca="1">IFERROR(RANK(Table1[[#This Row],[IncomeRank]],$K:$K),"")</f>
        <v/>
      </c>
      <c r="I1373">
        <f>Table1[[#This Row],[regno]]</f>
        <v>1068041</v>
      </c>
      <c r="J1373" t="str">
        <f>Table1[[#This Row],[nicename]]</f>
        <v>The Trafford Memorial Trust Fund</v>
      </c>
      <c r="K1373" s="1" t="str">
        <f ca="1">IF(Table1[[#This Row],[Selected]],Table1[[#This Row],[latest_income]]+(RAND()*0.01),"")</f>
        <v/>
      </c>
      <c r="L1373" t="b">
        <f>IF(Table1[[#This Row],[Use]]="None",FALSE,IF(Table1[[#This Row],[Use]]="Both",AND(Table1[[#This Row],[Keyword]],Table1[[#This Row],[Geog]]),OR(Table1[[#This Row],[Keyword]],Table1[[#This Row],[Geog]])))</f>
        <v>0</v>
      </c>
      <c r="M13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73" t="b">
        <f>NOT(ISERROR(VLOOKUP(Table1[[#This Row],[regno]],RawGeography!$D:$D,1,FALSE)))</f>
        <v>0</v>
      </c>
      <c r="O1373" t="str">
        <f>IF(Options!$H$12&gt;0,IF(Options!$H$13&gt;0,"Both","Geog"),IF(Options!$H$13&gt;0,"Keyword","None"))</f>
        <v>None</v>
      </c>
      <c r="Q1373"/>
    </row>
    <row r="1374" spans="1:17" x14ac:dyDescent="0.2">
      <c r="A1374">
        <v>1068046</v>
      </c>
      <c r="B1374" t="s">
        <v>2967</v>
      </c>
      <c r="C1374">
        <v>3398939</v>
      </c>
      <c r="D1374">
        <v>3492599</v>
      </c>
      <c r="E1374">
        <v>992578</v>
      </c>
      <c r="F1374">
        <v>11</v>
      </c>
      <c r="G1374" t="s">
        <v>2968</v>
      </c>
      <c r="H1374" t="str">
        <f ca="1">IFERROR(RANK(Table1[[#This Row],[IncomeRank]],$K:$K),"")</f>
        <v/>
      </c>
      <c r="I1374">
        <f>Table1[[#This Row],[regno]]</f>
        <v>1068046</v>
      </c>
      <c r="J1374" t="str">
        <f>Table1[[#This Row],[nicename]]</f>
        <v>Grange Park Opera</v>
      </c>
      <c r="K1374" s="1" t="str">
        <f ca="1">IF(Table1[[#This Row],[Selected]],Table1[[#This Row],[latest_income]]+(RAND()*0.01),"")</f>
        <v/>
      </c>
      <c r="L1374" t="b">
        <f>IF(Table1[[#This Row],[Use]]="None",FALSE,IF(Table1[[#This Row],[Use]]="Both",AND(Table1[[#This Row],[Keyword]],Table1[[#This Row],[Geog]]),OR(Table1[[#This Row],[Keyword]],Table1[[#This Row],[Geog]])))</f>
        <v>0</v>
      </c>
      <c r="M13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74" t="b">
        <f>NOT(ISERROR(VLOOKUP(Table1[[#This Row],[regno]],RawGeography!$D:$D,1,FALSE)))</f>
        <v>0</v>
      </c>
      <c r="O1374" t="str">
        <f>IF(Options!$H$12&gt;0,IF(Options!$H$13&gt;0,"Both","Geog"),IF(Options!$H$13&gt;0,"Keyword","None"))</f>
        <v>None</v>
      </c>
      <c r="Q1374"/>
    </row>
    <row r="1375" spans="1:17" x14ac:dyDescent="0.2">
      <c r="A1375">
        <v>1068107</v>
      </c>
      <c r="B1375" t="s">
        <v>2969</v>
      </c>
      <c r="C1375">
        <v>2679</v>
      </c>
      <c r="D1375">
        <v>2136</v>
      </c>
      <c r="G1375" t="s">
        <v>2381</v>
      </c>
      <c r="H1375" t="str">
        <f ca="1">IFERROR(RANK(Table1[[#This Row],[IncomeRank]],$K:$K),"")</f>
        <v/>
      </c>
      <c r="I1375">
        <f>Table1[[#This Row],[regno]]</f>
        <v>1068107</v>
      </c>
      <c r="J1375" t="str">
        <f>Table1[[#This Row],[nicename]]</f>
        <v>Tutbury Arts Group</v>
      </c>
      <c r="K1375" s="1" t="str">
        <f ca="1">IF(Table1[[#This Row],[Selected]],Table1[[#This Row],[latest_income]]+(RAND()*0.01),"")</f>
        <v/>
      </c>
      <c r="L1375" t="b">
        <f>IF(Table1[[#This Row],[Use]]="None",FALSE,IF(Table1[[#This Row],[Use]]="Both",AND(Table1[[#This Row],[Keyword]],Table1[[#This Row],[Geog]]),OR(Table1[[#This Row],[Keyword]],Table1[[#This Row],[Geog]])))</f>
        <v>0</v>
      </c>
      <c r="M13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75" t="b">
        <f>NOT(ISERROR(VLOOKUP(Table1[[#This Row],[regno]],RawGeography!$D:$D,1,FALSE)))</f>
        <v>0</v>
      </c>
      <c r="O1375" t="str">
        <f>IF(Options!$H$12&gt;0,IF(Options!$H$13&gt;0,"Both","Geog"),IF(Options!$H$13&gt;0,"Keyword","None"))</f>
        <v>None</v>
      </c>
      <c r="Q1375"/>
    </row>
    <row r="1376" spans="1:17" x14ac:dyDescent="0.2">
      <c r="A1376">
        <v>1068109</v>
      </c>
      <c r="B1376" t="s">
        <v>2970</v>
      </c>
      <c r="C1376">
        <v>0</v>
      </c>
      <c r="D1376">
        <v>74</v>
      </c>
      <c r="G1376" t="s">
        <v>2971</v>
      </c>
      <c r="H1376" t="str">
        <f ca="1">IFERROR(RANK(Table1[[#This Row],[IncomeRank]],$K:$K),"")</f>
        <v/>
      </c>
      <c r="I1376">
        <f>Table1[[#This Row],[regno]]</f>
        <v>1068109</v>
      </c>
      <c r="J1376" t="str">
        <f>Table1[[#This Row],[nicename]]</f>
        <v>The Sir George Dyson Trust</v>
      </c>
      <c r="K1376" s="1" t="str">
        <f ca="1">IF(Table1[[#This Row],[Selected]],Table1[[#This Row],[latest_income]]+(RAND()*0.01),"")</f>
        <v/>
      </c>
      <c r="L1376" t="b">
        <f>IF(Table1[[#This Row],[Use]]="None",FALSE,IF(Table1[[#This Row],[Use]]="Both",AND(Table1[[#This Row],[Keyword]],Table1[[#This Row],[Geog]]),OR(Table1[[#This Row],[Keyword]],Table1[[#This Row],[Geog]])))</f>
        <v>0</v>
      </c>
      <c r="M13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76" t="b">
        <f>NOT(ISERROR(VLOOKUP(Table1[[#This Row],[regno]],RawGeography!$D:$D,1,FALSE)))</f>
        <v>0</v>
      </c>
      <c r="O1376" t="str">
        <f>IF(Options!$H$12&gt;0,IF(Options!$H$13&gt;0,"Both","Geog"),IF(Options!$H$13&gt;0,"Keyword","None"))</f>
        <v>None</v>
      </c>
      <c r="Q1376"/>
    </row>
    <row r="1377" spans="1:17" x14ac:dyDescent="0.2">
      <c r="A1377">
        <v>1068216</v>
      </c>
      <c r="B1377" t="s">
        <v>2972</v>
      </c>
      <c r="C1377">
        <v>0</v>
      </c>
      <c r="D1377">
        <v>0</v>
      </c>
      <c r="G1377" t="s">
        <v>2952</v>
      </c>
      <c r="H1377" t="str">
        <f ca="1">IFERROR(RANK(Table1[[#This Row],[IncomeRank]],$K:$K),"")</f>
        <v/>
      </c>
      <c r="I1377">
        <f>Table1[[#This Row],[regno]]</f>
        <v>1068216</v>
      </c>
      <c r="J1377" t="str">
        <f>Table1[[#This Row],[nicename]]</f>
        <v>Between the Notes</v>
      </c>
      <c r="K1377" s="1" t="str">
        <f ca="1">IF(Table1[[#This Row],[Selected]],Table1[[#This Row],[latest_income]]+(RAND()*0.01),"")</f>
        <v/>
      </c>
      <c r="L1377" t="b">
        <f>IF(Table1[[#This Row],[Use]]="None",FALSE,IF(Table1[[#This Row],[Use]]="Both",AND(Table1[[#This Row],[Keyword]],Table1[[#This Row],[Geog]]),OR(Table1[[#This Row],[Keyword]],Table1[[#This Row],[Geog]])))</f>
        <v>0</v>
      </c>
      <c r="M13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77" t="b">
        <f>NOT(ISERROR(VLOOKUP(Table1[[#This Row],[regno]],RawGeography!$D:$D,1,FALSE)))</f>
        <v>0</v>
      </c>
      <c r="O1377" t="str">
        <f>IF(Options!$H$12&gt;0,IF(Options!$H$13&gt;0,"Both","Geog"),IF(Options!$H$13&gt;0,"Keyword","None"))</f>
        <v>None</v>
      </c>
      <c r="Q1377"/>
    </row>
    <row r="1378" spans="1:17" x14ac:dyDescent="0.2">
      <c r="A1378">
        <v>1068353</v>
      </c>
      <c r="B1378" t="s">
        <v>2973</v>
      </c>
      <c r="C1378">
        <v>33066</v>
      </c>
      <c r="D1378">
        <v>31529</v>
      </c>
      <c r="G1378" t="s">
        <v>2974</v>
      </c>
      <c r="H1378" t="str">
        <f ca="1">IFERROR(RANK(Table1[[#This Row],[IncomeRank]],$K:$K),"")</f>
        <v/>
      </c>
      <c r="I1378">
        <f>Table1[[#This Row],[regno]]</f>
        <v>1068353</v>
      </c>
      <c r="J1378" t="str">
        <f>Table1[[#This Row],[nicename]]</f>
        <v>Macclesfield Music Centre</v>
      </c>
      <c r="K1378" s="1" t="str">
        <f ca="1">IF(Table1[[#This Row],[Selected]],Table1[[#This Row],[latest_income]]+(RAND()*0.01),"")</f>
        <v/>
      </c>
      <c r="L1378" t="b">
        <f>IF(Table1[[#This Row],[Use]]="None",FALSE,IF(Table1[[#This Row],[Use]]="Both",AND(Table1[[#This Row],[Keyword]],Table1[[#This Row],[Geog]]),OR(Table1[[#This Row],[Keyword]],Table1[[#This Row],[Geog]])))</f>
        <v>0</v>
      </c>
      <c r="M13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78" t="b">
        <f>NOT(ISERROR(VLOOKUP(Table1[[#This Row],[regno]],RawGeography!$D:$D,1,FALSE)))</f>
        <v>0</v>
      </c>
      <c r="O1378" t="str">
        <f>IF(Options!$H$12&gt;0,IF(Options!$H$13&gt;0,"Both","Geog"),IF(Options!$H$13&gt;0,"Keyword","None"))</f>
        <v>None</v>
      </c>
      <c r="Q1378"/>
    </row>
    <row r="1379" spans="1:17" x14ac:dyDescent="0.2">
      <c r="A1379">
        <v>1068417</v>
      </c>
      <c r="B1379" t="s">
        <v>2975</v>
      </c>
      <c r="C1379">
        <v>171540</v>
      </c>
      <c r="D1379">
        <v>194874</v>
      </c>
      <c r="G1379" t="s">
        <v>2976</v>
      </c>
      <c r="H1379" t="str">
        <f ca="1">IFERROR(RANK(Table1[[#This Row],[IncomeRank]],$K:$K),"")</f>
        <v/>
      </c>
      <c r="I1379">
        <f>Table1[[#This Row],[regno]]</f>
        <v>1068417</v>
      </c>
      <c r="J1379" t="str">
        <f>Table1[[#This Row],[nicename]]</f>
        <v>Cambridge Summer Recitals Ltd</v>
      </c>
      <c r="K1379" s="1" t="str">
        <f ca="1">IF(Table1[[#This Row],[Selected]],Table1[[#This Row],[latest_income]]+(RAND()*0.01),"")</f>
        <v/>
      </c>
      <c r="L1379" t="b">
        <f>IF(Table1[[#This Row],[Use]]="None",FALSE,IF(Table1[[#This Row],[Use]]="Both",AND(Table1[[#This Row],[Keyword]],Table1[[#This Row],[Geog]]),OR(Table1[[#This Row],[Keyword]],Table1[[#This Row],[Geog]])))</f>
        <v>0</v>
      </c>
      <c r="M13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79" t="b">
        <f>NOT(ISERROR(VLOOKUP(Table1[[#This Row],[regno]],RawGeography!$D:$D,1,FALSE)))</f>
        <v>0</v>
      </c>
      <c r="O1379" t="str">
        <f>IF(Options!$H$12&gt;0,IF(Options!$H$13&gt;0,"Both","Geog"),IF(Options!$H$13&gt;0,"Keyword","None"))</f>
        <v>None</v>
      </c>
      <c r="Q1379"/>
    </row>
    <row r="1380" spans="1:17" x14ac:dyDescent="0.2">
      <c r="A1380">
        <v>1068570</v>
      </c>
      <c r="B1380" t="s">
        <v>2977</v>
      </c>
      <c r="C1380">
        <v>466434</v>
      </c>
      <c r="D1380">
        <v>469158</v>
      </c>
      <c r="G1380" t="s">
        <v>2978</v>
      </c>
      <c r="H1380" t="str">
        <f ca="1">IFERROR(RANK(Table1[[#This Row],[IncomeRank]],$K:$K),"")</f>
        <v/>
      </c>
      <c r="I1380">
        <f>Table1[[#This Row],[regno]]</f>
        <v>1068570</v>
      </c>
      <c r="J1380" t="str">
        <f>Table1[[#This Row],[nicename]]</f>
        <v>The Orchestra of the Swan</v>
      </c>
      <c r="K1380" s="1" t="str">
        <f ca="1">IF(Table1[[#This Row],[Selected]],Table1[[#This Row],[latest_income]]+(RAND()*0.01),"")</f>
        <v/>
      </c>
      <c r="L1380" t="b">
        <f>IF(Table1[[#This Row],[Use]]="None",FALSE,IF(Table1[[#This Row],[Use]]="Both",AND(Table1[[#This Row],[Keyword]],Table1[[#This Row],[Geog]]),OR(Table1[[#This Row],[Keyword]],Table1[[#This Row],[Geog]])))</f>
        <v>0</v>
      </c>
      <c r="M13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80" t="b">
        <f>NOT(ISERROR(VLOOKUP(Table1[[#This Row],[regno]],RawGeography!$D:$D,1,FALSE)))</f>
        <v>0</v>
      </c>
      <c r="O1380" t="str">
        <f>IF(Options!$H$12&gt;0,IF(Options!$H$13&gt;0,"Both","Geog"),IF(Options!$H$13&gt;0,"Keyword","None"))</f>
        <v>None</v>
      </c>
      <c r="Q1380"/>
    </row>
    <row r="1381" spans="1:17" x14ac:dyDescent="0.2">
      <c r="A1381">
        <v>1068604</v>
      </c>
      <c r="B1381" t="s">
        <v>2979</v>
      </c>
      <c r="C1381">
        <v>54066</v>
      </c>
      <c r="D1381">
        <v>40059</v>
      </c>
      <c r="G1381" t="s">
        <v>2980</v>
      </c>
      <c r="H1381" t="str">
        <f ca="1">IFERROR(RANK(Table1[[#This Row],[IncomeRank]],$K:$K),"")</f>
        <v/>
      </c>
      <c r="I1381">
        <f>Table1[[#This Row],[regno]]</f>
        <v>1068604</v>
      </c>
      <c r="J1381" t="str">
        <f>Table1[[#This Row],[nicename]]</f>
        <v>The Solti Foundation</v>
      </c>
      <c r="K1381" s="1" t="str">
        <f ca="1">IF(Table1[[#This Row],[Selected]],Table1[[#This Row],[latest_income]]+(RAND()*0.01),"")</f>
        <v/>
      </c>
      <c r="L1381" t="b">
        <f>IF(Table1[[#This Row],[Use]]="None",FALSE,IF(Table1[[#This Row],[Use]]="Both",AND(Table1[[#This Row],[Keyword]],Table1[[#This Row],[Geog]]),OR(Table1[[#This Row],[Keyword]],Table1[[#This Row],[Geog]])))</f>
        <v>0</v>
      </c>
      <c r="M13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81" t="b">
        <f>NOT(ISERROR(VLOOKUP(Table1[[#This Row],[regno]],RawGeography!$D:$D,1,FALSE)))</f>
        <v>0</v>
      </c>
      <c r="O1381" t="str">
        <f>IF(Options!$H$12&gt;0,IF(Options!$H$13&gt;0,"Both","Geog"),IF(Options!$H$13&gt;0,"Keyword","None"))</f>
        <v>None</v>
      </c>
      <c r="Q1381"/>
    </row>
    <row r="1382" spans="1:17" x14ac:dyDescent="0.2">
      <c r="A1382">
        <v>1068641</v>
      </c>
      <c r="B1382" t="s">
        <v>2981</v>
      </c>
      <c r="C1382">
        <v>9227</v>
      </c>
      <c r="D1382">
        <v>11715</v>
      </c>
      <c r="G1382" t="s">
        <v>2982</v>
      </c>
      <c r="H1382" t="str">
        <f ca="1">IFERROR(RANK(Table1[[#This Row],[IncomeRank]],$K:$K),"")</f>
        <v/>
      </c>
      <c r="I1382">
        <f>Table1[[#This Row],[regno]]</f>
        <v>1068641</v>
      </c>
      <c r="J1382" t="str">
        <f>Table1[[#This Row],[nicename]]</f>
        <v>The Darlington Piano Society</v>
      </c>
      <c r="K1382" s="1" t="str">
        <f ca="1">IF(Table1[[#This Row],[Selected]],Table1[[#This Row],[latest_income]]+(RAND()*0.01),"")</f>
        <v/>
      </c>
      <c r="L1382" t="b">
        <f>IF(Table1[[#This Row],[Use]]="None",FALSE,IF(Table1[[#This Row],[Use]]="Both",AND(Table1[[#This Row],[Keyword]],Table1[[#This Row],[Geog]]),OR(Table1[[#This Row],[Keyword]],Table1[[#This Row],[Geog]])))</f>
        <v>0</v>
      </c>
      <c r="M13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82" t="b">
        <f>NOT(ISERROR(VLOOKUP(Table1[[#This Row],[regno]],RawGeography!$D:$D,1,FALSE)))</f>
        <v>0</v>
      </c>
      <c r="O1382" t="str">
        <f>IF(Options!$H$12&gt;0,IF(Options!$H$13&gt;0,"Both","Geog"),IF(Options!$H$13&gt;0,"Keyword","None"))</f>
        <v>None</v>
      </c>
      <c r="Q1382"/>
    </row>
    <row r="1383" spans="1:17" x14ac:dyDescent="0.2">
      <c r="A1383">
        <v>1068710</v>
      </c>
      <c r="B1383" t="s">
        <v>2983</v>
      </c>
      <c r="C1383">
        <v>297833</v>
      </c>
      <c r="D1383">
        <v>253814</v>
      </c>
      <c r="G1383" t="s">
        <v>2984</v>
      </c>
      <c r="H1383" t="str">
        <f ca="1">IFERROR(RANK(Table1[[#This Row],[IncomeRank]],$K:$K),"")</f>
        <v/>
      </c>
      <c r="I1383">
        <f>Table1[[#This Row],[regno]]</f>
        <v>1068710</v>
      </c>
      <c r="J1383" t="str">
        <f>Table1[[#This Row],[nicename]]</f>
        <v>Coda Music Trust Ltd</v>
      </c>
      <c r="K1383" s="1" t="str">
        <f ca="1">IF(Table1[[#This Row],[Selected]],Table1[[#This Row],[latest_income]]+(RAND()*0.01),"")</f>
        <v/>
      </c>
      <c r="L1383" t="b">
        <f>IF(Table1[[#This Row],[Use]]="None",FALSE,IF(Table1[[#This Row],[Use]]="Both",AND(Table1[[#This Row],[Keyword]],Table1[[#This Row],[Geog]]),OR(Table1[[#This Row],[Keyword]],Table1[[#This Row],[Geog]])))</f>
        <v>0</v>
      </c>
      <c r="M13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83" t="b">
        <f>NOT(ISERROR(VLOOKUP(Table1[[#This Row],[regno]],RawGeography!$D:$D,1,FALSE)))</f>
        <v>0</v>
      </c>
      <c r="O1383" t="str">
        <f>IF(Options!$H$12&gt;0,IF(Options!$H$13&gt;0,"Both","Geog"),IF(Options!$H$13&gt;0,"Keyword","None"))</f>
        <v>None</v>
      </c>
      <c r="Q1383"/>
    </row>
    <row r="1384" spans="1:17" x14ac:dyDescent="0.2">
      <c r="A1384">
        <v>1068737</v>
      </c>
      <c r="B1384" t="s">
        <v>2986</v>
      </c>
      <c r="C1384">
        <v>76448</v>
      </c>
      <c r="D1384">
        <v>75706</v>
      </c>
      <c r="G1384" t="s">
        <v>2987</v>
      </c>
      <c r="H1384" t="str">
        <f ca="1">IFERROR(RANK(Table1[[#This Row],[IncomeRank]],$K:$K),"")</f>
        <v/>
      </c>
      <c r="I1384">
        <f>Table1[[#This Row],[regno]]</f>
        <v>1068737</v>
      </c>
      <c r="J1384" t="str">
        <f>Table1[[#This Row],[nicename]]</f>
        <v>South Downe Musical Society</v>
      </c>
      <c r="K1384" s="1" t="str">
        <f ca="1">IF(Table1[[#This Row],[Selected]],Table1[[#This Row],[latest_income]]+(RAND()*0.01),"")</f>
        <v/>
      </c>
      <c r="L1384" t="b">
        <f>IF(Table1[[#This Row],[Use]]="None",FALSE,IF(Table1[[#This Row],[Use]]="Both",AND(Table1[[#This Row],[Keyword]],Table1[[#This Row],[Geog]]),OR(Table1[[#This Row],[Keyword]],Table1[[#This Row],[Geog]])))</f>
        <v>0</v>
      </c>
      <c r="M13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84" t="b">
        <f>NOT(ISERROR(VLOOKUP(Table1[[#This Row],[regno]],RawGeography!$D:$D,1,FALSE)))</f>
        <v>0</v>
      </c>
      <c r="O1384" t="str">
        <f>IF(Options!$H$12&gt;0,IF(Options!$H$13&gt;0,"Both","Geog"),IF(Options!$H$13&gt;0,"Keyword","None"))</f>
        <v>None</v>
      </c>
      <c r="Q1384"/>
    </row>
    <row r="1385" spans="1:17" x14ac:dyDescent="0.2">
      <c r="A1385">
        <v>1068789</v>
      </c>
      <c r="B1385" t="s">
        <v>2989</v>
      </c>
      <c r="C1385">
        <v>129553</v>
      </c>
      <c r="D1385">
        <v>117648</v>
      </c>
      <c r="G1385" t="s">
        <v>2990</v>
      </c>
      <c r="H1385" t="str">
        <f ca="1">IFERROR(RANK(Table1[[#This Row],[IncomeRank]],$K:$K),"")</f>
        <v/>
      </c>
      <c r="I1385">
        <f>Table1[[#This Row],[regno]]</f>
        <v>1068789</v>
      </c>
      <c r="J1385" t="str">
        <f>Table1[[#This Row],[nicename]]</f>
        <v>Blackbird Red Rose Productions</v>
      </c>
      <c r="K1385" s="1" t="str">
        <f ca="1">IF(Table1[[#This Row],[Selected]],Table1[[#This Row],[latest_income]]+(RAND()*0.01),"")</f>
        <v/>
      </c>
      <c r="L1385" t="b">
        <f>IF(Table1[[#This Row],[Use]]="None",FALSE,IF(Table1[[#This Row],[Use]]="Both",AND(Table1[[#This Row],[Keyword]],Table1[[#This Row],[Geog]]),OR(Table1[[#This Row],[Keyword]],Table1[[#This Row],[Geog]])))</f>
        <v>0</v>
      </c>
      <c r="M13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85" t="b">
        <f>NOT(ISERROR(VLOOKUP(Table1[[#This Row],[regno]],RawGeography!$D:$D,1,FALSE)))</f>
        <v>0</v>
      </c>
      <c r="O1385" t="str">
        <f>IF(Options!$H$12&gt;0,IF(Options!$H$13&gt;0,"Both","Geog"),IF(Options!$H$13&gt;0,"Keyword","None"))</f>
        <v>None</v>
      </c>
      <c r="Q1385"/>
    </row>
    <row r="1386" spans="1:17" x14ac:dyDescent="0.2">
      <c r="A1386">
        <v>1068921</v>
      </c>
      <c r="B1386" t="s">
        <v>2991</v>
      </c>
      <c r="C1386">
        <v>10099</v>
      </c>
      <c r="D1386">
        <v>10686</v>
      </c>
      <c r="G1386" t="s">
        <v>2992</v>
      </c>
      <c r="H1386" t="str">
        <f ca="1">IFERROR(RANK(Table1[[#This Row],[IncomeRank]],$K:$K),"")</f>
        <v/>
      </c>
      <c r="I1386">
        <f>Table1[[#This Row],[regno]]</f>
        <v>1068921</v>
      </c>
      <c r="J1386" t="str">
        <f>Table1[[#This Row],[nicename]]</f>
        <v>Yorkshire and Humberside Brass Band Association</v>
      </c>
      <c r="K1386" s="1" t="str">
        <f ca="1">IF(Table1[[#This Row],[Selected]],Table1[[#This Row],[latest_income]]+(RAND()*0.01),"")</f>
        <v/>
      </c>
      <c r="L1386" t="b">
        <f>IF(Table1[[#This Row],[Use]]="None",FALSE,IF(Table1[[#This Row],[Use]]="Both",AND(Table1[[#This Row],[Keyword]],Table1[[#This Row],[Geog]]),OR(Table1[[#This Row],[Keyword]],Table1[[#This Row],[Geog]])))</f>
        <v>0</v>
      </c>
      <c r="M13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86" t="b">
        <f>NOT(ISERROR(VLOOKUP(Table1[[#This Row],[regno]],RawGeography!$D:$D,1,FALSE)))</f>
        <v>0</v>
      </c>
      <c r="O1386" t="str">
        <f>IF(Options!$H$12&gt;0,IF(Options!$H$13&gt;0,"Both","Geog"),IF(Options!$H$13&gt;0,"Keyword","None"))</f>
        <v>None</v>
      </c>
      <c r="Q1386"/>
    </row>
    <row r="1387" spans="1:17" x14ac:dyDescent="0.2">
      <c r="A1387">
        <v>1068924</v>
      </c>
      <c r="B1387" t="s">
        <v>2993</v>
      </c>
      <c r="C1387">
        <v>40250</v>
      </c>
      <c r="D1387">
        <v>40250</v>
      </c>
      <c r="G1387" t="s">
        <v>2994</v>
      </c>
      <c r="H1387" t="str">
        <f ca="1">IFERROR(RANK(Table1[[#This Row],[IncomeRank]],$K:$K),"")</f>
        <v/>
      </c>
      <c r="I1387">
        <f>Table1[[#This Row],[regno]]</f>
        <v>1068924</v>
      </c>
      <c r="J1387" t="str">
        <f>Table1[[#This Row],[nicename]]</f>
        <v>Soundpool</v>
      </c>
      <c r="K1387" s="1" t="str">
        <f ca="1">IF(Table1[[#This Row],[Selected]],Table1[[#This Row],[latest_income]]+(RAND()*0.01),"")</f>
        <v/>
      </c>
      <c r="L1387" t="b">
        <f>IF(Table1[[#This Row],[Use]]="None",FALSE,IF(Table1[[#This Row],[Use]]="Both",AND(Table1[[#This Row],[Keyword]],Table1[[#This Row],[Geog]]),OR(Table1[[#This Row],[Keyword]],Table1[[#This Row],[Geog]])))</f>
        <v>0</v>
      </c>
      <c r="M13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87" t="b">
        <f>NOT(ISERROR(VLOOKUP(Table1[[#This Row],[regno]],RawGeography!$D:$D,1,FALSE)))</f>
        <v>0</v>
      </c>
      <c r="O1387" t="str">
        <f>IF(Options!$H$12&gt;0,IF(Options!$H$13&gt;0,"Both","Geog"),IF(Options!$H$13&gt;0,"Keyword","None"))</f>
        <v>None</v>
      </c>
      <c r="Q1387"/>
    </row>
    <row r="1388" spans="1:17" x14ac:dyDescent="0.2">
      <c r="A1388">
        <v>1068993</v>
      </c>
      <c r="B1388" t="s">
        <v>2995</v>
      </c>
      <c r="C1388">
        <v>53217</v>
      </c>
      <c r="D1388">
        <v>51639</v>
      </c>
      <c r="G1388" t="s">
        <v>2996</v>
      </c>
      <c r="H1388" t="str">
        <f ca="1">IFERROR(RANK(Table1[[#This Row],[IncomeRank]],$K:$K),"")</f>
        <v/>
      </c>
      <c r="I1388">
        <f>Table1[[#This Row],[regno]]</f>
        <v>1068993</v>
      </c>
      <c r="J1388" t="str">
        <f>Table1[[#This Row],[nicename]]</f>
        <v>The Orlando Consort</v>
      </c>
      <c r="K1388" s="1" t="str">
        <f ca="1">IF(Table1[[#This Row],[Selected]],Table1[[#This Row],[latest_income]]+(RAND()*0.01),"")</f>
        <v/>
      </c>
      <c r="L1388" t="b">
        <f>IF(Table1[[#This Row],[Use]]="None",FALSE,IF(Table1[[#This Row],[Use]]="Both",AND(Table1[[#This Row],[Keyword]],Table1[[#This Row],[Geog]]),OR(Table1[[#This Row],[Keyword]],Table1[[#This Row],[Geog]])))</f>
        <v>0</v>
      </c>
      <c r="M13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88" t="b">
        <f>NOT(ISERROR(VLOOKUP(Table1[[#This Row],[regno]],RawGeography!$D:$D,1,FALSE)))</f>
        <v>0</v>
      </c>
      <c r="O1388" t="str">
        <f>IF(Options!$H$12&gt;0,IF(Options!$H$13&gt;0,"Both","Geog"),IF(Options!$H$13&gt;0,"Keyword","None"))</f>
        <v>None</v>
      </c>
      <c r="Q1388"/>
    </row>
    <row r="1389" spans="1:17" x14ac:dyDescent="0.2">
      <c r="A1389">
        <v>1068999</v>
      </c>
      <c r="B1389" t="s">
        <v>2997</v>
      </c>
      <c r="C1389">
        <v>7406</v>
      </c>
      <c r="D1389">
        <v>8106</v>
      </c>
      <c r="G1389" t="s">
        <v>2998</v>
      </c>
      <c r="H1389" t="str">
        <f ca="1">IFERROR(RANK(Table1[[#This Row],[IncomeRank]],$K:$K),"")</f>
        <v/>
      </c>
      <c r="I1389">
        <f>Table1[[#This Row],[regno]]</f>
        <v>1068999</v>
      </c>
      <c r="J1389" t="str">
        <f>Table1[[#This Row],[nicename]]</f>
        <v>Dorset County Museum Music Society</v>
      </c>
      <c r="K1389" s="1" t="str">
        <f ca="1">IF(Table1[[#This Row],[Selected]],Table1[[#This Row],[latest_income]]+(RAND()*0.01),"")</f>
        <v/>
      </c>
      <c r="L1389" t="b">
        <f>IF(Table1[[#This Row],[Use]]="None",FALSE,IF(Table1[[#This Row],[Use]]="Both",AND(Table1[[#This Row],[Keyword]],Table1[[#This Row],[Geog]]),OR(Table1[[#This Row],[Keyword]],Table1[[#This Row],[Geog]])))</f>
        <v>0</v>
      </c>
      <c r="M13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89" t="b">
        <f>NOT(ISERROR(VLOOKUP(Table1[[#This Row],[regno]],RawGeography!$D:$D,1,FALSE)))</f>
        <v>0</v>
      </c>
      <c r="O1389" t="str">
        <f>IF(Options!$H$12&gt;0,IF(Options!$H$13&gt;0,"Both","Geog"),IF(Options!$H$13&gt;0,"Keyword","None"))</f>
        <v>None</v>
      </c>
      <c r="Q1389"/>
    </row>
    <row r="1390" spans="1:17" x14ac:dyDescent="0.2">
      <c r="A1390">
        <v>1069019</v>
      </c>
      <c r="B1390" t="s">
        <v>2999</v>
      </c>
      <c r="C1390">
        <v>42992</v>
      </c>
      <c r="D1390">
        <v>44361</v>
      </c>
      <c r="G1390" t="s">
        <v>3000</v>
      </c>
      <c r="H1390" t="str">
        <f ca="1">IFERROR(RANK(Table1[[#This Row],[IncomeRank]],$K:$K),"")</f>
        <v/>
      </c>
      <c r="I1390">
        <f>Table1[[#This Row],[regno]]</f>
        <v>1069019</v>
      </c>
      <c r="J1390" t="str">
        <f>Table1[[#This Row],[nicename]]</f>
        <v>The Carlton Main Frickley Colliery Band</v>
      </c>
      <c r="K1390" s="1" t="str">
        <f ca="1">IF(Table1[[#This Row],[Selected]],Table1[[#This Row],[latest_income]]+(RAND()*0.01),"")</f>
        <v/>
      </c>
      <c r="L1390" t="b">
        <f>IF(Table1[[#This Row],[Use]]="None",FALSE,IF(Table1[[#This Row],[Use]]="Both",AND(Table1[[#This Row],[Keyword]],Table1[[#This Row],[Geog]]),OR(Table1[[#This Row],[Keyword]],Table1[[#This Row],[Geog]])))</f>
        <v>0</v>
      </c>
      <c r="M13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90" t="b">
        <f>NOT(ISERROR(VLOOKUP(Table1[[#This Row],[regno]],RawGeography!$D:$D,1,FALSE)))</f>
        <v>0</v>
      </c>
      <c r="O1390" t="str">
        <f>IF(Options!$H$12&gt;0,IF(Options!$H$13&gt;0,"Both","Geog"),IF(Options!$H$13&gt;0,"Keyword","None"))</f>
        <v>None</v>
      </c>
      <c r="Q1390"/>
    </row>
    <row r="1391" spans="1:17" x14ac:dyDescent="0.2">
      <c r="A1391">
        <v>1069055</v>
      </c>
      <c r="B1391" t="s">
        <v>3001</v>
      </c>
      <c r="C1391">
        <v>366906</v>
      </c>
      <c r="D1391">
        <v>346590</v>
      </c>
      <c r="G1391" t="s">
        <v>3002</v>
      </c>
      <c r="H1391" t="str">
        <f ca="1">IFERROR(RANK(Table1[[#This Row],[IncomeRank]],$K:$K),"")</f>
        <v/>
      </c>
      <c r="I1391">
        <f>Table1[[#This Row],[regno]]</f>
        <v>1069055</v>
      </c>
      <c r="J1391" t="str">
        <f>Table1[[#This Row],[nicename]]</f>
        <v>Tete a Tete Productions Limited</v>
      </c>
      <c r="K1391" s="1" t="str">
        <f ca="1">IF(Table1[[#This Row],[Selected]],Table1[[#This Row],[latest_income]]+(RAND()*0.01),"")</f>
        <v/>
      </c>
      <c r="L1391" t="b">
        <f>IF(Table1[[#This Row],[Use]]="None",FALSE,IF(Table1[[#This Row],[Use]]="Both",AND(Table1[[#This Row],[Keyword]],Table1[[#This Row],[Geog]]),OR(Table1[[#This Row],[Keyword]],Table1[[#This Row],[Geog]])))</f>
        <v>0</v>
      </c>
      <c r="M13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91" t="b">
        <f>NOT(ISERROR(VLOOKUP(Table1[[#This Row],[regno]],RawGeography!$D:$D,1,FALSE)))</f>
        <v>0</v>
      </c>
      <c r="O1391" t="str">
        <f>IF(Options!$H$12&gt;0,IF(Options!$H$13&gt;0,"Both","Geog"),IF(Options!$H$13&gt;0,"Keyword","None"))</f>
        <v>None</v>
      </c>
      <c r="Q1391"/>
    </row>
    <row r="1392" spans="1:17" x14ac:dyDescent="0.2">
      <c r="A1392">
        <v>1069209</v>
      </c>
      <c r="B1392" t="s">
        <v>3003</v>
      </c>
      <c r="C1392">
        <v>1524</v>
      </c>
      <c r="D1392">
        <v>1036</v>
      </c>
      <c r="G1392" t="s">
        <v>3004</v>
      </c>
      <c r="H1392" t="str">
        <f ca="1">IFERROR(RANK(Table1[[#This Row],[IncomeRank]],$K:$K),"")</f>
        <v/>
      </c>
      <c r="I1392">
        <f>Table1[[#This Row],[regno]]</f>
        <v>1069209</v>
      </c>
      <c r="J1392" t="str">
        <f>Table1[[#This Row],[nicename]]</f>
        <v>The Anthony Tapp Memorial Trust</v>
      </c>
      <c r="K1392" s="1" t="str">
        <f ca="1">IF(Table1[[#This Row],[Selected]],Table1[[#This Row],[latest_income]]+(RAND()*0.01),"")</f>
        <v/>
      </c>
      <c r="L1392" t="b">
        <f>IF(Table1[[#This Row],[Use]]="None",FALSE,IF(Table1[[#This Row],[Use]]="Both",AND(Table1[[#This Row],[Keyword]],Table1[[#This Row],[Geog]]),OR(Table1[[#This Row],[Keyword]],Table1[[#This Row],[Geog]])))</f>
        <v>0</v>
      </c>
      <c r="M13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92" t="b">
        <f>NOT(ISERROR(VLOOKUP(Table1[[#This Row],[regno]],RawGeography!$D:$D,1,FALSE)))</f>
        <v>0</v>
      </c>
      <c r="O1392" t="str">
        <f>IF(Options!$H$12&gt;0,IF(Options!$H$13&gt;0,"Both","Geog"),IF(Options!$H$13&gt;0,"Keyword","None"))</f>
        <v>None</v>
      </c>
      <c r="Q1392"/>
    </row>
    <row r="1393" spans="1:17" x14ac:dyDescent="0.2">
      <c r="A1393">
        <v>1069268</v>
      </c>
      <c r="B1393" t="s">
        <v>3005</v>
      </c>
      <c r="C1393">
        <v>55336</v>
      </c>
      <c r="D1393">
        <v>51032</v>
      </c>
      <c r="G1393" t="s">
        <v>3006</v>
      </c>
      <c r="H1393" t="str">
        <f ca="1">IFERROR(RANK(Table1[[#This Row],[IncomeRank]],$K:$K),"")</f>
        <v/>
      </c>
      <c r="I1393">
        <f>Table1[[#This Row],[regno]]</f>
        <v>1069268</v>
      </c>
      <c r="J1393" t="str">
        <f>Table1[[#This Row],[nicename]]</f>
        <v>The Lost Musicals Charitable Trust</v>
      </c>
      <c r="K1393" s="1" t="str">
        <f ca="1">IF(Table1[[#This Row],[Selected]],Table1[[#This Row],[latest_income]]+(RAND()*0.01),"")</f>
        <v/>
      </c>
      <c r="L1393" t="b">
        <f>IF(Table1[[#This Row],[Use]]="None",FALSE,IF(Table1[[#This Row],[Use]]="Both",AND(Table1[[#This Row],[Keyword]],Table1[[#This Row],[Geog]]),OR(Table1[[#This Row],[Keyword]],Table1[[#This Row],[Geog]])))</f>
        <v>0</v>
      </c>
      <c r="M13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93" t="b">
        <f>NOT(ISERROR(VLOOKUP(Table1[[#This Row],[regno]],RawGeography!$D:$D,1,FALSE)))</f>
        <v>0</v>
      </c>
      <c r="O1393" t="str">
        <f>IF(Options!$H$12&gt;0,IF(Options!$H$13&gt;0,"Both","Geog"),IF(Options!$H$13&gt;0,"Keyword","None"))</f>
        <v>None</v>
      </c>
      <c r="Q1393"/>
    </row>
    <row r="1394" spans="1:17" x14ac:dyDescent="0.2">
      <c r="A1394">
        <v>1069527</v>
      </c>
      <c r="B1394" t="s">
        <v>3007</v>
      </c>
      <c r="C1394">
        <v>3065</v>
      </c>
      <c r="D1394">
        <v>1032</v>
      </c>
      <c r="G1394" t="s">
        <v>3008</v>
      </c>
      <c r="H1394" t="str">
        <f ca="1">IFERROR(RANK(Table1[[#This Row],[IncomeRank]],$K:$K),"")</f>
        <v/>
      </c>
      <c r="I1394">
        <f>Table1[[#This Row],[regno]]</f>
        <v>1069527</v>
      </c>
      <c r="J1394" t="str">
        <f>Table1[[#This Row],[nicename]]</f>
        <v>Worksop Miners Welfare Band</v>
      </c>
      <c r="K1394" s="1" t="str">
        <f ca="1">IF(Table1[[#This Row],[Selected]],Table1[[#This Row],[latest_income]]+(RAND()*0.01),"")</f>
        <v/>
      </c>
      <c r="L1394" t="b">
        <f>IF(Table1[[#This Row],[Use]]="None",FALSE,IF(Table1[[#This Row],[Use]]="Both",AND(Table1[[#This Row],[Keyword]],Table1[[#This Row],[Geog]]),OR(Table1[[#This Row],[Keyword]],Table1[[#This Row],[Geog]])))</f>
        <v>0</v>
      </c>
      <c r="M13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94" t="b">
        <f>NOT(ISERROR(VLOOKUP(Table1[[#This Row],[regno]],RawGeography!$D:$D,1,FALSE)))</f>
        <v>0</v>
      </c>
      <c r="O1394" t="str">
        <f>IF(Options!$H$12&gt;0,IF(Options!$H$13&gt;0,"Both","Geog"),IF(Options!$H$13&gt;0,"Keyword","None"))</f>
        <v>None</v>
      </c>
      <c r="Q1394"/>
    </row>
    <row r="1395" spans="1:17" x14ac:dyDescent="0.2">
      <c r="A1395">
        <v>1069530</v>
      </c>
      <c r="B1395" t="s">
        <v>3009</v>
      </c>
      <c r="C1395">
        <v>1</v>
      </c>
      <c r="D1395">
        <v>0</v>
      </c>
      <c r="G1395" t="s">
        <v>3010</v>
      </c>
      <c r="H1395" t="str">
        <f ca="1">IFERROR(RANK(Table1[[#This Row],[IncomeRank]],$K:$K),"")</f>
        <v/>
      </c>
      <c r="I1395">
        <f>Table1[[#This Row],[regno]]</f>
        <v>1069530</v>
      </c>
      <c r="J1395" t="str">
        <f>Table1[[#This Row],[nicename]]</f>
        <v>The Dallowgill Music Prize</v>
      </c>
      <c r="K1395" s="1" t="str">
        <f ca="1">IF(Table1[[#This Row],[Selected]],Table1[[#This Row],[latest_income]]+(RAND()*0.01),"")</f>
        <v/>
      </c>
      <c r="L1395" t="b">
        <f>IF(Table1[[#This Row],[Use]]="None",FALSE,IF(Table1[[#This Row],[Use]]="Both",AND(Table1[[#This Row],[Keyword]],Table1[[#This Row],[Geog]]),OR(Table1[[#This Row],[Keyword]],Table1[[#This Row],[Geog]])))</f>
        <v>0</v>
      </c>
      <c r="M13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95" t="b">
        <f>NOT(ISERROR(VLOOKUP(Table1[[#This Row],[regno]],RawGeography!$D:$D,1,FALSE)))</f>
        <v>0</v>
      </c>
      <c r="O1395" t="str">
        <f>IF(Options!$H$12&gt;0,IF(Options!$H$13&gt;0,"Both","Geog"),IF(Options!$H$13&gt;0,"Keyword","None"))</f>
        <v>None</v>
      </c>
      <c r="Q1395"/>
    </row>
    <row r="1396" spans="1:17" x14ac:dyDescent="0.2">
      <c r="A1396">
        <v>1069549</v>
      </c>
      <c r="B1396" t="s">
        <v>3011</v>
      </c>
      <c r="C1396">
        <v>39556</v>
      </c>
      <c r="D1396">
        <v>41724</v>
      </c>
      <c r="G1396" t="s">
        <v>3012</v>
      </c>
      <c r="H1396" t="str">
        <f ca="1">IFERROR(RANK(Table1[[#This Row],[IncomeRank]],$K:$K),"")</f>
        <v/>
      </c>
      <c r="I1396">
        <f>Table1[[#This Row],[regno]]</f>
        <v>1069549</v>
      </c>
      <c r="J1396" t="str">
        <f>Table1[[#This Row],[nicename]]</f>
        <v>Diamond Dance Limited</v>
      </c>
      <c r="K1396" s="1" t="str">
        <f ca="1">IF(Table1[[#This Row],[Selected]],Table1[[#This Row],[latest_income]]+(RAND()*0.01),"")</f>
        <v/>
      </c>
      <c r="L1396" t="b">
        <f>IF(Table1[[#This Row],[Use]]="None",FALSE,IF(Table1[[#This Row],[Use]]="Both",AND(Table1[[#This Row],[Keyword]],Table1[[#This Row],[Geog]]),OR(Table1[[#This Row],[Keyword]],Table1[[#This Row],[Geog]])))</f>
        <v>0</v>
      </c>
      <c r="M13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96" t="b">
        <f>NOT(ISERROR(VLOOKUP(Table1[[#This Row],[regno]],RawGeography!$D:$D,1,FALSE)))</f>
        <v>0</v>
      </c>
      <c r="O1396" t="str">
        <f>IF(Options!$H$12&gt;0,IF(Options!$H$13&gt;0,"Both","Geog"),IF(Options!$H$13&gt;0,"Keyword","None"))</f>
        <v>None</v>
      </c>
      <c r="Q1396"/>
    </row>
    <row r="1397" spans="1:17" x14ac:dyDescent="0.2">
      <c r="A1397">
        <v>1069554</v>
      </c>
      <c r="B1397" t="s">
        <v>3013</v>
      </c>
      <c r="C1397">
        <v>6516</v>
      </c>
      <c r="D1397">
        <v>7407</v>
      </c>
      <c r="G1397" t="s">
        <v>3014</v>
      </c>
      <c r="H1397" t="str">
        <f ca="1">IFERROR(RANK(Table1[[#This Row],[IncomeRank]],$K:$K),"")</f>
        <v/>
      </c>
      <c r="I1397">
        <f>Table1[[#This Row],[regno]]</f>
        <v>1069554</v>
      </c>
      <c r="J1397" t="str">
        <f>Table1[[#This Row],[nicename]]</f>
        <v>Hitchin Symphony Orchestra</v>
      </c>
      <c r="K1397" s="1" t="str">
        <f ca="1">IF(Table1[[#This Row],[Selected]],Table1[[#This Row],[latest_income]]+(RAND()*0.01),"")</f>
        <v/>
      </c>
      <c r="L1397" t="b">
        <f>IF(Table1[[#This Row],[Use]]="None",FALSE,IF(Table1[[#This Row],[Use]]="Both",AND(Table1[[#This Row],[Keyword]],Table1[[#This Row],[Geog]]),OR(Table1[[#This Row],[Keyword]],Table1[[#This Row],[Geog]])))</f>
        <v>0</v>
      </c>
      <c r="M13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97" t="b">
        <f>NOT(ISERROR(VLOOKUP(Table1[[#This Row],[regno]],RawGeography!$D:$D,1,FALSE)))</f>
        <v>0</v>
      </c>
      <c r="O1397" t="str">
        <f>IF(Options!$H$12&gt;0,IF(Options!$H$13&gt;0,"Both","Geog"),IF(Options!$H$13&gt;0,"Keyword","None"))</f>
        <v>None</v>
      </c>
      <c r="Q1397"/>
    </row>
    <row r="1398" spans="1:17" x14ac:dyDescent="0.2">
      <c r="A1398">
        <v>1069593</v>
      </c>
      <c r="B1398" t="s">
        <v>3015</v>
      </c>
      <c r="C1398">
        <v>1462</v>
      </c>
      <c r="D1398">
        <v>5019</v>
      </c>
      <c r="G1398" t="s">
        <v>3016</v>
      </c>
      <c r="H1398" t="str">
        <f ca="1">IFERROR(RANK(Table1[[#This Row],[IncomeRank]],$K:$K),"")</f>
        <v/>
      </c>
      <c r="I1398">
        <f>Table1[[#This Row],[regno]]</f>
        <v>1069593</v>
      </c>
      <c r="J1398" t="str">
        <f>Table1[[#This Row],[nicename]]</f>
        <v>Herne Junior Music Fund</v>
      </c>
      <c r="K1398" s="1" t="str">
        <f ca="1">IF(Table1[[#This Row],[Selected]],Table1[[#This Row],[latest_income]]+(RAND()*0.01),"")</f>
        <v/>
      </c>
      <c r="L1398" t="b">
        <f>IF(Table1[[#This Row],[Use]]="None",FALSE,IF(Table1[[#This Row],[Use]]="Both",AND(Table1[[#This Row],[Keyword]],Table1[[#This Row],[Geog]]),OR(Table1[[#This Row],[Keyword]],Table1[[#This Row],[Geog]])))</f>
        <v>0</v>
      </c>
      <c r="M13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98" t="b">
        <f>NOT(ISERROR(VLOOKUP(Table1[[#This Row],[regno]],RawGeography!$D:$D,1,FALSE)))</f>
        <v>0</v>
      </c>
      <c r="O1398" t="str">
        <f>IF(Options!$H$12&gt;0,IF(Options!$H$13&gt;0,"Both","Geog"),IF(Options!$H$13&gt;0,"Keyword","None"))</f>
        <v>None</v>
      </c>
      <c r="Q1398"/>
    </row>
    <row r="1399" spans="1:17" x14ac:dyDescent="0.2">
      <c r="A1399">
        <v>1069620</v>
      </c>
      <c r="B1399" t="s">
        <v>3017</v>
      </c>
      <c r="C1399">
        <v>49600</v>
      </c>
      <c r="D1399">
        <v>50800</v>
      </c>
      <c r="G1399" t="s">
        <v>3018</v>
      </c>
      <c r="H1399" t="str">
        <f ca="1">IFERROR(RANK(Table1[[#This Row],[IncomeRank]],$K:$K),"")</f>
        <v/>
      </c>
      <c r="I1399">
        <f>Table1[[#This Row],[regno]]</f>
        <v>1069620</v>
      </c>
      <c r="J1399" t="str">
        <f>Table1[[#This Row],[nicename]]</f>
        <v>Kensington Symphony Orchestra</v>
      </c>
      <c r="K1399" s="1" t="str">
        <f ca="1">IF(Table1[[#This Row],[Selected]],Table1[[#This Row],[latest_income]]+(RAND()*0.01),"")</f>
        <v/>
      </c>
      <c r="L1399" t="b">
        <f>IF(Table1[[#This Row],[Use]]="None",FALSE,IF(Table1[[#This Row],[Use]]="Both",AND(Table1[[#This Row],[Keyword]],Table1[[#This Row],[Geog]]),OR(Table1[[#This Row],[Keyword]],Table1[[#This Row],[Geog]])))</f>
        <v>0</v>
      </c>
      <c r="M13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399" t="b">
        <f>NOT(ISERROR(VLOOKUP(Table1[[#This Row],[regno]],RawGeography!$D:$D,1,FALSE)))</f>
        <v>0</v>
      </c>
      <c r="O1399" t="str">
        <f>IF(Options!$H$12&gt;0,IF(Options!$H$13&gt;0,"Both","Geog"),IF(Options!$H$13&gt;0,"Keyword","None"))</f>
        <v>None</v>
      </c>
      <c r="Q1399"/>
    </row>
    <row r="1400" spans="1:17" x14ac:dyDescent="0.2">
      <c r="A1400">
        <v>1069657</v>
      </c>
      <c r="B1400" t="s">
        <v>3019</v>
      </c>
      <c r="C1400">
        <v>871</v>
      </c>
      <c r="D1400">
        <v>1025</v>
      </c>
      <c r="G1400" t="s">
        <v>3020</v>
      </c>
      <c r="H1400" t="str">
        <f ca="1">IFERROR(RANK(Table1[[#This Row],[IncomeRank]],$K:$K),"")</f>
        <v/>
      </c>
      <c r="I1400">
        <f>Table1[[#This Row],[regno]]</f>
        <v>1069657</v>
      </c>
      <c r="J1400" t="str">
        <f>Table1[[#This Row],[nicename]]</f>
        <v>Robin Gallup Music Trust</v>
      </c>
      <c r="K1400" s="1" t="str">
        <f ca="1">IF(Table1[[#This Row],[Selected]],Table1[[#This Row],[latest_income]]+(RAND()*0.01),"")</f>
        <v/>
      </c>
      <c r="L1400" t="b">
        <f>IF(Table1[[#This Row],[Use]]="None",FALSE,IF(Table1[[#This Row],[Use]]="Both",AND(Table1[[#This Row],[Keyword]],Table1[[#This Row],[Geog]]),OR(Table1[[#This Row],[Keyword]],Table1[[#This Row],[Geog]])))</f>
        <v>0</v>
      </c>
      <c r="M14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00" t="b">
        <f>NOT(ISERROR(VLOOKUP(Table1[[#This Row],[regno]],RawGeography!$D:$D,1,FALSE)))</f>
        <v>0</v>
      </c>
      <c r="O1400" t="str">
        <f>IF(Options!$H$12&gt;0,IF(Options!$H$13&gt;0,"Both","Geog"),IF(Options!$H$13&gt;0,"Keyword","None"))</f>
        <v>None</v>
      </c>
      <c r="Q1400"/>
    </row>
    <row r="1401" spans="1:17" x14ac:dyDescent="0.2">
      <c r="A1401">
        <v>1069710</v>
      </c>
      <c r="B1401" t="s">
        <v>3021</v>
      </c>
      <c r="C1401">
        <v>916</v>
      </c>
      <c r="D1401">
        <v>4606</v>
      </c>
      <c r="G1401" t="s">
        <v>3022</v>
      </c>
      <c r="H1401" t="str">
        <f ca="1">IFERROR(RANK(Table1[[#This Row],[IncomeRank]],$K:$K),"")</f>
        <v/>
      </c>
      <c r="I1401">
        <f>Table1[[#This Row],[regno]]</f>
        <v>1069710</v>
      </c>
      <c r="J1401" t="str">
        <f>Table1[[#This Row],[nicename]]</f>
        <v>Bigfoot Community Arts Trust Limited</v>
      </c>
      <c r="K1401" s="1" t="str">
        <f ca="1">IF(Table1[[#This Row],[Selected]],Table1[[#This Row],[latest_income]]+(RAND()*0.01),"")</f>
        <v/>
      </c>
      <c r="L1401" t="b">
        <f>IF(Table1[[#This Row],[Use]]="None",FALSE,IF(Table1[[#This Row],[Use]]="Both",AND(Table1[[#This Row],[Keyword]],Table1[[#This Row],[Geog]]),OR(Table1[[#This Row],[Keyword]],Table1[[#This Row],[Geog]])))</f>
        <v>0</v>
      </c>
      <c r="M14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01" t="b">
        <f>NOT(ISERROR(VLOOKUP(Table1[[#This Row],[regno]],RawGeography!$D:$D,1,FALSE)))</f>
        <v>0</v>
      </c>
      <c r="O1401" t="str">
        <f>IF(Options!$H$12&gt;0,IF(Options!$H$13&gt;0,"Both","Geog"),IF(Options!$H$13&gt;0,"Keyword","None"))</f>
        <v>None</v>
      </c>
      <c r="Q1401"/>
    </row>
    <row r="1402" spans="1:17" x14ac:dyDescent="0.2">
      <c r="A1402">
        <v>1070013</v>
      </c>
      <c r="B1402" t="s">
        <v>3023</v>
      </c>
      <c r="C1402">
        <v>1091443</v>
      </c>
      <c r="D1402">
        <v>1043069</v>
      </c>
      <c r="E1402">
        <v>187927</v>
      </c>
      <c r="F1402">
        <v>3</v>
      </c>
      <c r="G1402" t="s">
        <v>3024</v>
      </c>
      <c r="H1402" t="str">
        <f ca="1">IFERROR(RANK(Table1[[#This Row],[IncomeRank]],$K:$K),"")</f>
        <v/>
      </c>
      <c r="I1402">
        <f>Table1[[#This Row],[regno]]</f>
        <v>1070013</v>
      </c>
      <c r="J1402" t="str">
        <f>Table1[[#This Row],[nicename]]</f>
        <v>The Opera Group</v>
      </c>
      <c r="K1402" s="1" t="str">
        <f ca="1">IF(Table1[[#This Row],[Selected]],Table1[[#This Row],[latest_income]]+(RAND()*0.01),"")</f>
        <v/>
      </c>
      <c r="L1402" t="b">
        <f>IF(Table1[[#This Row],[Use]]="None",FALSE,IF(Table1[[#This Row],[Use]]="Both",AND(Table1[[#This Row],[Keyword]],Table1[[#This Row],[Geog]]),OR(Table1[[#This Row],[Keyword]],Table1[[#This Row],[Geog]])))</f>
        <v>0</v>
      </c>
      <c r="M14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02" t="b">
        <f>NOT(ISERROR(VLOOKUP(Table1[[#This Row],[regno]],RawGeography!$D:$D,1,FALSE)))</f>
        <v>0</v>
      </c>
      <c r="O1402" t="str">
        <f>IF(Options!$H$12&gt;0,IF(Options!$H$13&gt;0,"Both","Geog"),IF(Options!$H$13&gt;0,"Keyword","None"))</f>
        <v>None</v>
      </c>
      <c r="Q1402"/>
    </row>
    <row r="1403" spans="1:17" x14ac:dyDescent="0.2">
      <c r="A1403">
        <v>1070122</v>
      </c>
      <c r="B1403" t="s">
        <v>3025</v>
      </c>
      <c r="C1403">
        <v>2982</v>
      </c>
      <c r="D1403">
        <v>3075</v>
      </c>
      <c r="G1403" t="s">
        <v>3026</v>
      </c>
      <c r="H1403" t="str">
        <f ca="1">IFERROR(RANK(Table1[[#This Row],[IncomeRank]],$K:$K),"")</f>
        <v/>
      </c>
      <c r="I1403">
        <f>Table1[[#This Row],[regno]]</f>
        <v>1070122</v>
      </c>
      <c r="J1403" t="str">
        <f>Table1[[#This Row],[nicename]]</f>
        <v>The Bedford Scottish Dance Group</v>
      </c>
      <c r="K1403" s="1" t="str">
        <f ca="1">IF(Table1[[#This Row],[Selected]],Table1[[#This Row],[latest_income]]+(RAND()*0.01),"")</f>
        <v/>
      </c>
      <c r="L1403" t="b">
        <f>IF(Table1[[#This Row],[Use]]="None",FALSE,IF(Table1[[#This Row],[Use]]="Both",AND(Table1[[#This Row],[Keyword]],Table1[[#This Row],[Geog]]),OR(Table1[[#This Row],[Keyword]],Table1[[#This Row],[Geog]])))</f>
        <v>0</v>
      </c>
      <c r="M14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03" t="b">
        <f>NOT(ISERROR(VLOOKUP(Table1[[#This Row],[regno]],RawGeography!$D:$D,1,FALSE)))</f>
        <v>0</v>
      </c>
      <c r="O1403" t="str">
        <f>IF(Options!$H$12&gt;0,IF(Options!$H$13&gt;0,"Both","Geog"),IF(Options!$H$13&gt;0,"Keyword","None"))</f>
        <v>None</v>
      </c>
      <c r="Q1403"/>
    </row>
    <row r="1404" spans="1:17" x14ac:dyDescent="0.2">
      <c r="A1404">
        <v>1070142</v>
      </c>
      <c r="B1404" t="s">
        <v>3027</v>
      </c>
      <c r="C1404">
        <v>448212</v>
      </c>
      <c r="D1404">
        <v>479993</v>
      </c>
      <c r="G1404" t="s">
        <v>3028</v>
      </c>
      <c r="H1404" t="str">
        <f ca="1">IFERROR(RANK(Table1[[#This Row],[IncomeRank]],$K:$K),"")</f>
        <v/>
      </c>
      <c r="I1404">
        <f>Table1[[#This Row],[regno]]</f>
        <v>1070142</v>
      </c>
      <c r="J1404" t="str">
        <f>Table1[[#This Row],[nicename]]</f>
        <v>Riding Lights</v>
      </c>
      <c r="K1404" s="1" t="str">
        <f ca="1">IF(Table1[[#This Row],[Selected]],Table1[[#This Row],[latest_income]]+(RAND()*0.01),"")</f>
        <v/>
      </c>
      <c r="L1404" t="b">
        <f>IF(Table1[[#This Row],[Use]]="None",FALSE,IF(Table1[[#This Row],[Use]]="Both",AND(Table1[[#This Row],[Keyword]],Table1[[#This Row],[Geog]]),OR(Table1[[#This Row],[Keyword]],Table1[[#This Row],[Geog]])))</f>
        <v>0</v>
      </c>
      <c r="M14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04" t="b">
        <f>NOT(ISERROR(VLOOKUP(Table1[[#This Row],[regno]],RawGeography!$D:$D,1,FALSE)))</f>
        <v>0</v>
      </c>
      <c r="O1404" t="str">
        <f>IF(Options!$H$12&gt;0,IF(Options!$H$13&gt;0,"Both","Geog"),IF(Options!$H$13&gt;0,"Keyword","None"))</f>
        <v>None</v>
      </c>
      <c r="Q1404"/>
    </row>
    <row r="1405" spans="1:17" x14ac:dyDescent="0.2">
      <c r="A1405">
        <v>1070193</v>
      </c>
      <c r="B1405" t="s">
        <v>3029</v>
      </c>
      <c r="C1405">
        <v>60990</v>
      </c>
      <c r="D1405">
        <v>61835</v>
      </c>
      <c r="G1405" t="s">
        <v>3030</v>
      </c>
      <c r="H1405" t="str">
        <f ca="1">IFERROR(RANK(Table1[[#This Row],[IncomeRank]],$K:$K),"")</f>
        <v/>
      </c>
      <c r="I1405">
        <f>Table1[[#This Row],[regno]]</f>
        <v>1070193</v>
      </c>
      <c r="J1405" t="str">
        <f>Table1[[#This Row],[nicename]]</f>
        <v>Bharatiya Vidya Bhavan (Manchester) Limited</v>
      </c>
      <c r="K1405" s="1" t="str">
        <f ca="1">IF(Table1[[#This Row],[Selected]],Table1[[#This Row],[latest_income]]+(RAND()*0.01),"")</f>
        <v/>
      </c>
      <c r="L1405" t="b">
        <f>IF(Table1[[#This Row],[Use]]="None",FALSE,IF(Table1[[#This Row],[Use]]="Both",AND(Table1[[#This Row],[Keyword]],Table1[[#This Row],[Geog]]),OR(Table1[[#This Row],[Keyword]],Table1[[#This Row],[Geog]])))</f>
        <v>0</v>
      </c>
      <c r="M14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05" t="b">
        <f>NOT(ISERROR(VLOOKUP(Table1[[#This Row],[regno]],RawGeography!$D:$D,1,FALSE)))</f>
        <v>0</v>
      </c>
      <c r="O1405" t="str">
        <f>IF(Options!$H$12&gt;0,IF(Options!$H$13&gt;0,"Both","Geog"),IF(Options!$H$13&gt;0,"Keyword","None"))</f>
        <v>None</v>
      </c>
      <c r="Q1405"/>
    </row>
    <row r="1406" spans="1:17" x14ac:dyDescent="0.2">
      <c r="A1406">
        <v>1070209</v>
      </c>
      <c r="B1406" t="s">
        <v>3032</v>
      </c>
      <c r="C1406">
        <v>577</v>
      </c>
      <c r="D1406">
        <v>1273</v>
      </c>
      <c r="G1406" t="s">
        <v>3033</v>
      </c>
      <c r="H1406" t="str">
        <f ca="1">IFERROR(RANK(Table1[[#This Row],[IncomeRank]],$K:$K),"")</f>
        <v/>
      </c>
      <c r="I1406">
        <f>Table1[[#This Row],[regno]]</f>
        <v>1070209</v>
      </c>
      <c r="J1406" t="str">
        <f>Table1[[#This Row],[nicename]]</f>
        <v>Waterside Arts</v>
      </c>
      <c r="K1406" s="1" t="str">
        <f ca="1">IF(Table1[[#This Row],[Selected]],Table1[[#This Row],[latest_income]]+(RAND()*0.01),"")</f>
        <v/>
      </c>
      <c r="L1406" t="b">
        <f>IF(Table1[[#This Row],[Use]]="None",FALSE,IF(Table1[[#This Row],[Use]]="Both",AND(Table1[[#This Row],[Keyword]],Table1[[#This Row],[Geog]]),OR(Table1[[#This Row],[Keyword]],Table1[[#This Row],[Geog]])))</f>
        <v>0</v>
      </c>
      <c r="M14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06" t="b">
        <f>NOT(ISERROR(VLOOKUP(Table1[[#This Row],[regno]],RawGeography!$D:$D,1,FALSE)))</f>
        <v>0</v>
      </c>
      <c r="O1406" t="str">
        <f>IF(Options!$H$12&gt;0,IF(Options!$H$13&gt;0,"Both","Geog"),IF(Options!$H$13&gt;0,"Keyword","None"))</f>
        <v>None</v>
      </c>
      <c r="Q1406"/>
    </row>
    <row r="1407" spans="1:17" x14ac:dyDescent="0.2">
      <c r="A1407">
        <v>1070287</v>
      </c>
      <c r="B1407" t="s">
        <v>3034</v>
      </c>
      <c r="C1407">
        <v>0</v>
      </c>
      <c r="D1407">
        <v>0</v>
      </c>
      <c r="G1407" t="s">
        <v>3035</v>
      </c>
      <c r="H1407" t="str">
        <f ca="1">IFERROR(RANK(Table1[[#This Row],[IncomeRank]],$K:$K),"")</f>
        <v/>
      </c>
      <c r="I1407">
        <f>Table1[[#This Row],[regno]]</f>
        <v>1070287</v>
      </c>
      <c r="J1407" t="str">
        <f>Table1[[#This Row],[nicename]]</f>
        <v>The Millennium Jazz Orchestra Limited</v>
      </c>
      <c r="K1407" s="1" t="str">
        <f ca="1">IF(Table1[[#This Row],[Selected]],Table1[[#This Row],[latest_income]]+(RAND()*0.01),"")</f>
        <v/>
      </c>
      <c r="L1407" t="b">
        <f>IF(Table1[[#This Row],[Use]]="None",FALSE,IF(Table1[[#This Row],[Use]]="Both",AND(Table1[[#This Row],[Keyword]],Table1[[#This Row],[Geog]]),OR(Table1[[#This Row],[Keyword]],Table1[[#This Row],[Geog]])))</f>
        <v>0</v>
      </c>
      <c r="M14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07" t="b">
        <f>NOT(ISERROR(VLOOKUP(Table1[[#This Row],[regno]],RawGeography!$D:$D,1,FALSE)))</f>
        <v>0</v>
      </c>
      <c r="O1407" t="str">
        <f>IF(Options!$H$12&gt;0,IF(Options!$H$13&gt;0,"Both","Geog"),IF(Options!$H$13&gt;0,"Keyword","None"))</f>
        <v>None</v>
      </c>
      <c r="Q1407"/>
    </row>
    <row r="1408" spans="1:17" x14ac:dyDescent="0.2">
      <c r="A1408">
        <v>1070471</v>
      </c>
      <c r="B1408" t="s">
        <v>3036</v>
      </c>
      <c r="C1408">
        <v>24450</v>
      </c>
      <c r="D1408">
        <v>17274</v>
      </c>
      <c r="G1408" t="s">
        <v>3037</v>
      </c>
      <c r="H1408" t="str">
        <f ca="1">IFERROR(RANK(Table1[[#This Row],[IncomeRank]],$K:$K),"")</f>
        <v/>
      </c>
      <c r="I1408">
        <f>Table1[[#This Row],[regno]]</f>
        <v>1070471</v>
      </c>
      <c r="J1408" t="str">
        <f>Table1[[#This Row],[nicename]]</f>
        <v>Worsbrough Brass</v>
      </c>
      <c r="K1408" s="1" t="str">
        <f ca="1">IF(Table1[[#This Row],[Selected]],Table1[[#This Row],[latest_income]]+(RAND()*0.01),"")</f>
        <v/>
      </c>
      <c r="L1408" t="b">
        <f>IF(Table1[[#This Row],[Use]]="None",FALSE,IF(Table1[[#This Row],[Use]]="Both",AND(Table1[[#This Row],[Keyword]],Table1[[#This Row],[Geog]]),OR(Table1[[#This Row],[Keyword]],Table1[[#This Row],[Geog]])))</f>
        <v>0</v>
      </c>
      <c r="M14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08" t="b">
        <f>NOT(ISERROR(VLOOKUP(Table1[[#This Row],[regno]],RawGeography!$D:$D,1,FALSE)))</f>
        <v>0</v>
      </c>
      <c r="O1408" t="str">
        <f>IF(Options!$H$12&gt;0,IF(Options!$H$13&gt;0,"Both","Geog"),IF(Options!$H$13&gt;0,"Keyword","None"))</f>
        <v>None</v>
      </c>
      <c r="Q1408"/>
    </row>
    <row r="1409" spans="1:17" x14ac:dyDescent="0.2">
      <c r="A1409">
        <v>1070537</v>
      </c>
      <c r="B1409" t="s">
        <v>3038</v>
      </c>
      <c r="C1409">
        <v>6244</v>
      </c>
      <c r="D1409">
        <v>6410</v>
      </c>
      <c r="G1409" t="s">
        <v>3039</v>
      </c>
      <c r="H1409" t="str">
        <f ca="1">IFERROR(RANK(Table1[[#This Row],[IncomeRank]],$K:$K),"")</f>
        <v/>
      </c>
      <c r="I1409">
        <f>Table1[[#This Row],[regno]]</f>
        <v>1070537</v>
      </c>
      <c r="J1409" t="str">
        <f>Table1[[#This Row],[nicename]]</f>
        <v>Winchmore String Orchestra</v>
      </c>
      <c r="K1409" s="1" t="str">
        <f ca="1">IF(Table1[[#This Row],[Selected]],Table1[[#This Row],[latest_income]]+(RAND()*0.01),"")</f>
        <v/>
      </c>
      <c r="L1409" t="b">
        <f>IF(Table1[[#This Row],[Use]]="None",FALSE,IF(Table1[[#This Row],[Use]]="Both",AND(Table1[[#This Row],[Keyword]],Table1[[#This Row],[Geog]]),OR(Table1[[#This Row],[Keyword]],Table1[[#This Row],[Geog]])))</f>
        <v>0</v>
      </c>
      <c r="M14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09" t="b">
        <f>NOT(ISERROR(VLOOKUP(Table1[[#This Row],[regno]],RawGeography!$D:$D,1,FALSE)))</f>
        <v>0</v>
      </c>
      <c r="O1409" t="str">
        <f>IF(Options!$H$12&gt;0,IF(Options!$H$13&gt;0,"Both","Geog"),IF(Options!$H$13&gt;0,"Keyword","None"))</f>
        <v>None</v>
      </c>
      <c r="Q1409"/>
    </row>
    <row r="1410" spans="1:17" x14ac:dyDescent="0.2">
      <c r="A1410">
        <v>1070760</v>
      </c>
      <c r="B1410" t="s">
        <v>3040</v>
      </c>
      <c r="C1410">
        <v>48668</v>
      </c>
      <c r="D1410">
        <v>56216</v>
      </c>
      <c r="G1410" t="s">
        <v>3041</v>
      </c>
      <c r="H1410" t="str">
        <f ca="1">IFERROR(RANK(Table1[[#This Row],[IncomeRank]],$K:$K),"")</f>
        <v/>
      </c>
      <c r="I1410">
        <f>Table1[[#This Row],[regno]]</f>
        <v>1070760</v>
      </c>
      <c r="J1410" t="str">
        <f>Table1[[#This Row],[nicename]]</f>
        <v>Music as Therapy</v>
      </c>
      <c r="K1410" s="1" t="str">
        <f ca="1">IF(Table1[[#This Row],[Selected]],Table1[[#This Row],[latest_income]]+(RAND()*0.01),"")</f>
        <v/>
      </c>
      <c r="L1410" t="b">
        <f>IF(Table1[[#This Row],[Use]]="None",FALSE,IF(Table1[[#This Row],[Use]]="Both",AND(Table1[[#This Row],[Keyword]],Table1[[#This Row],[Geog]]),OR(Table1[[#This Row],[Keyword]],Table1[[#This Row],[Geog]])))</f>
        <v>0</v>
      </c>
      <c r="M14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10" t="b">
        <f>NOT(ISERROR(VLOOKUP(Table1[[#This Row],[regno]],RawGeography!$D:$D,1,FALSE)))</f>
        <v>0</v>
      </c>
      <c r="O1410" t="str">
        <f>IF(Options!$H$12&gt;0,IF(Options!$H$13&gt;0,"Both","Geog"),IF(Options!$H$13&gt;0,"Keyword","None"))</f>
        <v>None</v>
      </c>
      <c r="Q1410"/>
    </row>
    <row r="1411" spans="1:17" x14ac:dyDescent="0.2">
      <c r="A1411">
        <v>1070822</v>
      </c>
      <c r="B1411" t="s">
        <v>3042</v>
      </c>
      <c r="C1411">
        <v>4709</v>
      </c>
      <c r="D1411">
        <v>2731</v>
      </c>
      <c r="G1411" t="s">
        <v>3043</v>
      </c>
      <c r="H1411" t="str">
        <f ca="1">IFERROR(RANK(Table1[[#This Row],[IncomeRank]],$K:$K),"")</f>
        <v/>
      </c>
      <c r="I1411">
        <f>Table1[[#This Row],[regno]]</f>
        <v>1070822</v>
      </c>
      <c r="J1411" t="str">
        <f>Table1[[#This Row],[nicename]]</f>
        <v>Haywards Heath Concert Brass</v>
      </c>
      <c r="K1411" s="1" t="str">
        <f ca="1">IF(Table1[[#This Row],[Selected]],Table1[[#This Row],[latest_income]]+(RAND()*0.01),"")</f>
        <v/>
      </c>
      <c r="L1411" t="b">
        <f>IF(Table1[[#This Row],[Use]]="None",FALSE,IF(Table1[[#This Row],[Use]]="Both",AND(Table1[[#This Row],[Keyword]],Table1[[#This Row],[Geog]]),OR(Table1[[#This Row],[Keyword]],Table1[[#This Row],[Geog]])))</f>
        <v>0</v>
      </c>
      <c r="M14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11" t="b">
        <f>NOT(ISERROR(VLOOKUP(Table1[[#This Row],[regno]],RawGeography!$D:$D,1,FALSE)))</f>
        <v>0</v>
      </c>
      <c r="O1411" t="str">
        <f>IF(Options!$H$12&gt;0,IF(Options!$H$13&gt;0,"Both","Geog"),IF(Options!$H$13&gt;0,"Keyword","None"))</f>
        <v>None</v>
      </c>
      <c r="Q1411"/>
    </row>
    <row r="1412" spans="1:17" x14ac:dyDescent="0.2">
      <c r="A1412">
        <v>1070994</v>
      </c>
      <c r="B1412" t="s">
        <v>3044</v>
      </c>
      <c r="C1412">
        <v>150693</v>
      </c>
      <c r="D1412">
        <v>168183</v>
      </c>
      <c r="G1412" t="s">
        <v>3045</v>
      </c>
      <c r="H1412" t="str">
        <f ca="1">IFERROR(RANK(Table1[[#This Row],[IncomeRank]],$K:$K),"")</f>
        <v/>
      </c>
      <c r="I1412">
        <f>Table1[[#This Row],[regno]]</f>
        <v>1070994</v>
      </c>
      <c r="J1412" t="str">
        <f>Table1[[#This Row],[nicename]]</f>
        <v>Awards for Young Musicians</v>
      </c>
      <c r="K1412" s="1" t="str">
        <f ca="1">IF(Table1[[#This Row],[Selected]],Table1[[#This Row],[latest_income]]+(RAND()*0.01),"")</f>
        <v/>
      </c>
      <c r="L1412" t="b">
        <f>IF(Table1[[#This Row],[Use]]="None",FALSE,IF(Table1[[#This Row],[Use]]="Both",AND(Table1[[#This Row],[Keyword]],Table1[[#This Row],[Geog]]),OR(Table1[[#This Row],[Keyword]],Table1[[#This Row],[Geog]])))</f>
        <v>0</v>
      </c>
      <c r="M14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12" t="b">
        <f>NOT(ISERROR(VLOOKUP(Table1[[#This Row],[regno]],RawGeography!$D:$D,1,FALSE)))</f>
        <v>0</v>
      </c>
      <c r="O1412" t="str">
        <f>IF(Options!$H$12&gt;0,IF(Options!$H$13&gt;0,"Both","Geog"),IF(Options!$H$13&gt;0,"Keyword","None"))</f>
        <v>None</v>
      </c>
      <c r="Q1412"/>
    </row>
    <row r="1413" spans="1:17" x14ac:dyDescent="0.2">
      <c r="A1413">
        <v>1071031</v>
      </c>
      <c r="B1413" t="s">
        <v>3046</v>
      </c>
      <c r="C1413">
        <v>125</v>
      </c>
      <c r="D1413">
        <v>750</v>
      </c>
      <c r="G1413" t="s">
        <v>3047</v>
      </c>
      <c r="H1413" t="str">
        <f ca="1">IFERROR(RANK(Table1[[#This Row],[IncomeRank]],$K:$K),"")</f>
        <v/>
      </c>
      <c r="I1413">
        <f>Table1[[#This Row],[regno]]</f>
        <v>1071031</v>
      </c>
      <c r="J1413" t="str">
        <f>Table1[[#This Row],[nicename]]</f>
        <v>The Neil Webster Music Trust</v>
      </c>
      <c r="K1413" s="1" t="str">
        <f ca="1">IF(Table1[[#This Row],[Selected]],Table1[[#This Row],[latest_income]]+(RAND()*0.01),"")</f>
        <v/>
      </c>
      <c r="L1413" t="b">
        <f>IF(Table1[[#This Row],[Use]]="None",FALSE,IF(Table1[[#This Row],[Use]]="Both",AND(Table1[[#This Row],[Keyword]],Table1[[#This Row],[Geog]]),OR(Table1[[#This Row],[Keyword]],Table1[[#This Row],[Geog]])))</f>
        <v>0</v>
      </c>
      <c r="M14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13" t="b">
        <f>NOT(ISERROR(VLOOKUP(Table1[[#This Row],[regno]],RawGeography!$D:$D,1,FALSE)))</f>
        <v>0</v>
      </c>
      <c r="O1413" t="str">
        <f>IF(Options!$H$12&gt;0,IF(Options!$H$13&gt;0,"Both","Geog"),IF(Options!$H$13&gt;0,"Keyword","None"))</f>
        <v>None</v>
      </c>
      <c r="Q1413"/>
    </row>
    <row r="1414" spans="1:17" x14ac:dyDescent="0.2">
      <c r="A1414">
        <v>1071116</v>
      </c>
      <c r="B1414" t="s">
        <v>3048</v>
      </c>
      <c r="C1414">
        <v>94949</v>
      </c>
      <c r="D1414">
        <v>99529</v>
      </c>
      <c r="G1414" t="s">
        <v>3049</v>
      </c>
      <c r="H1414" t="str">
        <f ca="1">IFERROR(RANK(Table1[[#This Row],[IncomeRank]],$K:$K),"")</f>
        <v/>
      </c>
      <c r="I1414">
        <f>Table1[[#This Row],[regno]]</f>
        <v>1071116</v>
      </c>
      <c r="J1414" t="str">
        <f>Table1[[#This Row],[nicename]]</f>
        <v>Sutton Youth Music Supporters Association</v>
      </c>
      <c r="K1414" s="1" t="str">
        <f ca="1">IF(Table1[[#This Row],[Selected]],Table1[[#This Row],[latest_income]]+(RAND()*0.01),"")</f>
        <v/>
      </c>
      <c r="L1414" t="b">
        <f>IF(Table1[[#This Row],[Use]]="None",FALSE,IF(Table1[[#This Row],[Use]]="Both",AND(Table1[[#This Row],[Keyword]],Table1[[#This Row],[Geog]]),OR(Table1[[#This Row],[Keyword]],Table1[[#This Row],[Geog]])))</f>
        <v>0</v>
      </c>
      <c r="M14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14" t="b">
        <f>NOT(ISERROR(VLOOKUP(Table1[[#This Row],[regno]],RawGeography!$D:$D,1,FALSE)))</f>
        <v>0</v>
      </c>
      <c r="O1414" t="str">
        <f>IF(Options!$H$12&gt;0,IF(Options!$H$13&gt;0,"Both","Geog"),IF(Options!$H$13&gt;0,"Keyword","None"))</f>
        <v>None</v>
      </c>
      <c r="Q1414"/>
    </row>
    <row r="1415" spans="1:17" x14ac:dyDescent="0.2">
      <c r="A1415">
        <v>1071130</v>
      </c>
      <c r="B1415" t="s">
        <v>3050</v>
      </c>
      <c r="C1415">
        <v>15017</v>
      </c>
      <c r="D1415">
        <v>10003</v>
      </c>
      <c r="G1415" t="s">
        <v>3051</v>
      </c>
      <c r="H1415" t="str">
        <f ca="1">IFERROR(RANK(Table1[[#This Row],[IncomeRank]],$K:$K),"")</f>
        <v/>
      </c>
      <c r="I1415">
        <f>Table1[[#This Row],[regno]]</f>
        <v>1071130</v>
      </c>
      <c r="J1415" t="str">
        <f>Table1[[#This Row],[nicename]]</f>
        <v>The Congleton Youth Orchestra</v>
      </c>
      <c r="K1415" s="1" t="str">
        <f ca="1">IF(Table1[[#This Row],[Selected]],Table1[[#This Row],[latest_income]]+(RAND()*0.01),"")</f>
        <v/>
      </c>
      <c r="L1415" t="b">
        <f>IF(Table1[[#This Row],[Use]]="None",FALSE,IF(Table1[[#This Row],[Use]]="Both",AND(Table1[[#This Row],[Keyword]],Table1[[#This Row],[Geog]]),OR(Table1[[#This Row],[Keyword]],Table1[[#This Row],[Geog]])))</f>
        <v>0</v>
      </c>
      <c r="M14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15" t="b">
        <f>NOT(ISERROR(VLOOKUP(Table1[[#This Row],[regno]],RawGeography!$D:$D,1,FALSE)))</f>
        <v>0</v>
      </c>
      <c r="O1415" t="str">
        <f>IF(Options!$H$12&gt;0,IF(Options!$H$13&gt;0,"Both","Geog"),IF(Options!$H$13&gt;0,"Keyword","None"))</f>
        <v>None</v>
      </c>
      <c r="Q1415"/>
    </row>
    <row r="1416" spans="1:17" x14ac:dyDescent="0.2">
      <c r="A1416">
        <v>1071168</v>
      </c>
      <c r="B1416" t="s">
        <v>3052</v>
      </c>
      <c r="C1416">
        <v>14829</v>
      </c>
      <c r="D1416">
        <v>11306</v>
      </c>
      <c r="G1416" t="s">
        <v>3053</v>
      </c>
      <c r="H1416" t="str">
        <f ca="1">IFERROR(RANK(Table1[[#This Row],[IncomeRank]],$K:$K),"")</f>
        <v/>
      </c>
      <c r="I1416">
        <f>Table1[[#This Row],[regno]]</f>
        <v>1071168</v>
      </c>
      <c r="J1416" t="str">
        <f>Table1[[#This Row],[nicename]]</f>
        <v>The Grimsby and Cleethorpes Amateur Operatic Society Limited</v>
      </c>
      <c r="K1416" s="1" t="str">
        <f ca="1">IF(Table1[[#This Row],[Selected]],Table1[[#This Row],[latest_income]]+(RAND()*0.01),"")</f>
        <v/>
      </c>
      <c r="L1416" t="b">
        <f>IF(Table1[[#This Row],[Use]]="None",FALSE,IF(Table1[[#This Row],[Use]]="Both",AND(Table1[[#This Row],[Keyword]],Table1[[#This Row],[Geog]]),OR(Table1[[#This Row],[Keyword]],Table1[[#This Row],[Geog]])))</f>
        <v>0</v>
      </c>
      <c r="M14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16" t="b">
        <f>NOT(ISERROR(VLOOKUP(Table1[[#This Row],[regno]],RawGeography!$D:$D,1,FALSE)))</f>
        <v>0</v>
      </c>
      <c r="O1416" t="str">
        <f>IF(Options!$H$12&gt;0,IF(Options!$H$13&gt;0,"Both","Geog"),IF(Options!$H$13&gt;0,"Keyword","None"))</f>
        <v>None</v>
      </c>
      <c r="Q1416"/>
    </row>
    <row r="1417" spans="1:17" x14ac:dyDescent="0.2">
      <c r="A1417">
        <v>1071227</v>
      </c>
      <c r="B1417" t="s">
        <v>3054</v>
      </c>
      <c r="C1417">
        <v>1</v>
      </c>
      <c r="D1417">
        <v>540</v>
      </c>
      <c r="G1417" t="s">
        <v>3055</v>
      </c>
      <c r="H1417" t="str">
        <f ca="1">IFERROR(RANK(Table1[[#This Row],[IncomeRank]],$K:$K),"")</f>
        <v/>
      </c>
      <c r="I1417">
        <f>Table1[[#This Row],[regno]]</f>
        <v>1071227</v>
      </c>
      <c r="J1417" t="str">
        <f>Table1[[#This Row],[nicename]]</f>
        <v>The Arthurian Heritage Trust</v>
      </c>
      <c r="K1417" s="1" t="str">
        <f ca="1">IF(Table1[[#This Row],[Selected]],Table1[[#This Row],[latest_income]]+(RAND()*0.01),"")</f>
        <v/>
      </c>
      <c r="L1417" t="b">
        <f>IF(Table1[[#This Row],[Use]]="None",FALSE,IF(Table1[[#This Row],[Use]]="Both",AND(Table1[[#This Row],[Keyword]],Table1[[#This Row],[Geog]]),OR(Table1[[#This Row],[Keyword]],Table1[[#This Row],[Geog]])))</f>
        <v>0</v>
      </c>
      <c r="M14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17" t="b">
        <f>NOT(ISERROR(VLOOKUP(Table1[[#This Row],[regno]],RawGeography!$D:$D,1,FALSE)))</f>
        <v>0</v>
      </c>
      <c r="O1417" t="str">
        <f>IF(Options!$H$12&gt;0,IF(Options!$H$13&gt;0,"Both","Geog"),IF(Options!$H$13&gt;0,"Keyword","None"))</f>
        <v>None</v>
      </c>
      <c r="Q1417"/>
    </row>
    <row r="1418" spans="1:17" x14ac:dyDescent="0.2">
      <c r="A1418">
        <v>1071240</v>
      </c>
      <c r="B1418" t="s">
        <v>3056</v>
      </c>
      <c r="C1418">
        <v>103373</v>
      </c>
      <c r="D1418">
        <v>96402</v>
      </c>
      <c r="G1418" t="s">
        <v>3057</v>
      </c>
      <c r="H1418" t="str">
        <f ca="1">IFERROR(RANK(Table1[[#This Row],[IncomeRank]],$K:$K),"")</f>
        <v/>
      </c>
      <c r="I1418">
        <f>Table1[[#This Row],[regno]]</f>
        <v>1071240</v>
      </c>
      <c r="J1418" t="str">
        <f>Table1[[#This Row],[nicename]]</f>
        <v>English Chamber Orchestra Charitable Trust</v>
      </c>
      <c r="K1418" s="1" t="str">
        <f ca="1">IF(Table1[[#This Row],[Selected]],Table1[[#This Row],[latest_income]]+(RAND()*0.01),"")</f>
        <v/>
      </c>
      <c r="L1418" t="b">
        <f>IF(Table1[[#This Row],[Use]]="None",FALSE,IF(Table1[[#This Row],[Use]]="Both",AND(Table1[[#This Row],[Keyword]],Table1[[#This Row],[Geog]]),OR(Table1[[#This Row],[Keyword]],Table1[[#This Row],[Geog]])))</f>
        <v>0</v>
      </c>
      <c r="M14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18" t="b">
        <f>NOT(ISERROR(VLOOKUP(Table1[[#This Row],[regno]],RawGeography!$D:$D,1,FALSE)))</f>
        <v>0</v>
      </c>
      <c r="O1418" t="str">
        <f>IF(Options!$H$12&gt;0,IF(Options!$H$13&gt;0,"Both","Geog"),IF(Options!$H$13&gt;0,"Keyword","None"))</f>
        <v>None</v>
      </c>
      <c r="Q1418"/>
    </row>
    <row r="1419" spans="1:17" x14ac:dyDescent="0.2">
      <c r="A1419">
        <v>1071245</v>
      </c>
      <c r="B1419" t="s">
        <v>3058</v>
      </c>
      <c r="C1419">
        <v>3718</v>
      </c>
      <c r="D1419">
        <v>4019</v>
      </c>
      <c r="G1419" t="s">
        <v>3059</v>
      </c>
      <c r="H1419" t="str">
        <f ca="1">IFERROR(RANK(Table1[[#This Row],[IncomeRank]],$K:$K),"")</f>
        <v/>
      </c>
      <c r="I1419">
        <f>Table1[[#This Row],[regno]]</f>
        <v>1071245</v>
      </c>
      <c r="J1419" t="str">
        <f>Table1[[#This Row],[nicename]]</f>
        <v>Northumberland Orchestral Society</v>
      </c>
      <c r="K1419" s="1" t="str">
        <f ca="1">IF(Table1[[#This Row],[Selected]],Table1[[#This Row],[latest_income]]+(RAND()*0.01),"")</f>
        <v/>
      </c>
      <c r="L1419" t="b">
        <f>IF(Table1[[#This Row],[Use]]="None",FALSE,IF(Table1[[#This Row],[Use]]="Both",AND(Table1[[#This Row],[Keyword]],Table1[[#This Row],[Geog]]),OR(Table1[[#This Row],[Keyword]],Table1[[#This Row],[Geog]])))</f>
        <v>0</v>
      </c>
      <c r="M14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19" t="b">
        <f>NOT(ISERROR(VLOOKUP(Table1[[#This Row],[regno]],RawGeography!$D:$D,1,FALSE)))</f>
        <v>0</v>
      </c>
      <c r="O1419" t="str">
        <f>IF(Options!$H$12&gt;0,IF(Options!$H$13&gt;0,"Both","Geog"),IF(Options!$H$13&gt;0,"Keyword","None"))</f>
        <v>None</v>
      </c>
      <c r="Q1419"/>
    </row>
    <row r="1420" spans="1:17" x14ac:dyDescent="0.2">
      <c r="A1420">
        <v>1071293</v>
      </c>
      <c r="B1420" t="s">
        <v>3060</v>
      </c>
      <c r="C1420">
        <v>16653</v>
      </c>
      <c r="D1420">
        <v>16872</v>
      </c>
      <c r="G1420" t="s">
        <v>3061</v>
      </c>
      <c r="H1420" t="str">
        <f ca="1">IFERROR(RANK(Table1[[#This Row],[IncomeRank]],$K:$K),"")</f>
        <v/>
      </c>
      <c r="I1420">
        <f>Table1[[#This Row],[regno]]</f>
        <v>1071293</v>
      </c>
      <c r="J1420" t="str">
        <f>Table1[[#This Row],[nicename]]</f>
        <v>Hartlepool Music Society</v>
      </c>
      <c r="K1420" s="1" t="str">
        <f ca="1">IF(Table1[[#This Row],[Selected]],Table1[[#This Row],[latest_income]]+(RAND()*0.01),"")</f>
        <v/>
      </c>
      <c r="L1420" t="b">
        <f>IF(Table1[[#This Row],[Use]]="None",FALSE,IF(Table1[[#This Row],[Use]]="Both",AND(Table1[[#This Row],[Keyword]],Table1[[#This Row],[Geog]]),OR(Table1[[#This Row],[Keyword]],Table1[[#This Row],[Geog]])))</f>
        <v>0</v>
      </c>
      <c r="M14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20" t="b">
        <f>NOT(ISERROR(VLOOKUP(Table1[[#This Row],[regno]],RawGeography!$D:$D,1,FALSE)))</f>
        <v>0</v>
      </c>
      <c r="O1420" t="str">
        <f>IF(Options!$H$12&gt;0,IF(Options!$H$13&gt;0,"Both","Geog"),IF(Options!$H$13&gt;0,"Keyword","None"))</f>
        <v>None</v>
      </c>
      <c r="Q1420"/>
    </row>
    <row r="1421" spans="1:17" x14ac:dyDescent="0.2">
      <c r="A1421">
        <v>1071299</v>
      </c>
      <c r="B1421" t="s">
        <v>3062</v>
      </c>
      <c r="C1421">
        <v>51234</v>
      </c>
      <c r="D1421">
        <v>49938</v>
      </c>
      <c r="G1421" t="s">
        <v>3063</v>
      </c>
      <c r="H1421" t="str">
        <f ca="1">IFERROR(RANK(Table1[[#This Row],[IncomeRank]],$K:$K),"")</f>
        <v/>
      </c>
      <c r="I1421">
        <f>Table1[[#This Row],[regno]]</f>
        <v>1071299</v>
      </c>
      <c r="J1421" t="str">
        <f>Table1[[#This Row],[nicename]]</f>
        <v>Vasari Singers</v>
      </c>
      <c r="K1421" s="1" t="str">
        <f ca="1">IF(Table1[[#This Row],[Selected]],Table1[[#This Row],[latest_income]]+(RAND()*0.01),"")</f>
        <v/>
      </c>
      <c r="L1421" t="b">
        <f>IF(Table1[[#This Row],[Use]]="None",FALSE,IF(Table1[[#This Row],[Use]]="Both",AND(Table1[[#This Row],[Keyword]],Table1[[#This Row],[Geog]]),OR(Table1[[#This Row],[Keyword]],Table1[[#This Row],[Geog]])))</f>
        <v>0</v>
      </c>
      <c r="M14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21" t="b">
        <f>NOT(ISERROR(VLOOKUP(Table1[[#This Row],[regno]],RawGeography!$D:$D,1,FALSE)))</f>
        <v>0</v>
      </c>
      <c r="O1421" t="str">
        <f>IF(Options!$H$12&gt;0,IF(Options!$H$13&gt;0,"Both","Geog"),IF(Options!$H$13&gt;0,"Keyword","None"))</f>
        <v>None</v>
      </c>
      <c r="Q1421"/>
    </row>
    <row r="1422" spans="1:17" x14ac:dyDescent="0.2">
      <c r="A1422">
        <v>1071396</v>
      </c>
      <c r="B1422" t="s">
        <v>3064</v>
      </c>
      <c r="C1422">
        <v>300</v>
      </c>
      <c r="D1422">
        <v>0</v>
      </c>
      <c r="G1422" t="s">
        <v>3065</v>
      </c>
      <c r="H1422" t="str">
        <f ca="1">IFERROR(RANK(Table1[[#This Row],[IncomeRank]],$K:$K),"")</f>
        <v/>
      </c>
      <c r="I1422">
        <f>Table1[[#This Row],[regno]]</f>
        <v>1071396</v>
      </c>
      <c r="J1422" t="str">
        <f>Table1[[#This Row],[nicename]]</f>
        <v>The Douglas Coombes Foundation</v>
      </c>
      <c r="K1422" s="1" t="str">
        <f ca="1">IF(Table1[[#This Row],[Selected]],Table1[[#This Row],[latest_income]]+(RAND()*0.01),"")</f>
        <v/>
      </c>
      <c r="L1422" t="b">
        <f>IF(Table1[[#This Row],[Use]]="None",FALSE,IF(Table1[[#This Row],[Use]]="Both",AND(Table1[[#This Row],[Keyword]],Table1[[#This Row],[Geog]]),OR(Table1[[#This Row],[Keyword]],Table1[[#This Row],[Geog]])))</f>
        <v>0</v>
      </c>
      <c r="M14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22" t="b">
        <f>NOT(ISERROR(VLOOKUP(Table1[[#This Row],[regno]],RawGeography!$D:$D,1,FALSE)))</f>
        <v>0</v>
      </c>
      <c r="O1422" t="str">
        <f>IF(Options!$H$12&gt;0,IF(Options!$H$13&gt;0,"Both","Geog"),IF(Options!$H$13&gt;0,"Keyword","None"))</f>
        <v>None</v>
      </c>
      <c r="Q1422"/>
    </row>
    <row r="1423" spans="1:17" x14ac:dyDescent="0.2">
      <c r="A1423">
        <v>1071433</v>
      </c>
      <c r="B1423" t="s">
        <v>3066</v>
      </c>
      <c r="C1423">
        <v>1127</v>
      </c>
      <c r="D1423">
        <v>948</v>
      </c>
      <c r="G1423" t="s">
        <v>3067</v>
      </c>
      <c r="H1423" t="str">
        <f ca="1">IFERROR(RANK(Table1[[#This Row],[IncomeRank]],$K:$K),"")</f>
        <v/>
      </c>
      <c r="I1423">
        <f>Table1[[#This Row],[regno]]</f>
        <v>1071433</v>
      </c>
      <c r="J1423" t="str">
        <f>Table1[[#This Row],[nicename]]</f>
        <v>The Folkestone School for Girls Music Trust</v>
      </c>
      <c r="K1423" s="1" t="str">
        <f ca="1">IF(Table1[[#This Row],[Selected]],Table1[[#This Row],[latest_income]]+(RAND()*0.01),"")</f>
        <v/>
      </c>
      <c r="L1423" t="b">
        <f>IF(Table1[[#This Row],[Use]]="None",FALSE,IF(Table1[[#This Row],[Use]]="Both",AND(Table1[[#This Row],[Keyword]],Table1[[#This Row],[Geog]]),OR(Table1[[#This Row],[Keyword]],Table1[[#This Row],[Geog]])))</f>
        <v>0</v>
      </c>
      <c r="M14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23" t="b">
        <f>NOT(ISERROR(VLOOKUP(Table1[[#This Row],[regno]],RawGeography!$D:$D,1,FALSE)))</f>
        <v>0</v>
      </c>
      <c r="O1423" t="str">
        <f>IF(Options!$H$12&gt;0,IF(Options!$H$13&gt;0,"Both","Geog"),IF(Options!$H$13&gt;0,"Keyword","None"))</f>
        <v>None</v>
      </c>
      <c r="Q1423"/>
    </row>
    <row r="1424" spans="1:17" x14ac:dyDescent="0.2">
      <c r="A1424">
        <v>1071501</v>
      </c>
      <c r="B1424" t="s">
        <v>3069</v>
      </c>
      <c r="C1424">
        <v>36653</v>
      </c>
      <c r="D1424">
        <v>45468</v>
      </c>
      <c r="G1424" t="s">
        <v>3070</v>
      </c>
      <c r="H1424" t="str">
        <f ca="1">IFERROR(RANK(Table1[[#This Row],[IncomeRank]],$K:$K),"")</f>
        <v/>
      </c>
      <c r="I1424">
        <f>Table1[[#This Row],[regno]]</f>
        <v>1071501</v>
      </c>
      <c r="J1424" t="str">
        <f>Table1[[#This Row],[nicename]]</f>
        <v>The Music Trust</v>
      </c>
      <c r="K1424" s="1" t="str">
        <f ca="1">IF(Table1[[#This Row],[Selected]],Table1[[#This Row],[latest_income]]+(RAND()*0.01),"")</f>
        <v/>
      </c>
      <c r="L1424" t="b">
        <f>IF(Table1[[#This Row],[Use]]="None",FALSE,IF(Table1[[#This Row],[Use]]="Both",AND(Table1[[#This Row],[Keyword]],Table1[[#This Row],[Geog]]),OR(Table1[[#This Row],[Keyword]],Table1[[#This Row],[Geog]])))</f>
        <v>0</v>
      </c>
      <c r="M14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24" t="b">
        <f>NOT(ISERROR(VLOOKUP(Table1[[#This Row],[regno]],RawGeography!$D:$D,1,FALSE)))</f>
        <v>0</v>
      </c>
      <c r="O1424" t="str">
        <f>IF(Options!$H$12&gt;0,IF(Options!$H$13&gt;0,"Both","Geog"),IF(Options!$H$13&gt;0,"Keyword","None"))</f>
        <v>None</v>
      </c>
      <c r="Q1424"/>
    </row>
    <row r="1425" spans="1:17" x14ac:dyDescent="0.2">
      <c r="A1425">
        <v>1071569</v>
      </c>
      <c r="B1425" t="s">
        <v>3071</v>
      </c>
      <c r="C1425">
        <v>26786</v>
      </c>
      <c r="D1425">
        <v>32296</v>
      </c>
      <c r="G1425" t="s">
        <v>3072</v>
      </c>
      <c r="H1425" t="str">
        <f ca="1">IFERROR(RANK(Table1[[#This Row],[IncomeRank]],$K:$K),"")</f>
        <v/>
      </c>
      <c r="I1425">
        <f>Table1[[#This Row],[regno]]</f>
        <v>1071569</v>
      </c>
      <c r="J1425" t="str">
        <f>Table1[[#This Row],[nicename]]</f>
        <v>The Flutewise Trust</v>
      </c>
      <c r="K1425" s="1" t="str">
        <f ca="1">IF(Table1[[#This Row],[Selected]],Table1[[#This Row],[latest_income]]+(RAND()*0.01),"")</f>
        <v/>
      </c>
      <c r="L1425" t="b">
        <f>IF(Table1[[#This Row],[Use]]="None",FALSE,IF(Table1[[#This Row],[Use]]="Both",AND(Table1[[#This Row],[Keyword]],Table1[[#This Row],[Geog]]),OR(Table1[[#This Row],[Keyword]],Table1[[#This Row],[Geog]])))</f>
        <v>0</v>
      </c>
      <c r="M14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25" t="b">
        <f>NOT(ISERROR(VLOOKUP(Table1[[#This Row],[regno]],RawGeography!$D:$D,1,FALSE)))</f>
        <v>0</v>
      </c>
      <c r="O1425" t="str">
        <f>IF(Options!$H$12&gt;0,IF(Options!$H$13&gt;0,"Both","Geog"),IF(Options!$H$13&gt;0,"Keyword","None"))</f>
        <v>None</v>
      </c>
      <c r="Q1425"/>
    </row>
    <row r="1426" spans="1:17" x14ac:dyDescent="0.2">
      <c r="A1426">
        <v>1071668</v>
      </c>
      <c r="B1426" t="s">
        <v>3073</v>
      </c>
      <c r="C1426">
        <v>249240</v>
      </c>
      <c r="D1426">
        <v>276596</v>
      </c>
      <c r="G1426" t="s">
        <v>3074</v>
      </c>
      <c r="H1426" t="str">
        <f ca="1">IFERROR(RANK(Table1[[#This Row],[IncomeRank]],$K:$K),"")</f>
        <v/>
      </c>
      <c r="I1426">
        <f>Table1[[#This Row],[regno]]</f>
        <v>1071668</v>
      </c>
      <c r="J1426" t="str">
        <f>Table1[[#This Row],[nicename]]</f>
        <v>Eastside Community Heritage</v>
      </c>
      <c r="K1426" s="1" t="str">
        <f ca="1">IF(Table1[[#This Row],[Selected]],Table1[[#This Row],[latest_income]]+(RAND()*0.01),"")</f>
        <v/>
      </c>
      <c r="L1426" t="b">
        <f>IF(Table1[[#This Row],[Use]]="None",FALSE,IF(Table1[[#This Row],[Use]]="Both",AND(Table1[[#This Row],[Keyword]],Table1[[#This Row],[Geog]]),OR(Table1[[#This Row],[Keyword]],Table1[[#This Row],[Geog]])))</f>
        <v>0</v>
      </c>
      <c r="M14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26" t="b">
        <f>NOT(ISERROR(VLOOKUP(Table1[[#This Row],[regno]],RawGeography!$D:$D,1,FALSE)))</f>
        <v>0</v>
      </c>
      <c r="O1426" t="str">
        <f>IF(Options!$H$12&gt;0,IF(Options!$H$13&gt;0,"Both","Geog"),IF(Options!$H$13&gt;0,"Keyword","None"))</f>
        <v>None</v>
      </c>
      <c r="Q1426"/>
    </row>
    <row r="1427" spans="1:17" x14ac:dyDescent="0.2">
      <c r="A1427">
        <v>1071849</v>
      </c>
      <c r="B1427" t="s">
        <v>3075</v>
      </c>
      <c r="C1427">
        <v>8383</v>
      </c>
      <c r="D1427">
        <v>8046</v>
      </c>
      <c r="G1427" t="s">
        <v>3076</v>
      </c>
      <c r="H1427" t="str">
        <f ca="1">IFERROR(RANK(Table1[[#This Row],[IncomeRank]],$K:$K),"")</f>
        <v/>
      </c>
      <c r="I1427">
        <f>Table1[[#This Row],[regno]]</f>
        <v>1071849</v>
      </c>
      <c r="J1427" t="str">
        <f>Table1[[#This Row],[nicename]]</f>
        <v>East Lincolnshire Arts</v>
      </c>
      <c r="K1427" s="1" t="str">
        <f ca="1">IF(Table1[[#This Row],[Selected]],Table1[[#This Row],[latest_income]]+(RAND()*0.01),"")</f>
        <v/>
      </c>
      <c r="L1427" t="b">
        <f>IF(Table1[[#This Row],[Use]]="None",FALSE,IF(Table1[[#This Row],[Use]]="Both",AND(Table1[[#This Row],[Keyword]],Table1[[#This Row],[Geog]]),OR(Table1[[#This Row],[Keyword]],Table1[[#This Row],[Geog]])))</f>
        <v>0</v>
      </c>
      <c r="M14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27" t="b">
        <f>NOT(ISERROR(VLOOKUP(Table1[[#This Row],[regno]],RawGeography!$D:$D,1,FALSE)))</f>
        <v>0</v>
      </c>
      <c r="O1427" t="str">
        <f>IF(Options!$H$12&gt;0,IF(Options!$H$13&gt;0,"Both","Geog"),IF(Options!$H$13&gt;0,"Keyword","None"))</f>
        <v>None</v>
      </c>
      <c r="Q1427"/>
    </row>
    <row r="1428" spans="1:17" x14ac:dyDescent="0.2">
      <c r="A1428">
        <v>1071861</v>
      </c>
      <c r="B1428" t="s">
        <v>3077</v>
      </c>
      <c r="C1428">
        <v>9970</v>
      </c>
      <c r="D1428">
        <v>10773</v>
      </c>
      <c r="G1428" t="s">
        <v>3078</v>
      </c>
      <c r="H1428" t="str">
        <f ca="1">IFERROR(RANK(Table1[[#This Row],[IncomeRank]],$K:$K),"")</f>
        <v/>
      </c>
      <c r="I1428">
        <f>Table1[[#This Row],[regno]]</f>
        <v>1071861</v>
      </c>
      <c r="J1428" t="str">
        <f>Table1[[#This Row],[nicename]]</f>
        <v>Meljon Singers</v>
      </c>
      <c r="K1428" s="1" t="str">
        <f ca="1">IF(Table1[[#This Row],[Selected]],Table1[[#This Row],[latest_income]]+(RAND()*0.01),"")</f>
        <v/>
      </c>
      <c r="L1428" t="b">
        <f>IF(Table1[[#This Row],[Use]]="None",FALSE,IF(Table1[[#This Row],[Use]]="Both",AND(Table1[[#This Row],[Keyword]],Table1[[#This Row],[Geog]]),OR(Table1[[#This Row],[Keyword]],Table1[[#This Row],[Geog]])))</f>
        <v>0</v>
      </c>
      <c r="M14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28" t="b">
        <f>NOT(ISERROR(VLOOKUP(Table1[[#This Row],[regno]],RawGeography!$D:$D,1,FALSE)))</f>
        <v>0</v>
      </c>
      <c r="O1428" t="str">
        <f>IF(Options!$H$12&gt;0,IF(Options!$H$13&gt;0,"Both","Geog"),IF(Options!$H$13&gt;0,"Keyword","None"))</f>
        <v>None</v>
      </c>
      <c r="Q1428"/>
    </row>
    <row r="1429" spans="1:17" x14ac:dyDescent="0.2">
      <c r="A1429">
        <v>1071995</v>
      </c>
      <c r="B1429" t="s">
        <v>3080</v>
      </c>
      <c r="C1429">
        <v>20219</v>
      </c>
      <c r="D1429">
        <v>22480</v>
      </c>
      <c r="G1429" t="s">
        <v>3081</v>
      </c>
      <c r="H1429" t="str">
        <f ca="1">IFERROR(RANK(Table1[[#This Row],[IncomeRank]],$K:$K),"")</f>
        <v/>
      </c>
      <c r="I1429">
        <f>Table1[[#This Row],[regno]]</f>
        <v>1071995</v>
      </c>
      <c r="J1429" t="str">
        <f>Table1[[#This Row],[nicename]]</f>
        <v>Kingsbury Amateur Operatic Society</v>
      </c>
      <c r="K1429" s="1" t="str">
        <f ca="1">IF(Table1[[#This Row],[Selected]],Table1[[#This Row],[latest_income]]+(RAND()*0.01),"")</f>
        <v/>
      </c>
      <c r="L1429" t="b">
        <f>IF(Table1[[#This Row],[Use]]="None",FALSE,IF(Table1[[#This Row],[Use]]="Both",AND(Table1[[#This Row],[Keyword]],Table1[[#This Row],[Geog]]),OR(Table1[[#This Row],[Keyword]],Table1[[#This Row],[Geog]])))</f>
        <v>0</v>
      </c>
      <c r="M14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29" t="b">
        <f>NOT(ISERROR(VLOOKUP(Table1[[#This Row],[regno]],RawGeography!$D:$D,1,FALSE)))</f>
        <v>0</v>
      </c>
      <c r="O1429" t="str">
        <f>IF(Options!$H$12&gt;0,IF(Options!$H$13&gt;0,"Both","Geog"),IF(Options!$H$13&gt;0,"Keyword","None"))</f>
        <v>None</v>
      </c>
      <c r="Q1429"/>
    </row>
    <row r="1430" spans="1:17" x14ac:dyDescent="0.2">
      <c r="A1430">
        <v>1072071</v>
      </c>
      <c r="B1430" t="s">
        <v>3082</v>
      </c>
      <c r="C1430">
        <v>6627</v>
      </c>
      <c r="D1430">
        <v>6263</v>
      </c>
      <c r="G1430" t="s">
        <v>3083</v>
      </c>
      <c r="H1430" t="str">
        <f ca="1">IFERROR(RANK(Table1[[#This Row],[IncomeRank]],$K:$K),"")</f>
        <v/>
      </c>
      <c r="I1430">
        <f>Table1[[#This Row],[regno]]</f>
        <v>1072071</v>
      </c>
      <c r="J1430" t="str">
        <f>Table1[[#This Row],[nicename]]</f>
        <v>The Emmy Destinn Foundation</v>
      </c>
      <c r="K1430" s="1" t="str">
        <f ca="1">IF(Table1[[#This Row],[Selected]],Table1[[#This Row],[latest_income]]+(RAND()*0.01),"")</f>
        <v/>
      </c>
      <c r="L1430" t="b">
        <f>IF(Table1[[#This Row],[Use]]="None",FALSE,IF(Table1[[#This Row],[Use]]="Both",AND(Table1[[#This Row],[Keyword]],Table1[[#This Row],[Geog]]),OR(Table1[[#This Row],[Keyword]],Table1[[#This Row],[Geog]])))</f>
        <v>0</v>
      </c>
      <c r="M14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30" t="b">
        <f>NOT(ISERROR(VLOOKUP(Table1[[#This Row],[regno]],RawGeography!$D:$D,1,FALSE)))</f>
        <v>0</v>
      </c>
      <c r="O1430" t="str">
        <f>IF(Options!$H$12&gt;0,IF(Options!$H$13&gt;0,"Both","Geog"),IF(Options!$H$13&gt;0,"Keyword","None"))</f>
        <v>None</v>
      </c>
      <c r="Q1430"/>
    </row>
    <row r="1431" spans="1:17" x14ac:dyDescent="0.2">
      <c r="A1431">
        <v>1072116</v>
      </c>
      <c r="B1431" t="s">
        <v>3084</v>
      </c>
      <c r="C1431">
        <v>0</v>
      </c>
      <c r="D1431">
        <v>405</v>
      </c>
      <c r="G1431" t="s">
        <v>3085</v>
      </c>
      <c r="H1431" t="str">
        <f ca="1">IFERROR(RANK(Table1[[#This Row],[IncomeRank]],$K:$K),"")</f>
        <v/>
      </c>
      <c r="I1431">
        <f>Table1[[#This Row],[regno]]</f>
        <v>1072116</v>
      </c>
      <c r="J1431" t="str">
        <f>Table1[[#This Row],[nicename]]</f>
        <v>Women's Music and Performance Workshops Limited</v>
      </c>
      <c r="K1431" s="1" t="str">
        <f ca="1">IF(Table1[[#This Row],[Selected]],Table1[[#This Row],[latest_income]]+(RAND()*0.01),"")</f>
        <v/>
      </c>
      <c r="L1431" t="b">
        <f>IF(Table1[[#This Row],[Use]]="None",FALSE,IF(Table1[[#This Row],[Use]]="Both",AND(Table1[[#This Row],[Keyword]],Table1[[#This Row],[Geog]]),OR(Table1[[#This Row],[Keyword]],Table1[[#This Row],[Geog]])))</f>
        <v>0</v>
      </c>
      <c r="M14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31" t="b">
        <f>NOT(ISERROR(VLOOKUP(Table1[[#This Row],[regno]],RawGeography!$D:$D,1,FALSE)))</f>
        <v>0</v>
      </c>
      <c r="O1431" t="str">
        <f>IF(Options!$H$12&gt;0,IF(Options!$H$13&gt;0,"Both","Geog"),IF(Options!$H$13&gt;0,"Keyword","None"))</f>
        <v>None</v>
      </c>
      <c r="Q1431"/>
    </row>
    <row r="1432" spans="1:17" x14ac:dyDescent="0.2">
      <c r="A1432">
        <v>1072170</v>
      </c>
      <c r="B1432" t="s">
        <v>3086</v>
      </c>
      <c r="C1432">
        <v>13966</v>
      </c>
      <c r="D1432">
        <v>12771</v>
      </c>
      <c r="G1432" t="s">
        <v>3087</v>
      </c>
      <c r="H1432" t="str">
        <f ca="1">IFERROR(RANK(Table1[[#This Row],[IncomeRank]],$K:$K),"")</f>
        <v/>
      </c>
      <c r="I1432">
        <f>Table1[[#This Row],[regno]]</f>
        <v>1072170</v>
      </c>
      <c r="J1432" t="str">
        <f>Table1[[#This Row],[nicename]]</f>
        <v>Whaley Bridge Band</v>
      </c>
      <c r="K1432" s="1" t="str">
        <f ca="1">IF(Table1[[#This Row],[Selected]],Table1[[#This Row],[latest_income]]+(RAND()*0.01),"")</f>
        <v/>
      </c>
      <c r="L1432" t="b">
        <f>IF(Table1[[#This Row],[Use]]="None",FALSE,IF(Table1[[#This Row],[Use]]="Both",AND(Table1[[#This Row],[Keyword]],Table1[[#This Row],[Geog]]),OR(Table1[[#This Row],[Keyword]],Table1[[#This Row],[Geog]])))</f>
        <v>0</v>
      </c>
      <c r="M14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32" t="b">
        <f>NOT(ISERROR(VLOOKUP(Table1[[#This Row],[regno]],RawGeography!$D:$D,1,FALSE)))</f>
        <v>0</v>
      </c>
      <c r="O1432" t="str">
        <f>IF(Options!$H$12&gt;0,IF(Options!$H$13&gt;0,"Both","Geog"),IF(Options!$H$13&gt;0,"Keyword","None"))</f>
        <v>None</v>
      </c>
      <c r="Q1432"/>
    </row>
    <row r="1433" spans="1:17" x14ac:dyDescent="0.2">
      <c r="A1433">
        <v>1072201</v>
      </c>
      <c r="B1433" t="s">
        <v>3088</v>
      </c>
      <c r="C1433">
        <v>6916</v>
      </c>
      <c r="D1433">
        <v>5470</v>
      </c>
      <c r="G1433" t="s">
        <v>3089</v>
      </c>
      <c r="H1433" t="str">
        <f ca="1">IFERROR(RANK(Table1[[#This Row],[IncomeRank]],$K:$K),"")</f>
        <v/>
      </c>
      <c r="I1433">
        <f>Table1[[#This Row],[regno]]</f>
        <v>1072201</v>
      </c>
      <c r="J1433" t="str">
        <f>Table1[[#This Row],[nicename]]</f>
        <v>Stone Town Band</v>
      </c>
      <c r="K1433" s="1" t="str">
        <f ca="1">IF(Table1[[#This Row],[Selected]],Table1[[#This Row],[latest_income]]+(RAND()*0.01),"")</f>
        <v/>
      </c>
      <c r="L1433" t="b">
        <f>IF(Table1[[#This Row],[Use]]="None",FALSE,IF(Table1[[#This Row],[Use]]="Both",AND(Table1[[#This Row],[Keyword]],Table1[[#This Row],[Geog]]),OR(Table1[[#This Row],[Keyword]],Table1[[#This Row],[Geog]])))</f>
        <v>0</v>
      </c>
      <c r="M14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33" t="b">
        <f>NOT(ISERROR(VLOOKUP(Table1[[#This Row],[regno]],RawGeography!$D:$D,1,FALSE)))</f>
        <v>0</v>
      </c>
      <c r="O1433" t="str">
        <f>IF(Options!$H$12&gt;0,IF(Options!$H$13&gt;0,"Both","Geog"),IF(Options!$H$13&gt;0,"Keyword","None"))</f>
        <v>None</v>
      </c>
      <c r="Q1433"/>
    </row>
    <row r="1434" spans="1:17" x14ac:dyDescent="0.2">
      <c r="A1434">
        <v>1072473</v>
      </c>
      <c r="B1434" t="s">
        <v>3090</v>
      </c>
      <c r="C1434">
        <v>6950</v>
      </c>
      <c r="D1434">
        <v>5360</v>
      </c>
      <c r="G1434" t="s">
        <v>3091</v>
      </c>
      <c r="H1434" t="str">
        <f ca="1">IFERROR(RANK(Table1[[#This Row],[IncomeRank]],$K:$K),"")</f>
        <v/>
      </c>
      <c r="I1434">
        <f>Table1[[#This Row],[regno]]</f>
        <v>1072473</v>
      </c>
      <c r="J1434" t="str">
        <f>Table1[[#This Row],[nicename]]</f>
        <v>Abingdon Music Festival Association</v>
      </c>
      <c r="K1434" s="1" t="str">
        <f ca="1">IF(Table1[[#This Row],[Selected]],Table1[[#This Row],[latest_income]]+(RAND()*0.01),"")</f>
        <v/>
      </c>
      <c r="L1434" t="b">
        <f>IF(Table1[[#This Row],[Use]]="None",FALSE,IF(Table1[[#This Row],[Use]]="Both",AND(Table1[[#This Row],[Keyword]],Table1[[#This Row],[Geog]]),OR(Table1[[#This Row],[Keyword]],Table1[[#This Row],[Geog]])))</f>
        <v>0</v>
      </c>
      <c r="M14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34" t="b">
        <f>NOT(ISERROR(VLOOKUP(Table1[[#This Row],[regno]],RawGeography!$D:$D,1,FALSE)))</f>
        <v>0</v>
      </c>
      <c r="O1434" t="str">
        <f>IF(Options!$H$12&gt;0,IF(Options!$H$13&gt;0,"Both","Geog"),IF(Options!$H$13&gt;0,"Keyword","None"))</f>
        <v>None</v>
      </c>
      <c r="Q1434"/>
    </row>
    <row r="1435" spans="1:17" x14ac:dyDescent="0.2">
      <c r="A1435">
        <v>1072524</v>
      </c>
      <c r="B1435" t="s">
        <v>3092</v>
      </c>
      <c r="C1435">
        <v>7160</v>
      </c>
      <c r="D1435">
        <v>6996</v>
      </c>
      <c r="G1435" t="s">
        <v>3093</v>
      </c>
      <c r="H1435" t="str">
        <f ca="1">IFERROR(RANK(Table1[[#This Row],[IncomeRank]],$K:$K),"")</f>
        <v/>
      </c>
      <c r="I1435">
        <f>Table1[[#This Row],[regno]]</f>
        <v>1072524</v>
      </c>
      <c r="J1435" t="str">
        <f>Table1[[#This Row],[nicename]]</f>
        <v>Hertfordshire Concert Band</v>
      </c>
      <c r="K1435" s="1" t="str">
        <f ca="1">IF(Table1[[#This Row],[Selected]],Table1[[#This Row],[latest_income]]+(RAND()*0.01),"")</f>
        <v/>
      </c>
      <c r="L1435" t="b">
        <f>IF(Table1[[#This Row],[Use]]="None",FALSE,IF(Table1[[#This Row],[Use]]="Both",AND(Table1[[#This Row],[Keyword]],Table1[[#This Row],[Geog]]),OR(Table1[[#This Row],[Keyword]],Table1[[#This Row],[Geog]])))</f>
        <v>0</v>
      </c>
      <c r="M14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35" t="b">
        <f>NOT(ISERROR(VLOOKUP(Table1[[#This Row],[regno]],RawGeography!$D:$D,1,FALSE)))</f>
        <v>0</v>
      </c>
      <c r="O1435" t="str">
        <f>IF(Options!$H$12&gt;0,IF(Options!$H$13&gt;0,"Both","Geog"),IF(Options!$H$13&gt;0,"Keyword","None"))</f>
        <v>None</v>
      </c>
      <c r="Q1435"/>
    </row>
    <row r="1436" spans="1:17" x14ac:dyDescent="0.2">
      <c r="A1436">
        <v>1072609</v>
      </c>
      <c r="B1436" t="s">
        <v>3094</v>
      </c>
      <c r="C1436">
        <v>15321</v>
      </c>
      <c r="D1436">
        <v>10896</v>
      </c>
      <c r="G1436" t="s">
        <v>636</v>
      </c>
      <c r="H1436" t="str">
        <f ca="1">IFERROR(RANK(Table1[[#This Row],[IncomeRank]],$K:$K),"")</f>
        <v/>
      </c>
      <c r="I1436">
        <f>Table1[[#This Row],[regno]]</f>
        <v>1072609</v>
      </c>
      <c r="J1436" t="str">
        <f>Table1[[#This Row],[nicename]]</f>
        <v>Thanet Music and Drama Festival Association</v>
      </c>
      <c r="K1436" s="1" t="str">
        <f ca="1">IF(Table1[[#This Row],[Selected]],Table1[[#This Row],[latest_income]]+(RAND()*0.01),"")</f>
        <v/>
      </c>
      <c r="L1436" t="b">
        <f>IF(Table1[[#This Row],[Use]]="None",FALSE,IF(Table1[[#This Row],[Use]]="Both",AND(Table1[[#This Row],[Keyword]],Table1[[#This Row],[Geog]]),OR(Table1[[#This Row],[Keyword]],Table1[[#This Row],[Geog]])))</f>
        <v>0</v>
      </c>
      <c r="M14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36" t="b">
        <f>NOT(ISERROR(VLOOKUP(Table1[[#This Row],[regno]],RawGeography!$D:$D,1,FALSE)))</f>
        <v>0</v>
      </c>
      <c r="O1436" t="str">
        <f>IF(Options!$H$12&gt;0,IF(Options!$H$13&gt;0,"Both","Geog"),IF(Options!$H$13&gt;0,"Keyword","None"))</f>
        <v>None</v>
      </c>
      <c r="Q1436"/>
    </row>
    <row r="1437" spans="1:17" x14ac:dyDescent="0.2">
      <c r="A1437">
        <v>1072783</v>
      </c>
      <c r="B1437" t="s">
        <v>3095</v>
      </c>
      <c r="C1437">
        <v>9775</v>
      </c>
      <c r="D1437">
        <v>7607</v>
      </c>
      <c r="G1437" t="s">
        <v>3096</v>
      </c>
      <c r="H1437" t="str">
        <f ca="1">IFERROR(RANK(Table1[[#This Row],[IncomeRank]],$K:$K),"")</f>
        <v/>
      </c>
      <c r="I1437">
        <f>Table1[[#This Row],[regno]]</f>
        <v>1072783</v>
      </c>
      <c r="J1437" t="str">
        <f>Table1[[#This Row],[nicename]]</f>
        <v>Callington Singers</v>
      </c>
      <c r="K1437" s="1" t="str">
        <f ca="1">IF(Table1[[#This Row],[Selected]],Table1[[#This Row],[latest_income]]+(RAND()*0.01),"")</f>
        <v/>
      </c>
      <c r="L1437" t="b">
        <f>IF(Table1[[#This Row],[Use]]="None",FALSE,IF(Table1[[#This Row],[Use]]="Both",AND(Table1[[#This Row],[Keyword]],Table1[[#This Row],[Geog]]),OR(Table1[[#This Row],[Keyword]],Table1[[#This Row],[Geog]])))</f>
        <v>0</v>
      </c>
      <c r="M14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37" t="b">
        <f>NOT(ISERROR(VLOOKUP(Table1[[#This Row],[regno]],RawGeography!$D:$D,1,FALSE)))</f>
        <v>0</v>
      </c>
      <c r="O1437" t="str">
        <f>IF(Options!$H$12&gt;0,IF(Options!$H$13&gt;0,"Both","Geog"),IF(Options!$H$13&gt;0,"Keyword","None"))</f>
        <v>None</v>
      </c>
      <c r="Q1437"/>
    </row>
    <row r="1438" spans="1:17" x14ac:dyDescent="0.2">
      <c r="A1438">
        <v>1072835</v>
      </c>
      <c r="B1438" t="s">
        <v>3097</v>
      </c>
      <c r="C1438">
        <v>23654</v>
      </c>
      <c r="D1438">
        <v>24456</v>
      </c>
      <c r="G1438" t="s">
        <v>3098</v>
      </c>
      <c r="H1438" t="str">
        <f ca="1">IFERROR(RANK(Table1[[#This Row],[IncomeRank]],$K:$K),"")</f>
        <v/>
      </c>
      <c r="I1438">
        <f>Table1[[#This Row],[regno]]</f>
        <v>1072835</v>
      </c>
      <c r="J1438" t="str">
        <f>Table1[[#This Row],[nicename]]</f>
        <v>Weaver- Hughes Ensemble</v>
      </c>
      <c r="K1438" s="1" t="str">
        <f ca="1">IF(Table1[[#This Row],[Selected]],Table1[[#This Row],[latest_income]]+(RAND()*0.01),"")</f>
        <v/>
      </c>
      <c r="L1438" t="b">
        <f>IF(Table1[[#This Row],[Use]]="None",FALSE,IF(Table1[[#This Row],[Use]]="Both",AND(Table1[[#This Row],[Keyword]],Table1[[#This Row],[Geog]]),OR(Table1[[#This Row],[Keyword]],Table1[[#This Row],[Geog]])))</f>
        <v>0</v>
      </c>
      <c r="M14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38" t="b">
        <f>NOT(ISERROR(VLOOKUP(Table1[[#This Row],[regno]],RawGeography!$D:$D,1,FALSE)))</f>
        <v>0</v>
      </c>
      <c r="O1438" t="str">
        <f>IF(Options!$H$12&gt;0,IF(Options!$H$13&gt;0,"Both","Geog"),IF(Options!$H$13&gt;0,"Keyword","None"))</f>
        <v>None</v>
      </c>
      <c r="Q1438"/>
    </row>
    <row r="1439" spans="1:17" x14ac:dyDescent="0.2">
      <c r="A1439">
        <v>1072921</v>
      </c>
      <c r="B1439" t="s">
        <v>3099</v>
      </c>
      <c r="C1439">
        <v>18328</v>
      </c>
      <c r="D1439">
        <v>15887</v>
      </c>
      <c r="G1439" t="s">
        <v>2629</v>
      </c>
      <c r="H1439" t="str">
        <f ca="1">IFERROR(RANK(Table1[[#This Row],[IncomeRank]],$K:$K),"")</f>
        <v/>
      </c>
      <c r="I1439">
        <f>Table1[[#This Row],[regno]]</f>
        <v>1072921</v>
      </c>
      <c r="J1439" t="str">
        <f>Table1[[#This Row],[nicename]]</f>
        <v>Wendover Music</v>
      </c>
      <c r="K1439" s="1" t="str">
        <f ca="1">IF(Table1[[#This Row],[Selected]],Table1[[#This Row],[latest_income]]+(RAND()*0.01),"")</f>
        <v/>
      </c>
      <c r="L1439" t="b">
        <f>IF(Table1[[#This Row],[Use]]="None",FALSE,IF(Table1[[#This Row],[Use]]="Both",AND(Table1[[#This Row],[Keyword]],Table1[[#This Row],[Geog]]),OR(Table1[[#This Row],[Keyword]],Table1[[#This Row],[Geog]])))</f>
        <v>0</v>
      </c>
      <c r="M14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39" t="b">
        <f>NOT(ISERROR(VLOOKUP(Table1[[#This Row],[regno]],RawGeography!$D:$D,1,FALSE)))</f>
        <v>0</v>
      </c>
      <c r="O1439" t="str">
        <f>IF(Options!$H$12&gt;0,IF(Options!$H$13&gt;0,"Both","Geog"),IF(Options!$H$13&gt;0,"Keyword","None"))</f>
        <v>None</v>
      </c>
      <c r="Q1439"/>
    </row>
    <row r="1440" spans="1:17" x14ac:dyDescent="0.2">
      <c r="A1440">
        <v>1073058</v>
      </c>
      <c r="B1440" t="s">
        <v>3100</v>
      </c>
      <c r="C1440">
        <v>59319</v>
      </c>
      <c r="D1440">
        <v>75243</v>
      </c>
      <c r="G1440" t="s">
        <v>3101</v>
      </c>
      <c r="H1440" t="str">
        <f ca="1">IFERROR(RANK(Table1[[#This Row],[IncomeRank]],$K:$K),"")</f>
        <v/>
      </c>
      <c r="I1440">
        <f>Table1[[#This Row],[regno]]</f>
        <v>1073058</v>
      </c>
      <c r="J1440" t="str">
        <f>Table1[[#This Row],[nicename]]</f>
        <v>Bristol Musical Youth Productions</v>
      </c>
      <c r="K1440" s="1" t="str">
        <f ca="1">IF(Table1[[#This Row],[Selected]],Table1[[#This Row],[latest_income]]+(RAND()*0.01),"")</f>
        <v/>
      </c>
      <c r="L1440" t="b">
        <f>IF(Table1[[#This Row],[Use]]="None",FALSE,IF(Table1[[#This Row],[Use]]="Both",AND(Table1[[#This Row],[Keyword]],Table1[[#This Row],[Geog]]),OR(Table1[[#This Row],[Keyword]],Table1[[#This Row],[Geog]])))</f>
        <v>0</v>
      </c>
      <c r="M14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40" t="b">
        <f>NOT(ISERROR(VLOOKUP(Table1[[#This Row],[regno]],RawGeography!$D:$D,1,FALSE)))</f>
        <v>0</v>
      </c>
      <c r="O1440" t="str">
        <f>IF(Options!$H$12&gt;0,IF(Options!$H$13&gt;0,"Both","Geog"),IF(Options!$H$13&gt;0,"Keyword","None"))</f>
        <v>None</v>
      </c>
      <c r="Q1440"/>
    </row>
    <row r="1441" spans="1:17" x14ac:dyDescent="0.2">
      <c r="A1441">
        <v>1073065</v>
      </c>
      <c r="B1441" t="s">
        <v>3102</v>
      </c>
      <c r="C1441">
        <v>2155</v>
      </c>
      <c r="D1441">
        <v>3120</v>
      </c>
      <c r="G1441" t="s">
        <v>3103</v>
      </c>
      <c r="H1441" t="str">
        <f ca="1">IFERROR(RANK(Table1[[#This Row],[IncomeRank]],$K:$K),"")</f>
        <v/>
      </c>
      <c r="I1441">
        <f>Table1[[#This Row],[regno]]</f>
        <v>1073065</v>
      </c>
      <c r="J1441" t="str">
        <f>Table1[[#This Row],[nicename]]</f>
        <v>Music and Movement of Hexham and Tynedale</v>
      </c>
      <c r="K1441" s="1" t="str">
        <f ca="1">IF(Table1[[#This Row],[Selected]],Table1[[#This Row],[latest_income]]+(RAND()*0.01),"")</f>
        <v/>
      </c>
      <c r="L1441" t="b">
        <f>IF(Table1[[#This Row],[Use]]="None",FALSE,IF(Table1[[#This Row],[Use]]="Both",AND(Table1[[#This Row],[Keyword]],Table1[[#This Row],[Geog]]),OR(Table1[[#This Row],[Keyword]],Table1[[#This Row],[Geog]])))</f>
        <v>0</v>
      </c>
      <c r="M14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41" t="b">
        <f>NOT(ISERROR(VLOOKUP(Table1[[#This Row],[regno]],RawGeography!$D:$D,1,FALSE)))</f>
        <v>0</v>
      </c>
      <c r="O1441" t="str">
        <f>IF(Options!$H$12&gt;0,IF(Options!$H$13&gt;0,"Both","Geog"),IF(Options!$H$13&gt;0,"Keyword","None"))</f>
        <v>None</v>
      </c>
      <c r="Q1441"/>
    </row>
    <row r="1442" spans="1:17" x14ac:dyDescent="0.2">
      <c r="A1442">
        <v>1073071</v>
      </c>
      <c r="B1442" t="s">
        <v>3104</v>
      </c>
      <c r="C1442">
        <v>28913</v>
      </c>
      <c r="D1442">
        <v>177012</v>
      </c>
      <c r="G1442" t="s">
        <v>3105</v>
      </c>
      <c r="H1442" t="str">
        <f ca="1">IFERROR(RANK(Table1[[#This Row],[IncomeRank]],$K:$K),"")</f>
        <v/>
      </c>
      <c r="I1442">
        <f>Table1[[#This Row],[regno]]</f>
        <v>1073071</v>
      </c>
      <c r="J1442" t="str">
        <f>Table1[[#This Row],[nicename]]</f>
        <v>The Vox Musica Trust</v>
      </c>
      <c r="K1442" s="1" t="str">
        <f ca="1">IF(Table1[[#This Row],[Selected]],Table1[[#This Row],[latest_income]]+(RAND()*0.01),"")</f>
        <v/>
      </c>
      <c r="L1442" t="b">
        <f>IF(Table1[[#This Row],[Use]]="None",FALSE,IF(Table1[[#This Row],[Use]]="Both",AND(Table1[[#This Row],[Keyword]],Table1[[#This Row],[Geog]]),OR(Table1[[#This Row],[Keyword]],Table1[[#This Row],[Geog]])))</f>
        <v>0</v>
      </c>
      <c r="M14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42" t="b">
        <f>NOT(ISERROR(VLOOKUP(Table1[[#This Row],[regno]],RawGeography!$D:$D,1,FALSE)))</f>
        <v>0</v>
      </c>
      <c r="O1442" t="str">
        <f>IF(Options!$H$12&gt;0,IF(Options!$H$13&gt;0,"Both","Geog"),IF(Options!$H$13&gt;0,"Keyword","None"))</f>
        <v>None</v>
      </c>
      <c r="Q1442"/>
    </row>
    <row r="1443" spans="1:17" x14ac:dyDescent="0.2">
      <c r="A1443">
        <v>1073095</v>
      </c>
      <c r="B1443" t="s">
        <v>3106</v>
      </c>
      <c r="C1443">
        <v>5281</v>
      </c>
      <c r="D1443">
        <v>6675</v>
      </c>
      <c r="G1443" t="s">
        <v>3107</v>
      </c>
      <c r="H1443" t="str">
        <f ca="1">IFERROR(RANK(Table1[[#This Row],[IncomeRank]],$K:$K),"")</f>
        <v/>
      </c>
      <c r="I1443">
        <f>Table1[[#This Row],[regno]]</f>
        <v>1073095</v>
      </c>
      <c r="J1443" t="str">
        <f>Table1[[#This Row],[nicename]]</f>
        <v>Durnovaria Silver Band</v>
      </c>
      <c r="K1443" s="1" t="str">
        <f ca="1">IF(Table1[[#This Row],[Selected]],Table1[[#This Row],[latest_income]]+(RAND()*0.01),"")</f>
        <v/>
      </c>
      <c r="L1443" t="b">
        <f>IF(Table1[[#This Row],[Use]]="None",FALSE,IF(Table1[[#This Row],[Use]]="Both",AND(Table1[[#This Row],[Keyword]],Table1[[#This Row],[Geog]]),OR(Table1[[#This Row],[Keyword]],Table1[[#This Row],[Geog]])))</f>
        <v>0</v>
      </c>
      <c r="M14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43" t="b">
        <f>NOT(ISERROR(VLOOKUP(Table1[[#This Row],[regno]],RawGeography!$D:$D,1,FALSE)))</f>
        <v>0</v>
      </c>
      <c r="O1443" t="str">
        <f>IF(Options!$H$12&gt;0,IF(Options!$H$13&gt;0,"Both","Geog"),IF(Options!$H$13&gt;0,"Keyword","None"))</f>
        <v>None</v>
      </c>
      <c r="Q1443"/>
    </row>
    <row r="1444" spans="1:17" x14ac:dyDescent="0.2">
      <c r="A1444">
        <v>1073106</v>
      </c>
      <c r="B1444" t="s">
        <v>3108</v>
      </c>
      <c r="C1444">
        <v>4711</v>
      </c>
      <c r="D1444">
        <v>3677</v>
      </c>
      <c r="G1444" t="s">
        <v>3109</v>
      </c>
      <c r="H1444" t="str">
        <f ca="1">IFERROR(RANK(Table1[[#This Row],[IncomeRank]],$K:$K),"")</f>
        <v/>
      </c>
      <c r="I1444">
        <f>Table1[[#This Row],[regno]]</f>
        <v>1073106</v>
      </c>
      <c r="J1444" t="str">
        <f>Table1[[#This Row],[nicename]]</f>
        <v>Corps of Drums Society for the Preservation of Drum and Fife Music</v>
      </c>
      <c r="K1444" s="1" t="str">
        <f ca="1">IF(Table1[[#This Row],[Selected]],Table1[[#This Row],[latest_income]]+(RAND()*0.01),"")</f>
        <v/>
      </c>
      <c r="L1444" t="b">
        <f>IF(Table1[[#This Row],[Use]]="None",FALSE,IF(Table1[[#This Row],[Use]]="Both",AND(Table1[[#This Row],[Keyword]],Table1[[#This Row],[Geog]]),OR(Table1[[#This Row],[Keyword]],Table1[[#This Row],[Geog]])))</f>
        <v>0</v>
      </c>
      <c r="M14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44" t="b">
        <f>NOT(ISERROR(VLOOKUP(Table1[[#This Row],[regno]],RawGeography!$D:$D,1,FALSE)))</f>
        <v>0</v>
      </c>
      <c r="O1444" t="str">
        <f>IF(Options!$H$12&gt;0,IF(Options!$H$13&gt;0,"Both","Geog"),IF(Options!$H$13&gt;0,"Keyword","None"))</f>
        <v>None</v>
      </c>
      <c r="Q1444"/>
    </row>
    <row r="1445" spans="1:17" x14ac:dyDescent="0.2">
      <c r="A1445">
        <v>1073165</v>
      </c>
      <c r="B1445" t="s">
        <v>3110</v>
      </c>
      <c r="C1445">
        <v>9680</v>
      </c>
      <c r="D1445">
        <v>7106</v>
      </c>
      <c r="G1445" t="s">
        <v>3111</v>
      </c>
      <c r="H1445" t="str">
        <f ca="1">IFERROR(RANK(Table1[[#This Row],[IncomeRank]],$K:$K),"")</f>
        <v/>
      </c>
      <c r="I1445">
        <f>Table1[[#This Row],[regno]]</f>
        <v>1073165</v>
      </c>
      <c r="J1445" t="str">
        <f>Table1[[#This Row],[nicename]]</f>
        <v>Plymouth Music Accord</v>
      </c>
      <c r="K1445" s="1" t="str">
        <f ca="1">IF(Table1[[#This Row],[Selected]],Table1[[#This Row],[latest_income]]+(RAND()*0.01),"")</f>
        <v/>
      </c>
      <c r="L1445" t="b">
        <f>IF(Table1[[#This Row],[Use]]="None",FALSE,IF(Table1[[#This Row],[Use]]="Both",AND(Table1[[#This Row],[Keyword]],Table1[[#This Row],[Geog]]),OR(Table1[[#This Row],[Keyword]],Table1[[#This Row],[Geog]])))</f>
        <v>0</v>
      </c>
      <c r="M14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45" t="b">
        <f>NOT(ISERROR(VLOOKUP(Table1[[#This Row],[regno]],RawGeography!$D:$D,1,FALSE)))</f>
        <v>0</v>
      </c>
      <c r="O1445" t="str">
        <f>IF(Options!$H$12&gt;0,IF(Options!$H$13&gt;0,"Both","Geog"),IF(Options!$H$13&gt;0,"Keyword","None"))</f>
        <v>None</v>
      </c>
      <c r="Q1445"/>
    </row>
    <row r="1446" spans="1:17" x14ac:dyDescent="0.2">
      <c r="A1446">
        <v>1073358</v>
      </c>
      <c r="B1446" t="s">
        <v>3112</v>
      </c>
      <c r="C1446">
        <v>8960</v>
      </c>
      <c r="D1446">
        <v>8950</v>
      </c>
      <c r="G1446" t="s">
        <v>3113</v>
      </c>
      <c r="H1446" t="str">
        <f ca="1">IFERROR(RANK(Table1[[#This Row],[IncomeRank]],$K:$K),"")</f>
        <v/>
      </c>
      <c r="I1446">
        <f>Table1[[#This Row],[regno]]</f>
        <v>1073358</v>
      </c>
      <c r="J1446" t="str">
        <f>Table1[[#This Row],[nicename]]</f>
        <v>International Violin Sonata Course</v>
      </c>
      <c r="K1446" s="1" t="str">
        <f ca="1">IF(Table1[[#This Row],[Selected]],Table1[[#This Row],[latest_income]]+(RAND()*0.01),"")</f>
        <v/>
      </c>
      <c r="L1446" t="b">
        <f>IF(Table1[[#This Row],[Use]]="None",FALSE,IF(Table1[[#This Row],[Use]]="Both",AND(Table1[[#This Row],[Keyword]],Table1[[#This Row],[Geog]]),OR(Table1[[#This Row],[Keyword]],Table1[[#This Row],[Geog]])))</f>
        <v>0</v>
      </c>
      <c r="M14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46" t="b">
        <f>NOT(ISERROR(VLOOKUP(Table1[[#This Row],[regno]],RawGeography!$D:$D,1,FALSE)))</f>
        <v>0</v>
      </c>
      <c r="O1446" t="str">
        <f>IF(Options!$H$12&gt;0,IF(Options!$H$13&gt;0,"Both","Geog"),IF(Options!$H$13&gt;0,"Keyword","None"))</f>
        <v>None</v>
      </c>
      <c r="Q1446"/>
    </row>
    <row r="1447" spans="1:17" x14ac:dyDescent="0.2">
      <c r="A1447">
        <v>1073393</v>
      </c>
      <c r="B1447" t="s">
        <v>3114</v>
      </c>
      <c r="C1447">
        <v>235256</v>
      </c>
      <c r="D1447">
        <v>235101</v>
      </c>
      <c r="G1447" t="s">
        <v>3115</v>
      </c>
      <c r="H1447" t="str">
        <f ca="1">IFERROR(RANK(Table1[[#This Row],[IncomeRank]],$K:$K),"")</f>
        <v/>
      </c>
      <c r="I1447">
        <f>Table1[[#This Row],[regno]]</f>
        <v>1073393</v>
      </c>
      <c r="J1447" t="str">
        <f>Table1[[#This Row],[nicename]]</f>
        <v>Bath Philharmonia</v>
      </c>
      <c r="K1447" s="1" t="str">
        <f ca="1">IF(Table1[[#This Row],[Selected]],Table1[[#This Row],[latest_income]]+(RAND()*0.01),"")</f>
        <v/>
      </c>
      <c r="L1447" t="b">
        <f>IF(Table1[[#This Row],[Use]]="None",FALSE,IF(Table1[[#This Row],[Use]]="Both",AND(Table1[[#This Row],[Keyword]],Table1[[#This Row],[Geog]]),OR(Table1[[#This Row],[Keyword]],Table1[[#This Row],[Geog]])))</f>
        <v>0</v>
      </c>
      <c r="M14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47" t="b">
        <f>NOT(ISERROR(VLOOKUP(Table1[[#This Row],[regno]],RawGeography!$D:$D,1,FALSE)))</f>
        <v>0</v>
      </c>
      <c r="O1447" t="str">
        <f>IF(Options!$H$12&gt;0,IF(Options!$H$13&gt;0,"Both","Geog"),IF(Options!$H$13&gt;0,"Keyword","None"))</f>
        <v>None</v>
      </c>
      <c r="Q1447"/>
    </row>
    <row r="1448" spans="1:17" x14ac:dyDescent="0.2">
      <c r="A1448">
        <v>1073432</v>
      </c>
      <c r="B1448" t="s">
        <v>3116</v>
      </c>
      <c r="C1448">
        <v>101964</v>
      </c>
      <c r="D1448">
        <v>68141</v>
      </c>
      <c r="G1448" t="s">
        <v>3117</v>
      </c>
      <c r="H1448" t="str">
        <f ca="1">IFERROR(RANK(Table1[[#This Row],[IncomeRank]],$K:$K),"")</f>
        <v/>
      </c>
      <c r="I1448">
        <f>Table1[[#This Row],[regno]]</f>
        <v>1073432</v>
      </c>
      <c r="J1448" t="str">
        <f>Table1[[#This Row],[nicename]]</f>
        <v>Corps of Army Music Trust</v>
      </c>
      <c r="K1448" s="1" t="str">
        <f ca="1">IF(Table1[[#This Row],[Selected]],Table1[[#This Row],[latest_income]]+(RAND()*0.01),"")</f>
        <v/>
      </c>
      <c r="L1448" t="b">
        <f>IF(Table1[[#This Row],[Use]]="None",FALSE,IF(Table1[[#This Row],[Use]]="Both",AND(Table1[[#This Row],[Keyword]],Table1[[#This Row],[Geog]]),OR(Table1[[#This Row],[Keyword]],Table1[[#This Row],[Geog]])))</f>
        <v>0</v>
      </c>
      <c r="M14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48" t="b">
        <f>NOT(ISERROR(VLOOKUP(Table1[[#This Row],[regno]],RawGeography!$D:$D,1,FALSE)))</f>
        <v>0</v>
      </c>
      <c r="O1448" t="str">
        <f>IF(Options!$H$12&gt;0,IF(Options!$H$13&gt;0,"Both","Geog"),IF(Options!$H$13&gt;0,"Keyword","None"))</f>
        <v>None</v>
      </c>
      <c r="Q1448"/>
    </row>
    <row r="1449" spans="1:17" x14ac:dyDescent="0.2">
      <c r="A1449">
        <v>1073594</v>
      </c>
      <c r="B1449" t="s">
        <v>3118</v>
      </c>
      <c r="C1449">
        <v>53989</v>
      </c>
      <c r="D1449">
        <v>57758</v>
      </c>
      <c r="G1449" t="s">
        <v>3119</v>
      </c>
      <c r="H1449" t="str">
        <f ca="1">IFERROR(RANK(Table1[[#This Row],[IncomeRank]],$K:$K),"")</f>
        <v/>
      </c>
      <c r="I1449">
        <f>Table1[[#This Row],[regno]]</f>
        <v>1073594</v>
      </c>
      <c r="J1449" t="str">
        <f>Table1[[#This Row],[nicename]]</f>
        <v>Amadeus Chorus and Orchestra</v>
      </c>
      <c r="K1449" s="1" t="str">
        <f ca="1">IF(Table1[[#This Row],[Selected]],Table1[[#This Row],[latest_income]]+(RAND()*0.01),"")</f>
        <v/>
      </c>
      <c r="L1449" t="b">
        <f>IF(Table1[[#This Row],[Use]]="None",FALSE,IF(Table1[[#This Row],[Use]]="Both",AND(Table1[[#This Row],[Keyword]],Table1[[#This Row],[Geog]]),OR(Table1[[#This Row],[Keyword]],Table1[[#This Row],[Geog]])))</f>
        <v>0</v>
      </c>
      <c r="M14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49" t="b">
        <f>NOT(ISERROR(VLOOKUP(Table1[[#This Row],[regno]],RawGeography!$D:$D,1,FALSE)))</f>
        <v>0</v>
      </c>
      <c r="O1449" t="str">
        <f>IF(Options!$H$12&gt;0,IF(Options!$H$13&gt;0,"Both","Geog"),IF(Options!$H$13&gt;0,"Keyword","None"))</f>
        <v>None</v>
      </c>
      <c r="Q1449"/>
    </row>
    <row r="1450" spans="1:17" x14ac:dyDescent="0.2">
      <c r="A1450">
        <v>1073845</v>
      </c>
      <c r="B1450" t="s">
        <v>3120</v>
      </c>
      <c r="C1450">
        <v>2961</v>
      </c>
      <c r="D1450">
        <v>3159</v>
      </c>
      <c r="G1450" t="s">
        <v>3121</v>
      </c>
      <c r="H1450" t="str">
        <f ca="1">IFERROR(RANK(Table1[[#This Row],[IncomeRank]],$K:$K),"")</f>
        <v/>
      </c>
      <c r="I1450">
        <f>Table1[[#This Row],[regno]]</f>
        <v>1073845</v>
      </c>
      <c r="J1450" t="str">
        <f>Table1[[#This Row],[nicename]]</f>
        <v>Saint Edward's Music Society</v>
      </c>
      <c r="K1450" s="1" t="str">
        <f ca="1">IF(Table1[[#This Row],[Selected]],Table1[[#This Row],[latest_income]]+(RAND()*0.01),"")</f>
        <v/>
      </c>
      <c r="L1450" t="b">
        <f>IF(Table1[[#This Row],[Use]]="None",FALSE,IF(Table1[[#This Row],[Use]]="Both",AND(Table1[[#This Row],[Keyword]],Table1[[#This Row],[Geog]]),OR(Table1[[#This Row],[Keyword]],Table1[[#This Row],[Geog]])))</f>
        <v>0</v>
      </c>
      <c r="M14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50" t="b">
        <f>NOT(ISERROR(VLOOKUP(Table1[[#This Row],[regno]],RawGeography!$D:$D,1,FALSE)))</f>
        <v>0</v>
      </c>
      <c r="O1450" t="str">
        <f>IF(Options!$H$12&gt;0,IF(Options!$H$13&gt;0,"Both","Geog"),IF(Options!$H$13&gt;0,"Keyword","None"))</f>
        <v>None</v>
      </c>
      <c r="Q1450"/>
    </row>
    <row r="1451" spans="1:17" x14ac:dyDescent="0.2">
      <c r="A1451">
        <v>1073913</v>
      </c>
      <c r="B1451" t="s">
        <v>3123</v>
      </c>
      <c r="C1451">
        <v>19449</v>
      </c>
      <c r="D1451">
        <v>18928</v>
      </c>
      <c r="G1451" t="s">
        <v>3124</v>
      </c>
      <c r="H1451" t="str">
        <f ca="1">IFERROR(RANK(Table1[[#This Row],[IncomeRank]],$K:$K),"")</f>
        <v/>
      </c>
      <c r="I1451">
        <f>Table1[[#This Row],[regno]]</f>
        <v>1073913</v>
      </c>
      <c r="J1451" t="str">
        <f>Table1[[#This Row],[nicename]]</f>
        <v>Pangbourne and District Silver Band</v>
      </c>
      <c r="K1451" s="1" t="str">
        <f ca="1">IF(Table1[[#This Row],[Selected]],Table1[[#This Row],[latest_income]]+(RAND()*0.01),"")</f>
        <v/>
      </c>
      <c r="L1451" t="b">
        <f>IF(Table1[[#This Row],[Use]]="None",FALSE,IF(Table1[[#This Row],[Use]]="Both",AND(Table1[[#This Row],[Keyword]],Table1[[#This Row],[Geog]]),OR(Table1[[#This Row],[Keyword]],Table1[[#This Row],[Geog]])))</f>
        <v>0</v>
      </c>
      <c r="M14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51" t="b">
        <f>NOT(ISERROR(VLOOKUP(Table1[[#This Row],[regno]],RawGeography!$D:$D,1,FALSE)))</f>
        <v>0</v>
      </c>
      <c r="O1451" t="str">
        <f>IF(Options!$H$12&gt;0,IF(Options!$H$13&gt;0,"Both","Geog"),IF(Options!$H$13&gt;0,"Keyword","None"))</f>
        <v>None</v>
      </c>
      <c r="Q1451"/>
    </row>
    <row r="1452" spans="1:17" x14ac:dyDescent="0.2">
      <c r="A1452">
        <v>1074016</v>
      </c>
      <c r="B1452" t="s">
        <v>3125</v>
      </c>
      <c r="C1452">
        <v>16867</v>
      </c>
      <c r="D1452">
        <v>17128</v>
      </c>
      <c r="G1452" t="s">
        <v>3126</v>
      </c>
      <c r="H1452" t="str">
        <f ca="1">IFERROR(RANK(Table1[[#This Row],[IncomeRank]],$K:$K),"")</f>
        <v/>
      </c>
      <c r="I1452">
        <f>Table1[[#This Row],[regno]]</f>
        <v>1074016</v>
      </c>
      <c r="J1452" t="str">
        <f>Table1[[#This Row],[nicename]]</f>
        <v>Music Illuminated</v>
      </c>
      <c r="K1452" s="1" t="str">
        <f ca="1">IF(Table1[[#This Row],[Selected]],Table1[[#This Row],[latest_income]]+(RAND()*0.01),"")</f>
        <v/>
      </c>
      <c r="L1452" t="b">
        <f>IF(Table1[[#This Row],[Use]]="None",FALSE,IF(Table1[[#This Row],[Use]]="Both",AND(Table1[[#This Row],[Keyword]],Table1[[#This Row],[Geog]]),OR(Table1[[#This Row],[Keyword]],Table1[[#This Row],[Geog]])))</f>
        <v>0</v>
      </c>
      <c r="M14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52" t="b">
        <f>NOT(ISERROR(VLOOKUP(Table1[[#This Row],[regno]],RawGeography!$D:$D,1,FALSE)))</f>
        <v>0</v>
      </c>
      <c r="O1452" t="str">
        <f>IF(Options!$H$12&gt;0,IF(Options!$H$13&gt;0,"Both","Geog"),IF(Options!$H$13&gt;0,"Keyword","None"))</f>
        <v>None</v>
      </c>
      <c r="Q1452"/>
    </row>
    <row r="1453" spans="1:17" x14ac:dyDescent="0.2">
      <c r="A1453">
        <v>1074042</v>
      </c>
      <c r="B1453" t="s">
        <v>3128</v>
      </c>
      <c r="C1453">
        <v>35200</v>
      </c>
      <c r="D1453">
        <v>36197</v>
      </c>
      <c r="G1453" t="s">
        <v>3129</v>
      </c>
      <c r="H1453" t="str">
        <f ca="1">IFERROR(RANK(Table1[[#This Row],[IncomeRank]],$K:$K),"")</f>
        <v/>
      </c>
      <c r="I1453">
        <f>Table1[[#This Row],[regno]]</f>
        <v>1074042</v>
      </c>
      <c r="J1453" t="str">
        <f>Table1[[#This Row],[nicename]]</f>
        <v>Yorchestra Trust</v>
      </c>
      <c r="K1453" s="1" t="str">
        <f ca="1">IF(Table1[[#This Row],[Selected]],Table1[[#This Row],[latest_income]]+(RAND()*0.01),"")</f>
        <v/>
      </c>
      <c r="L1453" t="b">
        <f>IF(Table1[[#This Row],[Use]]="None",FALSE,IF(Table1[[#This Row],[Use]]="Both",AND(Table1[[#This Row],[Keyword]],Table1[[#This Row],[Geog]]),OR(Table1[[#This Row],[Keyword]],Table1[[#This Row],[Geog]])))</f>
        <v>0</v>
      </c>
      <c r="M14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53" t="b">
        <f>NOT(ISERROR(VLOOKUP(Table1[[#This Row],[regno]],RawGeography!$D:$D,1,FALSE)))</f>
        <v>0</v>
      </c>
      <c r="O1453" t="str">
        <f>IF(Options!$H$12&gt;0,IF(Options!$H$13&gt;0,"Both","Geog"),IF(Options!$H$13&gt;0,"Keyword","None"))</f>
        <v>None</v>
      </c>
      <c r="Q1453"/>
    </row>
    <row r="1454" spans="1:17" x14ac:dyDescent="0.2">
      <c r="A1454">
        <v>1074540</v>
      </c>
      <c r="B1454" t="s">
        <v>3130</v>
      </c>
      <c r="C1454">
        <v>3051</v>
      </c>
      <c r="D1454">
        <v>2917</v>
      </c>
      <c r="G1454" t="s">
        <v>3131</v>
      </c>
      <c r="H1454" t="str">
        <f ca="1">IFERROR(RANK(Table1[[#This Row],[IncomeRank]],$K:$K),"")</f>
        <v/>
      </c>
      <c r="I1454">
        <f>Table1[[#This Row],[regno]]</f>
        <v>1074540</v>
      </c>
      <c r="J1454" t="str">
        <f>Table1[[#This Row],[nicename]]</f>
        <v>The Nelly Ben-or Scholarship Trust</v>
      </c>
      <c r="K1454" s="1" t="str">
        <f ca="1">IF(Table1[[#This Row],[Selected]],Table1[[#This Row],[latest_income]]+(RAND()*0.01),"")</f>
        <v/>
      </c>
      <c r="L1454" t="b">
        <f>IF(Table1[[#This Row],[Use]]="None",FALSE,IF(Table1[[#This Row],[Use]]="Both",AND(Table1[[#This Row],[Keyword]],Table1[[#This Row],[Geog]]),OR(Table1[[#This Row],[Keyword]],Table1[[#This Row],[Geog]])))</f>
        <v>0</v>
      </c>
      <c r="M14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54" t="b">
        <f>NOT(ISERROR(VLOOKUP(Table1[[#This Row],[regno]],RawGeography!$D:$D,1,FALSE)))</f>
        <v>0</v>
      </c>
      <c r="O1454" t="str">
        <f>IF(Options!$H$12&gt;0,IF(Options!$H$13&gt;0,"Both","Geog"),IF(Options!$H$13&gt;0,"Keyword","None"))</f>
        <v>None</v>
      </c>
      <c r="Q1454"/>
    </row>
    <row r="1455" spans="1:17" x14ac:dyDescent="0.2">
      <c r="A1455">
        <v>1074590</v>
      </c>
      <c r="B1455" t="s">
        <v>3132</v>
      </c>
      <c r="C1455">
        <v>870</v>
      </c>
      <c r="D1455">
        <v>2644</v>
      </c>
      <c r="G1455" t="s">
        <v>3133</v>
      </c>
      <c r="H1455" t="str">
        <f ca="1">IFERROR(RANK(Table1[[#This Row],[IncomeRank]],$K:$K),"")</f>
        <v/>
      </c>
      <c r="I1455">
        <f>Table1[[#This Row],[regno]]</f>
        <v>1074590</v>
      </c>
      <c r="J1455" t="str">
        <f>Table1[[#This Row],[nicename]]</f>
        <v>The Cleveland Militaires Juvenile Jazz Band</v>
      </c>
      <c r="K1455" s="1" t="str">
        <f ca="1">IF(Table1[[#This Row],[Selected]],Table1[[#This Row],[latest_income]]+(RAND()*0.01),"")</f>
        <v/>
      </c>
      <c r="L1455" t="b">
        <f>IF(Table1[[#This Row],[Use]]="None",FALSE,IF(Table1[[#This Row],[Use]]="Both",AND(Table1[[#This Row],[Keyword]],Table1[[#This Row],[Geog]]),OR(Table1[[#This Row],[Keyword]],Table1[[#This Row],[Geog]])))</f>
        <v>0</v>
      </c>
      <c r="M14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55" t="b">
        <f>NOT(ISERROR(VLOOKUP(Table1[[#This Row],[regno]],RawGeography!$D:$D,1,FALSE)))</f>
        <v>0</v>
      </c>
      <c r="O1455" t="str">
        <f>IF(Options!$H$12&gt;0,IF(Options!$H$13&gt;0,"Both","Geog"),IF(Options!$H$13&gt;0,"Keyword","None"))</f>
        <v>None</v>
      </c>
      <c r="Q1455"/>
    </row>
    <row r="1456" spans="1:17" x14ac:dyDescent="0.2">
      <c r="A1456">
        <v>1074609</v>
      </c>
      <c r="B1456" t="s">
        <v>3134</v>
      </c>
      <c r="C1456">
        <v>9127</v>
      </c>
      <c r="D1456">
        <v>7891</v>
      </c>
      <c r="G1456" t="s">
        <v>3135</v>
      </c>
      <c r="H1456" t="str">
        <f ca="1">IFERROR(RANK(Table1[[#This Row],[IncomeRank]],$K:$K),"")</f>
        <v/>
      </c>
      <c r="I1456">
        <f>Table1[[#This Row],[regno]]</f>
        <v>1074609</v>
      </c>
      <c r="J1456" t="str">
        <f>Table1[[#This Row],[nicename]]</f>
        <v>Royal Scottish Country Dance Society (Bath Branch)</v>
      </c>
      <c r="K1456" s="1" t="str">
        <f ca="1">IF(Table1[[#This Row],[Selected]],Table1[[#This Row],[latest_income]]+(RAND()*0.01),"")</f>
        <v/>
      </c>
      <c r="L1456" t="b">
        <f>IF(Table1[[#This Row],[Use]]="None",FALSE,IF(Table1[[#This Row],[Use]]="Both",AND(Table1[[#This Row],[Keyword]],Table1[[#This Row],[Geog]]),OR(Table1[[#This Row],[Keyword]],Table1[[#This Row],[Geog]])))</f>
        <v>0</v>
      </c>
      <c r="M14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56" t="b">
        <f>NOT(ISERROR(VLOOKUP(Table1[[#This Row],[regno]],RawGeography!$D:$D,1,FALSE)))</f>
        <v>0</v>
      </c>
      <c r="O1456" t="str">
        <f>IF(Options!$H$12&gt;0,IF(Options!$H$13&gt;0,"Both","Geog"),IF(Options!$H$13&gt;0,"Keyword","None"))</f>
        <v>None</v>
      </c>
      <c r="Q1456"/>
    </row>
    <row r="1457" spans="1:17" x14ac:dyDescent="0.2">
      <c r="A1457">
        <v>1074612</v>
      </c>
      <c r="B1457" t="s">
        <v>3136</v>
      </c>
      <c r="C1457">
        <v>3906</v>
      </c>
      <c r="D1457">
        <v>4235</v>
      </c>
      <c r="G1457" t="s">
        <v>3137</v>
      </c>
      <c r="H1457" t="str">
        <f ca="1">IFERROR(RANK(Table1[[#This Row],[IncomeRank]],$K:$K),"")</f>
        <v/>
      </c>
      <c r="I1457">
        <f>Table1[[#This Row],[regno]]</f>
        <v>1074612</v>
      </c>
      <c r="J1457" t="str">
        <f>Table1[[#This Row],[nicename]]</f>
        <v>Tideswell Band</v>
      </c>
      <c r="K1457" s="1" t="str">
        <f ca="1">IF(Table1[[#This Row],[Selected]],Table1[[#This Row],[latest_income]]+(RAND()*0.01),"")</f>
        <v/>
      </c>
      <c r="L1457" t="b">
        <f>IF(Table1[[#This Row],[Use]]="None",FALSE,IF(Table1[[#This Row],[Use]]="Both",AND(Table1[[#This Row],[Keyword]],Table1[[#This Row],[Geog]]),OR(Table1[[#This Row],[Keyword]],Table1[[#This Row],[Geog]])))</f>
        <v>0</v>
      </c>
      <c r="M14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57" t="b">
        <f>NOT(ISERROR(VLOOKUP(Table1[[#This Row],[regno]],RawGeography!$D:$D,1,FALSE)))</f>
        <v>0</v>
      </c>
      <c r="O1457" t="str">
        <f>IF(Options!$H$12&gt;0,IF(Options!$H$13&gt;0,"Both","Geog"),IF(Options!$H$13&gt;0,"Keyword","None"))</f>
        <v>None</v>
      </c>
      <c r="Q1457"/>
    </row>
    <row r="1458" spans="1:17" x14ac:dyDescent="0.2">
      <c r="A1458">
        <v>1074643</v>
      </c>
      <c r="B1458" t="s">
        <v>3138</v>
      </c>
      <c r="C1458">
        <v>18197</v>
      </c>
      <c r="D1458">
        <v>16497</v>
      </c>
      <c r="G1458" t="s">
        <v>3139</v>
      </c>
      <c r="H1458" t="str">
        <f ca="1">IFERROR(RANK(Table1[[#This Row],[IncomeRank]],$K:$K),"")</f>
        <v/>
      </c>
      <c r="I1458">
        <f>Table1[[#This Row],[regno]]</f>
        <v>1074643</v>
      </c>
      <c r="J1458" t="str">
        <f>Table1[[#This Row],[nicename]]</f>
        <v>Petros Singers</v>
      </c>
      <c r="K1458" s="1" t="str">
        <f ca="1">IF(Table1[[#This Row],[Selected]],Table1[[#This Row],[latest_income]]+(RAND()*0.01),"")</f>
        <v/>
      </c>
      <c r="L1458" t="b">
        <f>IF(Table1[[#This Row],[Use]]="None",FALSE,IF(Table1[[#This Row],[Use]]="Both",AND(Table1[[#This Row],[Keyword]],Table1[[#This Row],[Geog]]),OR(Table1[[#This Row],[Keyword]],Table1[[#This Row],[Geog]])))</f>
        <v>0</v>
      </c>
      <c r="M14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58" t="b">
        <f>NOT(ISERROR(VLOOKUP(Table1[[#This Row],[regno]],RawGeography!$D:$D,1,FALSE)))</f>
        <v>0</v>
      </c>
      <c r="O1458" t="str">
        <f>IF(Options!$H$12&gt;0,IF(Options!$H$13&gt;0,"Both","Geog"),IF(Options!$H$13&gt;0,"Keyword","None"))</f>
        <v>None</v>
      </c>
      <c r="Q1458"/>
    </row>
    <row r="1459" spans="1:17" x14ac:dyDescent="0.2">
      <c r="A1459">
        <v>1074794</v>
      </c>
      <c r="B1459" t="s">
        <v>3140</v>
      </c>
      <c r="C1459">
        <v>1571914</v>
      </c>
      <c r="D1459">
        <v>1525653</v>
      </c>
      <c r="E1459">
        <v>202751</v>
      </c>
      <c r="F1459">
        <v>7</v>
      </c>
      <c r="G1459" t="s">
        <v>3141</v>
      </c>
      <c r="H1459" t="str">
        <f ca="1">IFERROR(RANK(Table1[[#This Row],[IncomeRank]],$K:$K),"")</f>
        <v/>
      </c>
      <c r="I1459">
        <f>Table1[[#This Row],[regno]]</f>
        <v>1074794</v>
      </c>
      <c r="J1459" t="str">
        <f>Table1[[#This Row],[nicename]]</f>
        <v>The Thames Festival Trust</v>
      </c>
      <c r="K1459" s="1" t="str">
        <f ca="1">IF(Table1[[#This Row],[Selected]],Table1[[#This Row],[latest_income]]+(RAND()*0.01),"")</f>
        <v/>
      </c>
      <c r="L1459" t="b">
        <f>IF(Table1[[#This Row],[Use]]="None",FALSE,IF(Table1[[#This Row],[Use]]="Both",AND(Table1[[#This Row],[Keyword]],Table1[[#This Row],[Geog]]),OR(Table1[[#This Row],[Keyword]],Table1[[#This Row],[Geog]])))</f>
        <v>0</v>
      </c>
      <c r="M14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59" t="b">
        <f>NOT(ISERROR(VLOOKUP(Table1[[#This Row],[regno]],RawGeography!$D:$D,1,FALSE)))</f>
        <v>0</v>
      </c>
      <c r="O1459" t="str">
        <f>IF(Options!$H$12&gt;0,IF(Options!$H$13&gt;0,"Both","Geog"),IF(Options!$H$13&gt;0,"Keyword","None"))</f>
        <v>None</v>
      </c>
      <c r="Q1459"/>
    </row>
    <row r="1460" spans="1:17" x14ac:dyDescent="0.2">
      <c r="A1460">
        <v>1075032</v>
      </c>
      <c r="B1460" t="s">
        <v>3142</v>
      </c>
      <c r="C1460">
        <v>19212184</v>
      </c>
      <c r="D1460">
        <v>17715301</v>
      </c>
      <c r="E1460">
        <v>5950638</v>
      </c>
      <c r="F1460">
        <v>58</v>
      </c>
      <c r="G1460" t="s">
        <v>3143</v>
      </c>
      <c r="H1460" t="str">
        <f ca="1">IFERROR(RANK(Table1[[#This Row],[IncomeRank]],$K:$K),"")</f>
        <v/>
      </c>
      <c r="I1460">
        <f>Table1[[#This Row],[regno]]</f>
        <v>1075032</v>
      </c>
      <c r="J1460" t="str">
        <f>Table1[[#This Row],[nicename]]</f>
        <v>The National Foundation for Youth Music</v>
      </c>
      <c r="K1460" s="1" t="str">
        <f ca="1">IF(Table1[[#This Row],[Selected]],Table1[[#This Row],[latest_income]]+(RAND()*0.01),"")</f>
        <v/>
      </c>
      <c r="L1460" t="b">
        <f>IF(Table1[[#This Row],[Use]]="None",FALSE,IF(Table1[[#This Row],[Use]]="Both",AND(Table1[[#This Row],[Keyword]],Table1[[#This Row],[Geog]]),OR(Table1[[#This Row],[Keyword]],Table1[[#This Row],[Geog]])))</f>
        <v>0</v>
      </c>
      <c r="M14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60" t="b">
        <f>NOT(ISERROR(VLOOKUP(Table1[[#This Row],[regno]],RawGeography!$D:$D,1,FALSE)))</f>
        <v>0</v>
      </c>
      <c r="O1460" t="str">
        <f>IF(Options!$H$12&gt;0,IF(Options!$H$13&gt;0,"Both","Geog"),IF(Options!$H$13&gt;0,"Keyword","None"))</f>
        <v>None</v>
      </c>
      <c r="Q1460"/>
    </row>
    <row r="1461" spans="1:17" x14ac:dyDescent="0.2">
      <c r="A1461">
        <v>1075179</v>
      </c>
      <c r="B1461" t="s">
        <v>3144</v>
      </c>
      <c r="C1461">
        <v>22813</v>
      </c>
      <c r="D1461">
        <v>20067</v>
      </c>
      <c r="G1461" t="s">
        <v>3145</v>
      </c>
      <c r="H1461" t="str">
        <f ca="1">IFERROR(RANK(Table1[[#This Row],[IncomeRank]],$K:$K),"")</f>
        <v/>
      </c>
      <c r="I1461">
        <f>Table1[[#This Row],[regno]]</f>
        <v>1075179</v>
      </c>
      <c r="J1461" t="str">
        <f>Table1[[#This Row],[nicename]]</f>
        <v>Westmorland Youth Orchestra</v>
      </c>
      <c r="K1461" s="1" t="str">
        <f ca="1">IF(Table1[[#This Row],[Selected]],Table1[[#This Row],[latest_income]]+(RAND()*0.01),"")</f>
        <v/>
      </c>
      <c r="L1461" t="b">
        <f>IF(Table1[[#This Row],[Use]]="None",FALSE,IF(Table1[[#This Row],[Use]]="Both",AND(Table1[[#This Row],[Keyword]],Table1[[#This Row],[Geog]]),OR(Table1[[#This Row],[Keyword]],Table1[[#This Row],[Geog]])))</f>
        <v>0</v>
      </c>
      <c r="M14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61" t="b">
        <f>NOT(ISERROR(VLOOKUP(Table1[[#This Row],[regno]],RawGeography!$D:$D,1,FALSE)))</f>
        <v>0</v>
      </c>
      <c r="O1461" t="str">
        <f>IF(Options!$H$12&gt;0,IF(Options!$H$13&gt;0,"Both","Geog"),IF(Options!$H$13&gt;0,"Keyword","None"))</f>
        <v>None</v>
      </c>
      <c r="Q1461"/>
    </row>
    <row r="1462" spans="1:17" x14ac:dyDescent="0.2">
      <c r="A1462">
        <v>1075195</v>
      </c>
      <c r="B1462" t="s">
        <v>3146</v>
      </c>
      <c r="C1462">
        <v>2440</v>
      </c>
      <c r="D1462">
        <v>2328</v>
      </c>
      <c r="G1462" t="s">
        <v>3147</v>
      </c>
      <c r="H1462" t="str">
        <f ca="1">IFERROR(RANK(Table1[[#This Row],[IncomeRank]],$K:$K),"")</f>
        <v/>
      </c>
      <c r="I1462">
        <f>Table1[[#This Row],[regno]]</f>
        <v>1075195</v>
      </c>
      <c r="J1462" t="str">
        <f>Table1[[#This Row],[nicename]]</f>
        <v>Sherborne Community Orchestra</v>
      </c>
      <c r="K1462" s="1" t="str">
        <f ca="1">IF(Table1[[#This Row],[Selected]],Table1[[#This Row],[latest_income]]+(RAND()*0.01),"")</f>
        <v/>
      </c>
      <c r="L1462" t="b">
        <f>IF(Table1[[#This Row],[Use]]="None",FALSE,IF(Table1[[#This Row],[Use]]="Both",AND(Table1[[#This Row],[Keyword]],Table1[[#This Row],[Geog]]),OR(Table1[[#This Row],[Keyword]],Table1[[#This Row],[Geog]])))</f>
        <v>0</v>
      </c>
      <c r="M14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62" t="b">
        <f>NOT(ISERROR(VLOOKUP(Table1[[#This Row],[regno]],RawGeography!$D:$D,1,FALSE)))</f>
        <v>0</v>
      </c>
      <c r="O1462" t="str">
        <f>IF(Options!$H$12&gt;0,IF(Options!$H$13&gt;0,"Both","Geog"),IF(Options!$H$13&gt;0,"Keyword","None"))</f>
        <v>None</v>
      </c>
      <c r="Q1462"/>
    </row>
    <row r="1463" spans="1:17" x14ac:dyDescent="0.2">
      <c r="A1463">
        <v>1075201</v>
      </c>
      <c r="B1463" t="s">
        <v>3148</v>
      </c>
      <c r="C1463">
        <v>323646</v>
      </c>
      <c r="D1463">
        <v>275388</v>
      </c>
      <c r="G1463" t="s">
        <v>3149</v>
      </c>
      <c r="H1463" t="str">
        <f ca="1">IFERROR(RANK(Table1[[#This Row],[IncomeRank]],$K:$K),"")</f>
        <v/>
      </c>
      <c r="I1463">
        <f>Table1[[#This Row],[regno]]</f>
        <v>1075201</v>
      </c>
      <c r="J1463" t="str">
        <f>Table1[[#This Row],[nicename]]</f>
        <v>The Bristol Ensemble Ltd</v>
      </c>
      <c r="K1463" s="1" t="str">
        <f ca="1">IF(Table1[[#This Row],[Selected]],Table1[[#This Row],[latest_income]]+(RAND()*0.01),"")</f>
        <v/>
      </c>
      <c r="L1463" t="b">
        <f>IF(Table1[[#This Row],[Use]]="None",FALSE,IF(Table1[[#This Row],[Use]]="Both",AND(Table1[[#This Row],[Keyword]],Table1[[#This Row],[Geog]]),OR(Table1[[#This Row],[Keyword]],Table1[[#This Row],[Geog]])))</f>
        <v>0</v>
      </c>
      <c r="M14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63" t="b">
        <f>NOT(ISERROR(VLOOKUP(Table1[[#This Row],[regno]],RawGeography!$D:$D,1,FALSE)))</f>
        <v>0</v>
      </c>
      <c r="O1463" t="str">
        <f>IF(Options!$H$12&gt;0,IF(Options!$H$13&gt;0,"Both","Geog"),IF(Options!$H$13&gt;0,"Keyword","None"))</f>
        <v>None</v>
      </c>
      <c r="Q1463"/>
    </row>
    <row r="1464" spans="1:17" x14ac:dyDescent="0.2">
      <c r="A1464">
        <v>1075341</v>
      </c>
      <c r="B1464" t="s">
        <v>3150</v>
      </c>
      <c r="C1464">
        <v>2421</v>
      </c>
      <c r="D1464">
        <v>3148</v>
      </c>
      <c r="G1464" t="s">
        <v>3151</v>
      </c>
      <c r="H1464" t="str">
        <f ca="1">IFERROR(RANK(Table1[[#This Row],[IncomeRank]],$K:$K),"")</f>
        <v/>
      </c>
      <c r="I1464">
        <f>Table1[[#This Row],[regno]]</f>
        <v>1075341</v>
      </c>
      <c r="J1464" t="str">
        <f>Table1[[#This Row],[nicename]]</f>
        <v>Carl Rosa Opera Limited</v>
      </c>
      <c r="K1464" s="1" t="str">
        <f ca="1">IF(Table1[[#This Row],[Selected]],Table1[[#This Row],[latest_income]]+(RAND()*0.01),"")</f>
        <v/>
      </c>
      <c r="L1464" t="b">
        <f>IF(Table1[[#This Row],[Use]]="None",FALSE,IF(Table1[[#This Row],[Use]]="Both",AND(Table1[[#This Row],[Keyword]],Table1[[#This Row],[Geog]]),OR(Table1[[#This Row],[Keyword]],Table1[[#This Row],[Geog]])))</f>
        <v>0</v>
      </c>
      <c r="M14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64" t="b">
        <f>NOT(ISERROR(VLOOKUP(Table1[[#This Row],[regno]],RawGeography!$D:$D,1,FALSE)))</f>
        <v>0</v>
      </c>
      <c r="O1464" t="str">
        <f>IF(Options!$H$12&gt;0,IF(Options!$H$13&gt;0,"Both","Geog"),IF(Options!$H$13&gt;0,"Keyword","None"))</f>
        <v>None</v>
      </c>
      <c r="Q1464"/>
    </row>
    <row r="1465" spans="1:17" x14ac:dyDescent="0.2">
      <c r="A1465">
        <v>1075359</v>
      </c>
      <c r="B1465" t="s">
        <v>3152</v>
      </c>
      <c r="C1465">
        <v>10294</v>
      </c>
      <c r="D1465">
        <v>9455</v>
      </c>
      <c r="G1465" t="s">
        <v>3153</v>
      </c>
      <c r="H1465" t="str">
        <f ca="1">IFERROR(RANK(Table1[[#This Row],[IncomeRank]],$K:$K),"")</f>
        <v/>
      </c>
      <c r="I1465">
        <f>Table1[[#This Row],[regno]]</f>
        <v>1075359</v>
      </c>
      <c r="J1465" t="str">
        <f>Table1[[#This Row],[nicename]]</f>
        <v>The Hook Norton Brass Band</v>
      </c>
      <c r="K1465" s="1" t="str">
        <f ca="1">IF(Table1[[#This Row],[Selected]],Table1[[#This Row],[latest_income]]+(RAND()*0.01),"")</f>
        <v/>
      </c>
      <c r="L1465" t="b">
        <f>IF(Table1[[#This Row],[Use]]="None",FALSE,IF(Table1[[#This Row],[Use]]="Both",AND(Table1[[#This Row],[Keyword]],Table1[[#This Row],[Geog]]),OR(Table1[[#This Row],[Keyword]],Table1[[#This Row],[Geog]])))</f>
        <v>0</v>
      </c>
      <c r="M14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65" t="b">
        <f>NOT(ISERROR(VLOOKUP(Table1[[#This Row],[regno]],RawGeography!$D:$D,1,FALSE)))</f>
        <v>0</v>
      </c>
      <c r="O1465" t="str">
        <f>IF(Options!$H$12&gt;0,IF(Options!$H$13&gt;0,"Both","Geog"),IF(Options!$H$13&gt;0,"Keyword","None"))</f>
        <v>None</v>
      </c>
      <c r="Q1465"/>
    </row>
    <row r="1466" spans="1:17" x14ac:dyDescent="0.2">
      <c r="A1466">
        <v>1075538</v>
      </c>
      <c r="B1466" t="s">
        <v>3154</v>
      </c>
      <c r="C1466">
        <v>47795</v>
      </c>
      <c r="D1466">
        <v>49763</v>
      </c>
      <c r="G1466" t="s">
        <v>3155</v>
      </c>
      <c r="H1466" t="str">
        <f ca="1">IFERROR(RANK(Table1[[#This Row],[IncomeRank]],$K:$K),"")</f>
        <v/>
      </c>
      <c r="I1466">
        <f>Table1[[#This Row],[regno]]</f>
        <v>1075538</v>
      </c>
      <c r="J1466" t="str">
        <f>Table1[[#This Row],[nicename]]</f>
        <v>Cambridge Handel Opera Group</v>
      </c>
      <c r="K1466" s="1" t="str">
        <f ca="1">IF(Table1[[#This Row],[Selected]],Table1[[#This Row],[latest_income]]+(RAND()*0.01),"")</f>
        <v/>
      </c>
      <c r="L1466" t="b">
        <f>IF(Table1[[#This Row],[Use]]="None",FALSE,IF(Table1[[#This Row],[Use]]="Both",AND(Table1[[#This Row],[Keyword]],Table1[[#This Row],[Geog]]),OR(Table1[[#This Row],[Keyword]],Table1[[#This Row],[Geog]])))</f>
        <v>0</v>
      </c>
      <c r="M14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66" t="b">
        <f>NOT(ISERROR(VLOOKUP(Table1[[#This Row],[regno]],RawGeography!$D:$D,1,FALSE)))</f>
        <v>0</v>
      </c>
      <c r="O1466" t="str">
        <f>IF(Options!$H$12&gt;0,IF(Options!$H$13&gt;0,"Both","Geog"),IF(Options!$H$13&gt;0,"Keyword","None"))</f>
        <v>None</v>
      </c>
      <c r="Q1466"/>
    </row>
    <row r="1467" spans="1:17" x14ac:dyDescent="0.2">
      <c r="A1467">
        <v>1075849</v>
      </c>
      <c r="B1467" t="s">
        <v>3156</v>
      </c>
      <c r="C1467">
        <v>7898</v>
      </c>
      <c r="D1467">
        <v>7613</v>
      </c>
      <c r="G1467" t="s">
        <v>3157</v>
      </c>
      <c r="H1467" t="str">
        <f ca="1">IFERROR(RANK(Table1[[#This Row],[IncomeRank]],$K:$K),"")</f>
        <v/>
      </c>
      <c r="I1467">
        <f>Table1[[#This Row],[regno]]</f>
        <v>1075849</v>
      </c>
      <c r="J1467" t="str">
        <f>Table1[[#This Row],[nicename]]</f>
        <v>Kettering Camerata</v>
      </c>
      <c r="K1467" s="1" t="str">
        <f ca="1">IF(Table1[[#This Row],[Selected]],Table1[[#This Row],[latest_income]]+(RAND()*0.01),"")</f>
        <v/>
      </c>
      <c r="L1467" t="b">
        <f>IF(Table1[[#This Row],[Use]]="None",FALSE,IF(Table1[[#This Row],[Use]]="Both",AND(Table1[[#This Row],[Keyword]],Table1[[#This Row],[Geog]]),OR(Table1[[#This Row],[Keyword]],Table1[[#This Row],[Geog]])))</f>
        <v>0</v>
      </c>
      <c r="M14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67" t="b">
        <f>NOT(ISERROR(VLOOKUP(Table1[[#This Row],[regno]],RawGeography!$D:$D,1,FALSE)))</f>
        <v>0</v>
      </c>
      <c r="O1467" t="str">
        <f>IF(Options!$H$12&gt;0,IF(Options!$H$13&gt;0,"Both","Geog"),IF(Options!$H$13&gt;0,"Keyword","None"))</f>
        <v>None</v>
      </c>
      <c r="Q1467"/>
    </row>
    <row r="1468" spans="1:17" x14ac:dyDescent="0.2">
      <c r="A1468">
        <v>1075933</v>
      </c>
      <c r="B1468" t="s">
        <v>3158</v>
      </c>
      <c r="C1468">
        <v>0</v>
      </c>
      <c r="D1468">
        <v>190</v>
      </c>
      <c r="G1468" t="s">
        <v>3159</v>
      </c>
      <c r="H1468" t="str">
        <f ca="1">IFERROR(RANK(Table1[[#This Row],[IncomeRank]],$K:$K),"")</f>
        <v/>
      </c>
      <c r="I1468">
        <f>Table1[[#This Row],[regno]]</f>
        <v>1075933</v>
      </c>
      <c r="J1468" t="str">
        <f>Table1[[#This Row],[nicename]]</f>
        <v>Wilson + Wilson Company</v>
      </c>
      <c r="K1468" s="1" t="str">
        <f ca="1">IF(Table1[[#This Row],[Selected]],Table1[[#This Row],[latest_income]]+(RAND()*0.01),"")</f>
        <v/>
      </c>
      <c r="L1468" t="b">
        <f>IF(Table1[[#This Row],[Use]]="None",FALSE,IF(Table1[[#This Row],[Use]]="Both",AND(Table1[[#This Row],[Keyword]],Table1[[#This Row],[Geog]]),OR(Table1[[#This Row],[Keyword]],Table1[[#This Row],[Geog]])))</f>
        <v>0</v>
      </c>
      <c r="M14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68" t="b">
        <f>NOT(ISERROR(VLOOKUP(Table1[[#This Row],[regno]],RawGeography!$D:$D,1,FALSE)))</f>
        <v>0</v>
      </c>
      <c r="O1468" t="str">
        <f>IF(Options!$H$12&gt;0,IF(Options!$H$13&gt;0,"Both","Geog"),IF(Options!$H$13&gt;0,"Keyword","None"))</f>
        <v>None</v>
      </c>
      <c r="Q1468"/>
    </row>
    <row r="1469" spans="1:17" x14ac:dyDescent="0.2">
      <c r="A1469">
        <v>1075950</v>
      </c>
      <c r="B1469" t="s">
        <v>3160</v>
      </c>
      <c r="C1469">
        <v>5385</v>
      </c>
      <c r="D1469">
        <v>6322</v>
      </c>
      <c r="G1469" t="s">
        <v>3161</v>
      </c>
      <c r="H1469" t="str">
        <f ca="1">IFERROR(RANK(Table1[[#This Row],[IncomeRank]],$K:$K),"")</f>
        <v/>
      </c>
      <c r="I1469">
        <f>Table1[[#This Row],[regno]]</f>
        <v>1075950</v>
      </c>
      <c r="J1469" t="str">
        <f>Table1[[#This Row],[nicename]]</f>
        <v>The Arts Club Charitable Trust</v>
      </c>
      <c r="K1469" s="1" t="str">
        <f ca="1">IF(Table1[[#This Row],[Selected]],Table1[[#This Row],[latest_income]]+(RAND()*0.01),"")</f>
        <v/>
      </c>
      <c r="L1469" t="b">
        <f>IF(Table1[[#This Row],[Use]]="None",FALSE,IF(Table1[[#This Row],[Use]]="Both",AND(Table1[[#This Row],[Keyword]],Table1[[#This Row],[Geog]]),OR(Table1[[#This Row],[Keyword]],Table1[[#This Row],[Geog]])))</f>
        <v>0</v>
      </c>
      <c r="M14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69" t="b">
        <f>NOT(ISERROR(VLOOKUP(Table1[[#This Row],[regno]],RawGeography!$D:$D,1,FALSE)))</f>
        <v>0</v>
      </c>
      <c r="O1469" t="str">
        <f>IF(Options!$H$12&gt;0,IF(Options!$H$13&gt;0,"Both","Geog"),IF(Options!$H$13&gt;0,"Keyword","None"))</f>
        <v>None</v>
      </c>
      <c r="Q1469"/>
    </row>
    <row r="1470" spans="1:17" x14ac:dyDescent="0.2">
      <c r="A1470">
        <v>1075953</v>
      </c>
      <c r="B1470" t="s">
        <v>3162</v>
      </c>
      <c r="C1470">
        <v>9796</v>
      </c>
      <c r="D1470">
        <v>10202</v>
      </c>
      <c r="G1470" t="s">
        <v>3163</v>
      </c>
      <c r="H1470" t="str">
        <f ca="1">IFERROR(RANK(Table1[[#This Row],[IncomeRank]],$K:$K),"")</f>
        <v/>
      </c>
      <c r="I1470">
        <f>Table1[[#This Row],[regno]]</f>
        <v>1075953</v>
      </c>
      <c r="J1470" t="str">
        <f>Table1[[#This Row],[nicename]]</f>
        <v>Derby Chamber Music Society</v>
      </c>
      <c r="K1470" s="1" t="str">
        <f ca="1">IF(Table1[[#This Row],[Selected]],Table1[[#This Row],[latest_income]]+(RAND()*0.01),"")</f>
        <v/>
      </c>
      <c r="L1470" t="b">
        <f>IF(Table1[[#This Row],[Use]]="None",FALSE,IF(Table1[[#This Row],[Use]]="Both",AND(Table1[[#This Row],[Keyword]],Table1[[#This Row],[Geog]]),OR(Table1[[#This Row],[Keyword]],Table1[[#This Row],[Geog]])))</f>
        <v>0</v>
      </c>
      <c r="M14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70" t="b">
        <f>NOT(ISERROR(VLOOKUP(Table1[[#This Row],[regno]],RawGeography!$D:$D,1,FALSE)))</f>
        <v>0</v>
      </c>
      <c r="O1470" t="str">
        <f>IF(Options!$H$12&gt;0,IF(Options!$H$13&gt;0,"Both","Geog"),IF(Options!$H$13&gt;0,"Keyword","None"))</f>
        <v>None</v>
      </c>
      <c r="Q1470"/>
    </row>
    <row r="1471" spans="1:17" x14ac:dyDescent="0.2">
      <c r="A1471">
        <v>1075957</v>
      </c>
      <c r="B1471" t="s">
        <v>3164</v>
      </c>
      <c r="C1471">
        <v>20396</v>
      </c>
      <c r="D1471">
        <v>21036</v>
      </c>
      <c r="G1471" t="s">
        <v>3165</v>
      </c>
      <c r="H1471" t="str">
        <f ca="1">IFERROR(RANK(Table1[[#This Row],[IncomeRank]],$K:$K),"")</f>
        <v/>
      </c>
      <c r="I1471">
        <f>Table1[[#This Row],[regno]]</f>
        <v>1075957</v>
      </c>
      <c r="J1471" t="str">
        <f>Table1[[#This Row],[nicename]]</f>
        <v>Shrewsbury School Musical Activities</v>
      </c>
      <c r="K1471" s="1" t="str">
        <f ca="1">IF(Table1[[#This Row],[Selected]],Table1[[#This Row],[latest_income]]+(RAND()*0.01),"")</f>
        <v/>
      </c>
      <c r="L1471" t="b">
        <f>IF(Table1[[#This Row],[Use]]="None",FALSE,IF(Table1[[#This Row],[Use]]="Both",AND(Table1[[#This Row],[Keyword]],Table1[[#This Row],[Geog]]),OR(Table1[[#This Row],[Keyword]],Table1[[#This Row],[Geog]])))</f>
        <v>0</v>
      </c>
      <c r="M14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71" t="b">
        <f>NOT(ISERROR(VLOOKUP(Table1[[#This Row],[regno]],RawGeography!$D:$D,1,FALSE)))</f>
        <v>0</v>
      </c>
      <c r="O1471" t="str">
        <f>IF(Options!$H$12&gt;0,IF(Options!$H$13&gt;0,"Both","Geog"),IF(Options!$H$13&gt;0,"Keyword","None"))</f>
        <v>None</v>
      </c>
      <c r="Q1471"/>
    </row>
    <row r="1472" spans="1:17" x14ac:dyDescent="0.2">
      <c r="A1472">
        <v>1075980</v>
      </c>
      <c r="B1472" t="s">
        <v>3166</v>
      </c>
      <c r="C1472">
        <v>8841</v>
      </c>
      <c r="D1472">
        <v>6086</v>
      </c>
      <c r="G1472" t="s">
        <v>3167</v>
      </c>
      <c r="H1472" t="str">
        <f ca="1">IFERROR(RANK(Table1[[#This Row],[IncomeRank]],$K:$K),"")</f>
        <v/>
      </c>
      <c r="I1472">
        <f>Table1[[#This Row],[regno]]</f>
        <v>1075980</v>
      </c>
      <c r="J1472" t="str">
        <f>Table1[[#This Row],[nicename]]</f>
        <v>Sutton House Music Society</v>
      </c>
      <c r="K1472" s="1" t="str">
        <f ca="1">IF(Table1[[#This Row],[Selected]],Table1[[#This Row],[latest_income]]+(RAND()*0.01),"")</f>
        <v/>
      </c>
      <c r="L1472" t="b">
        <f>IF(Table1[[#This Row],[Use]]="None",FALSE,IF(Table1[[#This Row],[Use]]="Both",AND(Table1[[#This Row],[Keyword]],Table1[[#This Row],[Geog]]),OR(Table1[[#This Row],[Keyword]],Table1[[#This Row],[Geog]])))</f>
        <v>0</v>
      </c>
      <c r="M14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72" t="b">
        <f>NOT(ISERROR(VLOOKUP(Table1[[#This Row],[regno]],RawGeography!$D:$D,1,FALSE)))</f>
        <v>0</v>
      </c>
      <c r="O1472" t="str">
        <f>IF(Options!$H$12&gt;0,IF(Options!$H$13&gt;0,"Both","Geog"),IF(Options!$H$13&gt;0,"Keyword","None"))</f>
        <v>None</v>
      </c>
      <c r="Q1472"/>
    </row>
    <row r="1473" spans="1:17" x14ac:dyDescent="0.2">
      <c r="A1473">
        <v>1075989</v>
      </c>
      <c r="B1473" t="s">
        <v>3168</v>
      </c>
      <c r="C1473">
        <v>23479</v>
      </c>
      <c r="D1473">
        <v>13697</v>
      </c>
      <c r="G1473" t="s">
        <v>3169</v>
      </c>
      <c r="H1473" t="str">
        <f ca="1">IFERROR(RANK(Table1[[#This Row],[IncomeRank]],$K:$K),"")</f>
        <v/>
      </c>
      <c r="I1473">
        <f>Table1[[#This Row],[regno]]</f>
        <v>1075989</v>
      </c>
      <c r="J1473" t="str">
        <f>Table1[[#This Row],[nicename]]</f>
        <v>Wem Amateur Dramatic and Operatic Society</v>
      </c>
      <c r="K1473" s="1" t="str">
        <f ca="1">IF(Table1[[#This Row],[Selected]],Table1[[#This Row],[latest_income]]+(RAND()*0.01),"")</f>
        <v/>
      </c>
      <c r="L1473" t="b">
        <f>IF(Table1[[#This Row],[Use]]="None",FALSE,IF(Table1[[#This Row],[Use]]="Both",AND(Table1[[#This Row],[Keyword]],Table1[[#This Row],[Geog]]),OR(Table1[[#This Row],[Keyword]],Table1[[#This Row],[Geog]])))</f>
        <v>0</v>
      </c>
      <c r="M14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73" t="b">
        <f>NOT(ISERROR(VLOOKUP(Table1[[#This Row],[regno]],RawGeography!$D:$D,1,FALSE)))</f>
        <v>0</v>
      </c>
      <c r="O1473" t="str">
        <f>IF(Options!$H$12&gt;0,IF(Options!$H$13&gt;0,"Both","Geog"),IF(Options!$H$13&gt;0,"Keyword","None"))</f>
        <v>None</v>
      </c>
      <c r="Q1473"/>
    </row>
    <row r="1474" spans="1:17" x14ac:dyDescent="0.2">
      <c r="A1474">
        <v>1075991</v>
      </c>
      <c r="B1474" t="s">
        <v>3170</v>
      </c>
      <c r="C1474">
        <v>8682</v>
      </c>
      <c r="D1474">
        <v>10294</v>
      </c>
      <c r="G1474" t="s">
        <v>3171</v>
      </c>
      <c r="H1474" t="str">
        <f ca="1">IFERROR(RANK(Table1[[#This Row],[IncomeRank]],$K:$K),"")</f>
        <v/>
      </c>
      <c r="I1474">
        <f>Table1[[#This Row],[regno]]</f>
        <v>1075991</v>
      </c>
      <c r="J1474" t="str">
        <f>Table1[[#This Row],[nicename]]</f>
        <v>The Lee Singers</v>
      </c>
      <c r="K1474" s="1" t="str">
        <f ca="1">IF(Table1[[#This Row],[Selected]],Table1[[#This Row],[latest_income]]+(RAND()*0.01),"")</f>
        <v/>
      </c>
      <c r="L1474" t="b">
        <f>IF(Table1[[#This Row],[Use]]="None",FALSE,IF(Table1[[#This Row],[Use]]="Both",AND(Table1[[#This Row],[Keyword]],Table1[[#This Row],[Geog]]),OR(Table1[[#This Row],[Keyword]],Table1[[#This Row],[Geog]])))</f>
        <v>0</v>
      </c>
      <c r="M14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74" t="b">
        <f>NOT(ISERROR(VLOOKUP(Table1[[#This Row],[regno]],RawGeography!$D:$D,1,FALSE)))</f>
        <v>0</v>
      </c>
      <c r="O1474" t="str">
        <f>IF(Options!$H$12&gt;0,IF(Options!$H$13&gt;0,"Both","Geog"),IF(Options!$H$13&gt;0,"Keyword","None"))</f>
        <v>None</v>
      </c>
      <c r="Q1474"/>
    </row>
    <row r="1475" spans="1:17" x14ac:dyDescent="0.2">
      <c r="A1475">
        <v>1076030</v>
      </c>
      <c r="B1475" t="s">
        <v>3172</v>
      </c>
      <c r="C1475">
        <v>2570</v>
      </c>
      <c r="D1475">
        <v>2400</v>
      </c>
      <c r="G1475" t="s">
        <v>3173</v>
      </c>
      <c r="H1475" t="str">
        <f ca="1">IFERROR(RANK(Table1[[#This Row],[IncomeRank]],$K:$K),"")</f>
        <v/>
      </c>
      <c r="I1475">
        <f>Table1[[#This Row],[regno]]</f>
        <v>1076030</v>
      </c>
      <c r="J1475" t="str">
        <f>Table1[[#This Row],[nicename]]</f>
        <v>Royal Scottish Country Dance Society Royal Leamington Spa Branch</v>
      </c>
      <c r="K1475" s="1" t="str">
        <f ca="1">IF(Table1[[#This Row],[Selected]],Table1[[#This Row],[latest_income]]+(RAND()*0.01),"")</f>
        <v/>
      </c>
      <c r="L1475" t="b">
        <f>IF(Table1[[#This Row],[Use]]="None",FALSE,IF(Table1[[#This Row],[Use]]="Both",AND(Table1[[#This Row],[Keyword]],Table1[[#This Row],[Geog]]),OR(Table1[[#This Row],[Keyword]],Table1[[#This Row],[Geog]])))</f>
        <v>0</v>
      </c>
      <c r="M14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75" t="b">
        <f>NOT(ISERROR(VLOOKUP(Table1[[#This Row],[regno]],RawGeography!$D:$D,1,FALSE)))</f>
        <v>0</v>
      </c>
      <c r="O1475" t="str">
        <f>IF(Options!$H$12&gt;0,IF(Options!$H$13&gt;0,"Both","Geog"),IF(Options!$H$13&gt;0,"Keyword","None"))</f>
        <v>None</v>
      </c>
      <c r="Q1475"/>
    </row>
    <row r="1476" spans="1:17" x14ac:dyDescent="0.2">
      <c r="A1476">
        <v>1076049</v>
      </c>
      <c r="B1476" t="s">
        <v>3174</v>
      </c>
      <c r="C1476">
        <v>6329</v>
      </c>
      <c r="D1476">
        <v>5731</v>
      </c>
      <c r="G1476" t="s">
        <v>3175</v>
      </c>
      <c r="H1476" t="str">
        <f ca="1">IFERROR(RANK(Table1[[#This Row],[IncomeRank]],$K:$K),"")</f>
        <v/>
      </c>
      <c r="I1476">
        <f>Table1[[#This Row],[regno]]</f>
        <v>1076049</v>
      </c>
      <c r="J1476" t="str">
        <f>Table1[[#This Row],[nicename]]</f>
        <v>The Royston and North Herts Festival of Dance</v>
      </c>
      <c r="K1476" s="1" t="str">
        <f ca="1">IF(Table1[[#This Row],[Selected]],Table1[[#This Row],[latest_income]]+(RAND()*0.01),"")</f>
        <v/>
      </c>
      <c r="L1476" t="b">
        <f>IF(Table1[[#This Row],[Use]]="None",FALSE,IF(Table1[[#This Row],[Use]]="Both",AND(Table1[[#This Row],[Keyword]],Table1[[#This Row],[Geog]]),OR(Table1[[#This Row],[Keyword]],Table1[[#This Row],[Geog]])))</f>
        <v>0</v>
      </c>
      <c r="M14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76" t="b">
        <f>NOT(ISERROR(VLOOKUP(Table1[[#This Row],[regno]],RawGeography!$D:$D,1,FALSE)))</f>
        <v>0</v>
      </c>
      <c r="O1476" t="str">
        <f>IF(Options!$H$12&gt;0,IF(Options!$H$13&gt;0,"Both","Geog"),IF(Options!$H$13&gt;0,"Keyword","None"))</f>
        <v>None</v>
      </c>
      <c r="Q1476"/>
    </row>
    <row r="1477" spans="1:17" x14ac:dyDescent="0.2">
      <c r="A1477">
        <v>1076065</v>
      </c>
      <c r="B1477" t="s">
        <v>3176</v>
      </c>
      <c r="C1477">
        <v>5350</v>
      </c>
      <c r="D1477">
        <v>2356</v>
      </c>
      <c r="G1477" t="s">
        <v>3177</v>
      </c>
      <c r="H1477" t="str">
        <f ca="1">IFERROR(RANK(Table1[[#This Row],[IncomeRank]],$K:$K),"")</f>
        <v/>
      </c>
      <c r="I1477">
        <f>Table1[[#This Row],[regno]]</f>
        <v>1076065</v>
      </c>
      <c r="J1477" t="str">
        <f>Table1[[#This Row],[nicename]]</f>
        <v>Thorpe Hesley Brass Band</v>
      </c>
      <c r="K1477" s="1" t="str">
        <f ca="1">IF(Table1[[#This Row],[Selected]],Table1[[#This Row],[latest_income]]+(RAND()*0.01),"")</f>
        <v/>
      </c>
      <c r="L1477" t="b">
        <f>IF(Table1[[#This Row],[Use]]="None",FALSE,IF(Table1[[#This Row],[Use]]="Both",AND(Table1[[#This Row],[Keyword]],Table1[[#This Row],[Geog]]),OR(Table1[[#This Row],[Keyword]],Table1[[#This Row],[Geog]])))</f>
        <v>0</v>
      </c>
      <c r="M14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77" t="b">
        <f>NOT(ISERROR(VLOOKUP(Table1[[#This Row],[regno]],RawGeography!$D:$D,1,FALSE)))</f>
        <v>0</v>
      </c>
      <c r="O1477" t="str">
        <f>IF(Options!$H$12&gt;0,IF(Options!$H$13&gt;0,"Both","Geog"),IF(Options!$H$13&gt;0,"Keyword","None"))</f>
        <v>None</v>
      </c>
      <c r="Q1477"/>
    </row>
    <row r="1478" spans="1:17" x14ac:dyDescent="0.2">
      <c r="A1478">
        <v>1076148</v>
      </c>
      <c r="B1478" t="s">
        <v>3178</v>
      </c>
      <c r="C1478">
        <v>4874</v>
      </c>
      <c r="D1478">
        <v>5177</v>
      </c>
      <c r="G1478" t="s">
        <v>3179</v>
      </c>
      <c r="H1478" t="str">
        <f ca="1">IFERROR(RANK(Table1[[#This Row],[IncomeRank]],$K:$K),"")</f>
        <v/>
      </c>
      <c r="I1478">
        <f>Table1[[#This Row],[regno]]</f>
        <v>1076148</v>
      </c>
      <c r="J1478" t="str">
        <f>Table1[[#This Row],[nicename]]</f>
        <v>Newport Music Club</v>
      </c>
      <c r="K1478" s="1" t="str">
        <f ca="1">IF(Table1[[#This Row],[Selected]],Table1[[#This Row],[latest_income]]+(RAND()*0.01),"")</f>
        <v/>
      </c>
      <c r="L1478" t="b">
        <f>IF(Table1[[#This Row],[Use]]="None",FALSE,IF(Table1[[#This Row],[Use]]="Both",AND(Table1[[#This Row],[Keyword]],Table1[[#This Row],[Geog]]),OR(Table1[[#This Row],[Keyword]],Table1[[#This Row],[Geog]])))</f>
        <v>0</v>
      </c>
      <c r="M14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78" t="b">
        <f>NOT(ISERROR(VLOOKUP(Table1[[#This Row],[regno]],RawGeography!$D:$D,1,FALSE)))</f>
        <v>0</v>
      </c>
      <c r="O1478" t="str">
        <f>IF(Options!$H$12&gt;0,IF(Options!$H$13&gt;0,"Both","Geog"),IF(Options!$H$13&gt;0,"Keyword","None"))</f>
        <v>None</v>
      </c>
      <c r="Q1478"/>
    </row>
    <row r="1479" spans="1:17" x14ac:dyDescent="0.2">
      <c r="A1479">
        <v>1076164</v>
      </c>
      <c r="B1479" t="s">
        <v>3180</v>
      </c>
      <c r="C1479">
        <v>18655</v>
      </c>
      <c r="D1479">
        <v>22517</v>
      </c>
      <c r="G1479" t="s">
        <v>3181</v>
      </c>
      <c r="H1479" t="str">
        <f ca="1">IFERROR(RANK(Table1[[#This Row],[IncomeRank]],$K:$K),"")</f>
        <v/>
      </c>
      <c r="I1479">
        <f>Table1[[#This Row],[regno]]</f>
        <v>1076164</v>
      </c>
      <c r="J1479" t="str">
        <f>Table1[[#This Row],[nicename]]</f>
        <v>The English Arts Chorale Members and Friends Association</v>
      </c>
      <c r="K1479" s="1" t="str">
        <f ca="1">IF(Table1[[#This Row],[Selected]],Table1[[#This Row],[latest_income]]+(RAND()*0.01),"")</f>
        <v/>
      </c>
      <c r="L1479" t="b">
        <f>IF(Table1[[#This Row],[Use]]="None",FALSE,IF(Table1[[#This Row],[Use]]="Both",AND(Table1[[#This Row],[Keyword]],Table1[[#This Row],[Geog]]),OR(Table1[[#This Row],[Keyword]],Table1[[#This Row],[Geog]])))</f>
        <v>0</v>
      </c>
      <c r="M14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79" t="b">
        <f>NOT(ISERROR(VLOOKUP(Table1[[#This Row],[regno]],RawGeography!$D:$D,1,FALSE)))</f>
        <v>0</v>
      </c>
      <c r="O1479" t="str">
        <f>IF(Options!$H$12&gt;0,IF(Options!$H$13&gt;0,"Both","Geog"),IF(Options!$H$13&gt;0,"Keyword","None"))</f>
        <v>None</v>
      </c>
      <c r="Q1479"/>
    </row>
    <row r="1480" spans="1:17" x14ac:dyDescent="0.2">
      <c r="A1480">
        <v>1076169</v>
      </c>
      <c r="B1480" t="s">
        <v>3182</v>
      </c>
      <c r="C1480">
        <v>14864</v>
      </c>
      <c r="D1480">
        <v>9945</v>
      </c>
      <c r="G1480" t="s">
        <v>3183</v>
      </c>
      <c r="H1480" t="str">
        <f ca="1">IFERROR(RANK(Table1[[#This Row],[IncomeRank]],$K:$K),"")</f>
        <v/>
      </c>
      <c r="I1480">
        <f>Table1[[#This Row],[regno]]</f>
        <v>1076169</v>
      </c>
      <c r="J1480" t="str">
        <f>Table1[[#This Row],[nicename]]</f>
        <v>Brighton and Hove Music Trust</v>
      </c>
      <c r="K1480" s="1" t="str">
        <f ca="1">IF(Table1[[#This Row],[Selected]],Table1[[#This Row],[latest_income]]+(RAND()*0.01),"")</f>
        <v/>
      </c>
      <c r="L1480" t="b">
        <f>IF(Table1[[#This Row],[Use]]="None",FALSE,IF(Table1[[#This Row],[Use]]="Both",AND(Table1[[#This Row],[Keyword]],Table1[[#This Row],[Geog]]),OR(Table1[[#This Row],[Keyword]],Table1[[#This Row],[Geog]])))</f>
        <v>0</v>
      </c>
      <c r="M14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80" t="b">
        <f>NOT(ISERROR(VLOOKUP(Table1[[#This Row],[regno]],RawGeography!$D:$D,1,FALSE)))</f>
        <v>0</v>
      </c>
      <c r="O1480" t="str">
        <f>IF(Options!$H$12&gt;0,IF(Options!$H$13&gt;0,"Both","Geog"),IF(Options!$H$13&gt;0,"Keyword","None"))</f>
        <v>None</v>
      </c>
      <c r="Q1480"/>
    </row>
    <row r="1481" spans="1:17" x14ac:dyDescent="0.2">
      <c r="A1481">
        <v>1076199</v>
      </c>
      <c r="B1481" t="s">
        <v>3184</v>
      </c>
      <c r="C1481">
        <v>66330</v>
      </c>
      <c r="D1481">
        <v>63313</v>
      </c>
      <c r="G1481" t="s">
        <v>3185</v>
      </c>
      <c r="H1481" t="str">
        <f ca="1">IFERROR(RANK(Table1[[#This Row],[IncomeRank]],$K:$K),"")</f>
        <v/>
      </c>
      <c r="I1481">
        <f>Table1[[#This Row],[regno]]</f>
        <v>1076199</v>
      </c>
      <c r="J1481" t="str">
        <f>Table1[[#This Row],[nicename]]</f>
        <v>Earley Music Limited</v>
      </c>
      <c r="K1481" s="1" t="str">
        <f ca="1">IF(Table1[[#This Row],[Selected]],Table1[[#This Row],[latest_income]]+(RAND()*0.01),"")</f>
        <v/>
      </c>
      <c r="L1481" t="b">
        <f>IF(Table1[[#This Row],[Use]]="None",FALSE,IF(Table1[[#This Row],[Use]]="Both",AND(Table1[[#This Row],[Keyword]],Table1[[#This Row],[Geog]]),OR(Table1[[#This Row],[Keyword]],Table1[[#This Row],[Geog]])))</f>
        <v>0</v>
      </c>
      <c r="M14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81" t="b">
        <f>NOT(ISERROR(VLOOKUP(Table1[[#This Row],[regno]],RawGeography!$D:$D,1,FALSE)))</f>
        <v>0</v>
      </c>
      <c r="O1481" t="str">
        <f>IF(Options!$H$12&gt;0,IF(Options!$H$13&gt;0,"Both","Geog"),IF(Options!$H$13&gt;0,"Keyword","None"))</f>
        <v>None</v>
      </c>
      <c r="Q1481"/>
    </row>
    <row r="1482" spans="1:17" x14ac:dyDescent="0.2">
      <c r="A1482">
        <v>1076263</v>
      </c>
      <c r="B1482" t="s">
        <v>3186</v>
      </c>
      <c r="C1482">
        <v>5077</v>
      </c>
      <c r="D1482">
        <v>5370</v>
      </c>
      <c r="G1482" t="s">
        <v>3187</v>
      </c>
      <c r="H1482" t="str">
        <f ca="1">IFERROR(RANK(Table1[[#This Row],[IncomeRank]],$K:$K),"")</f>
        <v/>
      </c>
      <c r="I1482">
        <f>Table1[[#This Row],[regno]]</f>
        <v>1076263</v>
      </c>
      <c r="J1482" t="str">
        <f>Table1[[#This Row],[nicename]]</f>
        <v>The Maesbury Singers</v>
      </c>
      <c r="K1482" s="1" t="str">
        <f ca="1">IF(Table1[[#This Row],[Selected]],Table1[[#This Row],[latest_income]]+(RAND()*0.01),"")</f>
        <v/>
      </c>
      <c r="L1482" t="b">
        <f>IF(Table1[[#This Row],[Use]]="None",FALSE,IF(Table1[[#This Row],[Use]]="Both",AND(Table1[[#This Row],[Keyword]],Table1[[#This Row],[Geog]]),OR(Table1[[#This Row],[Keyword]],Table1[[#This Row],[Geog]])))</f>
        <v>0</v>
      </c>
      <c r="M14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82" t="b">
        <f>NOT(ISERROR(VLOOKUP(Table1[[#This Row],[regno]],RawGeography!$D:$D,1,FALSE)))</f>
        <v>0</v>
      </c>
      <c r="O1482" t="str">
        <f>IF(Options!$H$12&gt;0,IF(Options!$H$13&gt;0,"Both","Geog"),IF(Options!$H$13&gt;0,"Keyword","None"))</f>
        <v>None</v>
      </c>
      <c r="Q1482"/>
    </row>
    <row r="1483" spans="1:17" x14ac:dyDescent="0.2">
      <c r="A1483">
        <v>1076309</v>
      </c>
      <c r="B1483" t="s">
        <v>3188</v>
      </c>
      <c r="C1483">
        <v>116</v>
      </c>
      <c r="D1483">
        <v>0</v>
      </c>
      <c r="G1483" t="s">
        <v>3189</v>
      </c>
      <c r="H1483" t="str">
        <f ca="1">IFERROR(RANK(Table1[[#This Row],[IncomeRank]],$K:$K),"")</f>
        <v/>
      </c>
      <c r="I1483">
        <f>Table1[[#This Row],[regno]]</f>
        <v>1076309</v>
      </c>
      <c r="J1483" t="str">
        <f>Table1[[#This Row],[nicename]]</f>
        <v>The British Police Symphony Orchestra Endowment Fund</v>
      </c>
      <c r="K1483" s="1" t="str">
        <f ca="1">IF(Table1[[#This Row],[Selected]],Table1[[#This Row],[latest_income]]+(RAND()*0.01),"")</f>
        <v/>
      </c>
      <c r="L1483" t="b">
        <f>IF(Table1[[#This Row],[Use]]="None",FALSE,IF(Table1[[#This Row],[Use]]="Both",AND(Table1[[#This Row],[Keyword]],Table1[[#This Row],[Geog]]),OR(Table1[[#This Row],[Keyword]],Table1[[#This Row],[Geog]])))</f>
        <v>0</v>
      </c>
      <c r="M14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83" t="b">
        <f>NOT(ISERROR(VLOOKUP(Table1[[#This Row],[regno]],RawGeography!$D:$D,1,FALSE)))</f>
        <v>0</v>
      </c>
      <c r="O1483" t="str">
        <f>IF(Options!$H$12&gt;0,IF(Options!$H$13&gt;0,"Both","Geog"),IF(Options!$H$13&gt;0,"Keyword","None"))</f>
        <v>None</v>
      </c>
      <c r="Q1483"/>
    </row>
    <row r="1484" spans="1:17" x14ac:dyDescent="0.2">
      <c r="A1484">
        <v>1076320</v>
      </c>
      <c r="B1484" t="s">
        <v>3190</v>
      </c>
      <c r="C1484">
        <v>22531</v>
      </c>
      <c r="D1484">
        <v>16480</v>
      </c>
      <c r="G1484" t="s">
        <v>3191</v>
      </c>
      <c r="H1484" t="str">
        <f ca="1">IFERROR(RANK(Table1[[#This Row],[IncomeRank]],$K:$K),"")</f>
        <v/>
      </c>
      <c r="I1484">
        <f>Table1[[#This Row],[regno]]</f>
        <v>1076320</v>
      </c>
      <c r="J1484" t="str">
        <f>Table1[[#This Row],[nicename]]</f>
        <v>Trentham Brass Band</v>
      </c>
      <c r="K1484" s="1" t="str">
        <f ca="1">IF(Table1[[#This Row],[Selected]],Table1[[#This Row],[latest_income]]+(RAND()*0.01),"")</f>
        <v/>
      </c>
      <c r="L1484" t="b">
        <f>IF(Table1[[#This Row],[Use]]="None",FALSE,IF(Table1[[#This Row],[Use]]="Both",AND(Table1[[#This Row],[Keyword]],Table1[[#This Row],[Geog]]),OR(Table1[[#This Row],[Keyword]],Table1[[#This Row],[Geog]])))</f>
        <v>0</v>
      </c>
      <c r="M14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84" t="b">
        <f>NOT(ISERROR(VLOOKUP(Table1[[#This Row],[regno]],RawGeography!$D:$D,1,FALSE)))</f>
        <v>0</v>
      </c>
      <c r="O1484" t="str">
        <f>IF(Options!$H$12&gt;0,IF(Options!$H$13&gt;0,"Both","Geog"),IF(Options!$H$13&gt;0,"Keyword","None"))</f>
        <v>None</v>
      </c>
      <c r="Q1484"/>
    </row>
    <row r="1485" spans="1:17" x14ac:dyDescent="0.2">
      <c r="A1485">
        <v>1076462</v>
      </c>
      <c r="B1485" t="s">
        <v>3192</v>
      </c>
      <c r="C1485">
        <v>987</v>
      </c>
      <c r="D1485">
        <v>130</v>
      </c>
      <c r="G1485" t="s">
        <v>3193</v>
      </c>
      <c r="H1485" t="str">
        <f ca="1">IFERROR(RANK(Table1[[#This Row],[IncomeRank]],$K:$K),"")</f>
        <v/>
      </c>
      <c r="I1485">
        <f>Table1[[#This Row],[regno]]</f>
        <v>1076462</v>
      </c>
      <c r="J1485" t="str">
        <f>Table1[[#This Row],[nicename]]</f>
        <v>St Katherine's Music Parent Supporters (Skamps)</v>
      </c>
      <c r="K1485" s="1" t="str">
        <f ca="1">IF(Table1[[#This Row],[Selected]],Table1[[#This Row],[latest_income]]+(RAND()*0.01),"")</f>
        <v/>
      </c>
      <c r="L1485" t="b">
        <f>IF(Table1[[#This Row],[Use]]="None",FALSE,IF(Table1[[#This Row],[Use]]="Both",AND(Table1[[#This Row],[Keyword]],Table1[[#This Row],[Geog]]),OR(Table1[[#This Row],[Keyword]],Table1[[#This Row],[Geog]])))</f>
        <v>0</v>
      </c>
      <c r="M14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85" t="b">
        <f>NOT(ISERROR(VLOOKUP(Table1[[#This Row],[regno]],RawGeography!$D:$D,1,FALSE)))</f>
        <v>0</v>
      </c>
      <c r="O1485" t="str">
        <f>IF(Options!$H$12&gt;0,IF(Options!$H$13&gt;0,"Both","Geog"),IF(Options!$H$13&gt;0,"Keyword","None"))</f>
        <v>None</v>
      </c>
      <c r="Q1485"/>
    </row>
    <row r="1486" spans="1:17" x14ac:dyDescent="0.2">
      <c r="A1486">
        <v>1076473</v>
      </c>
      <c r="B1486" t="s">
        <v>3194</v>
      </c>
      <c r="C1486">
        <v>2394</v>
      </c>
      <c r="D1486">
        <v>4570</v>
      </c>
      <c r="G1486" t="s">
        <v>3195</v>
      </c>
      <c r="H1486" t="str">
        <f ca="1">IFERROR(RANK(Table1[[#This Row],[IncomeRank]],$K:$K),"")</f>
        <v/>
      </c>
      <c r="I1486">
        <f>Table1[[#This Row],[regno]]</f>
        <v>1076473</v>
      </c>
      <c r="J1486" t="str">
        <f>Table1[[#This Row],[nicename]]</f>
        <v>The Manchester Musical Heritage Trust</v>
      </c>
      <c r="K1486" s="1" t="str">
        <f ca="1">IF(Table1[[#This Row],[Selected]],Table1[[#This Row],[latest_income]]+(RAND()*0.01),"")</f>
        <v/>
      </c>
      <c r="L1486" t="b">
        <f>IF(Table1[[#This Row],[Use]]="None",FALSE,IF(Table1[[#This Row],[Use]]="Both",AND(Table1[[#This Row],[Keyword]],Table1[[#This Row],[Geog]]),OR(Table1[[#This Row],[Keyword]],Table1[[#This Row],[Geog]])))</f>
        <v>0</v>
      </c>
      <c r="M14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86" t="b">
        <f>NOT(ISERROR(VLOOKUP(Table1[[#This Row],[regno]],RawGeography!$D:$D,1,FALSE)))</f>
        <v>0</v>
      </c>
      <c r="O1486" t="str">
        <f>IF(Options!$H$12&gt;0,IF(Options!$H$13&gt;0,"Both","Geog"),IF(Options!$H$13&gt;0,"Keyword","None"))</f>
        <v>None</v>
      </c>
      <c r="Q1486"/>
    </row>
    <row r="1487" spans="1:17" x14ac:dyDescent="0.2">
      <c r="A1487">
        <v>1076482</v>
      </c>
      <c r="B1487" t="s">
        <v>3196</v>
      </c>
      <c r="C1487">
        <v>397</v>
      </c>
      <c r="D1487">
        <v>0</v>
      </c>
      <c r="G1487" t="s">
        <v>3197</v>
      </c>
      <c r="H1487" t="str">
        <f ca="1">IFERROR(RANK(Table1[[#This Row],[IncomeRank]],$K:$K),"")</f>
        <v/>
      </c>
      <c r="I1487">
        <f>Table1[[#This Row],[regno]]</f>
        <v>1076482</v>
      </c>
      <c r="J1487" t="str">
        <f>Table1[[#This Row],[nicename]]</f>
        <v>Laza Kostic Fund</v>
      </c>
      <c r="K1487" s="1" t="str">
        <f ca="1">IF(Table1[[#This Row],[Selected]],Table1[[#This Row],[latest_income]]+(RAND()*0.01),"")</f>
        <v/>
      </c>
      <c r="L1487" t="b">
        <f>IF(Table1[[#This Row],[Use]]="None",FALSE,IF(Table1[[#This Row],[Use]]="Both",AND(Table1[[#This Row],[Keyword]],Table1[[#This Row],[Geog]]),OR(Table1[[#This Row],[Keyword]],Table1[[#This Row],[Geog]])))</f>
        <v>0</v>
      </c>
      <c r="M14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87" t="b">
        <f>NOT(ISERROR(VLOOKUP(Table1[[#This Row],[regno]],RawGeography!$D:$D,1,FALSE)))</f>
        <v>0</v>
      </c>
      <c r="O1487" t="str">
        <f>IF(Options!$H$12&gt;0,IF(Options!$H$13&gt;0,"Both","Geog"),IF(Options!$H$13&gt;0,"Keyword","None"))</f>
        <v>None</v>
      </c>
      <c r="Q1487"/>
    </row>
    <row r="1488" spans="1:17" x14ac:dyDescent="0.2">
      <c r="A1488">
        <v>1076508</v>
      </c>
      <c r="B1488" t="s">
        <v>3198</v>
      </c>
      <c r="C1488">
        <v>93113</v>
      </c>
      <c r="D1488">
        <v>83606</v>
      </c>
      <c r="G1488" t="s">
        <v>3199</v>
      </c>
      <c r="H1488" t="str">
        <f ca="1">IFERROR(RANK(Table1[[#This Row],[IncomeRank]],$K:$K),"")</f>
        <v/>
      </c>
      <c r="I1488">
        <f>Table1[[#This Row],[regno]]</f>
        <v>1076508</v>
      </c>
      <c r="J1488" t="str">
        <f>Table1[[#This Row],[nicename]]</f>
        <v>Mastersingers (1998) Limited</v>
      </c>
      <c r="K1488" s="1" t="str">
        <f ca="1">IF(Table1[[#This Row],[Selected]],Table1[[#This Row],[latest_income]]+(RAND()*0.01),"")</f>
        <v/>
      </c>
      <c r="L1488" t="b">
        <f>IF(Table1[[#This Row],[Use]]="None",FALSE,IF(Table1[[#This Row],[Use]]="Both",AND(Table1[[#This Row],[Keyword]],Table1[[#This Row],[Geog]]),OR(Table1[[#This Row],[Keyword]],Table1[[#This Row],[Geog]])))</f>
        <v>0</v>
      </c>
      <c r="M14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88" t="b">
        <f>NOT(ISERROR(VLOOKUP(Table1[[#This Row],[regno]],RawGeography!$D:$D,1,FALSE)))</f>
        <v>0</v>
      </c>
      <c r="O1488" t="str">
        <f>IF(Options!$H$12&gt;0,IF(Options!$H$13&gt;0,"Both","Geog"),IF(Options!$H$13&gt;0,"Keyword","None"))</f>
        <v>None</v>
      </c>
      <c r="Q1488"/>
    </row>
    <row r="1489" spans="1:17" x14ac:dyDescent="0.2">
      <c r="A1489">
        <v>1076549</v>
      </c>
      <c r="B1489" t="s">
        <v>3200</v>
      </c>
      <c r="C1489">
        <v>16476</v>
      </c>
      <c r="D1489">
        <v>21836</v>
      </c>
      <c r="G1489" t="s">
        <v>3201</v>
      </c>
      <c r="H1489" t="str">
        <f ca="1">IFERROR(RANK(Table1[[#This Row],[IncomeRank]],$K:$K),"")</f>
        <v/>
      </c>
      <c r="I1489">
        <f>Table1[[#This Row],[regno]]</f>
        <v>1076549</v>
      </c>
      <c r="J1489" t="str">
        <f>Table1[[#This Row],[nicename]]</f>
        <v>Phoenix Singers (Suffolk)</v>
      </c>
      <c r="K1489" s="1" t="str">
        <f ca="1">IF(Table1[[#This Row],[Selected]],Table1[[#This Row],[latest_income]]+(RAND()*0.01),"")</f>
        <v/>
      </c>
      <c r="L1489" t="b">
        <f>IF(Table1[[#This Row],[Use]]="None",FALSE,IF(Table1[[#This Row],[Use]]="Both",AND(Table1[[#This Row],[Keyword]],Table1[[#This Row],[Geog]]),OR(Table1[[#This Row],[Keyword]],Table1[[#This Row],[Geog]])))</f>
        <v>0</v>
      </c>
      <c r="M14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89" t="b">
        <f>NOT(ISERROR(VLOOKUP(Table1[[#This Row],[regno]],RawGeography!$D:$D,1,FALSE)))</f>
        <v>0</v>
      </c>
      <c r="O1489" t="str">
        <f>IF(Options!$H$12&gt;0,IF(Options!$H$13&gt;0,"Both","Geog"),IF(Options!$H$13&gt;0,"Keyword","None"))</f>
        <v>None</v>
      </c>
      <c r="Q1489"/>
    </row>
    <row r="1490" spans="1:17" x14ac:dyDescent="0.2">
      <c r="A1490">
        <v>1076576</v>
      </c>
      <c r="B1490" t="s">
        <v>3202</v>
      </c>
      <c r="C1490">
        <v>2212</v>
      </c>
      <c r="D1490">
        <v>1451</v>
      </c>
      <c r="G1490" t="s">
        <v>3203</v>
      </c>
      <c r="H1490" t="str">
        <f ca="1">IFERROR(RANK(Table1[[#This Row],[IncomeRank]],$K:$K),"")</f>
        <v/>
      </c>
      <c r="I1490">
        <f>Table1[[#This Row],[regno]]</f>
        <v>1076576</v>
      </c>
      <c r="J1490" t="str">
        <f>Table1[[#This Row],[nicename]]</f>
        <v>West Cornwall Concert Band</v>
      </c>
      <c r="K1490" s="1" t="str">
        <f ca="1">IF(Table1[[#This Row],[Selected]],Table1[[#This Row],[latest_income]]+(RAND()*0.01),"")</f>
        <v/>
      </c>
      <c r="L1490" t="b">
        <f>IF(Table1[[#This Row],[Use]]="None",FALSE,IF(Table1[[#This Row],[Use]]="Both",AND(Table1[[#This Row],[Keyword]],Table1[[#This Row],[Geog]]),OR(Table1[[#This Row],[Keyword]],Table1[[#This Row],[Geog]])))</f>
        <v>0</v>
      </c>
      <c r="M14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90" t="b">
        <f>NOT(ISERROR(VLOOKUP(Table1[[#This Row],[regno]],RawGeography!$D:$D,1,FALSE)))</f>
        <v>0</v>
      </c>
      <c r="O1490" t="str">
        <f>IF(Options!$H$12&gt;0,IF(Options!$H$13&gt;0,"Both","Geog"),IF(Options!$H$13&gt;0,"Keyword","None"))</f>
        <v>None</v>
      </c>
      <c r="Q1490"/>
    </row>
    <row r="1491" spans="1:17" x14ac:dyDescent="0.2">
      <c r="A1491">
        <v>1076702</v>
      </c>
      <c r="B1491" t="s">
        <v>3204</v>
      </c>
      <c r="C1491">
        <v>4552</v>
      </c>
      <c r="D1491">
        <v>4778</v>
      </c>
      <c r="G1491" t="s">
        <v>3205</v>
      </c>
      <c r="H1491" t="str">
        <f ca="1">IFERROR(RANK(Table1[[#This Row],[IncomeRank]],$K:$K),"")</f>
        <v/>
      </c>
      <c r="I1491">
        <f>Table1[[#This Row],[regno]]</f>
        <v>1076702</v>
      </c>
      <c r="J1491" t="str">
        <f>Table1[[#This Row],[nicename]]</f>
        <v>The Rushworth Trust</v>
      </c>
      <c r="K1491" s="1" t="str">
        <f ca="1">IF(Table1[[#This Row],[Selected]],Table1[[#This Row],[latest_income]]+(RAND()*0.01),"")</f>
        <v/>
      </c>
      <c r="L1491" t="b">
        <f>IF(Table1[[#This Row],[Use]]="None",FALSE,IF(Table1[[#This Row],[Use]]="Both",AND(Table1[[#This Row],[Keyword]],Table1[[#This Row],[Geog]]),OR(Table1[[#This Row],[Keyword]],Table1[[#This Row],[Geog]])))</f>
        <v>0</v>
      </c>
      <c r="M14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91" t="b">
        <f>NOT(ISERROR(VLOOKUP(Table1[[#This Row],[regno]],RawGeography!$D:$D,1,FALSE)))</f>
        <v>0</v>
      </c>
      <c r="O1491" t="str">
        <f>IF(Options!$H$12&gt;0,IF(Options!$H$13&gt;0,"Both","Geog"),IF(Options!$H$13&gt;0,"Keyword","None"))</f>
        <v>None</v>
      </c>
      <c r="Q1491"/>
    </row>
    <row r="1492" spans="1:17" x14ac:dyDescent="0.2">
      <c r="A1492">
        <v>1077033</v>
      </c>
      <c r="B1492" t="s">
        <v>3206</v>
      </c>
      <c r="C1492">
        <v>12549</v>
      </c>
      <c r="D1492">
        <v>14151</v>
      </c>
      <c r="G1492" t="s">
        <v>3207</v>
      </c>
      <c r="H1492" t="str">
        <f ca="1">IFERROR(RANK(Table1[[#This Row],[IncomeRank]],$K:$K),"")</f>
        <v/>
      </c>
      <c r="I1492">
        <f>Table1[[#This Row],[regno]]</f>
        <v>1077033</v>
      </c>
      <c r="J1492" t="str">
        <f>Table1[[#This Row],[nicename]]</f>
        <v>Bolton Symphony Orchestra</v>
      </c>
      <c r="K1492" s="1" t="str">
        <f ca="1">IF(Table1[[#This Row],[Selected]],Table1[[#This Row],[latest_income]]+(RAND()*0.01),"")</f>
        <v/>
      </c>
      <c r="L1492" t="b">
        <f>IF(Table1[[#This Row],[Use]]="None",FALSE,IF(Table1[[#This Row],[Use]]="Both",AND(Table1[[#This Row],[Keyword]],Table1[[#This Row],[Geog]]),OR(Table1[[#This Row],[Keyword]],Table1[[#This Row],[Geog]])))</f>
        <v>0</v>
      </c>
      <c r="M14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92" t="b">
        <f>NOT(ISERROR(VLOOKUP(Table1[[#This Row],[regno]],RawGeography!$D:$D,1,FALSE)))</f>
        <v>0</v>
      </c>
      <c r="O1492" t="str">
        <f>IF(Options!$H$12&gt;0,IF(Options!$H$13&gt;0,"Both","Geog"),IF(Options!$H$13&gt;0,"Keyword","None"))</f>
        <v>None</v>
      </c>
      <c r="Q1492"/>
    </row>
    <row r="1493" spans="1:17" x14ac:dyDescent="0.2">
      <c r="A1493">
        <v>1077182</v>
      </c>
      <c r="B1493" t="s">
        <v>3208</v>
      </c>
      <c r="C1493">
        <v>7582</v>
      </c>
      <c r="D1493">
        <v>5852</v>
      </c>
      <c r="G1493" t="s">
        <v>3209</v>
      </c>
      <c r="H1493" t="str">
        <f ca="1">IFERROR(RANK(Table1[[#This Row],[IncomeRank]],$K:$K),"")</f>
        <v/>
      </c>
      <c r="I1493">
        <f>Table1[[#This Row],[regno]]</f>
        <v>1077182</v>
      </c>
      <c r="J1493" t="str">
        <f>Table1[[#This Row],[nicename]]</f>
        <v>Wessex Opera Company</v>
      </c>
      <c r="K1493" s="1" t="str">
        <f ca="1">IF(Table1[[#This Row],[Selected]],Table1[[#This Row],[latest_income]]+(RAND()*0.01),"")</f>
        <v/>
      </c>
      <c r="L1493" t="b">
        <f>IF(Table1[[#This Row],[Use]]="None",FALSE,IF(Table1[[#This Row],[Use]]="Both",AND(Table1[[#This Row],[Keyword]],Table1[[#This Row],[Geog]]),OR(Table1[[#This Row],[Keyword]],Table1[[#This Row],[Geog]])))</f>
        <v>0</v>
      </c>
      <c r="M14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93" t="b">
        <f>NOT(ISERROR(VLOOKUP(Table1[[#This Row],[regno]],RawGeography!$D:$D,1,FALSE)))</f>
        <v>0</v>
      </c>
      <c r="O1493" t="str">
        <f>IF(Options!$H$12&gt;0,IF(Options!$H$13&gt;0,"Both","Geog"),IF(Options!$H$13&gt;0,"Keyword","None"))</f>
        <v>None</v>
      </c>
      <c r="Q1493"/>
    </row>
    <row r="1494" spans="1:17" x14ac:dyDescent="0.2">
      <c r="A1494">
        <v>1077210</v>
      </c>
      <c r="B1494" t="s">
        <v>3210</v>
      </c>
      <c r="C1494">
        <v>87068</v>
      </c>
      <c r="D1494">
        <v>102264</v>
      </c>
      <c r="G1494" t="s">
        <v>3211</v>
      </c>
      <c r="H1494" t="str">
        <f ca="1">IFERROR(RANK(Table1[[#This Row],[IncomeRank]],$K:$K),"")</f>
        <v/>
      </c>
      <c r="I1494">
        <f>Table1[[#This Row],[regno]]</f>
        <v>1077210</v>
      </c>
      <c r="J1494" t="str">
        <f>Table1[[#This Row],[nicename]]</f>
        <v>Les Azuriales Opera Trust</v>
      </c>
      <c r="K1494" s="1" t="str">
        <f ca="1">IF(Table1[[#This Row],[Selected]],Table1[[#This Row],[latest_income]]+(RAND()*0.01),"")</f>
        <v/>
      </c>
      <c r="L1494" t="b">
        <f>IF(Table1[[#This Row],[Use]]="None",FALSE,IF(Table1[[#This Row],[Use]]="Both",AND(Table1[[#This Row],[Keyword]],Table1[[#This Row],[Geog]]),OR(Table1[[#This Row],[Keyword]],Table1[[#This Row],[Geog]])))</f>
        <v>0</v>
      </c>
      <c r="M14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94" t="b">
        <f>NOT(ISERROR(VLOOKUP(Table1[[#This Row],[regno]],RawGeography!$D:$D,1,FALSE)))</f>
        <v>0</v>
      </c>
      <c r="O1494" t="str">
        <f>IF(Options!$H$12&gt;0,IF(Options!$H$13&gt;0,"Both","Geog"),IF(Options!$H$13&gt;0,"Keyword","None"))</f>
        <v>None</v>
      </c>
      <c r="Q1494"/>
    </row>
    <row r="1495" spans="1:17" x14ac:dyDescent="0.2">
      <c r="A1495">
        <v>1077258</v>
      </c>
      <c r="B1495" t="s">
        <v>3212</v>
      </c>
      <c r="C1495">
        <v>12729</v>
      </c>
      <c r="D1495">
        <v>12146</v>
      </c>
      <c r="G1495" t="s">
        <v>3213</v>
      </c>
      <c r="H1495" t="str">
        <f ca="1">IFERROR(RANK(Table1[[#This Row],[IncomeRank]],$K:$K),"")</f>
        <v/>
      </c>
      <c r="I1495">
        <f>Table1[[#This Row],[regno]]</f>
        <v>1077258</v>
      </c>
      <c r="J1495" t="str">
        <f>Table1[[#This Row],[nicename]]</f>
        <v>Ripon Cathedral Concert Society</v>
      </c>
      <c r="K1495" s="1" t="str">
        <f ca="1">IF(Table1[[#This Row],[Selected]],Table1[[#This Row],[latest_income]]+(RAND()*0.01),"")</f>
        <v/>
      </c>
      <c r="L1495" t="b">
        <f>IF(Table1[[#This Row],[Use]]="None",FALSE,IF(Table1[[#This Row],[Use]]="Both",AND(Table1[[#This Row],[Keyword]],Table1[[#This Row],[Geog]]),OR(Table1[[#This Row],[Keyword]],Table1[[#This Row],[Geog]])))</f>
        <v>0</v>
      </c>
      <c r="M14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95" t="b">
        <f>NOT(ISERROR(VLOOKUP(Table1[[#This Row],[regno]],RawGeography!$D:$D,1,FALSE)))</f>
        <v>0</v>
      </c>
      <c r="O1495" t="str">
        <f>IF(Options!$H$12&gt;0,IF(Options!$H$13&gt;0,"Both","Geog"),IF(Options!$H$13&gt;0,"Keyword","None"))</f>
        <v>None</v>
      </c>
      <c r="Q1495"/>
    </row>
    <row r="1496" spans="1:17" x14ac:dyDescent="0.2">
      <c r="A1496">
        <v>1077293</v>
      </c>
      <c r="B1496" t="s">
        <v>3214</v>
      </c>
      <c r="C1496">
        <v>724654</v>
      </c>
      <c r="D1496">
        <v>722472</v>
      </c>
      <c r="E1496">
        <v>609088</v>
      </c>
      <c r="F1496">
        <v>32</v>
      </c>
      <c r="G1496" t="s">
        <v>3215</v>
      </c>
      <c r="H1496" t="str">
        <f ca="1">IFERROR(RANK(Table1[[#This Row],[IncomeRank]],$K:$K),"")</f>
        <v/>
      </c>
      <c r="I1496">
        <f>Table1[[#This Row],[regno]]</f>
        <v>1077293</v>
      </c>
      <c r="J1496" t="str">
        <f>Table1[[#This Row],[nicename]]</f>
        <v>Liverpool Lighthouse Limited</v>
      </c>
      <c r="K1496" s="1" t="str">
        <f ca="1">IF(Table1[[#This Row],[Selected]],Table1[[#This Row],[latest_income]]+(RAND()*0.01),"")</f>
        <v/>
      </c>
      <c r="L1496" t="b">
        <f>IF(Table1[[#This Row],[Use]]="None",FALSE,IF(Table1[[#This Row],[Use]]="Both",AND(Table1[[#This Row],[Keyword]],Table1[[#This Row],[Geog]]),OR(Table1[[#This Row],[Keyword]],Table1[[#This Row],[Geog]])))</f>
        <v>0</v>
      </c>
      <c r="M14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96" t="b">
        <f>NOT(ISERROR(VLOOKUP(Table1[[#This Row],[regno]],RawGeography!$D:$D,1,FALSE)))</f>
        <v>0</v>
      </c>
      <c r="O1496" t="str">
        <f>IF(Options!$H$12&gt;0,IF(Options!$H$13&gt;0,"Both","Geog"),IF(Options!$H$13&gt;0,"Keyword","None"))</f>
        <v>None</v>
      </c>
      <c r="Q1496"/>
    </row>
    <row r="1497" spans="1:17" x14ac:dyDescent="0.2">
      <c r="A1497">
        <v>1077369</v>
      </c>
      <c r="B1497" t="s">
        <v>3216</v>
      </c>
      <c r="C1497">
        <v>154804</v>
      </c>
      <c r="D1497">
        <v>170602</v>
      </c>
      <c r="G1497" t="s">
        <v>3217</v>
      </c>
      <c r="H1497" t="str">
        <f ca="1">IFERROR(RANK(Table1[[#This Row],[IncomeRank]],$K:$K),"")</f>
        <v/>
      </c>
      <c r="I1497">
        <f>Table1[[#This Row],[regno]]</f>
        <v>1077369</v>
      </c>
      <c r="J1497" t="str">
        <f>Table1[[#This Row],[nicename]]</f>
        <v>RJC Productions Ltd</v>
      </c>
      <c r="K1497" s="1" t="str">
        <f ca="1">IF(Table1[[#This Row],[Selected]],Table1[[#This Row],[latest_income]]+(RAND()*0.01),"")</f>
        <v/>
      </c>
      <c r="L1497" t="b">
        <f>IF(Table1[[#This Row],[Use]]="None",FALSE,IF(Table1[[#This Row],[Use]]="Both",AND(Table1[[#This Row],[Keyword]],Table1[[#This Row],[Geog]]),OR(Table1[[#This Row],[Keyword]],Table1[[#This Row],[Geog]])))</f>
        <v>0</v>
      </c>
      <c r="M14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97" t="b">
        <f>NOT(ISERROR(VLOOKUP(Table1[[#This Row],[regno]],RawGeography!$D:$D,1,FALSE)))</f>
        <v>0</v>
      </c>
      <c r="O1497" t="str">
        <f>IF(Options!$H$12&gt;0,IF(Options!$H$13&gt;0,"Both","Geog"),IF(Options!$H$13&gt;0,"Keyword","None"))</f>
        <v>None</v>
      </c>
      <c r="Q1497"/>
    </row>
    <row r="1498" spans="1:17" x14ac:dyDescent="0.2">
      <c r="A1498">
        <v>1077495</v>
      </c>
      <c r="B1498" t="s">
        <v>3219</v>
      </c>
      <c r="C1498">
        <v>73645</v>
      </c>
      <c r="D1498">
        <v>70536</v>
      </c>
      <c r="G1498" t="s">
        <v>3220</v>
      </c>
      <c r="H1498" t="str">
        <f ca="1">IFERROR(RANK(Table1[[#This Row],[IncomeRank]],$K:$K),"")</f>
        <v/>
      </c>
      <c r="I1498">
        <f>Table1[[#This Row],[regno]]</f>
        <v>1077495</v>
      </c>
      <c r="J1498" t="str">
        <f>Table1[[#This Row],[nicename]]</f>
        <v>Youth Music Centre</v>
      </c>
      <c r="K1498" s="1" t="str">
        <f ca="1">IF(Table1[[#This Row],[Selected]],Table1[[#This Row],[latest_income]]+(RAND()*0.01),"")</f>
        <v/>
      </c>
      <c r="L1498" t="b">
        <f>IF(Table1[[#This Row],[Use]]="None",FALSE,IF(Table1[[#This Row],[Use]]="Both",AND(Table1[[#This Row],[Keyword]],Table1[[#This Row],[Geog]]),OR(Table1[[#This Row],[Keyword]],Table1[[#This Row],[Geog]])))</f>
        <v>0</v>
      </c>
      <c r="M14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98" t="b">
        <f>NOT(ISERROR(VLOOKUP(Table1[[#This Row],[regno]],RawGeography!$D:$D,1,FALSE)))</f>
        <v>0</v>
      </c>
      <c r="O1498" t="str">
        <f>IF(Options!$H$12&gt;0,IF(Options!$H$13&gt;0,"Both","Geog"),IF(Options!$H$13&gt;0,"Keyword","None"))</f>
        <v>None</v>
      </c>
      <c r="Q1498"/>
    </row>
    <row r="1499" spans="1:17" x14ac:dyDescent="0.2">
      <c r="A1499">
        <v>1077709</v>
      </c>
      <c r="B1499" t="s">
        <v>3221</v>
      </c>
      <c r="C1499">
        <v>37278</v>
      </c>
      <c r="D1499">
        <v>38019</v>
      </c>
      <c r="G1499" t="s">
        <v>3222</v>
      </c>
      <c r="H1499" t="str">
        <f ca="1">IFERROR(RANK(Table1[[#This Row],[IncomeRank]],$K:$K),"")</f>
        <v/>
      </c>
      <c r="I1499">
        <f>Table1[[#This Row],[regno]]</f>
        <v>1077709</v>
      </c>
      <c r="J1499" t="str">
        <f>Table1[[#This Row],[nicename]]</f>
        <v>The Bach Players Limited</v>
      </c>
      <c r="K1499" s="1" t="str">
        <f ca="1">IF(Table1[[#This Row],[Selected]],Table1[[#This Row],[latest_income]]+(RAND()*0.01),"")</f>
        <v/>
      </c>
      <c r="L1499" t="b">
        <f>IF(Table1[[#This Row],[Use]]="None",FALSE,IF(Table1[[#This Row],[Use]]="Both",AND(Table1[[#This Row],[Keyword]],Table1[[#This Row],[Geog]]),OR(Table1[[#This Row],[Keyword]],Table1[[#This Row],[Geog]])))</f>
        <v>0</v>
      </c>
      <c r="M14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499" t="b">
        <f>NOT(ISERROR(VLOOKUP(Table1[[#This Row],[regno]],RawGeography!$D:$D,1,FALSE)))</f>
        <v>0</v>
      </c>
      <c r="O1499" t="str">
        <f>IF(Options!$H$12&gt;0,IF(Options!$H$13&gt;0,"Both","Geog"),IF(Options!$H$13&gt;0,"Keyword","None"))</f>
        <v>None</v>
      </c>
      <c r="Q1499"/>
    </row>
    <row r="1500" spans="1:17" x14ac:dyDescent="0.2">
      <c r="A1500">
        <v>1077779</v>
      </c>
      <c r="B1500" t="s">
        <v>3223</v>
      </c>
      <c r="C1500">
        <v>400</v>
      </c>
      <c r="D1500">
        <v>400</v>
      </c>
      <c r="G1500" t="s">
        <v>3224</v>
      </c>
      <c r="H1500" t="str">
        <f ca="1">IFERROR(RANK(Table1[[#This Row],[IncomeRank]],$K:$K),"")</f>
        <v/>
      </c>
      <c r="I1500">
        <f>Table1[[#This Row],[regno]]</f>
        <v>1077779</v>
      </c>
      <c r="J1500" t="str">
        <f>Table1[[#This Row],[nicename]]</f>
        <v>South Asian Arts &amp; Cultural Association</v>
      </c>
      <c r="K1500" s="1" t="str">
        <f ca="1">IF(Table1[[#This Row],[Selected]],Table1[[#This Row],[latest_income]]+(RAND()*0.01),"")</f>
        <v/>
      </c>
      <c r="L1500" t="b">
        <f>IF(Table1[[#This Row],[Use]]="None",FALSE,IF(Table1[[#This Row],[Use]]="Both",AND(Table1[[#This Row],[Keyword]],Table1[[#This Row],[Geog]]),OR(Table1[[#This Row],[Keyword]],Table1[[#This Row],[Geog]])))</f>
        <v>0</v>
      </c>
      <c r="M15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00" t="b">
        <f>NOT(ISERROR(VLOOKUP(Table1[[#This Row],[regno]],RawGeography!$D:$D,1,FALSE)))</f>
        <v>0</v>
      </c>
      <c r="O1500" t="str">
        <f>IF(Options!$H$12&gt;0,IF(Options!$H$13&gt;0,"Both","Geog"),IF(Options!$H$13&gt;0,"Keyword","None"))</f>
        <v>None</v>
      </c>
      <c r="Q1500"/>
    </row>
    <row r="1501" spans="1:17" x14ac:dyDescent="0.2">
      <c r="A1501">
        <v>1077874</v>
      </c>
      <c r="B1501" t="s">
        <v>3225</v>
      </c>
      <c r="C1501">
        <v>74</v>
      </c>
      <c r="D1501">
        <v>0</v>
      </c>
      <c r="G1501" t="s">
        <v>3226</v>
      </c>
      <c r="H1501" t="str">
        <f ca="1">IFERROR(RANK(Table1[[#This Row],[IncomeRank]],$K:$K),"")</f>
        <v/>
      </c>
      <c r="I1501">
        <f>Table1[[#This Row],[regno]]</f>
        <v>1077874</v>
      </c>
      <c r="J1501" t="str">
        <f>Table1[[#This Row],[nicename]]</f>
        <v>The Bassett Stevens Memorial Trust</v>
      </c>
      <c r="K1501" s="1" t="str">
        <f ca="1">IF(Table1[[#This Row],[Selected]],Table1[[#This Row],[latest_income]]+(RAND()*0.01),"")</f>
        <v/>
      </c>
      <c r="L1501" t="b">
        <f>IF(Table1[[#This Row],[Use]]="None",FALSE,IF(Table1[[#This Row],[Use]]="Both",AND(Table1[[#This Row],[Keyword]],Table1[[#This Row],[Geog]]),OR(Table1[[#This Row],[Keyword]],Table1[[#This Row],[Geog]])))</f>
        <v>0</v>
      </c>
      <c r="M15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01" t="b">
        <f>NOT(ISERROR(VLOOKUP(Table1[[#This Row],[regno]],RawGeography!$D:$D,1,FALSE)))</f>
        <v>0</v>
      </c>
      <c r="O1501" t="str">
        <f>IF(Options!$H$12&gt;0,IF(Options!$H$13&gt;0,"Both","Geog"),IF(Options!$H$13&gt;0,"Keyword","None"))</f>
        <v>None</v>
      </c>
      <c r="Q1501"/>
    </row>
    <row r="1502" spans="1:17" x14ac:dyDescent="0.2">
      <c r="A1502">
        <v>1078035</v>
      </c>
      <c r="B1502" t="s">
        <v>3227</v>
      </c>
      <c r="C1502">
        <v>25839</v>
      </c>
      <c r="D1502">
        <v>22996</v>
      </c>
      <c r="G1502" t="s">
        <v>3228</v>
      </c>
      <c r="H1502" t="str">
        <f ca="1">IFERROR(RANK(Table1[[#This Row],[IncomeRank]],$K:$K),"")</f>
        <v/>
      </c>
      <c r="I1502">
        <f>Table1[[#This Row],[regno]]</f>
        <v>1078035</v>
      </c>
      <c r="J1502" t="str">
        <f>Table1[[#This Row],[nicename]]</f>
        <v>Phoenix Arts and Cultural Community Group Project Limited</v>
      </c>
      <c r="K1502" s="1" t="str">
        <f ca="1">IF(Table1[[#This Row],[Selected]],Table1[[#This Row],[latest_income]]+(RAND()*0.01),"")</f>
        <v/>
      </c>
      <c r="L1502" t="b">
        <f>IF(Table1[[#This Row],[Use]]="None",FALSE,IF(Table1[[#This Row],[Use]]="Both",AND(Table1[[#This Row],[Keyword]],Table1[[#This Row],[Geog]]),OR(Table1[[#This Row],[Keyword]],Table1[[#This Row],[Geog]])))</f>
        <v>0</v>
      </c>
      <c r="M15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02" t="b">
        <f>NOT(ISERROR(VLOOKUP(Table1[[#This Row],[regno]],RawGeography!$D:$D,1,FALSE)))</f>
        <v>0</v>
      </c>
      <c r="O1502" t="str">
        <f>IF(Options!$H$12&gt;0,IF(Options!$H$13&gt;0,"Both","Geog"),IF(Options!$H$13&gt;0,"Keyword","None"))</f>
        <v>None</v>
      </c>
      <c r="Q1502"/>
    </row>
    <row r="1503" spans="1:17" x14ac:dyDescent="0.2">
      <c r="A1503">
        <v>1078138</v>
      </c>
      <c r="B1503" t="s">
        <v>3229</v>
      </c>
      <c r="C1503">
        <v>891</v>
      </c>
      <c r="D1503">
        <v>1923</v>
      </c>
      <c r="G1503" t="s">
        <v>3230</v>
      </c>
      <c r="H1503" t="str">
        <f ca="1">IFERROR(RANK(Table1[[#This Row],[IncomeRank]],$K:$K),"")</f>
        <v/>
      </c>
      <c r="I1503">
        <f>Table1[[#This Row],[regno]]</f>
        <v>1078138</v>
      </c>
      <c r="J1503" t="str">
        <f>Table1[[#This Row],[nicename]]</f>
        <v>Kenneth Page Foundation</v>
      </c>
      <c r="K1503" s="1" t="str">
        <f ca="1">IF(Table1[[#This Row],[Selected]],Table1[[#This Row],[latest_income]]+(RAND()*0.01),"")</f>
        <v/>
      </c>
      <c r="L1503" t="b">
        <f>IF(Table1[[#This Row],[Use]]="None",FALSE,IF(Table1[[#This Row],[Use]]="Both",AND(Table1[[#This Row],[Keyword]],Table1[[#This Row],[Geog]]),OR(Table1[[#This Row],[Keyword]],Table1[[#This Row],[Geog]])))</f>
        <v>0</v>
      </c>
      <c r="M15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03" t="b">
        <f>NOT(ISERROR(VLOOKUP(Table1[[#This Row],[regno]],RawGeography!$D:$D,1,FALSE)))</f>
        <v>0</v>
      </c>
      <c r="O1503" t="str">
        <f>IF(Options!$H$12&gt;0,IF(Options!$H$13&gt;0,"Both","Geog"),IF(Options!$H$13&gt;0,"Keyword","None"))</f>
        <v>None</v>
      </c>
      <c r="Q1503"/>
    </row>
    <row r="1504" spans="1:17" x14ac:dyDescent="0.2">
      <c r="A1504">
        <v>1078221</v>
      </c>
      <c r="B1504" t="s">
        <v>3231</v>
      </c>
      <c r="C1504">
        <v>0</v>
      </c>
      <c r="D1504">
        <v>0</v>
      </c>
      <c r="G1504" t="s">
        <v>3232</v>
      </c>
      <c r="H1504" t="str">
        <f ca="1">IFERROR(RANK(Table1[[#This Row],[IncomeRank]],$K:$K),"")</f>
        <v/>
      </c>
      <c r="I1504">
        <f>Table1[[#This Row],[regno]]</f>
        <v>1078221</v>
      </c>
      <c r="J1504" t="str">
        <f>Table1[[#This Row],[nicename]]</f>
        <v>The Andrusier Ensemble Education Project</v>
      </c>
      <c r="K1504" s="1" t="str">
        <f ca="1">IF(Table1[[#This Row],[Selected]],Table1[[#This Row],[latest_income]]+(RAND()*0.01),"")</f>
        <v/>
      </c>
      <c r="L1504" t="b">
        <f>IF(Table1[[#This Row],[Use]]="None",FALSE,IF(Table1[[#This Row],[Use]]="Both",AND(Table1[[#This Row],[Keyword]],Table1[[#This Row],[Geog]]),OR(Table1[[#This Row],[Keyword]],Table1[[#This Row],[Geog]])))</f>
        <v>0</v>
      </c>
      <c r="M15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04" t="b">
        <f>NOT(ISERROR(VLOOKUP(Table1[[#This Row],[regno]],RawGeography!$D:$D,1,FALSE)))</f>
        <v>0</v>
      </c>
      <c r="O1504" t="str">
        <f>IF(Options!$H$12&gt;0,IF(Options!$H$13&gt;0,"Both","Geog"),IF(Options!$H$13&gt;0,"Keyword","None"))</f>
        <v>None</v>
      </c>
      <c r="Q1504"/>
    </row>
    <row r="1505" spans="1:17" x14ac:dyDescent="0.2">
      <c r="A1505">
        <v>1078266</v>
      </c>
      <c r="B1505" t="s">
        <v>3233</v>
      </c>
      <c r="C1505">
        <v>4555</v>
      </c>
      <c r="D1505">
        <v>4440</v>
      </c>
      <c r="G1505" t="s">
        <v>3234</v>
      </c>
      <c r="H1505" t="str">
        <f ca="1">IFERROR(RANK(Table1[[#This Row],[IncomeRank]],$K:$K),"")</f>
        <v/>
      </c>
      <c r="I1505">
        <f>Table1[[#This Row],[regno]]</f>
        <v>1078266</v>
      </c>
      <c r="J1505" t="str">
        <f>Table1[[#This Row],[nicename]]</f>
        <v>The Betty Parr Whitbread Music Trust</v>
      </c>
      <c r="K1505" s="1" t="str">
        <f ca="1">IF(Table1[[#This Row],[Selected]],Table1[[#This Row],[latest_income]]+(RAND()*0.01),"")</f>
        <v/>
      </c>
      <c r="L1505" t="b">
        <f>IF(Table1[[#This Row],[Use]]="None",FALSE,IF(Table1[[#This Row],[Use]]="Both",AND(Table1[[#This Row],[Keyword]],Table1[[#This Row],[Geog]]),OR(Table1[[#This Row],[Keyword]],Table1[[#This Row],[Geog]])))</f>
        <v>0</v>
      </c>
      <c r="M15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05" t="b">
        <f>NOT(ISERROR(VLOOKUP(Table1[[#This Row],[regno]],RawGeography!$D:$D,1,FALSE)))</f>
        <v>0</v>
      </c>
      <c r="O1505" t="str">
        <f>IF(Options!$H$12&gt;0,IF(Options!$H$13&gt;0,"Both","Geog"),IF(Options!$H$13&gt;0,"Keyword","None"))</f>
        <v>None</v>
      </c>
      <c r="Q1505"/>
    </row>
    <row r="1506" spans="1:17" x14ac:dyDescent="0.2">
      <c r="A1506">
        <v>1078368</v>
      </c>
      <c r="B1506" t="s">
        <v>3235</v>
      </c>
      <c r="C1506">
        <v>7232</v>
      </c>
      <c r="D1506">
        <v>9188</v>
      </c>
      <c r="G1506" t="s">
        <v>3236</v>
      </c>
      <c r="H1506" t="str">
        <f ca="1">IFERROR(RANK(Table1[[#This Row],[IncomeRank]],$K:$K),"")</f>
        <v/>
      </c>
      <c r="I1506">
        <f>Table1[[#This Row],[regno]]</f>
        <v>1078368</v>
      </c>
      <c r="J1506" t="str">
        <f>Table1[[#This Row],[nicename]]</f>
        <v>The Cecilia Consort</v>
      </c>
      <c r="K1506" s="1" t="str">
        <f ca="1">IF(Table1[[#This Row],[Selected]],Table1[[#This Row],[latest_income]]+(RAND()*0.01),"")</f>
        <v/>
      </c>
      <c r="L1506" t="b">
        <f>IF(Table1[[#This Row],[Use]]="None",FALSE,IF(Table1[[#This Row],[Use]]="Both",AND(Table1[[#This Row],[Keyword]],Table1[[#This Row],[Geog]]),OR(Table1[[#This Row],[Keyword]],Table1[[#This Row],[Geog]])))</f>
        <v>0</v>
      </c>
      <c r="M15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06" t="b">
        <f>NOT(ISERROR(VLOOKUP(Table1[[#This Row],[regno]],RawGeography!$D:$D,1,FALSE)))</f>
        <v>0</v>
      </c>
      <c r="O1506" t="str">
        <f>IF(Options!$H$12&gt;0,IF(Options!$H$13&gt;0,"Both","Geog"),IF(Options!$H$13&gt;0,"Keyword","None"))</f>
        <v>None</v>
      </c>
      <c r="Q1506"/>
    </row>
    <row r="1507" spans="1:17" x14ac:dyDescent="0.2">
      <c r="A1507">
        <v>1078388</v>
      </c>
      <c r="B1507" t="s">
        <v>3237</v>
      </c>
      <c r="C1507">
        <v>88828</v>
      </c>
      <c r="D1507">
        <v>86992</v>
      </c>
      <c r="G1507" t="s">
        <v>3238</v>
      </c>
      <c r="H1507" t="str">
        <f ca="1">IFERROR(RANK(Table1[[#This Row],[IncomeRank]],$K:$K),"")</f>
        <v/>
      </c>
      <c r="I1507">
        <f>Table1[[#This Row],[regno]]</f>
        <v>1078388</v>
      </c>
      <c r="J1507" t="str">
        <f>Table1[[#This Row],[nicename]]</f>
        <v>Streetz Ahead- Dance for Young People</v>
      </c>
      <c r="K1507" s="1" t="str">
        <f ca="1">IF(Table1[[#This Row],[Selected]],Table1[[#This Row],[latest_income]]+(RAND()*0.01),"")</f>
        <v/>
      </c>
      <c r="L1507" t="b">
        <f>IF(Table1[[#This Row],[Use]]="None",FALSE,IF(Table1[[#This Row],[Use]]="Both",AND(Table1[[#This Row],[Keyword]],Table1[[#This Row],[Geog]]),OR(Table1[[#This Row],[Keyword]],Table1[[#This Row],[Geog]])))</f>
        <v>0</v>
      </c>
      <c r="M15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07" t="b">
        <f>NOT(ISERROR(VLOOKUP(Table1[[#This Row],[regno]],RawGeography!$D:$D,1,FALSE)))</f>
        <v>0</v>
      </c>
      <c r="O1507" t="str">
        <f>IF(Options!$H$12&gt;0,IF(Options!$H$13&gt;0,"Both","Geog"),IF(Options!$H$13&gt;0,"Keyword","None"))</f>
        <v>None</v>
      </c>
      <c r="Q1507"/>
    </row>
    <row r="1508" spans="1:17" x14ac:dyDescent="0.2">
      <c r="A1508">
        <v>1078438</v>
      </c>
      <c r="B1508" t="s">
        <v>3239</v>
      </c>
      <c r="C1508">
        <v>166053</v>
      </c>
      <c r="D1508">
        <v>155916</v>
      </c>
      <c r="G1508" t="s">
        <v>3240</v>
      </c>
      <c r="H1508" t="str">
        <f ca="1">IFERROR(RANK(Table1[[#This Row],[IncomeRank]],$K:$K),"")</f>
        <v/>
      </c>
      <c r="I1508">
        <f>Table1[[#This Row],[regno]]</f>
        <v>1078438</v>
      </c>
      <c r="J1508" t="str">
        <f>Table1[[#This Row],[nicename]]</f>
        <v>Divine Solution Ministries</v>
      </c>
      <c r="K1508" s="1" t="str">
        <f ca="1">IF(Table1[[#This Row],[Selected]],Table1[[#This Row],[latest_income]]+(RAND()*0.01),"")</f>
        <v/>
      </c>
      <c r="L1508" t="b">
        <f>IF(Table1[[#This Row],[Use]]="None",FALSE,IF(Table1[[#This Row],[Use]]="Both",AND(Table1[[#This Row],[Keyword]],Table1[[#This Row],[Geog]]),OR(Table1[[#This Row],[Keyword]],Table1[[#This Row],[Geog]])))</f>
        <v>0</v>
      </c>
      <c r="M15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08" t="b">
        <f>NOT(ISERROR(VLOOKUP(Table1[[#This Row],[regno]],RawGeography!$D:$D,1,FALSE)))</f>
        <v>0</v>
      </c>
      <c r="O1508" t="str">
        <f>IF(Options!$H$12&gt;0,IF(Options!$H$13&gt;0,"Both","Geog"),IF(Options!$H$13&gt;0,"Keyword","None"))</f>
        <v>None</v>
      </c>
      <c r="Q1508"/>
    </row>
    <row r="1509" spans="1:17" x14ac:dyDescent="0.2">
      <c r="A1509">
        <v>1078442</v>
      </c>
      <c r="B1509" t="s">
        <v>3241</v>
      </c>
      <c r="C1509">
        <v>12380</v>
      </c>
      <c r="D1509">
        <v>12202</v>
      </c>
      <c r="G1509" t="s">
        <v>3242</v>
      </c>
      <c r="H1509" t="str">
        <f ca="1">IFERROR(RANK(Table1[[#This Row],[IncomeRank]],$K:$K),"")</f>
        <v/>
      </c>
      <c r="I1509">
        <f>Table1[[#This Row],[regno]]</f>
        <v>1078442</v>
      </c>
      <c r="J1509" t="str">
        <f>Table1[[#This Row],[nicename]]</f>
        <v>The Orpington Chorale</v>
      </c>
      <c r="K1509" s="1" t="str">
        <f ca="1">IF(Table1[[#This Row],[Selected]],Table1[[#This Row],[latest_income]]+(RAND()*0.01),"")</f>
        <v/>
      </c>
      <c r="L1509" t="b">
        <f>IF(Table1[[#This Row],[Use]]="None",FALSE,IF(Table1[[#This Row],[Use]]="Both",AND(Table1[[#This Row],[Keyword]],Table1[[#This Row],[Geog]]),OR(Table1[[#This Row],[Keyword]],Table1[[#This Row],[Geog]])))</f>
        <v>0</v>
      </c>
      <c r="M15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09" t="b">
        <f>NOT(ISERROR(VLOOKUP(Table1[[#This Row],[regno]],RawGeography!$D:$D,1,FALSE)))</f>
        <v>0</v>
      </c>
      <c r="O1509" t="str">
        <f>IF(Options!$H$12&gt;0,IF(Options!$H$13&gt;0,"Both","Geog"),IF(Options!$H$13&gt;0,"Keyword","None"))</f>
        <v>None</v>
      </c>
      <c r="Q1509"/>
    </row>
    <row r="1510" spans="1:17" x14ac:dyDescent="0.2">
      <c r="A1510">
        <v>1078503</v>
      </c>
      <c r="B1510" t="s">
        <v>3243</v>
      </c>
      <c r="C1510">
        <v>10894</v>
      </c>
      <c r="D1510">
        <v>8125</v>
      </c>
      <c r="G1510" t="s">
        <v>3244</v>
      </c>
      <c r="H1510" t="str">
        <f ca="1">IFERROR(RANK(Table1[[#This Row],[IncomeRank]],$K:$K),"")</f>
        <v/>
      </c>
      <c r="I1510">
        <f>Table1[[#This Row],[regno]]</f>
        <v>1078503</v>
      </c>
      <c r="J1510" t="str">
        <f>Table1[[#This Row],[nicename]]</f>
        <v>Torbay Brass Band</v>
      </c>
      <c r="K1510" s="1" t="str">
        <f ca="1">IF(Table1[[#This Row],[Selected]],Table1[[#This Row],[latest_income]]+(RAND()*0.01),"")</f>
        <v/>
      </c>
      <c r="L1510" t="b">
        <f>IF(Table1[[#This Row],[Use]]="None",FALSE,IF(Table1[[#This Row],[Use]]="Both",AND(Table1[[#This Row],[Keyword]],Table1[[#This Row],[Geog]]),OR(Table1[[#This Row],[Keyword]],Table1[[#This Row],[Geog]])))</f>
        <v>0</v>
      </c>
      <c r="M15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10" t="b">
        <f>NOT(ISERROR(VLOOKUP(Table1[[#This Row],[regno]],RawGeography!$D:$D,1,FALSE)))</f>
        <v>0</v>
      </c>
      <c r="O1510" t="str">
        <f>IF(Options!$H$12&gt;0,IF(Options!$H$13&gt;0,"Both","Geog"),IF(Options!$H$13&gt;0,"Keyword","None"))</f>
        <v>None</v>
      </c>
      <c r="Q1510"/>
    </row>
    <row r="1511" spans="1:17" x14ac:dyDescent="0.2">
      <c r="A1511">
        <v>1078599</v>
      </c>
      <c r="B1511" t="s">
        <v>3245</v>
      </c>
      <c r="C1511">
        <v>39452</v>
      </c>
      <c r="D1511">
        <v>40155</v>
      </c>
      <c r="G1511" t="s">
        <v>3246</v>
      </c>
      <c r="H1511" t="str">
        <f ca="1">IFERROR(RANK(Table1[[#This Row],[IncomeRank]],$K:$K),"")</f>
        <v/>
      </c>
      <c r="I1511">
        <f>Table1[[#This Row],[regno]]</f>
        <v>1078599</v>
      </c>
      <c r="J1511" t="str">
        <f>Table1[[#This Row],[nicename]]</f>
        <v>The Holst Birthplace Trust</v>
      </c>
      <c r="K1511" s="1" t="str">
        <f ca="1">IF(Table1[[#This Row],[Selected]],Table1[[#This Row],[latest_income]]+(RAND()*0.01),"")</f>
        <v/>
      </c>
      <c r="L1511" t="b">
        <f>IF(Table1[[#This Row],[Use]]="None",FALSE,IF(Table1[[#This Row],[Use]]="Both",AND(Table1[[#This Row],[Keyword]],Table1[[#This Row],[Geog]]),OR(Table1[[#This Row],[Keyword]],Table1[[#This Row],[Geog]])))</f>
        <v>0</v>
      </c>
      <c r="M15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11" t="b">
        <f>NOT(ISERROR(VLOOKUP(Table1[[#This Row],[regno]],RawGeography!$D:$D,1,FALSE)))</f>
        <v>0</v>
      </c>
      <c r="O1511" t="str">
        <f>IF(Options!$H$12&gt;0,IF(Options!$H$13&gt;0,"Both","Geog"),IF(Options!$H$13&gt;0,"Keyword","None"))</f>
        <v>None</v>
      </c>
      <c r="Q1511"/>
    </row>
    <row r="1512" spans="1:17" x14ac:dyDescent="0.2">
      <c r="A1512">
        <v>1078708</v>
      </c>
      <c r="B1512" t="s">
        <v>3247</v>
      </c>
      <c r="C1512">
        <v>31663</v>
      </c>
      <c r="D1512">
        <v>26846</v>
      </c>
      <c r="G1512" t="s">
        <v>3248</v>
      </c>
      <c r="H1512" t="str">
        <f ca="1">IFERROR(RANK(Table1[[#This Row],[IncomeRank]],$K:$K),"")</f>
        <v/>
      </c>
      <c r="I1512">
        <f>Table1[[#This Row],[regno]]</f>
        <v>1078708</v>
      </c>
      <c r="J1512" t="str">
        <f>Table1[[#This Row],[nicename]]</f>
        <v>The Leicester Symphony Orchestra Limited</v>
      </c>
      <c r="K1512" s="1" t="str">
        <f ca="1">IF(Table1[[#This Row],[Selected]],Table1[[#This Row],[latest_income]]+(RAND()*0.01),"")</f>
        <v/>
      </c>
      <c r="L1512" t="b">
        <f>IF(Table1[[#This Row],[Use]]="None",FALSE,IF(Table1[[#This Row],[Use]]="Both",AND(Table1[[#This Row],[Keyword]],Table1[[#This Row],[Geog]]),OR(Table1[[#This Row],[Keyword]],Table1[[#This Row],[Geog]])))</f>
        <v>0</v>
      </c>
      <c r="M15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12" t="b">
        <f>NOT(ISERROR(VLOOKUP(Table1[[#This Row],[regno]],RawGeography!$D:$D,1,FALSE)))</f>
        <v>0</v>
      </c>
      <c r="O1512" t="str">
        <f>IF(Options!$H$12&gt;0,IF(Options!$H$13&gt;0,"Both","Geog"),IF(Options!$H$13&gt;0,"Keyword","None"))</f>
        <v>None</v>
      </c>
      <c r="Q1512"/>
    </row>
    <row r="1513" spans="1:17" x14ac:dyDescent="0.2">
      <c r="A1513">
        <v>1078908</v>
      </c>
      <c r="B1513" t="s">
        <v>3249</v>
      </c>
      <c r="C1513">
        <v>11384</v>
      </c>
      <c r="D1513">
        <v>12506</v>
      </c>
      <c r="G1513" t="s">
        <v>3250</v>
      </c>
      <c r="H1513" t="str">
        <f ca="1">IFERROR(RANK(Table1[[#This Row],[IncomeRank]],$K:$K),"")</f>
        <v/>
      </c>
      <c r="I1513">
        <f>Table1[[#This Row],[regno]]</f>
        <v>1078908</v>
      </c>
      <c r="J1513" t="str">
        <f>Table1[[#This Row],[nicename]]</f>
        <v>The Wordsworth Singers</v>
      </c>
      <c r="K1513" s="1" t="str">
        <f ca="1">IF(Table1[[#This Row],[Selected]],Table1[[#This Row],[latest_income]]+(RAND()*0.01),"")</f>
        <v/>
      </c>
      <c r="L1513" t="b">
        <f>IF(Table1[[#This Row],[Use]]="None",FALSE,IF(Table1[[#This Row],[Use]]="Both",AND(Table1[[#This Row],[Keyword]],Table1[[#This Row],[Geog]]),OR(Table1[[#This Row],[Keyword]],Table1[[#This Row],[Geog]])))</f>
        <v>0</v>
      </c>
      <c r="M15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13" t="b">
        <f>NOT(ISERROR(VLOOKUP(Table1[[#This Row],[regno]],RawGeography!$D:$D,1,FALSE)))</f>
        <v>0</v>
      </c>
      <c r="O1513" t="str">
        <f>IF(Options!$H$12&gt;0,IF(Options!$H$13&gt;0,"Both","Geog"),IF(Options!$H$13&gt;0,"Keyword","None"))</f>
        <v>None</v>
      </c>
      <c r="Q1513"/>
    </row>
    <row r="1514" spans="1:17" x14ac:dyDescent="0.2">
      <c r="A1514">
        <v>1079073</v>
      </c>
      <c r="B1514" t="s">
        <v>3251</v>
      </c>
      <c r="C1514">
        <v>36832</v>
      </c>
      <c r="D1514">
        <v>33272</v>
      </c>
      <c r="G1514" t="s">
        <v>3252</v>
      </c>
      <c r="H1514" t="str">
        <f ca="1">IFERROR(RANK(Table1[[#This Row],[IncomeRank]],$K:$K),"")</f>
        <v/>
      </c>
      <c r="I1514">
        <f>Table1[[#This Row],[regno]]</f>
        <v>1079073</v>
      </c>
      <c r="J1514" t="str">
        <f>Table1[[#This Row],[nicename]]</f>
        <v>The Winchfield Festival</v>
      </c>
      <c r="K1514" s="1" t="str">
        <f ca="1">IF(Table1[[#This Row],[Selected]],Table1[[#This Row],[latest_income]]+(RAND()*0.01),"")</f>
        <v/>
      </c>
      <c r="L1514" t="b">
        <f>IF(Table1[[#This Row],[Use]]="None",FALSE,IF(Table1[[#This Row],[Use]]="Both",AND(Table1[[#This Row],[Keyword]],Table1[[#This Row],[Geog]]),OR(Table1[[#This Row],[Keyword]],Table1[[#This Row],[Geog]])))</f>
        <v>0</v>
      </c>
      <c r="M15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14" t="b">
        <f>NOT(ISERROR(VLOOKUP(Table1[[#This Row],[regno]],RawGeography!$D:$D,1,FALSE)))</f>
        <v>0</v>
      </c>
      <c r="O1514" t="str">
        <f>IF(Options!$H$12&gt;0,IF(Options!$H$13&gt;0,"Both","Geog"),IF(Options!$H$13&gt;0,"Keyword","None"))</f>
        <v>None</v>
      </c>
      <c r="Q1514"/>
    </row>
    <row r="1515" spans="1:17" x14ac:dyDescent="0.2">
      <c r="A1515">
        <v>1079121</v>
      </c>
      <c r="B1515" t="s">
        <v>3253</v>
      </c>
      <c r="C1515">
        <v>683613</v>
      </c>
      <c r="D1515">
        <v>561401</v>
      </c>
      <c r="E1515">
        <v>332220</v>
      </c>
      <c r="F1515">
        <v>3</v>
      </c>
      <c r="G1515" t="s">
        <v>3254</v>
      </c>
      <c r="H1515" t="str">
        <f ca="1">IFERROR(RANK(Table1[[#This Row],[IncomeRank]],$K:$K),"")</f>
        <v/>
      </c>
      <c r="I1515">
        <f>Table1[[#This Row],[regno]]</f>
        <v>1079121</v>
      </c>
      <c r="J1515" t="str">
        <f>Table1[[#This Row],[nicename]]</f>
        <v>Azafady</v>
      </c>
      <c r="K1515" s="1" t="str">
        <f ca="1">IF(Table1[[#This Row],[Selected]],Table1[[#This Row],[latest_income]]+(RAND()*0.01),"")</f>
        <v/>
      </c>
      <c r="L1515" t="b">
        <f>IF(Table1[[#This Row],[Use]]="None",FALSE,IF(Table1[[#This Row],[Use]]="Both",AND(Table1[[#This Row],[Keyword]],Table1[[#This Row],[Geog]]),OR(Table1[[#This Row],[Keyword]],Table1[[#This Row],[Geog]])))</f>
        <v>0</v>
      </c>
      <c r="M15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15" t="b">
        <f>NOT(ISERROR(VLOOKUP(Table1[[#This Row],[regno]],RawGeography!$D:$D,1,FALSE)))</f>
        <v>0</v>
      </c>
      <c r="O1515" t="str">
        <f>IF(Options!$H$12&gt;0,IF(Options!$H$13&gt;0,"Both","Geog"),IF(Options!$H$13&gt;0,"Keyword","None"))</f>
        <v>None</v>
      </c>
      <c r="Q1515"/>
    </row>
    <row r="1516" spans="1:17" x14ac:dyDescent="0.2">
      <c r="A1516">
        <v>1079307</v>
      </c>
      <c r="B1516" t="s">
        <v>3255</v>
      </c>
      <c r="C1516">
        <v>1956</v>
      </c>
      <c r="D1516">
        <v>8211</v>
      </c>
      <c r="G1516" t="s">
        <v>3256</v>
      </c>
      <c r="H1516" t="str">
        <f ca="1">IFERROR(RANK(Table1[[#This Row],[IncomeRank]],$K:$K),"")</f>
        <v/>
      </c>
      <c r="I1516">
        <f>Table1[[#This Row],[regno]]</f>
        <v>1079307</v>
      </c>
      <c r="J1516" t="str">
        <f>Table1[[#This Row],[nicename]]</f>
        <v>The Laurin and Arthur Glaze Trust</v>
      </c>
      <c r="K1516" s="1" t="str">
        <f ca="1">IF(Table1[[#This Row],[Selected]],Table1[[#This Row],[latest_income]]+(RAND()*0.01),"")</f>
        <v/>
      </c>
      <c r="L1516" t="b">
        <f>IF(Table1[[#This Row],[Use]]="None",FALSE,IF(Table1[[#This Row],[Use]]="Both",AND(Table1[[#This Row],[Keyword]],Table1[[#This Row],[Geog]]),OR(Table1[[#This Row],[Keyword]],Table1[[#This Row],[Geog]])))</f>
        <v>0</v>
      </c>
      <c r="M15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16" t="b">
        <f>NOT(ISERROR(VLOOKUP(Table1[[#This Row],[regno]],RawGeography!$D:$D,1,FALSE)))</f>
        <v>0</v>
      </c>
      <c r="O1516" t="str">
        <f>IF(Options!$H$12&gt;0,IF(Options!$H$13&gt;0,"Both","Geog"),IF(Options!$H$13&gt;0,"Keyword","None"))</f>
        <v>None</v>
      </c>
      <c r="Q1516"/>
    </row>
    <row r="1517" spans="1:17" x14ac:dyDescent="0.2">
      <c r="A1517">
        <v>1079482</v>
      </c>
      <c r="B1517" t="s">
        <v>3257</v>
      </c>
      <c r="C1517">
        <v>254951</v>
      </c>
      <c r="D1517">
        <v>239744</v>
      </c>
      <c r="G1517" t="s">
        <v>3258</v>
      </c>
      <c r="H1517" t="str">
        <f ca="1">IFERROR(RANK(Table1[[#This Row],[IncomeRank]],$K:$K),"")</f>
        <v/>
      </c>
      <c r="I1517">
        <f>Table1[[#This Row],[regno]]</f>
        <v>1079482</v>
      </c>
      <c r="J1517" t="str">
        <f>Table1[[#This Row],[nicename]]</f>
        <v>Retrospect Ensemble</v>
      </c>
      <c r="K1517" s="1" t="str">
        <f ca="1">IF(Table1[[#This Row],[Selected]],Table1[[#This Row],[latest_income]]+(RAND()*0.01),"")</f>
        <v/>
      </c>
      <c r="L1517" t="b">
        <f>IF(Table1[[#This Row],[Use]]="None",FALSE,IF(Table1[[#This Row],[Use]]="Both",AND(Table1[[#This Row],[Keyword]],Table1[[#This Row],[Geog]]),OR(Table1[[#This Row],[Keyword]],Table1[[#This Row],[Geog]])))</f>
        <v>0</v>
      </c>
      <c r="M15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17" t="b">
        <f>NOT(ISERROR(VLOOKUP(Table1[[#This Row],[regno]],RawGeography!$D:$D,1,FALSE)))</f>
        <v>0</v>
      </c>
      <c r="O1517" t="str">
        <f>IF(Options!$H$12&gt;0,IF(Options!$H$13&gt;0,"Both","Geog"),IF(Options!$H$13&gt;0,"Keyword","None"))</f>
        <v>None</v>
      </c>
      <c r="Q1517"/>
    </row>
    <row r="1518" spans="1:17" x14ac:dyDescent="0.2">
      <c r="A1518">
        <v>1079536</v>
      </c>
      <c r="B1518" t="s">
        <v>3259</v>
      </c>
      <c r="C1518">
        <v>32165</v>
      </c>
      <c r="D1518">
        <v>51656</v>
      </c>
      <c r="G1518" t="s">
        <v>3260</v>
      </c>
      <c r="H1518" t="str">
        <f ca="1">IFERROR(RANK(Table1[[#This Row],[IncomeRank]],$K:$K),"")</f>
        <v/>
      </c>
      <c r="I1518">
        <f>Table1[[#This Row],[regno]]</f>
        <v>1079536</v>
      </c>
      <c r="J1518" t="str">
        <f>Table1[[#This Row],[nicename]]</f>
        <v>The Music Centre</v>
      </c>
      <c r="K1518" s="1" t="str">
        <f ca="1">IF(Table1[[#This Row],[Selected]],Table1[[#This Row],[latest_income]]+(RAND()*0.01),"")</f>
        <v/>
      </c>
      <c r="L1518" t="b">
        <f>IF(Table1[[#This Row],[Use]]="None",FALSE,IF(Table1[[#This Row],[Use]]="Both",AND(Table1[[#This Row],[Keyword]],Table1[[#This Row],[Geog]]),OR(Table1[[#This Row],[Keyword]],Table1[[#This Row],[Geog]])))</f>
        <v>0</v>
      </c>
      <c r="M15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18" t="b">
        <f>NOT(ISERROR(VLOOKUP(Table1[[#This Row],[regno]],RawGeography!$D:$D,1,FALSE)))</f>
        <v>0</v>
      </c>
      <c r="O1518" t="str">
        <f>IF(Options!$H$12&gt;0,IF(Options!$H$13&gt;0,"Both","Geog"),IF(Options!$H$13&gt;0,"Keyword","None"))</f>
        <v>None</v>
      </c>
      <c r="Q1518"/>
    </row>
    <row r="1519" spans="1:17" x14ac:dyDescent="0.2">
      <c r="A1519">
        <v>1079821</v>
      </c>
      <c r="B1519" t="s">
        <v>3261</v>
      </c>
      <c r="C1519">
        <v>115029</v>
      </c>
      <c r="D1519">
        <v>94112</v>
      </c>
      <c r="G1519" t="s">
        <v>3262</v>
      </c>
      <c r="H1519" t="str">
        <f ca="1">IFERROR(RANK(Table1[[#This Row],[IncomeRank]],$K:$K),"")</f>
        <v/>
      </c>
      <c r="I1519">
        <f>Table1[[#This Row],[regno]]</f>
        <v>1079821</v>
      </c>
      <c r="J1519" t="str">
        <f>Table1[[#This Row],[nicename]]</f>
        <v>Society for the Advancement of Black Arts (Saba)</v>
      </c>
      <c r="K1519" s="1" t="str">
        <f ca="1">IF(Table1[[#This Row],[Selected]],Table1[[#This Row],[latest_income]]+(RAND()*0.01),"")</f>
        <v/>
      </c>
      <c r="L1519" t="b">
        <f>IF(Table1[[#This Row],[Use]]="None",FALSE,IF(Table1[[#This Row],[Use]]="Both",AND(Table1[[#This Row],[Keyword]],Table1[[#This Row],[Geog]]),OR(Table1[[#This Row],[Keyword]],Table1[[#This Row],[Geog]])))</f>
        <v>0</v>
      </c>
      <c r="M15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19" t="b">
        <f>NOT(ISERROR(VLOOKUP(Table1[[#This Row],[regno]],RawGeography!$D:$D,1,FALSE)))</f>
        <v>0</v>
      </c>
      <c r="O1519" t="str">
        <f>IF(Options!$H$12&gt;0,IF(Options!$H$13&gt;0,"Both","Geog"),IF(Options!$H$13&gt;0,"Keyword","None"))</f>
        <v>None</v>
      </c>
      <c r="Q1519"/>
    </row>
    <row r="1520" spans="1:17" x14ac:dyDescent="0.2">
      <c r="A1520">
        <v>1079847</v>
      </c>
      <c r="B1520" t="s">
        <v>3263</v>
      </c>
      <c r="C1520">
        <v>5605</v>
      </c>
      <c r="D1520">
        <v>2938</v>
      </c>
      <c r="G1520" t="s">
        <v>3264</v>
      </c>
      <c r="H1520" t="str">
        <f ca="1">IFERROR(RANK(Table1[[#This Row],[IncomeRank]],$K:$K),"")</f>
        <v/>
      </c>
      <c r="I1520">
        <f>Table1[[#This Row],[regno]]</f>
        <v>1079847</v>
      </c>
      <c r="J1520" t="str">
        <f>Table1[[#This Row],[nicename]]</f>
        <v>The Southend Sikh Society</v>
      </c>
      <c r="K1520" s="1" t="str">
        <f ca="1">IF(Table1[[#This Row],[Selected]],Table1[[#This Row],[latest_income]]+(RAND()*0.01),"")</f>
        <v/>
      </c>
      <c r="L1520" t="b">
        <f>IF(Table1[[#This Row],[Use]]="None",FALSE,IF(Table1[[#This Row],[Use]]="Both",AND(Table1[[#This Row],[Keyword]],Table1[[#This Row],[Geog]]),OR(Table1[[#This Row],[Keyword]],Table1[[#This Row],[Geog]])))</f>
        <v>0</v>
      </c>
      <c r="M15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20" t="b">
        <f>NOT(ISERROR(VLOOKUP(Table1[[#This Row],[regno]],RawGeography!$D:$D,1,FALSE)))</f>
        <v>0</v>
      </c>
      <c r="O1520" t="str">
        <f>IF(Options!$H$12&gt;0,IF(Options!$H$13&gt;0,"Both","Geog"),IF(Options!$H$13&gt;0,"Keyword","None"))</f>
        <v>None</v>
      </c>
      <c r="Q1520"/>
    </row>
    <row r="1521" spans="1:17" x14ac:dyDescent="0.2">
      <c r="A1521">
        <v>1080056</v>
      </c>
      <c r="B1521" t="s">
        <v>3265</v>
      </c>
      <c r="C1521">
        <v>9573</v>
      </c>
      <c r="D1521">
        <v>9815</v>
      </c>
      <c r="G1521" t="s">
        <v>3266</v>
      </c>
      <c r="H1521" t="str">
        <f ca="1">IFERROR(RANK(Table1[[#This Row],[IncomeRank]],$K:$K),"")</f>
        <v/>
      </c>
      <c r="I1521">
        <f>Table1[[#This Row],[regno]]</f>
        <v>1080056</v>
      </c>
      <c r="J1521" t="str">
        <f>Table1[[#This Row],[nicename]]</f>
        <v>Sleaford Concert Band</v>
      </c>
      <c r="K1521" s="1" t="str">
        <f ca="1">IF(Table1[[#This Row],[Selected]],Table1[[#This Row],[latest_income]]+(RAND()*0.01),"")</f>
        <v/>
      </c>
      <c r="L1521" t="b">
        <f>IF(Table1[[#This Row],[Use]]="None",FALSE,IF(Table1[[#This Row],[Use]]="Both",AND(Table1[[#This Row],[Keyword]],Table1[[#This Row],[Geog]]),OR(Table1[[#This Row],[Keyword]],Table1[[#This Row],[Geog]])))</f>
        <v>0</v>
      </c>
      <c r="M15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21" t="b">
        <f>NOT(ISERROR(VLOOKUP(Table1[[#This Row],[regno]],RawGeography!$D:$D,1,FALSE)))</f>
        <v>0</v>
      </c>
      <c r="O1521" t="str">
        <f>IF(Options!$H$12&gt;0,IF(Options!$H$13&gt;0,"Both","Geog"),IF(Options!$H$13&gt;0,"Keyword","None"))</f>
        <v>None</v>
      </c>
      <c r="Q1521"/>
    </row>
    <row r="1522" spans="1:17" x14ac:dyDescent="0.2">
      <c r="A1522">
        <v>1080114</v>
      </c>
      <c r="B1522" t="s">
        <v>3267</v>
      </c>
      <c r="C1522">
        <v>71222</v>
      </c>
      <c r="D1522">
        <v>71704</v>
      </c>
      <c r="G1522" t="s">
        <v>3268</v>
      </c>
      <c r="H1522" t="str">
        <f ca="1">IFERROR(RANK(Table1[[#This Row],[IncomeRank]],$K:$K),"")</f>
        <v/>
      </c>
      <c r="I1522">
        <f>Table1[[#This Row],[regno]]</f>
        <v>1080114</v>
      </c>
      <c r="J1522" t="str">
        <f>Table1[[#This Row],[nicename]]</f>
        <v>Oxford Chamber Music Foundation Limited</v>
      </c>
      <c r="K1522" s="1" t="str">
        <f ca="1">IF(Table1[[#This Row],[Selected]],Table1[[#This Row],[latest_income]]+(RAND()*0.01),"")</f>
        <v/>
      </c>
      <c r="L1522" t="b">
        <f>IF(Table1[[#This Row],[Use]]="None",FALSE,IF(Table1[[#This Row],[Use]]="Both",AND(Table1[[#This Row],[Keyword]],Table1[[#This Row],[Geog]]),OR(Table1[[#This Row],[Keyword]],Table1[[#This Row],[Geog]])))</f>
        <v>0</v>
      </c>
      <c r="M15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22" t="b">
        <f>NOT(ISERROR(VLOOKUP(Table1[[#This Row],[regno]],RawGeography!$D:$D,1,FALSE)))</f>
        <v>0</v>
      </c>
      <c r="O1522" t="str">
        <f>IF(Options!$H$12&gt;0,IF(Options!$H$13&gt;0,"Both","Geog"),IF(Options!$H$13&gt;0,"Keyword","None"))</f>
        <v>None</v>
      </c>
      <c r="Q1522"/>
    </row>
    <row r="1523" spans="1:17" x14ac:dyDescent="0.2">
      <c r="A1523">
        <v>1080128</v>
      </c>
      <c r="B1523" t="s">
        <v>3269</v>
      </c>
      <c r="C1523">
        <v>9908</v>
      </c>
      <c r="D1523">
        <v>4015</v>
      </c>
      <c r="G1523" t="s">
        <v>3270</v>
      </c>
      <c r="H1523" t="str">
        <f ca="1">IFERROR(RANK(Table1[[#This Row],[IncomeRank]],$K:$K),"")</f>
        <v/>
      </c>
      <c r="I1523">
        <f>Table1[[#This Row],[regno]]</f>
        <v>1080128</v>
      </c>
      <c r="J1523" t="str">
        <f>Table1[[#This Row],[nicename]]</f>
        <v>William Appleby Memorial Trust</v>
      </c>
      <c r="K1523" s="1" t="str">
        <f ca="1">IF(Table1[[#This Row],[Selected]],Table1[[#This Row],[latest_income]]+(RAND()*0.01),"")</f>
        <v/>
      </c>
      <c r="L1523" t="b">
        <f>IF(Table1[[#This Row],[Use]]="None",FALSE,IF(Table1[[#This Row],[Use]]="Both",AND(Table1[[#This Row],[Keyword]],Table1[[#This Row],[Geog]]),OR(Table1[[#This Row],[Keyword]],Table1[[#This Row],[Geog]])))</f>
        <v>0</v>
      </c>
      <c r="M15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23" t="b">
        <f>NOT(ISERROR(VLOOKUP(Table1[[#This Row],[regno]],RawGeography!$D:$D,1,FALSE)))</f>
        <v>0</v>
      </c>
      <c r="O1523" t="str">
        <f>IF(Options!$H$12&gt;0,IF(Options!$H$13&gt;0,"Both","Geog"),IF(Options!$H$13&gt;0,"Keyword","None"))</f>
        <v>None</v>
      </c>
      <c r="Q1523"/>
    </row>
    <row r="1524" spans="1:17" x14ac:dyDescent="0.2">
      <c r="A1524">
        <v>1080130</v>
      </c>
      <c r="B1524" t="s">
        <v>3271</v>
      </c>
      <c r="C1524">
        <v>29458</v>
      </c>
      <c r="D1524">
        <v>23534</v>
      </c>
      <c r="G1524" t="s">
        <v>3272</v>
      </c>
      <c r="H1524" t="str">
        <f ca="1">IFERROR(RANK(Table1[[#This Row],[IncomeRank]],$K:$K),"")</f>
        <v/>
      </c>
      <c r="I1524">
        <f>Table1[[#This Row],[regno]]</f>
        <v>1080130</v>
      </c>
      <c r="J1524" t="str">
        <f>Table1[[#This Row],[nicename]]</f>
        <v>Bradfield Festival of Music Association</v>
      </c>
      <c r="K1524" s="1" t="str">
        <f ca="1">IF(Table1[[#This Row],[Selected]],Table1[[#This Row],[latest_income]]+(RAND()*0.01),"")</f>
        <v/>
      </c>
      <c r="L1524" t="b">
        <f>IF(Table1[[#This Row],[Use]]="None",FALSE,IF(Table1[[#This Row],[Use]]="Both",AND(Table1[[#This Row],[Keyword]],Table1[[#This Row],[Geog]]),OR(Table1[[#This Row],[Keyword]],Table1[[#This Row],[Geog]])))</f>
        <v>0</v>
      </c>
      <c r="M15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24" t="b">
        <f>NOT(ISERROR(VLOOKUP(Table1[[#This Row],[regno]],RawGeography!$D:$D,1,FALSE)))</f>
        <v>0</v>
      </c>
      <c r="O1524" t="str">
        <f>IF(Options!$H$12&gt;0,IF(Options!$H$13&gt;0,"Both","Geog"),IF(Options!$H$13&gt;0,"Keyword","None"))</f>
        <v>None</v>
      </c>
      <c r="Q1524"/>
    </row>
    <row r="1525" spans="1:17" x14ac:dyDescent="0.2">
      <c r="A1525">
        <v>1080292</v>
      </c>
      <c r="B1525" t="s">
        <v>3273</v>
      </c>
      <c r="C1525">
        <v>179374</v>
      </c>
      <c r="D1525">
        <v>175281</v>
      </c>
      <c r="G1525" t="s">
        <v>3274</v>
      </c>
      <c r="H1525" t="str">
        <f ca="1">IFERROR(RANK(Table1[[#This Row],[IncomeRank]],$K:$K),"")</f>
        <v/>
      </c>
      <c r="I1525">
        <f>Table1[[#This Row],[regno]]</f>
        <v>1080292</v>
      </c>
      <c r="J1525" t="str">
        <f>Table1[[#This Row],[nicename]]</f>
        <v>South Asian Arts-UK</v>
      </c>
      <c r="K1525" s="1" t="str">
        <f ca="1">IF(Table1[[#This Row],[Selected]],Table1[[#This Row],[latest_income]]+(RAND()*0.01),"")</f>
        <v/>
      </c>
      <c r="L1525" t="b">
        <f>IF(Table1[[#This Row],[Use]]="None",FALSE,IF(Table1[[#This Row],[Use]]="Both",AND(Table1[[#This Row],[Keyword]],Table1[[#This Row],[Geog]]),OR(Table1[[#This Row],[Keyword]],Table1[[#This Row],[Geog]])))</f>
        <v>0</v>
      </c>
      <c r="M15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25" t="b">
        <f>NOT(ISERROR(VLOOKUP(Table1[[#This Row],[regno]],RawGeography!$D:$D,1,FALSE)))</f>
        <v>0</v>
      </c>
      <c r="O1525" t="str">
        <f>IF(Options!$H$12&gt;0,IF(Options!$H$13&gt;0,"Both","Geog"),IF(Options!$H$13&gt;0,"Keyword","None"))</f>
        <v>None</v>
      </c>
      <c r="Q1525"/>
    </row>
    <row r="1526" spans="1:17" x14ac:dyDescent="0.2">
      <c r="A1526">
        <v>1080294</v>
      </c>
      <c r="B1526" t="s">
        <v>3275</v>
      </c>
      <c r="C1526">
        <v>4527</v>
      </c>
      <c r="D1526">
        <v>4467</v>
      </c>
      <c r="G1526" t="s">
        <v>3276</v>
      </c>
      <c r="H1526" t="str">
        <f ca="1">IFERROR(RANK(Table1[[#This Row],[IncomeRank]],$K:$K),"")</f>
        <v/>
      </c>
      <c r="I1526">
        <f>Table1[[#This Row],[regno]]</f>
        <v>1080294</v>
      </c>
      <c r="J1526" t="str">
        <f>Table1[[#This Row],[nicename]]</f>
        <v>Stamford Bridge Singers</v>
      </c>
      <c r="K1526" s="1" t="str">
        <f ca="1">IF(Table1[[#This Row],[Selected]],Table1[[#This Row],[latest_income]]+(RAND()*0.01),"")</f>
        <v/>
      </c>
      <c r="L1526" t="b">
        <f>IF(Table1[[#This Row],[Use]]="None",FALSE,IF(Table1[[#This Row],[Use]]="Both",AND(Table1[[#This Row],[Keyword]],Table1[[#This Row],[Geog]]),OR(Table1[[#This Row],[Keyword]],Table1[[#This Row],[Geog]])))</f>
        <v>0</v>
      </c>
      <c r="M15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26" t="b">
        <f>NOT(ISERROR(VLOOKUP(Table1[[#This Row],[regno]],RawGeography!$D:$D,1,FALSE)))</f>
        <v>0</v>
      </c>
      <c r="O1526" t="str">
        <f>IF(Options!$H$12&gt;0,IF(Options!$H$13&gt;0,"Both","Geog"),IF(Options!$H$13&gt;0,"Keyword","None"))</f>
        <v>None</v>
      </c>
      <c r="Q1526"/>
    </row>
    <row r="1527" spans="1:17" x14ac:dyDescent="0.2">
      <c r="A1527">
        <v>1080310</v>
      </c>
      <c r="B1527" t="s">
        <v>3277</v>
      </c>
      <c r="C1527">
        <v>56676</v>
      </c>
      <c r="D1527">
        <v>59599</v>
      </c>
      <c r="G1527" t="s">
        <v>3278</v>
      </c>
      <c r="H1527" t="str">
        <f ca="1">IFERROR(RANK(Table1[[#This Row],[IncomeRank]],$K:$K),"")</f>
        <v/>
      </c>
      <c r="I1527">
        <f>Table1[[#This Row],[regno]]</f>
        <v>1080310</v>
      </c>
      <c r="J1527" t="str">
        <f>Table1[[#This Row],[nicename]]</f>
        <v>The Kaos Organisation</v>
      </c>
      <c r="K1527" s="1" t="str">
        <f ca="1">IF(Table1[[#This Row],[Selected]],Table1[[#This Row],[latest_income]]+(RAND()*0.01),"")</f>
        <v/>
      </c>
      <c r="L1527" t="b">
        <f>IF(Table1[[#This Row],[Use]]="None",FALSE,IF(Table1[[#This Row],[Use]]="Both",AND(Table1[[#This Row],[Keyword]],Table1[[#This Row],[Geog]]),OR(Table1[[#This Row],[Keyword]],Table1[[#This Row],[Geog]])))</f>
        <v>0</v>
      </c>
      <c r="M15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27" t="b">
        <f>NOT(ISERROR(VLOOKUP(Table1[[#This Row],[regno]],RawGeography!$D:$D,1,FALSE)))</f>
        <v>0</v>
      </c>
      <c r="O1527" t="str">
        <f>IF(Options!$H$12&gt;0,IF(Options!$H$13&gt;0,"Both","Geog"),IF(Options!$H$13&gt;0,"Keyword","None"))</f>
        <v>None</v>
      </c>
      <c r="Q1527"/>
    </row>
    <row r="1528" spans="1:17" x14ac:dyDescent="0.2">
      <c r="A1528">
        <v>1080461</v>
      </c>
      <c r="B1528" t="s">
        <v>3279</v>
      </c>
      <c r="C1528">
        <v>30693</v>
      </c>
      <c r="D1528">
        <v>31450</v>
      </c>
      <c r="G1528" t="s">
        <v>3280</v>
      </c>
      <c r="H1528" t="str">
        <f ca="1">IFERROR(RANK(Table1[[#This Row],[IncomeRank]],$K:$K),"")</f>
        <v/>
      </c>
      <c r="I1528">
        <f>Table1[[#This Row],[regno]]</f>
        <v>1080461</v>
      </c>
      <c r="J1528" t="str">
        <f>Table1[[#This Row],[nicename]]</f>
        <v>The British Double Reed Society</v>
      </c>
      <c r="K1528" s="1" t="str">
        <f ca="1">IF(Table1[[#This Row],[Selected]],Table1[[#This Row],[latest_income]]+(RAND()*0.01),"")</f>
        <v/>
      </c>
      <c r="L1528" t="b">
        <f>IF(Table1[[#This Row],[Use]]="None",FALSE,IF(Table1[[#This Row],[Use]]="Both",AND(Table1[[#This Row],[Keyword]],Table1[[#This Row],[Geog]]),OR(Table1[[#This Row],[Keyword]],Table1[[#This Row],[Geog]])))</f>
        <v>0</v>
      </c>
      <c r="M15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28" t="b">
        <f>NOT(ISERROR(VLOOKUP(Table1[[#This Row],[regno]],RawGeography!$D:$D,1,FALSE)))</f>
        <v>0</v>
      </c>
      <c r="O1528" t="str">
        <f>IF(Options!$H$12&gt;0,IF(Options!$H$13&gt;0,"Both","Geog"),IF(Options!$H$13&gt;0,"Keyword","None"))</f>
        <v>None</v>
      </c>
      <c r="Q1528"/>
    </row>
    <row r="1529" spans="1:17" x14ac:dyDescent="0.2">
      <c r="A1529">
        <v>1080573</v>
      </c>
      <c r="B1529" t="s">
        <v>3281</v>
      </c>
      <c r="C1529">
        <v>0</v>
      </c>
      <c r="D1529">
        <v>0</v>
      </c>
      <c r="G1529" t="s">
        <v>3282</v>
      </c>
      <c r="H1529" t="str">
        <f ca="1">IFERROR(RANK(Table1[[#This Row],[IncomeRank]],$K:$K),"")</f>
        <v/>
      </c>
      <c r="I1529">
        <f>Table1[[#This Row],[regno]]</f>
        <v>1080573</v>
      </c>
      <c r="J1529" t="str">
        <f>Table1[[#This Row],[nicename]]</f>
        <v>Millennium 3 Music</v>
      </c>
      <c r="K1529" s="1" t="str">
        <f ca="1">IF(Table1[[#This Row],[Selected]],Table1[[#This Row],[latest_income]]+(RAND()*0.01),"")</f>
        <v/>
      </c>
      <c r="L1529" t="b">
        <f>IF(Table1[[#This Row],[Use]]="None",FALSE,IF(Table1[[#This Row],[Use]]="Both",AND(Table1[[#This Row],[Keyword]],Table1[[#This Row],[Geog]]),OR(Table1[[#This Row],[Keyword]],Table1[[#This Row],[Geog]])))</f>
        <v>0</v>
      </c>
      <c r="M15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29" t="b">
        <f>NOT(ISERROR(VLOOKUP(Table1[[#This Row],[regno]],RawGeography!$D:$D,1,FALSE)))</f>
        <v>0</v>
      </c>
      <c r="O1529" t="str">
        <f>IF(Options!$H$12&gt;0,IF(Options!$H$13&gt;0,"Both","Geog"),IF(Options!$H$13&gt;0,"Keyword","None"))</f>
        <v>None</v>
      </c>
      <c r="Q1529"/>
    </row>
    <row r="1530" spans="1:17" x14ac:dyDescent="0.2">
      <c r="A1530">
        <v>1080651</v>
      </c>
      <c r="B1530" t="s">
        <v>3283</v>
      </c>
      <c r="C1530">
        <v>40781</v>
      </c>
      <c r="D1530">
        <v>37029</v>
      </c>
      <c r="G1530" t="s">
        <v>3284</v>
      </c>
      <c r="H1530" t="str">
        <f ca="1">IFERROR(RANK(Table1[[#This Row],[IncomeRank]],$K:$K),"")</f>
        <v/>
      </c>
      <c r="I1530">
        <f>Table1[[#This Row],[regno]]</f>
        <v>1080651</v>
      </c>
      <c r="J1530" t="str">
        <f>Table1[[#This Row],[nicename]]</f>
        <v>Music at Beaulieu Trust</v>
      </c>
      <c r="K1530" s="1" t="str">
        <f ca="1">IF(Table1[[#This Row],[Selected]],Table1[[#This Row],[latest_income]]+(RAND()*0.01),"")</f>
        <v/>
      </c>
      <c r="L1530" t="b">
        <f>IF(Table1[[#This Row],[Use]]="None",FALSE,IF(Table1[[#This Row],[Use]]="Both",AND(Table1[[#This Row],[Keyword]],Table1[[#This Row],[Geog]]),OR(Table1[[#This Row],[Keyword]],Table1[[#This Row],[Geog]])))</f>
        <v>0</v>
      </c>
      <c r="M15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30" t="b">
        <f>NOT(ISERROR(VLOOKUP(Table1[[#This Row],[regno]],RawGeography!$D:$D,1,FALSE)))</f>
        <v>0</v>
      </c>
      <c r="O1530" t="str">
        <f>IF(Options!$H$12&gt;0,IF(Options!$H$13&gt;0,"Both","Geog"),IF(Options!$H$13&gt;0,"Keyword","None"))</f>
        <v>None</v>
      </c>
      <c r="Q1530"/>
    </row>
    <row r="1531" spans="1:17" x14ac:dyDescent="0.2">
      <c r="A1531">
        <v>1080652</v>
      </c>
      <c r="B1531" t="s">
        <v>3285</v>
      </c>
      <c r="C1531">
        <v>6733</v>
      </c>
      <c r="D1531">
        <v>6931</v>
      </c>
      <c r="G1531" t="s">
        <v>3286</v>
      </c>
      <c r="H1531" t="str">
        <f ca="1">IFERROR(RANK(Table1[[#This Row],[IncomeRank]],$K:$K),"")</f>
        <v/>
      </c>
      <c r="I1531">
        <f>Table1[[#This Row],[regno]]</f>
        <v>1080652</v>
      </c>
      <c r="J1531" t="str">
        <f>Table1[[#This Row],[nicename]]</f>
        <v>Flutes &amp; Co</v>
      </c>
      <c r="K1531" s="1" t="str">
        <f ca="1">IF(Table1[[#This Row],[Selected]],Table1[[#This Row],[latest_income]]+(RAND()*0.01),"")</f>
        <v/>
      </c>
      <c r="L1531" t="b">
        <f>IF(Table1[[#This Row],[Use]]="None",FALSE,IF(Table1[[#This Row],[Use]]="Both",AND(Table1[[#This Row],[Keyword]],Table1[[#This Row],[Geog]]),OR(Table1[[#This Row],[Keyword]],Table1[[#This Row],[Geog]])))</f>
        <v>0</v>
      </c>
      <c r="M15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31" t="b">
        <f>NOT(ISERROR(VLOOKUP(Table1[[#This Row],[regno]],RawGeography!$D:$D,1,FALSE)))</f>
        <v>0</v>
      </c>
      <c r="O1531" t="str">
        <f>IF(Options!$H$12&gt;0,IF(Options!$H$13&gt;0,"Both","Geog"),IF(Options!$H$13&gt;0,"Keyword","None"))</f>
        <v>None</v>
      </c>
      <c r="Q1531"/>
    </row>
    <row r="1532" spans="1:17" x14ac:dyDescent="0.2">
      <c r="A1532">
        <v>1080668</v>
      </c>
      <c r="B1532" t="s">
        <v>3287</v>
      </c>
      <c r="C1532">
        <v>32</v>
      </c>
      <c r="D1532">
        <v>130</v>
      </c>
      <c r="G1532" t="s">
        <v>3288</v>
      </c>
      <c r="H1532" t="str">
        <f ca="1">IFERROR(RANK(Table1[[#This Row],[IncomeRank]],$K:$K),"")</f>
        <v/>
      </c>
      <c r="I1532">
        <f>Table1[[#This Row],[regno]]</f>
        <v>1080668</v>
      </c>
      <c r="J1532" t="str">
        <f>Table1[[#This Row],[nicename]]</f>
        <v>The East Anglian Academy of Organ and Early Keyboard Music</v>
      </c>
      <c r="K1532" s="1" t="str">
        <f ca="1">IF(Table1[[#This Row],[Selected]],Table1[[#This Row],[latest_income]]+(RAND()*0.01),"")</f>
        <v/>
      </c>
      <c r="L1532" t="b">
        <f>IF(Table1[[#This Row],[Use]]="None",FALSE,IF(Table1[[#This Row],[Use]]="Both",AND(Table1[[#This Row],[Keyword]],Table1[[#This Row],[Geog]]),OR(Table1[[#This Row],[Keyword]],Table1[[#This Row],[Geog]])))</f>
        <v>0</v>
      </c>
      <c r="M15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32" t="b">
        <f>NOT(ISERROR(VLOOKUP(Table1[[#This Row],[regno]],RawGeography!$D:$D,1,FALSE)))</f>
        <v>0</v>
      </c>
      <c r="O1532" t="str">
        <f>IF(Options!$H$12&gt;0,IF(Options!$H$13&gt;0,"Both","Geog"),IF(Options!$H$13&gt;0,"Keyword","None"))</f>
        <v>None</v>
      </c>
      <c r="Q1532"/>
    </row>
    <row r="1533" spans="1:17" x14ac:dyDescent="0.2">
      <c r="A1533">
        <v>1080704</v>
      </c>
      <c r="B1533" t="s">
        <v>3289</v>
      </c>
      <c r="C1533">
        <v>34353</v>
      </c>
      <c r="D1533">
        <v>34094</v>
      </c>
      <c r="G1533" t="s">
        <v>3290</v>
      </c>
      <c r="H1533" t="str">
        <f ca="1">IFERROR(RANK(Table1[[#This Row],[IncomeRank]],$K:$K),"")</f>
        <v/>
      </c>
      <c r="I1533">
        <f>Table1[[#This Row],[regno]]</f>
        <v>1080704</v>
      </c>
      <c r="J1533" t="str">
        <f>Table1[[#This Row],[nicename]]</f>
        <v>The Harrow Tamil School Association</v>
      </c>
      <c r="K1533" s="1" t="str">
        <f ca="1">IF(Table1[[#This Row],[Selected]],Table1[[#This Row],[latest_income]]+(RAND()*0.01),"")</f>
        <v/>
      </c>
      <c r="L1533" t="b">
        <f>IF(Table1[[#This Row],[Use]]="None",FALSE,IF(Table1[[#This Row],[Use]]="Both",AND(Table1[[#This Row],[Keyword]],Table1[[#This Row],[Geog]]),OR(Table1[[#This Row],[Keyword]],Table1[[#This Row],[Geog]])))</f>
        <v>0</v>
      </c>
      <c r="M15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33" t="b">
        <f>NOT(ISERROR(VLOOKUP(Table1[[#This Row],[regno]],RawGeography!$D:$D,1,FALSE)))</f>
        <v>0</v>
      </c>
      <c r="O1533" t="str">
        <f>IF(Options!$H$12&gt;0,IF(Options!$H$13&gt;0,"Both","Geog"),IF(Options!$H$13&gt;0,"Keyword","None"))</f>
        <v>None</v>
      </c>
      <c r="Q1533"/>
    </row>
    <row r="1534" spans="1:17" x14ac:dyDescent="0.2">
      <c r="A1534">
        <v>1080773</v>
      </c>
      <c r="B1534" t="s">
        <v>3291</v>
      </c>
      <c r="C1534">
        <v>3003</v>
      </c>
      <c r="D1534">
        <v>2303</v>
      </c>
      <c r="G1534" t="s">
        <v>3292</v>
      </c>
      <c r="H1534" t="str">
        <f ca="1">IFERROR(RANK(Table1[[#This Row],[IncomeRank]],$K:$K),"")</f>
        <v/>
      </c>
      <c r="I1534">
        <f>Table1[[#This Row],[regno]]</f>
        <v>1080773</v>
      </c>
      <c r="J1534" t="str">
        <f>Table1[[#This Row],[nicename]]</f>
        <v>Chhandam Centre of Indian Culture</v>
      </c>
      <c r="K1534" s="1" t="str">
        <f ca="1">IF(Table1[[#This Row],[Selected]],Table1[[#This Row],[latest_income]]+(RAND()*0.01),"")</f>
        <v/>
      </c>
      <c r="L1534" t="b">
        <f>IF(Table1[[#This Row],[Use]]="None",FALSE,IF(Table1[[#This Row],[Use]]="Both",AND(Table1[[#This Row],[Keyword]],Table1[[#This Row],[Geog]]),OR(Table1[[#This Row],[Keyword]],Table1[[#This Row],[Geog]])))</f>
        <v>0</v>
      </c>
      <c r="M15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34" t="b">
        <f>NOT(ISERROR(VLOOKUP(Table1[[#This Row],[regno]],RawGeography!$D:$D,1,FALSE)))</f>
        <v>0</v>
      </c>
      <c r="O1534" t="str">
        <f>IF(Options!$H$12&gt;0,IF(Options!$H$13&gt;0,"Both","Geog"),IF(Options!$H$13&gt;0,"Keyword","None"))</f>
        <v>None</v>
      </c>
      <c r="Q1534"/>
    </row>
    <row r="1535" spans="1:17" x14ac:dyDescent="0.2">
      <c r="A1535">
        <v>1080918</v>
      </c>
      <c r="B1535" t="s">
        <v>3293</v>
      </c>
      <c r="C1535">
        <v>60398</v>
      </c>
      <c r="D1535">
        <v>67572</v>
      </c>
      <c r="G1535" t="s">
        <v>3294</v>
      </c>
      <c r="H1535" t="str">
        <f ca="1">IFERROR(RANK(Table1[[#This Row],[IncomeRank]],$K:$K),"")</f>
        <v/>
      </c>
      <c r="I1535">
        <f>Table1[[#This Row],[regno]]</f>
        <v>1080918</v>
      </c>
      <c r="J1535" t="str">
        <f>Table1[[#This Row],[nicename]]</f>
        <v>Sound Sense</v>
      </c>
      <c r="K1535" s="1" t="str">
        <f ca="1">IF(Table1[[#This Row],[Selected]],Table1[[#This Row],[latest_income]]+(RAND()*0.01),"")</f>
        <v/>
      </c>
      <c r="L1535" t="b">
        <f>IF(Table1[[#This Row],[Use]]="None",FALSE,IF(Table1[[#This Row],[Use]]="Both",AND(Table1[[#This Row],[Keyword]],Table1[[#This Row],[Geog]]),OR(Table1[[#This Row],[Keyword]],Table1[[#This Row],[Geog]])))</f>
        <v>0</v>
      </c>
      <c r="M15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35" t="b">
        <f>NOT(ISERROR(VLOOKUP(Table1[[#This Row],[regno]],RawGeography!$D:$D,1,FALSE)))</f>
        <v>0</v>
      </c>
      <c r="O1535" t="str">
        <f>IF(Options!$H$12&gt;0,IF(Options!$H$13&gt;0,"Both","Geog"),IF(Options!$H$13&gt;0,"Keyword","None"))</f>
        <v>None</v>
      </c>
      <c r="Q1535"/>
    </row>
    <row r="1536" spans="1:17" x14ac:dyDescent="0.2">
      <c r="A1536">
        <v>1080930</v>
      </c>
      <c r="B1536" t="s">
        <v>3295</v>
      </c>
      <c r="C1536">
        <v>353194</v>
      </c>
      <c r="D1536">
        <v>351574</v>
      </c>
      <c r="G1536" t="s">
        <v>3296</v>
      </c>
      <c r="H1536" t="str">
        <f ca="1">IFERROR(RANK(Table1[[#This Row],[IncomeRank]],$K:$K),"")</f>
        <v/>
      </c>
      <c r="I1536">
        <f>Table1[[#This Row],[regno]]</f>
        <v>1080930</v>
      </c>
      <c r="J1536" t="str">
        <f>Table1[[#This Row],[nicename]]</f>
        <v>The British Association of Barbershop Singers</v>
      </c>
      <c r="K1536" s="1" t="str">
        <f ca="1">IF(Table1[[#This Row],[Selected]],Table1[[#This Row],[latest_income]]+(RAND()*0.01),"")</f>
        <v/>
      </c>
      <c r="L1536" t="b">
        <f>IF(Table1[[#This Row],[Use]]="None",FALSE,IF(Table1[[#This Row],[Use]]="Both",AND(Table1[[#This Row],[Keyword]],Table1[[#This Row],[Geog]]),OR(Table1[[#This Row],[Keyword]],Table1[[#This Row],[Geog]])))</f>
        <v>0</v>
      </c>
      <c r="M15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36" t="b">
        <f>NOT(ISERROR(VLOOKUP(Table1[[#This Row],[regno]],RawGeography!$D:$D,1,FALSE)))</f>
        <v>0</v>
      </c>
      <c r="O1536" t="str">
        <f>IF(Options!$H$12&gt;0,IF(Options!$H$13&gt;0,"Both","Geog"),IF(Options!$H$13&gt;0,"Keyword","None"))</f>
        <v>None</v>
      </c>
      <c r="Q1536"/>
    </row>
    <row r="1537" spans="1:17" x14ac:dyDescent="0.2">
      <c r="A1537">
        <v>1080942</v>
      </c>
      <c r="B1537" t="s">
        <v>3297</v>
      </c>
      <c r="C1537">
        <v>0</v>
      </c>
      <c r="D1537">
        <v>0</v>
      </c>
      <c r="G1537" t="s">
        <v>3298</v>
      </c>
      <c r="H1537" t="str">
        <f ca="1">IFERROR(RANK(Table1[[#This Row],[IncomeRank]],$K:$K),"")</f>
        <v/>
      </c>
      <c r="I1537">
        <f>Table1[[#This Row],[regno]]</f>
        <v>1080942</v>
      </c>
      <c r="J1537" t="str">
        <f>Table1[[#This Row],[nicename]]</f>
        <v>Aquarian Opera</v>
      </c>
      <c r="K1537" s="1" t="str">
        <f ca="1">IF(Table1[[#This Row],[Selected]],Table1[[#This Row],[latest_income]]+(RAND()*0.01),"")</f>
        <v/>
      </c>
      <c r="L1537" t="b">
        <f>IF(Table1[[#This Row],[Use]]="None",FALSE,IF(Table1[[#This Row],[Use]]="Both",AND(Table1[[#This Row],[Keyword]],Table1[[#This Row],[Geog]]),OR(Table1[[#This Row],[Keyword]],Table1[[#This Row],[Geog]])))</f>
        <v>0</v>
      </c>
      <c r="M15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37" t="b">
        <f>NOT(ISERROR(VLOOKUP(Table1[[#This Row],[regno]],RawGeography!$D:$D,1,FALSE)))</f>
        <v>0</v>
      </c>
      <c r="O1537" t="str">
        <f>IF(Options!$H$12&gt;0,IF(Options!$H$13&gt;0,"Both","Geog"),IF(Options!$H$13&gt;0,"Keyword","None"))</f>
        <v>None</v>
      </c>
      <c r="Q1537"/>
    </row>
    <row r="1538" spans="1:17" x14ac:dyDescent="0.2">
      <c r="A1538">
        <v>1080952</v>
      </c>
      <c r="B1538" t="s">
        <v>3299</v>
      </c>
      <c r="C1538">
        <v>52159</v>
      </c>
      <c r="D1538">
        <v>46280</v>
      </c>
      <c r="G1538" t="s">
        <v>3300</v>
      </c>
      <c r="H1538" t="str">
        <f ca="1">IFERROR(RANK(Table1[[#This Row],[IncomeRank]],$K:$K),"")</f>
        <v/>
      </c>
      <c r="I1538">
        <f>Table1[[#This Row],[regno]]</f>
        <v>1080952</v>
      </c>
      <c r="J1538" t="str">
        <f>Table1[[#This Row],[nicename]]</f>
        <v>Bath Film Festival Limited</v>
      </c>
      <c r="K1538" s="1" t="str">
        <f ca="1">IF(Table1[[#This Row],[Selected]],Table1[[#This Row],[latest_income]]+(RAND()*0.01),"")</f>
        <v/>
      </c>
      <c r="L1538" t="b">
        <f>IF(Table1[[#This Row],[Use]]="None",FALSE,IF(Table1[[#This Row],[Use]]="Both",AND(Table1[[#This Row],[Keyword]],Table1[[#This Row],[Geog]]),OR(Table1[[#This Row],[Keyword]],Table1[[#This Row],[Geog]])))</f>
        <v>0</v>
      </c>
      <c r="M15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38" t="b">
        <f>NOT(ISERROR(VLOOKUP(Table1[[#This Row],[regno]],RawGeography!$D:$D,1,FALSE)))</f>
        <v>0</v>
      </c>
      <c r="O1538" t="str">
        <f>IF(Options!$H$12&gt;0,IF(Options!$H$13&gt;0,"Both","Geog"),IF(Options!$H$13&gt;0,"Keyword","None"))</f>
        <v>None</v>
      </c>
      <c r="Q1538"/>
    </row>
    <row r="1539" spans="1:17" x14ac:dyDescent="0.2">
      <c r="A1539">
        <v>1081068</v>
      </c>
      <c r="B1539" t="s">
        <v>3301</v>
      </c>
      <c r="C1539">
        <v>150</v>
      </c>
      <c r="D1539">
        <v>3308</v>
      </c>
      <c r="G1539" t="s">
        <v>3302</v>
      </c>
      <c r="H1539" t="str">
        <f ca="1">IFERROR(RANK(Table1[[#This Row],[IncomeRank]],$K:$K),"")</f>
        <v/>
      </c>
      <c r="I1539">
        <f>Table1[[#This Row],[regno]]</f>
        <v>1081068</v>
      </c>
      <c r="J1539" t="str">
        <f>Table1[[#This Row],[nicename]]</f>
        <v>Music in Mayfield Limited</v>
      </c>
      <c r="K1539" s="1" t="str">
        <f ca="1">IF(Table1[[#This Row],[Selected]],Table1[[#This Row],[latest_income]]+(RAND()*0.01),"")</f>
        <v/>
      </c>
      <c r="L1539" t="b">
        <f>IF(Table1[[#This Row],[Use]]="None",FALSE,IF(Table1[[#This Row],[Use]]="Both",AND(Table1[[#This Row],[Keyword]],Table1[[#This Row],[Geog]]),OR(Table1[[#This Row],[Keyword]],Table1[[#This Row],[Geog]])))</f>
        <v>0</v>
      </c>
      <c r="M15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39" t="b">
        <f>NOT(ISERROR(VLOOKUP(Table1[[#This Row],[regno]],RawGeography!$D:$D,1,FALSE)))</f>
        <v>0</v>
      </c>
      <c r="O1539" t="str">
        <f>IF(Options!$H$12&gt;0,IF(Options!$H$13&gt;0,"Both","Geog"),IF(Options!$H$13&gt;0,"Keyword","None"))</f>
        <v>None</v>
      </c>
      <c r="Q1539"/>
    </row>
    <row r="1540" spans="1:17" x14ac:dyDescent="0.2">
      <c r="A1540">
        <v>1081212</v>
      </c>
      <c r="B1540" t="s">
        <v>3303</v>
      </c>
      <c r="C1540">
        <v>7533</v>
      </c>
      <c r="D1540">
        <v>7372</v>
      </c>
      <c r="G1540" t="s">
        <v>3304</v>
      </c>
      <c r="H1540" t="str">
        <f ca="1">IFERROR(RANK(Table1[[#This Row],[IncomeRank]],$K:$K),"")</f>
        <v/>
      </c>
      <c r="I1540">
        <f>Table1[[#This Row],[regno]]</f>
        <v>1081212</v>
      </c>
      <c r="J1540" t="str">
        <f>Table1[[#This Row],[nicename]]</f>
        <v>Portobello Orchestra</v>
      </c>
      <c r="K1540" s="1" t="str">
        <f ca="1">IF(Table1[[#This Row],[Selected]],Table1[[#This Row],[latest_income]]+(RAND()*0.01),"")</f>
        <v/>
      </c>
      <c r="L1540" t="b">
        <f>IF(Table1[[#This Row],[Use]]="None",FALSE,IF(Table1[[#This Row],[Use]]="Both",AND(Table1[[#This Row],[Keyword]],Table1[[#This Row],[Geog]]),OR(Table1[[#This Row],[Keyword]],Table1[[#This Row],[Geog]])))</f>
        <v>0</v>
      </c>
      <c r="M15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40" t="b">
        <f>NOT(ISERROR(VLOOKUP(Table1[[#This Row],[regno]],RawGeography!$D:$D,1,FALSE)))</f>
        <v>0</v>
      </c>
      <c r="O1540" t="str">
        <f>IF(Options!$H$12&gt;0,IF(Options!$H$13&gt;0,"Both","Geog"),IF(Options!$H$13&gt;0,"Keyword","None"))</f>
        <v>None</v>
      </c>
      <c r="Q1540"/>
    </row>
    <row r="1541" spans="1:17" x14ac:dyDescent="0.2">
      <c r="A1541">
        <v>1081233</v>
      </c>
      <c r="B1541" t="s">
        <v>3305</v>
      </c>
      <c r="C1541">
        <v>0</v>
      </c>
      <c r="D1541">
        <v>0</v>
      </c>
      <c r="G1541" t="s">
        <v>3306</v>
      </c>
      <c r="H1541" t="str">
        <f ca="1">IFERROR(RANK(Table1[[#This Row],[IncomeRank]],$K:$K),"")</f>
        <v/>
      </c>
      <c r="I1541">
        <f>Table1[[#This Row],[regno]]</f>
        <v>1081233</v>
      </c>
      <c r="J1541" t="str">
        <f>Table1[[#This Row],[nicename]]</f>
        <v>Mobius Outreach</v>
      </c>
      <c r="K1541" s="1" t="str">
        <f ca="1">IF(Table1[[#This Row],[Selected]],Table1[[#This Row],[latest_income]]+(RAND()*0.01),"")</f>
        <v/>
      </c>
      <c r="L1541" t="b">
        <f>IF(Table1[[#This Row],[Use]]="None",FALSE,IF(Table1[[#This Row],[Use]]="Both",AND(Table1[[#This Row],[Keyword]],Table1[[#This Row],[Geog]]),OR(Table1[[#This Row],[Keyword]],Table1[[#This Row],[Geog]])))</f>
        <v>0</v>
      </c>
      <c r="M15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41" t="b">
        <f>NOT(ISERROR(VLOOKUP(Table1[[#This Row],[regno]],RawGeography!$D:$D,1,FALSE)))</f>
        <v>0</v>
      </c>
      <c r="O1541" t="str">
        <f>IF(Options!$H$12&gt;0,IF(Options!$H$13&gt;0,"Both","Geog"),IF(Options!$H$13&gt;0,"Keyword","None"))</f>
        <v>None</v>
      </c>
      <c r="Q1541"/>
    </row>
    <row r="1542" spans="1:17" x14ac:dyDescent="0.2">
      <c r="A1542">
        <v>1081375</v>
      </c>
      <c r="B1542" t="s">
        <v>3307</v>
      </c>
      <c r="C1542">
        <v>29401</v>
      </c>
      <c r="D1542">
        <v>30234</v>
      </c>
      <c r="G1542" t="s">
        <v>3308</v>
      </c>
      <c r="H1542" t="str">
        <f ca="1">IFERROR(RANK(Table1[[#This Row],[IncomeRank]],$K:$K),"")</f>
        <v/>
      </c>
      <c r="I1542">
        <f>Table1[[#This Row],[regno]]</f>
        <v>1081375</v>
      </c>
      <c r="J1542" t="str">
        <f>Table1[[#This Row],[nicename]]</f>
        <v>Wymondham Music Festival</v>
      </c>
      <c r="K1542" s="1" t="str">
        <f ca="1">IF(Table1[[#This Row],[Selected]],Table1[[#This Row],[latest_income]]+(RAND()*0.01),"")</f>
        <v/>
      </c>
      <c r="L1542" t="b">
        <f>IF(Table1[[#This Row],[Use]]="None",FALSE,IF(Table1[[#This Row],[Use]]="Both",AND(Table1[[#This Row],[Keyword]],Table1[[#This Row],[Geog]]),OR(Table1[[#This Row],[Keyword]],Table1[[#This Row],[Geog]])))</f>
        <v>0</v>
      </c>
      <c r="M15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42" t="b">
        <f>NOT(ISERROR(VLOOKUP(Table1[[#This Row],[regno]],RawGeography!$D:$D,1,FALSE)))</f>
        <v>0</v>
      </c>
      <c r="O1542" t="str">
        <f>IF(Options!$H$12&gt;0,IF(Options!$H$13&gt;0,"Both","Geog"),IF(Options!$H$13&gt;0,"Keyword","None"))</f>
        <v>None</v>
      </c>
      <c r="Q1542"/>
    </row>
    <row r="1543" spans="1:17" x14ac:dyDescent="0.2">
      <c r="A1543">
        <v>1081409</v>
      </c>
      <c r="B1543" t="s">
        <v>3309</v>
      </c>
      <c r="C1543">
        <v>0</v>
      </c>
      <c r="D1543">
        <v>583</v>
      </c>
      <c r="G1543" t="s">
        <v>3310</v>
      </c>
      <c r="H1543" t="str">
        <f ca="1">IFERROR(RANK(Table1[[#This Row],[IncomeRank]],$K:$K),"")</f>
        <v/>
      </c>
      <c r="I1543">
        <f>Table1[[#This Row],[regno]]</f>
        <v>1081409</v>
      </c>
      <c r="J1543" t="str">
        <f>Table1[[#This Row],[nicename]]</f>
        <v>Ethol-Ellinicos Theatricos Omilos Londinou Limited</v>
      </c>
      <c r="K1543" s="1" t="str">
        <f ca="1">IF(Table1[[#This Row],[Selected]],Table1[[#This Row],[latest_income]]+(RAND()*0.01),"")</f>
        <v/>
      </c>
      <c r="L1543" t="b">
        <f>IF(Table1[[#This Row],[Use]]="None",FALSE,IF(Table1[[#This Row],[Use]]="Both",AND(Table1[[#This Row],[Keyword]],Table1[[#This Row],[Geog]]),OR(Table1[[#This Row],[Keyword]],Table1[[#This Row],[Geog]])))</f>
        <v>0</v>
      </c>
      <c r="M15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43" t="b">
        <f>NOT(ISERROR(VLOOKUP(Table1[[#This Row],[regno]],RawGeography!$D:$D,1,FALSE)))</f>
        <v>0</v>
      </c>
      <c r="O1543" t="str">
        <f>IF(Options!$H$12&gt;0,IF(Options!$H$13&gt;0,"Both","Geog"),IF(Options!$H$13&gt;0,"Keyword","None"))</f>
        <v>None</v>
      </c>
      <c r="Q1543"/>
    </row>
    <row r="1544" spans="1:17" x14ac:dyDescent="0.2">
      <c r="A1544">
        <v>1081411</v>
      </c>
      <c r="B1544" t="s">
        <v>3311</v>
      </c>
      <c r="C1544">
        <v>17264</v>
      </c>
      <c r="D1544">
        <v>17264</v>
      </c>
      <c r="G1544" t="s">
        <v>3312</v>
      </c>
      <c r="H1544" t="str">
        <f ca="1">IFERROR(RANK(Table1[[#This Row],[IncomeRank]],$K:$K),"")</f>
        <v/>
      </c>
      <c r="I1544">
        <f>Table1[[#This Row],[regno]]</f>
        <v>1081411</v>
      </c>
      <c r="J1544" t="str">
        <f>Table1[[#This Row],[nicename]]</f>
        <v>Norfolk County Music Festival Association</v>
      </c>
      <c r="K1544" s="1" t="str">
        <f ca="1">IF(Table1[[#This Row],[Selected]],Table1[[#This Row],[latest_income]]+(RAND()*0.01),"")</f>
        <v/>
      </c>
      <c r="L1544" t="b">
        <f>IF(Table1[[#This Row],[Use]]="None",FALSE,IF(Table1[[#This Row],[Use]]="Both",AND(Table1[[#This Row],[Keyword]],Table1[[#This Row],[Geog]]),OR(Table1[[#This Row],[Keyword]],Table1[[#This Row],[Geog]])))</f>
        <v>0</v>
      </c>
      <c r="M15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44" t="b">
        <f>NOT(ISERROR(VLOOKUP(Table1[[#This Row],[regno]],RawGeography!$D:$D,1,FALSE)))</f>
        <v>0</v>
      </c>
      <c r="O1544" t="str">
        <f>IF(Options!$H$12&gt;0,IF(Options!$H$13&gt;0,"Both","Geog"),IF(Options!$H$13&gt;0,"Keyword","None"))</f>
        <v>None</v>
      </c>
      <c r="Q1544"/>
    </row>
    <row r="1545" spans="1:17" x14ac:dyDescent="0.2">
      <c r="A1545">
        <v>1081465</v>
      </c>
      <c r="B1545" t="s">
        <v>3313</v>
      </c>
      <c r="C1545">
        <v>24717</v>
      </c>
      <c r="D1545">
        <v>24799</v>
      </c>
      <c r="G1545" t="s">
        <v>3314</v>
      </c>
      <c r="H1545" t="str">
        <f ca="1">IFERROR(RANK(Table1[[#This Row],[IncomeRank]],$K:$K),"")</f>
        <v/>
      </c>
      <c r="I1545">
        <f>Table1[[#This Row],[regno]]</f>
        <v>1081465</v>
      </c>
      <c r="J1545" t="str">
        <f>Table1[[#This Row],[nicename]]</f>
        <v>Durham Sinfonia</v>
      </c>
      <c r="K1545" s="1" t="str">
        <f ca="1">IF(Table1[[#This Row],[Selected]],Table1[[#This Row],[latest_income]]+(RAND()*0.01),"")</f>
        <v/>
      </c>
      <c r="L1545" t="b">
        <f>IF(Table1[[#This Row],[Use]]="None",FALSE,IF(Table1[[#This Row],[Use]]="Both",AND(Table1[[#This Row],[Keyword]],Table1[[#This Row],[Geog]]),OR(Table1[[#This Row],[Keyword]],Table1[[#This Row],[Geog]])))</f>
        <v>0</v>
      </c>
      <c r="M15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45" t="b">
        <f>NOT(ISERROR(VLOOKUP(Table1[[#This Row],[regno]],RawGeography!$D:$D,1,FALSE)))</f>
        <v>0</v>
      </c>
      <c r="O1545" t="str">
        <f>IF(Options!$H$12&gt;0,IF(Options!$H$13&gt;0,"Both","Geog"),IF(Options!$H$13&gt;0,"Keyword","None"))</f>
        <v>None</v>
      </c>
      <c r="Q1545"/>
    </row>
    <row r="1546" spans="1:17" x14ac:dyDescent="0.2">
      <c r="A1546">
        <v>1081660</v>
      </c>
      <c r="B1546" t="s">
        <v>3315</v>
      </c>
      <c r="C1546">
        <v>20023</v>
      </c>
      <c r="D1546">
        <v>18564</v>
      </c>
      <c r="G1546" t="s">
        <v>3316</v>
      </c>
      <c r="H1546" t="str">
        <f ca="1">IFERROR(RANK(Table1[[#This Row],[IncomeRank]],$K:$K),"")</f>
        <v/>
      </c>
      <c r="I1546">
        <f>Table1[[#This Row],[regno]]</f>
        <v>1081660</v>
      </c>
      <c r="J1546" t="str">
        <f>Table1[[#This Row],[nicename]]</f>
        <v>Bath Opera</v>
      </c>
      <c r="K1546" s="1" t="str">
        <f ca="1">IF(Table1[[#This Row],[Selected]],Table1[[#This Row],[latest_income]]+(RAND()*0.01),"")</f>
        <v/>
      </c>
      <c r="L1546" t="b">
        <f>IF(Table1[[#This Row],[Use]]="None",FALSE,IF(Table1[[#This Row],[Use]]="Both",AND(Table1[[#This Row],[Keyword]],Table1[[#This Row],[Geog]]),OR(Table1[[#This Row],[Keyword]],Table1[[#This Row],[Geog]])))</f>
        <v>0</v>
      </c>
      <c r="M15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46" t="b">
        <f>NOT(ISERROR(VLOOKUP(Table1[[#This Row],[regno]],RawGeography!$D:$D,1,FALSE)))</f>
        <v>0</v>
      </c>
      <c r="O1546" t="str">
        <f>IF(Options!$H$12&gt;0,IF(Options!$H$13&gt;0,"Both","Geog"),IF(Options!$H$13&gt;0,"Keyword","None"))</f>
        <v>None</v>
      </c>
      <c r="Q1546"/>
    </row>
    <row r="1547" spans="1:17" x14ac:dyDescent="0.2">
      <c r="A1547">
        <v>1081729</v>
      </c>
      <c r="B1547" t="s">
        <v>3317</v>
      </c>
      <c r="C1547">
        <v>5397</v>
      </c>
      <c r="D1547">
        <v>6049</v>
      </c>
      <c r="G1547" t="s">
        <v>3318</v>
      </c>
      <c r="H1547" t="str">
        <f ca="1">IFERROR(RANK(Table1[[#This Row],[IncomeRank]],$K:$K),"")</f>
        <v/>
      </c>
      <c r="I1547">
        <f>Table1[[#This Row],[regno]]</f>
        <v>1081729</v>
      </c>
      <c r="J1547" t="str">
        <f>Table1[[#This Row],[nicename]]</f>
        <v>Stevenage Symphony Orchestra</v>
      </c>
      <c r="K1547" s="1" t="str">
        <f ca="1">IF(Table1[[#This Row],[Selected]],Table1[[#This Row],[latest_income]]+(RAND()*0.01),"")</f>
        <v/>
      </c>
      <c r="L1547" t="b">
        <f>IF(Table1[[#This Row],[Use]]="None",FALSE,IF(Table1[[#This Row],[Use]]="Both",AND(Table1[[#This Row],[Keyword]],Table1[[#This Row],[Geog]]),OR(Table1[[#This Row],[Keyword]],Table1[[#This Row],[Geog]])))</f>
        <v>0</v>
      </c>
      <c r="M15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47" t="b">
        <f>NOT(ISERROR(VLOOKUP(Table1[[#This Row],[regno]],RawGeography!$D:$D,1,FALSE)))</f>
        <v>0</v>
      </c>
      <c r="O1547" t="str">
        <f>IF(Options!$H$12&gt;0,IF(Options!$H$13&gt;0,"Both","Geog"),IF(Options!$H$13&gt;0,"Keyword","None"))</f>
        <v>None</v>
      </c>
      <c r="Q1547"/>
    </row>
    <row r="1548" spans="1:17" x14ac:dyDescent="0.2">
      <c r="A1548">
        <v>1081776</v>
      </c>
      <c r="B1548" t="s">
        <v>3319</v>
      </c>
      <c r="C1548">
        <v>1463</v>
      </c>
      <c r="D1548">
        <v>12074</v>
      </c>
      <c r="G1548" t="s">
        <v>3320</v>
      </c>
      <c r="H1548" t="str">
        <f ca="1">IFERROR(RANK(Table1[[#This Row],[IncomeRank]],$K:$K),"")</f>
        <v/>
      </c>
      <c r="I1548">
        <f>Table1[[#This Row],[regno]]</f>
        <v>1081776</v>
      </c>
      <c r="J1548" t="str">
        <f>Table1[[#This Row],[nicename]]</f>
        <v>Wellclose Square Building Preservation Trust Limited</v>
      </c>
      <c r="K1548" s="1" t="str">
        <f ca="1">IF(Table1[[#This Row],[Selected]],Table1[[#This Row],[latest_income]]+(RAND()*0.01),"")</f>
        <v/>
      </c>
      <c r="L1548" t="b">
        <f>IF(Table1[[#This Row],[Use]]="None",FALSE,IF(Table1[[#This Row],[Use]]="Both",AND(Table1[[#This Row],[Keyword]],Table1[[#This Row],[Geog]]),OR(Table1[[#This Row],[Keyword]],Table1[[#This Row],[Geog]])))</f>
        <v>0</v>
      </c>
      <c r="M15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48" t="b">
        <f>NOT(ISERROR(VLOOKUP(Table1[[#This Row],[regno]],RawGeography!$D:$D,1,FALSE)))</f>
        <v>0</v>
      </c>
      <c r="O1548" t="str">
        <f>IF(Options!$H$12&gt;0,IF(Options!$H$13&gt;0,"Both","Geog"),IF(Options!$H$13&gt;0,"Keyword","None"))</f>
        <v>None</v>
      </c>
      <c r="Q1548"/>
    </row>
    <row r="1549" spans="1:17" x14ac:dyDescent="0.2">
      <c r="A1549">
        <v>1081779</v>
      </c>
      <c r="B1549" t="s">
        <v>3321</v>
      </c>
      <c r="C1549">
        <v>80570</v>
      </c>
      <c r="D1549">
        <v>66765</v>
      </c>
      <c r="G1549" t="s">
        <v>3322</v>
      </c>
      <c r="H1549" t="str">
        <f ca="1">IFERROR(RANK(Table1[[#This Row],[IncomeRank]],$K:$K),"")</f>
        <v/>
      </c>
      <c r="I1549">
        <f>Table1[[#This Row],[regno]]</f>
        <v>1081779</v>
      </c>
      <c r="J1549" t="str">
        <f>Table1[[#This Row],[nicename]]</f>
        <v>Borough Music School</v>
      </c>
      <c r="K1549" s="1" t="str">
        <f ca="1">IF(Table1[[#This Row],[Selected]],Table1[[#This Row],[latest_income]]+(RAND()*0.01),"")</f>
        <v/>
      </c>
      <c r="L1549" t="b">
        <f>IF(Table1[[#This Row],[Use]]="None",FALSE,IF(Table1[[#This Row],[Use]]="Both",AND(Table1[[#This Row],[Keyword]],Table1[[#This Row],[Geog]]),OR(Table1[[#This Row],[Keyword]],Table1[[#This Row],[Geog]])))</f>
        <v>0</v>
      </c>
      <c r="M15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49" t="b">
        <f>NOT(ISERROR(VLOOKUP(Table1[[#This Row],[regno]],RawGeography!$D:$D,1,FALSE)))</f>
        <v>0</v>
      </c>
      <c r="O1549" t="str">
        <f>IF(Options!$H$12&gt;0,IF(Options!$H$13&gt;0,"Both","Geog"),IF(Options!$H$13&gt;0,"Keyword","None"))</f>
        <v>None</v>
      </c>
      <c r="Q1549"/>
    </row>
    <row r="1550" spans="1:17" x14ac:dyDescent="0.2">
      <c r="A1550">
        <v>1081794</v>
      </c>
      <c r="B1550" t="s">
        <v>3323</v>
      </c>
      <c r="C1550">
        <v>14565</v>
      </c>
      <c r="D1550">
        <v>15971</v>
      </c>
      <c r="G1550" t="s">
        <v>3324</v>
      </c>
      <c r="H1550" t="str">
        <f ca="1">IFERROR(RANK(Table1[[#This Row],[IncomeRank]],$K:$K),"")</f>
        <v/>
      </c>
      <c r="I1550">
        <f>Table1[[#This Row],[regno]]</f>
        <v>1081794</v>
      </c>
      <c r="J1550" t="str">
        <f>Table1[[#This Row],[nicename]]</f>
        <v>The West Wight Arts Association</v>
      </c>
      <c r="K1550" s="1" t="str">
        <f ca="1">IF(Table1[[#This Row],[Selected]],Table1[[#This Row],[latest_income]]+(RAND()*0.01),"")</f>
        <v/>
      </c>
      <c r="L1550" t="b">
        <f>IF(Table1[[#This Row],[Use]]="None",FALSE,IF(Table1[[#This Row],[Use]]="Both",AND(Table1[[#This Row],[Keyword]],Table1[[#This Row],[Geog]]),OR(Table1[[#This Row],[Keyword]],Table1[[#This Row],[Geog]])))</f>
        <v>0</v>
      </c>
      <c r="M15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50" t="b">
        <f>NOT(ISERROR(VLOOKUP(Table1[[#This Row],[regno]],RawGeography!$D:$D,1,FALSE)))</f>
        <v>0</v>
      </c>
      <c r="O1550" t="str">
        <f>IF(Options!$H$12&gt;0,IF(Options!$H$13&gt;0,"Both","Geog"),IF(Options!$H$13&gt;0,"Keyword","None"))</f>
        <v>None</v>
      </c>
      <c r="Q1550"/>
    </row>
    <row r="1551" spans="1:17" x14ac:dyDescent="0.2">
      <c r="A1551">
        <v>1081848</v>
      </c>
      <c r="B1551" t="s">
        <v>3325</v>
      </c>
      <c r="C1551">
        <v>42647</v>
      </c>
      <c r="D1551">
        <v>41110</v>
      </c>
      <c r="G1551" t="s">
        <v>3326</v>
      </c>
      <c r="H1551" t="str">
        <f ca="1">IFERROR(RANK(Table1[[#This Row],[IncomeRank]],$K:$K),"")</f>
        <v/>
      </c>
      <c r="I1551">
        <f>Table1[[#This Row],[regno]]</f>
        <v>1081848</v>
      </c>
      <c r="J1551" t="str">
        <f>Table1[[#This Row],[nicename]]</f>
        <v>Market Drayton Musicland</v>
      </c>
      <c r="K1551" s="1" t="str">
        <f ca="1">IF(Table1[[#This Row],[Selected]],Table1[[#This Row],[latest_income]]+(RAND()*0.01),"")</f>
        <v/>
      </c>
      <c r="L1551" t="b">
        <f>IF(Table1[[#This Row],[Use]]="None",FALSE,IF(Table1[[#This Row],[Use]]="Both",AND(Table1[[#This Row],[Keyword]],Table1[[#This Row],[Geog]]),OR(Table1[[#This Row],[Keyword]],Table1[[#This Row],[Geog]])))</f>
        <v>0</v>
      </c>
      <c r="M15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51" t="b">
        <f>NOT(ISERROR(VLOOKUP(Table1[[#This Row],[regno]],RawGeography!$D:$D,1,FALSE)))</f>
        <v>0</v>
      </c>
      <c r="O1551" t="str">
        <f>IF(Options!$H$12&gt;0,IF(Options!$H$13&gt;0,"Both","Geog"),IF(Options!$H$13&gt;0,"Keyword","None"))</f>
        <v>None</v>
      </c>
      <c r="Q1551"/>
    </row>
    <row r="1552" spans="1:17" x14ac:dyDescent="0.2">
      <c r="A1552">
        <v>1081961</v>
      </c>
      <c r="B1552" t="s">
        <v>3327</v>
      </c>
      <c r="C1552">
        <v>5838</v>
      </c>
      <c r="D1552">
        <v>7609</v>
      </c>
      <c r="G1552" t="s">
        <v>3328</v>
      </c>
      <c r="H1552" t="str">
        <f ca="1">IFERROR(RANK(Table1[[#This Row],[IncomeRank]],$K:$K),"")</f>
        <v/>
      </c>
      <c r="I1552">
        <f>Table1[[#This Row],[regno]]</f>
        <v>1081961</v>
      </c>
      <c r="J1552" t="str">
        <f>Table1[[#This Row],[nicename]]</f>
        <v>Dorking Philharmonia</v>
      </c>
      <c r="K1552" s="1" t="str">
        <f ca="1">IF(Table1[[#This Row],[Selected]],Table1[[#This Row],[latest_income]]+(RAND()*0.01),"")</f>
        <v/>
      </c>
      <c r="L1552" t="b">
        <f>IF(Table1[[#This Row],[Use]]="None",FALSE,IF(Table1[[#This Row],[Use]]="Both",AND(Table1[[#This Row],[Keyword]],Table1[[#This Row],[Geog]]),OR(Table1[[#This Row],[Keyword]],Table1[[#This Row],[Geog]])))</f>
        <v>0</v>
      </c>
      <c r="M15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52" t="b">
        <f>NOT(ISERROR(VLOOKUP(Table1[[#This Row],[regno]],RawGeography!$D:$D,1,FALSE)))</f>
        <v>0</v>
      </c>
      <c r="O1552" t="str">
        <f>IF(Options!$H$12&gt;0,IF(Options!$H$13&gt;0,"Both","Geog"),IF(Options!$H$13&gt;0,"Keyword","None"))</f>
        <v>None</v>
      </c>
      <c r="Q1552"/>
    </row>
    <row r="1553" spans="1:17" x14ac:dyDescent="0.2">
      <c r="A1553">
        <v>1082004</v>
      </c>
      <c r="B1553" t="s">
        <v>3329</v>
      </c>
      <c r="C1553">
        <v>194665</v>
      </c>
      <c r="D1553">
        <v>191409</v>
      </c>
      <c r="G1553" t="s">
        <v>3330</v>
      </c>
      <c r="H1553" t="str">
        <f ca="1">IFERROR(RANK(Table1[[#This Row],[IncomeRank]],$K:$K),"")</f>
        <v/>
      </c>
      <c r="I1553">
        <f>Table1[[#This Row],[regno]]</f>
        <v>1082004</v>
      </c>
      <c r="J1553" t="str">
        <f>Table1[[#This Row],[nicename]]</f>
        <v>Dartford Arts Centre</v>
      </c>
      <c r="K1553" s="1" t="str">
        <f ca="1">IF(Table1[[#This Row],[Selected]],Table1[[#This Row],[latest_income]]+(RAND()*0.01),"")</f>
        <v/>
      </c>
      <c r="L1553" t="b">
        <f>IF(Table1[[#This Row],[Use]]="None",FALSE,IF(Table1[[#This Row],[Use]]="Both",AND(Table1[[#This Row],[Keyword]],Table1[[#This Row],[Geog]]),OR(Table1[[#This Row],[Keyword]],Table1[[#This Row],[Geog]])))</f>
        <v>0</v>
      </c>
      <c r="M15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53" t="b">
        <f>NOT(ISERROR(VLOOKUP(Table1[[#This Row],[regno]],RawGeography!$D:$D,1,FALSE)))</f>
        <v>0</v>
      </c>
      <c r="O1553" t="str">
        <f>IF(Options!$H$12&gt;0,IF(Options!$H$13&gt;0,"Both","Geog"),IF(Options!$H$13&gt;0,"Keyword","None"))</f>
        <v>None</v>
      </c>
      <c r="Q1553"/>
    </row>
    <row r="1554" spans="1:17" x14ac:dyDescent="0.2">
      <c r="A1554">
        <v>1082050</v>
      </c>
      <c r="B1554" t="s">
        <v>3332</v>
      </c>
      <c r="C1554">
        <v>6454</v>
      </c>
      <c r="D1554">
        <v>5691</v>
      </c>
      <c r="G1554" t="s">
        <v>3333</v>
      </c>
      <c r="H1554" t="str">
        <f ca="1">IFERROR(RANK(Table1[[#This Row],[IncomeRank]],$K:$K),"")</f>
        <v/>
      </c>
      <c r="I1554">
        <f>Table1[[#This Row],[regno]]</f>
        <v>1082050</v>
      </c>
      <c r="J1554" t="str">
        <f>Table1[[#This Row],[nicename]]</f>
        <v>Music on Sundays</v>
      </c>
      <c r="K1554" s="1" t="str">
        <f ca="1">IF(Table1[[#This Row],[Selected]],Table1[[#This Row],[latest_income]]+(RAND()*0.01),"")</f>
        <v/>
      </c>
      <c r="L1554" t="b">
        <f>IF(Table1[[#This Row],[Use]]="None",FALSE,IF(Table1[[#This Row],[Use]]="Both",AND(Table1[[#This Row],[Keyword]],Table1[[#This Row],[Geog]]),OR(Table1[[#This Row],[Keyword]],Table1[[#This Row],[Geog]])))</f>
        <v>0</v>
      </c>
      <c r="M15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54" t="b">
        <f>NOT(ISERROR(VLOOKUP(Table1[[#This Row],[regno]],RawGeography!$D:$D,1,FALSE)))</f>
        <v>0</v>
      </c>
      <c r="O1554" t="str">
        <f>IF(Options!$H$12&gt;0,IF(Options!$H$13&gt;0,"Both","Geog"),IF(Options!$H$13&gt;0,"Keyword","None"))</f>
        <v>None</v>
      </c>
      <c r="Q1554"/>
    </row>
    <row r="1555" spans="1:17" x14ac:dyDescent="0.2">
      <c r="A1555">
        <v>1082099</v>
      </c>
      <c r="B1555" t="s">
        <v>3334</v>
      </c>
      <c r="C1555">
        <v>52851</v>
      </c>
      <c r="D1555">
        <v>42894</v>
      </c>
      <c r="G1555" t="s">
        <v>3335</v>
      </c>
      <c r="H1555" t="str">
        <f ca="1">IFERROR(RANK(Table1[[#This Row],[IncomeRank]],$K:$K),"")</f>
        <v/>
      </c>
      <c r="I1555">
        <f>Table1[[#This Row],[regno]]</f>
        <v>1082099</v>
      </c>
      <c r="J1555" t="str">
        <f>Table1[[#This Row],[nicename]]</f>
        <v>Newark and District Music Club</v>
      </c>
      <c r="K1555" s="1" t="str">
        <f ca="1">IF(Table1[[#This Row],[Selected]],Table1[[#This Row],[latest_income]]+(RAND()*0.01),"")</f>
        <v/>
      </c>
      <c r="L1555" t="b">
        <f>IF(Table1[[#This Row],[Use]]="None",FALSE,IF(Table1[[#This Row],[Use]]="Both",AND(Table1[[#This Row],[Keyword]],Table1[[#This Row],[Geog]]),OR(Table1[[#This Row],[Keyword]],Table1[[#This Row],[Geog]])))</f>
        <v>0</v>
      </c>
      <c r="M15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55" t="b">
        <f>NOT(ISERROR(VLOOKUP(Table1[[#This Row],[regno]],RawGeography!$D:$D,1,FALSE)))</f>
        <v>0</v>
      </c>
      <c r="O1555" t="str">
        <f>IF(Options!$H$12&gt;0,IF(Options!$H$13&gt;0,"Both","Geog"),IF(Options!$H$13&gt;0,"Keyword","None"))</f>
        <v>None</v>
      </c>
      <c r="Q1555"/>
    </row>
    <row r="1556" spans="1:17" x14ac:dyDescent="0.2">
      <c r="A1556">
        <v>1082107</v>
      </c>
      <c r="B1556" t="s">
        <v>3337</v>
      </c>
      <c r="C1556">
        <v>7819</v>
      </c>
      <c r="D1556">
        <v>9007</v>
      </c>
      <c r="G1556" t="s">
        <v>3338</v>
      </c>
      <c r="H1556" t="str">
        <f ca="1">IFERROR(RANK(Table1[[#This Row],[IncomeRank]],$K:$K),"")</f>
        <v/>
      </c>
      <c r="I1556">
        <f>Table1[[#This Row],[regno]]</f>
        <v>1082107</v>
      </c>
      <c r="J1556" t="str">
        <f>Table1[[#This Row],[nicename]]</f>
        <v>The Royal Scottish Country Dance Society Manchester Branch</v>
      </c>
      <c r="K1556" s="1" t="str">
        <f ca="1">IF(Table1[[#This Row],[Selected]],Table1[[#This Row],[latest_income]]+(RAND()*0.01),"")</f>
        <v/>
      </c>
      <c r="L1556" t="b">
        <f>IF(Table1[[#This Row],[Use]]="None",FALSE,IF(Table1[[#This Row],[Use]]="Both",AND(Table1[[#This Row],[Keyword]],Table1[[#This Row],[Geog]]),OR(Table1[[#This Row],[Keyword]],Table1[[#This Row],[Geog]])))</f>
        <v>0</v>
      </c>
      <c r="M15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56" t="b">
        <f>NOT(ISERROR(VLOOKUP(Table1[[#This Row],[regno]],RawGeography!$D:$D,1,FALSE)))</f>
        <v>0</v>
      </c>
      <c r="O1556" t="str">
        <f>IF(Options!$H$12&gt;0,IF(Options!$H$13&gt;0,"Both","Geog"),IF(Options!$H$13&gt;0,"Keyword","None"))</f>
        <v>None</v>
      </c>
      <c r="Q1556"/>
    </row>
    <row r="1557" spans="1:17" x14ac:dyDescent="0.2">
      <c r="A1557">
        <v>1082138</v>
      </c>
      <c r="B1557" t="s">
        <v>3339</v>
      </c>
      <c r="C1557">
        <v>16705</v>
      </c>
      <c r="D1557">
        <v>10002</v>
      </c>
      <c r="G1557" t="s">
        <v>3340</v>
      </c>
      <c r="H1557" t="str">
        <f ca="1">IFERROR(RANK(Table1[[#This Row],[IncomeRank]],$K:$K),"")</f>
        <v/>
      </c>
      <c r="I1557">
        <f>Table1[[#This Row],[regno]]</f>
        <v>1082138</v>
      </c>
      <c r="J1557" t="str">
        <f>Table1[[#This Row],[nicename]]</f>
        <v>Music in the Church at Aust</v>
      </c>
      <c r="K1557" s="1" t="str">
        <f ca="1">IF(Table1[[#This Row],[Selected]],Table1[[#This Row],[latest_income]]+(RAND()*0.01),"")</f>
        <v/>
      </c>
      <c r="L1557" t="b">
        <f>IF(Table1[[#This Row],[Use]]="None",FALSE,IF(Table1[[#This Row],[Use]]="Both",AND(Table1[[#This Row],[Keyword]],Table1[[#This Row],[Geog]]),OR(Table1[[#This Row],[Keyword]],Table1[[#This Row],[Geog]])))</f>
        <v>0</v>
      </c>
      <c r="M15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57" t="b">
        <f>NOT(ISERROR(VLOOKUP(Table1[[#This Row],[regno]],RawGeography!$D:$D,1,FALSE)))</f>
        <v>0</v>
      </c>
      <c r="O1557" t="str">
        <f>IF(Options!$H$12&gt;0,IF(Options!$H$13&gt;0,"Both","Geog"),IF(Options!$H$13&gt;0,"Keyword","None"))</f>
        <v>None</v>
      </c>
      <c r="Q1557"/>
    </row>
    <row r="1558" spans="1:17" x14ac:dyDescent="0.2">
      <c r="A1558">
        <v>1082266</v>
      </c>
      <c r="B1558" t="s">
        <v>3341</v>
      </c>
      <c r="C1558">
        <v>3742</v>
      </c>
      <c r="D1558">
        <v>3408</v>
      </c>
      <c r="G1558" t="s">
        <v>3342</v>
      </c>
      <c r="H1558" t="str">
        <f ca="1">IFERROR(RANK(Table1[[#This Row],[IncomeRank]],$K:$K),"")</f>
        <v/>
      </c>
      <c r="I1558">
        <f>Table1[[#This Row],[regno]]</f>
        <v>1082266</v>
      </c>
      <c r="J1558" t="str">
        <f>Table1[[#This Row],[nicename]]</f>
        <v>Reeth Brass Band</v>
      </c>
      <c r="K1558" s="1" t="str">
        <f ca="1">IF(Table1[[#This Row],[Selected]],Table1[[#This Row],[latest_income]]+(RAND()*0.01),"")</f>
        <v/>
      </c>
      <c r="L1558" t="b">
        <f>IF(Table1[[#This Row],[Use]]="None",FALSE,IF(Table1[[#This Row],[Use]]="Both",AND(Table1[[#This Row],[Keyword]],Table1[[#This Row],[Geog]]),OR(Table1[[#This Row],[Keyword]],Table1[[#This Row],[Geog]])))</f>
        <v>0</v>
      </c>
      <c r="M15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58" t="b">
        <f>NOT(ISERROR(VLOOKUP(Table1[[#This Row],[regno]],RawGeography!$D:$D,1,FALSE)))</f>
        <v>0</v>
      </c>
      <c r="O1558" t="str">
        <f>IF(Options!$H$12&gt;0,IF(Options!$H$13&gt;0,"Both","Geog"),IF(Options!$H$13&gt;0,"Keyword","None"))</f>
        <v>None</v>
      </c>
      <c r="Q1558"/>
    </row>
    <row r="1559" spans="1:17" x14ac:dyDescent="0.2">
      <c r="A1559">
        <v>1082431</v>
      </c>
      <c r="B1559" t="s">
        <v>3343</v>
      </c>
      <c r="C1559">
        <v>9055</v>
      </c>
      <c r="D1559">
        <v>10834</v>
      </c>
      <c r="G1559" t="s">
        <v>3344</v>
      </c>
      <c r="H1559" t="str">
        <f ca="1">IFERROR(RANK(Table1[[#This Row],[IncomeRank]],$K:$K),"")</f>
        <v/>
      </c>
      <c r="I1559">
        <f>Table1[[#This Row],[regno]]</f>
        <v>1082431</v>
      </c>
      <c r="J1559" t="str">
        <f>Table1[[#This Row],[nicename]]</f>
        <v>Sunderland Symphony Orchestra</v>
      </c>
      <c r="K1559" s="1" t="str">
        <f ca="1">IF(Table1[[#This Row],[Selected]],Table1[[#This Row],[latest_income]]+(RAND()*0.01),"")</f>
        <v/>
      </c>
      <c r="L1559" t="b">
        <f>IF(Table1[[#This Row],[Use]]="None",FALSE,IF(Table1[[#This Row],[Use]]="Both",AND(Table1[[#This Row],[Keyword]],Table1[[#This Row],[Geog]]),OR(Table1[[#This Row],[Keyword]],Table1[[#This Row],[Geog]])))</f>
        <v>0</v>
      </c>
      <c r="M15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59" t="b">
        <f>NOT(ISERROR(VLOOKUP(Table1[[#This Row],[regno]],RawGeography!$D:$D,1,FALSE)))</f>
        <v>0</v>
      </c>
      <c r="O1559" t="str">
        <f>IF(Options!$H$12&gt;0,IF(Options!$H$13&gt;0,"Both","Geog"),IF(Options!$H$13&gt;0,"Keyword","None"))</f>
        <v>None</v>
      </c>
      <c r="Q1559"/>
    </row>
    <row r="1560" spans="1:17" x14ac:dyDescent="0.2">
      <c r="A1560">
        <v>1082445</v>
      </c>
      <c r="B1560" t="s">
        <v>3345</v>
      </c>
      <c r="C1560">
        <v>8789</v>
      </c>
      <c r="D1560">
        <v>9689</v>
      </c>
      <c r="G1560" t="s">
        <v>3346</v>
      </c>
      <c r="H1560" t="str">
        <f ca="1">IFERROR(RANK(Table1[[#This Row],[IncomeRank]],$K:$K),"")</f>
        <v/>
      </c>
      <c r="I1560">
        <f>Table1[[#This Row],[regno]]</f>
        <v>1082445</v>
      </c>
      <c r="J1560" t="str">
        <f>Table1[[#This Row],[nicename]]</f>
        <v>River Drama</v>
      </c>
      <c r="K1560" s="1" t="str">
        <f ca="1">IF(Table1[[#This Row],[Selected]],Table1[[#This Row],[latest_income]]+(RAND()*0.01),"")</f>
        <v/>
      </c>
      <c r="L1560" t="b">
        <f>IF(Table1[[#This Row],[Use]]="None",FALSE,IF(Table1[[#This Row],[Use]]="Both",AND(Table1[[#This Row],[Keyword]],Table1[[#This Row],[Geog]]),OR(Table1[[#This Row],[Keyword]],Table1[[#This Row],[Geog]])))</f>
        <v>0</v>
      </c>
      <c r="M15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60" t="b">
        <f>NOT(ISERROR(VLOOKUP(Table1[[#This Row],[regno]],RawGeography!$D:$D,1,FALSE)))</f>
        <v>0</v>
      </c>
      <c r="O1560" t="str">
        <f>IF(Options!$H$12&gt;0,IF(Options!$H$13&gt;0,"Both","Geog"),IF(Options!$H$13&gt;0,"Keyword","None"))</f>
        <v>None</v>
      </c>
      <c r="Q1560"/>
    </row>
    <row r="1561" spans="1:17" x14ac:dyDescent="0.2">
      <c r="A1561">
        <v>1082557</v>
      </c>
      <c r="B1561" t="s">
        <v>3347</v>
      </c>
      <c r="C1561">
        <v>9493</v>
      </c>
      <c r="D1561">
        <v>8167</v>
      </c>
      <c r="G1561" t="s">
        <v>3348</v>
      </c>
      <c r="H1561" t="str">
        <f ca="1">IFERROR(RANK(Table1[[#This Row],[IncomeRank]],$K:$K),"")</f>
        <v/>
      </c>
      <c r="I1561">
        <f>Table1[[#This Row],[regno]]</f>
        <v>1082557</v>
      </c>
      <c r="J1561" t="str">
        <f>Table1[[#This Row],[nicename]]</f>
        <v>Worcestershire Symphony Orchestra</v>
      </c>
      <c r="K1561" s="1" t="str">
        <f ca="1">IF(Table1[[#This Row],[Selected]],Table1[[#This Row],[latest_income]]+(RAND()*0.01),"")</f>
        <v/>
      </c>
      <c r="L1561" t="b">
        <f>IF(Table1[[#This Row],[Use]]="None",FALSE,IF(Table1[[#This Row],[Use]]="Both",AND(Table1[[#This Row],[Keyword]],Table1[[#This Row],[Geog]]),OR(Table1[[#This Row],[Keyword]],Table1[[#This Row],[Geog]])))</f>
        <v>0</v>
      </c>
      <c r="M15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61" t="b">
        <f>NOT(ISERROR(VLOOKUP(Table1[[#This Row],[regno]],RawGeography!$D:$D,1,FALSE)))</f>
        <v>0</v>
      </c>
      <c r="O1561" t="str">
        <f>IF(Options!$H$12&gt;0,IF(Options!$H$13&gt;0,"Both","Geog"),IF(Options!$H$13&gt;0,"Keyword","None"))</f>
        <v>None</v>
      </c>
      <c r="Q1561"/>
    </row>
    <row r="1562" spans="1:17" x14ac:dyDescent="0.2">
      <c r="A1562">
        <v>1082649</v>
      </c>
      <c r="B1562" t="s">
        <v>3349</v>
      </c>
      <c r="C1562">
        <v>85</v>
      </c>
      <c r="D1562">
        <v>0</v>
      </c>
      <c r="G1562" t="s">
        <v>3350</v>
      </c>
      <c r="H1562" t="str">
        <f ca="1">IFERROR(RANK(Table1[[#This Row],[IncomeRank]],$K:$K),"")</f>
        <v/>
      </c>
      <c r="I1562">
        <f>Table1[[#This Row],[regno]]</f>
        <v>1082649</v>
      </c>
      <c r="J1562" t="str">
        <f>Table1[[#This Row],[nicename]]</f>
        <v>The Harlow Playhouse Charitable Trust</v>
      </c>
      <c r="K1562" s="1" t="str">
        <f ca="1">IF(Table1[[#This Row],[Selected]],Table1[[#This Row],[latest_income]]+(RAND()*0.01),"")</f>
        <v/>
      </c>
      <c r="L1562" t="b">
        <f>IF(Table1[[#This Row],[Use]]="None",FALSE,IF(Table1[[#This Row],[Use]]="Both",AND(Table1[[#This Row],[Keyword]],Table1[[#This Row],[Geog]]),OR(Table1[[#This Row],[Keyword]],Table1[[#This Row],[Geog]])))</f>
        <v>0</v>
      </c>
      <c r="M15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62" t="b">
        <f>NOT(ISERROR(VLOOKUP(Table1[[#This Row],[regno]],RawGeography!$D:$D,1,FALSE)))</f>
        <v>0</v>
      </c>
      <c r="O1562" t="str">
        <f>IF(Options!$H$12&gt;0,IF(Options!$H$13&gt;0,"Both","Geog"),IF(Options!$H$13&gt;0,"Keyword","None"))</f>
        <v>None</v>
      </c>
      <c r="Q1562"/>
    </row>
    <row r="1563" spans="1:17" x14ac:dyDescent="0.2">
      <c r="A1563">
        <v>1082655</v>
      </c>
      <c r="B1563" t="s">
        <v>3351</v>
      </c>
      <c r="C1563">
        <v>17135</v>
      </c>
      <c r="D1563">
        <v>15145</v>
      </c>
      <c r="G1563" t="s">
        <v>3352</v>
      </c>
      <c r="H1563" t="str">
        <f ca="1">IFERROR(RANK(Table1[[#This Row],[IncomeRank]],$K:$K),"")</f>
        <v/>
      </c>
      <c r="I1563">
        <f>Table1[[#This Row],[regno]]</f>
        <v>1082655</v>
      </c>
      <c r="J1563" t="str">
        <f>Table1[[#This Row],[nicename]]</f>
        <v>Sandbach Voices</v>
      </c>
      <c r="K1563" s="1" t="str">
        <f ca="1">IF(Table1[[#This Row],[Selected]],Table1[[#This Row],[latest_income]]+(RAND()*0.01),"")</f>
        <v/>
      </c>
      <c r="L1563" t="b">
        <f>IF(Table1[[#This Row],[Use]]="None",FALSE,IF(Table1[[#This Row],[Use]]="Both",AND(Table1[[#This Row],[Keyword]],Table1[[#This Row],[Geog]]),OR(Table1[[#This Row],[Keyword]],Table1[[#This Row],[Geog]])))</f>
        <v>0</v>
      </c>
      <c r="M15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63" t="b">
        <f>NOT(ISERROR(VLOOKUP(Table1[[#This Row],[regno]],RawGeography!$D:$D,1,FALSE)))</f>
        <v>0</v>
      </c>
      <c r="O1563" t="str">
        <f>IF(Options!$H$12&gt;0,IF(Options!$H$13&gt;0,"Both","Geog"),IF(Options!$H$13&gt;0,"Keyword","None"))</f>
        <v>None</v>
      </c>
      <c r="Q1563"/>
    </row>
    <row r="1564" spans="1:17" x14ac:dyDescent="0.2">
      <c r="A1564">
        <v>1082711</v>
      </c>
      <c r="B1564" t="s">
        <v>3353</v>
      </c>
      <c r="C1564">
        <v>527969</v>
      </c>
      <c r="D1564">
        <v>1804624</v>
      </c>
      <c r="E1564">
        <v>2296886</v>
      </c>
      <c r="F1564">
        <v>4</v>
      </c>
      <c r="G1564" t="s">
        <v>3354</v>
      </c>
      <c r="H1564" t="str">
        <f ca="1">IFERROR(RANK(Table1[[#This Row],[IncomeRank]],$K:$K),"")</f>
        <v/>
      </c>
      <c r="I1564">
        <f>Table1[[#This Row],[regno]]</f>
        <v>1082711</v>
      </c>
      <c r="J1564" t="str">
        <f>Table1[[#This Row],[nicename]]</f>
        <v>St Paul's Cathedral Foundation</v>
      </c>
      <c r="K1564" s="1" t="str">
        <f ca="1">IF(Table1[[#This Row],[Selected]],Table1[[#This Row],[latest_income]]+(RAND()*0.01),"")</f>
        <v/>
      </c>
      <c r="L1564" t="b">
        <f>IF(Table1[[#This Row],[Use]]="None",FALSE,IF(Table1[[#This Row],[Use]]="Both",AND(Table1[[#This Row],[Keyword]],Table1[[#This Row],[Geog]]),OR(Table1[[#This Row],[Keyword]],Table1[[#This Row],[Geog]])))</f>
        <v>0</v>
      </c>
      <c r="M15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64" t="b">
        <f>NOT(ISERROR(VLOOKUP(Table1[[#This Row],[regno]],RawGeography!$D:$D,1,FALSE)))</f>
        <v>0</v>
      </c>
      <c r="O1564" t="str">
        <f>IF(Options!$H$12&gt;0,IF(Options!$H$13&gt;0,"Both","Geog"),IF(Options!$H$13&gt;0,"Keyword","None"))</f>
        <v>None</v>
      </c>
      <c r="Q1564"/>
    </row>
    <row r="1565" spans="1:17" x14ac:dyDescent="0.2">
      <c r="A1565">
        <v>1082774</v>
      </c>
      <c r="B1565" t="s">
        <v>3355</v>
      </c>
      <c r="C1565">
        <v>34765</v>
      </c>
      <c r="D1565">
        <v>34437</v>
      </c>
      <c r="G1565" t="s">
        <v>3356</v>
      </c>
      <c r="H1565" t="str">
        <f ca="1">IFERROR(RANK(Table1[[#This Row],[IncomeRank]],$K:$K),"")</f>
        <v/>
      </c>
      <c r="I1565">
        <f>Table1[[#This Row],[regno]]</f>
        <v>1082774</v>
      </c>
      <c r="J1565" t="str">
        <f>Table1[[#This Row],[nicename]]</f>
        <v>East Anglian Traditional Music Trust</v>
      </c>
      <c r="K1565" s="1" t="str">
        <f ca="1">IF(Table1[[#This Row],[Selected]],Table1[[#This Row],[latest_income]]+(RAND()*0.01),"")</f>
        <v/>
      </c>
      <c r="L1565" t="b">
        <f>IF(Table1[[#This Row],[Use]]="None",FALSE,IF(Table1[[#This Row],[Use]]="Both",AND(Table1[[#This Row],[Keyword]],Table1[[#This Row],[Geog]]),OR(Table1[[#This Row],[Keyword]],Table1[[#This Row],[Geog]])))</f>
        <v>0</v>
      </c>
      <c r="M15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65" t="b">
        <f>NOT(ISERROR(VLOOKUP(Table1[[#This Row],[regno]],RawGeography!$D:$D,1,FALSE)))</f>
        <v>0</v>
      </c>
      <c r="O1565" t="str">
        <f>IF(Options!$H$12&gt;0,IF(Options!$H$13&gt;0,"Both","Geog"),IF(Options!$H$13&gt;0,"Keyword","None"))</f>
        <v>None</v>
      </c>
      <c r="Q1565"/>
    </row>
    <row r="1566" spans="1:17" x14ac:dyDescent="0.2">
      <c r="A1566">
        <v>1082831</v>
      </c>
      <c r="B1566" t="s">
        <v>3357</v>
      </c>
      <c r="C1566">
        <v>1149</v>
      </c>
      <c r="D1566">
        <v>280</v>
      </c>
      <c r="G1566" t="s">
        <v>3358</v>
      </c>
      <c r="H1566" t="str">
        <f ca="1">IFERROR(RANK(Table1[[#This Row],[IncomeRank]],$K:$K),"")</f>
        <v/>
      </c>
      <c r="I1566">
        <f>Table1[[#This Row],[regno]]</f>
        <v>1082831</v>
      </c>
      <c r="J1566" t="str">
        <f>Table1[[#This Row],[nicename]]</f>
        <v>Helmers Pavasars Memorial Fund</v>
      </c>
      <c r="K1566" s="1" t="str">
        <f ca="1">IF(Table1[[#This Row],[Selected]],Table1[[#This Row],[latest_income]]+(RAND()*0.01),"")</f>
        <v/>
      </c>
      <c r="L1566" t="b">
        <f>IF(Table1[[#This Row],[Use]]="None",FALSE,IF(Table1[[#This Row],[Use]]="Both",AND(Table1[[#This Row],[Keyword]],Table1[[#This Row],[Geog]]),OR(Table1[[#This Row],[Keyword]],Table1[[#This Row],[Geog]])))</f>
        <v>0</v>
      </c>
      <c r="M15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66" t="b">
        <f>NOT(ISERROR(VLOOKUP(Table1[[#This Row],[regno]],RawGeography!$D:$D,1,FALSE)))</f>
        <v>0</v>
      </c>
      <c r="O1566" t="str">
        <f>IF(Options!$H$12&gt;0,IF(Options!$H$13&gt;0,"Both","Geog"),IF(Options!$H$13&gt;0,"Keyword","None"))</f>
        <v>None</v>
      </c>
      <c r="Q1566"/>
    </row>
    <row r="1567" spans="1:17" x14ac:dyDescent="0.2">
      <c r="A1567">
        <v>1082893</v>
      </c>
      <c r="B1567" t="s">
        <v>3359</v>
      </c>
      <c r="C1567">
        <v>2115</v>
      </c>
      <c r="D1567">
        <v>1937</v>
      </c>
      <c r="G1567" t="s">
        <v>3360</v>
      </c>
      <c r="H1567" t="str">
        <f ca="1">IFERROR(RANK(Table1[[#This Row],[IncomeRank]],$K:$K),"")</f>
        <v/>
      </c>
      <c r="I1567">
        <f>Table1[[#This Row],[regno]]</f>
        <v>1082893</v>
      </c>
      <c r="J1567" t="str">
        <f>Table1[[#This Row],[nicename]]</f>
        <v>London Pro Arte Orchestra</v>
      </c>
      <c r="K1567" s="1" t="str">
        <f ca="1">IF(Table1[[#This Row],[Selected]],Table1[[#This Row],[latest_income]]+(RAND()*0.01),"")</f>
        <v/>
      </c>
      <c r="L1567" t="b">
        <f>IF(Table1[[#This Row],[Use]]="None",FALSE,IF(Table1[[#This Row],[Use]]="Both",AND(Table1[[#This Row],[Keyword]],Table1[[#This Row],[Geog]]),OR(Table1[[#This Row],[Keyword]],Table1[[#This Row],[Geog]])))</f>
        <v>0</v>
      </c>
      <c r="M15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67" t="b">
        <f>NOT(ISERROR(VLOOKUP(Table1[[#This Row],[regno]],RawGeography!$D:$D,1,FALSE)))</f>
        <v>0</v>
      </c>
      <c r="O1567" t="str">
        <f>IF(Options!$H$12&gt;0,IF(Options!$H$13&gt;0,"Both","Geog"),IF(Options!$H$13&gt;0,"Keyword","None"))</f>
        <v>None</v>
      </c>
      <c r="Q1567"/>
    </row>
    <row r="1568" spans="1:17" x14ac:dyDescent="0.2">
      <c r="A1568">
        <v>1082930</v>
      </c>
      <c r="B1568" t="s">
        <v>3361</v>
      </c>
      <c r="C1568">
        <v>19245</v>
      </c>
      <c r="D1568">
        <v>15165</v>
      </c>
      <c r="G1568" t="s">
        <v>3362</v>
      </c>
      <c r="H1568" t="str">
        <f ca="1">IFERROR(RANK(Table1[[#This Row],[IncomeRank]],$K:$K),"")</f>
        <v/>
      </c>
      <c r="I1568">
        <f>Table1[[#This Row],[regno]]</f>
        <v>1082930</v>
      </c>
      <c r="J1568" t="str">
        <f>Table1[[#This Row],[nicename]]</f>
        <v>Coleshill Town Band</v>
      </c>
      <c r="K1568" s="1" t="str">
        <f ca="1">IF(Table1[[#This Row],[Selected]],Table1[[#This Row],[latest_income]]+(RAND()*0.01),"")</f>
        <v/>
      </c>
      <c r="L1568" t="b">
        <f>IF(Table1[[#This Row],[Use]]="None",FALSE,IF(Table1[[#This Row],[Use]]="Both",AND(Table1[[#This Row],[Keyword]],Table1[[#This Row],[Geog]]),OR(Table1[[#This Row],[Keyword]],Table1[[#This Row],[Geog]])))</f>
        <v>0</v>
      </c>
      <c r="M15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68" t="b">
        <f>NOT(ISERROR(VLOOKUP(Table1[[#This Row],[regno]],RawGeography!$D:$D,1,FALSE)))</f>
        <v>0</v>
      </c>
      <c r="O1568" t="str">
        <f>IF(Options!$H$12&gt;0,IF(Options!$H$13&gt;0,"Both","Geog"),IF(Options!$H$13&gt;0,"Keyword","None"))</f>
        <v>None</v>
      </c>
      <c r="Q1568"/>
    </row>
    <row r="1569" spans="1:17" x14ac:dyDescent="0.2">
      <c r="A1569">
        <v>1082971</v>
      </c>
      <c r="B1569" t="s">
        <v>3363</v>
      </c>
      <c r="C1569">
        <v>1057</v>
      </c>
      <c r="D1569">
        <v>1934</v>
      </c>
      <c r="G1569" t="s">
        <v>3364</v>
      </c>
      <c r="H1569" t="str">
        <f ca="1">IFERROR(RANK(Table1[[#This Row],[IncomeRank]],$K:$K),"")</f>
        <v/>
      </c>
      <c r="I1569">
        <f>Table1[[#This Row],[regno]]</f>
        <v>1082971</v>
      </c>
      <c r="J1569" t="str">
        <f>Table1[[#This Row],[nicename]]</f>
        <v>The Douglas Steele Foundation</v>
      </c>
      <c r="K1569" s="1" t="str">
        <f ca="1">IF(Table1[[#This Row],[Selected]],Table1[[#This Row],[latest_income]]+(RAND()*0.01),"")</f>
        <v/>
      </c>
      <c r="L1569" t="b">
        <f>IF(Table1[[#This Row],[Use]]="None",FALSE,IF(Table1[[#This Row],[Use]]="Both",AND(Table1[[#This Row],[Keyword]],Table1[[#This Row],[Geog]]),OR(Table1[[#This Row],[Keyword]],Table1[[#This Row],[Geog]])))</f>
        <v>0</v>
      </c>
      <c r="M15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69" t="b">
        <f>NOT(ISERROR(VLOOKUP(Table1[[#This Row],[regno]],RawGeography!$D:$D,1,FALSE)))</f>
        <v>0</v>
      </c>
      <c r="O1569" t="str">
        <f>IF(Options!$H$12&gt;0,IF(Options!$H$13&gt;0,"Both","Geog"),IF(Options!$H$13&gt;0,"Keyword","None"))</f>
        <v>None</v>
      </c>
      <c r="Q1569"/>
    </row>
    <row r="1570" spans="1:17" x14ac:dyDescent="0.2">
      <c r="A1570">
        <v>1082988</v>
      </c>
      <c r="B1570" t="s">
        <v>3365</v>
      </c>
      <c r="C1570">
        <v>1375</v>
      </c>
      <c r="D1570">
        <v>2338</v>
      </c>
      <c r="G1570" t="s">
        <v>3366</v>
      </c>
      <c r="H1570" t="str">
        <f ca="1">IFERROR(RANK(Table1[[#This Row],[IncomeRank]],$K:$K),"")</f>
        <v/>
      </c>
      <c r="I1570">
        <f>Table1[[#This Row],[regno]]</f>
        <v>1082988</v>
      </c>
      <c r="J1570" t="str">
        <f>Table1[[#This Row],[nicename]]</f>
        <v>The Chamber Music 2000 Trust</v>
      </c>
      <c r="K1570" s="1" t="str">
        <f ca="1">IF(Table1[[#This Row],[Selected]],Table1[[#This Row],[latest_income]]+(RAND()*0.01),"")</f>
        <v/>
      </c>
      <c r="L1570" t="b">
        <f>IF(Table1[[#This Row],[Use]]="None",FALSE,IF(Table1[[#This Row],[Use]]="Both",AND(Table1[[#This Row],[Keyword]],Table1[[#This Row],[Geog]]),OR(Table1[[#This Row],[Keyword]],Table1[[#This Row],[Geog]])))</f>
        <v>0</v>
      </c>
      <c r="M15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70" t="b">
        <f>NOT(ISERROR(VLOOKUP(Table1[[#This Row],[regno]],RawGeography!$D:$D,1,FALSE)))</f>
        <v>0</v>
      </c>
      <c r="O1570" t="str">
        <f>IF(Options!$H$12&gt;0,IF(Options!$H$13&gt;0,"Both","Geog"),IF(Options!$H$13&gt;0,"Keyword","None"))</f>
        <v>None</v>
      </c>
      <c r="Q1570"/>
    </row>
    <row r="1571" spans="1:17" x14ac:dyDescent="0.2">
      <c r="A1571">
        <v>1083232</v>
      </c>
      <c r="B1571" t="s">
        <v>3367</v>
      </c>
      <c r="C1571">
        <v>23013</v>
      </c>
      <c r="D1571">
        <v>27876</v>
      </c>
      <c r="G1571" t="s">
        <v>3368</v>
      </c>
      <c r="H1571" t="str">
        <f ca="1">IFERROR(RANK(Table1[[#This Row],[IncomeRank]],$K:$K),"")</f>
        <v/>
      </c>
      <c r="I1571">
        <f>Table1[[#This Row],[regno]]</f>
        <v>1083232</v>
      </c>
      <c r="J1571" t="str">
        <f>Table1[[#This Row],[nicename]]</f>
        <v>Jazz Umbrella</v>
      </c>
      <c r="K1571" s="1" t="str">
        <f ca="1">IF(Table1[[#This Row],[Selected]],Table1[[#This Row],[latest_income]]+(RAND()*0.01),"")</f>
        <v/>
      </c>
      <c r="L1571" t="b">
        <f>IF(Table1[[#This Row],[Use]]="None",FALSE,IF(Table1[[#This Row],[Use]]="Both",AND(Table1[[#This Row],[Keyword]],Table1[[#This Row],[Geog]]),OR(Table1[[#This Row],[Keyword]],Table1[[#This Row],[Geog]])))</f>
        <v>0</v>
      </c>
      <c r="M15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71" t="b">
        <f>NOT(ISERROR(VLOOKUP(Table1[[#This Row],[regno]],RawGeography!$D:$D,1,FALSE)))</f>
        <v>0</v>
      </c>
      <c r="O1571" t="str">
        <f>IF(Options!$H$12&gt;0,IF(Options!$H$13&gt;0,"Both","Geog"),IF(Options!$H$13&gt;0,"Keyword","None"))</f>
        <v>None</v>
      </c>
      <c r="Q1571"/>
    </row>
    <row r="1572" spans="1:17" x14ac:dyDescent="0.2">
      <c r="A1572">
        <v>1083294</v>
      </c>
      <c r="B1572" t="s">
        <v>3369</v>
      </c>
      <c r="C1572">
        <v>8191</v>
      </c>
      <c r="D1572">
        <v>9099</v>
      </c>
      <c r="G1572" t="s">
        <v>3370</v>
      </c>
      <c r="H1572" t="str">
        <f ca="1">IFERROR(RANK(Table1[[#This Row],[IncomeRank]],$K:$K),"")</f>
        <v/>
      </c>
      <c r="I1572">
        <f>Table1[[#This Row],[regno]]</f>
        <v>1083294</v>
      </c>
      <c r="J1572" t="str">
        <f>Table1[[#This Row],[nicename]]</f>
        <v>The City of Cambridge Brass Band</v>
      </c>
      <c r="K1572" s="1" t="str">
        <f ca="1">IF(Table1[[#This Row],[Selected]],Table1[[#This Row],[latest_income]]+(RAND()*0.01),"")</f>
        <v/>
      </c>
      <c r="L1572" t="b">
        <f>IF(Table1[[#This Row],[Use]]="None",FALSE,IF(Table1[[#This Row],[Use]]="Both",AND(Table1[[#This Row],[Keyword]],Table1[[#This Row],[Geog]]),OR(Table1[[#This Row],[Keyword]],Table1[[#This Row],[Geog]])))</f>
        <v>0</v>
      </c>
      <c r="M15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72" t="b">
        <f>NOT(ISERROR(VLOOKUP(Table1[[#This Row],[regno]],RawGeography!$D:$D,1,FALSE)))</f>
        <v>0</v>
      </c>
      <c r="O1572" t="str">
        <f>IF(Options!$H$12&gt;0,IF(Options!$H$13&gt;0,"Both","Geog"),IF(Options!$H$13&gt;0,"Keyword","None"))</f>
        <v>None</v>
      </c>
      <c r="Q1572"/>
    </row>
    <row r="1573" spans="1:17" x14ac:dyDescent="0.2">
      <c r="A1573">
        <v>1083480</v>
      </c>
      <c r="B1573" t="s">
        <v>3371</v>
      </c>
      <c r="C1573">
        <v>11846</v>
      </c>
      <c r="D1573">
        <v>9897</v>
      </c>
      <c r="G1573" t="s">
        <v>3372</v>
      </c>
      <c r="H1573" t="str">
        <f ca="1">IFERROR(RANK(Table1[[#This Row],[IncomeRank]],$K:$K),"")</f>
        <v/>
      </c>
      <c r="I1573">
        <f>Table1[[#This Row],[regno]]</f>
        <v>1083480</v>
      </c>
      <c r="J1573" t="str">
        <f>Table1[[#This Row],[nicename]]</f>
        <v>The Harrogate Music Centre Parents' Association</v>
      </c>
      <c r="K1573" s="1" t="str">
        <f ca="1">IF(Table1[[#This Row],[Selected]],Table1[[#This Row],[latest_income]]+(RAND()*0.01),"")</f>
        <v/>
      </c>
      <c r="L1573" t="b">
        <f>IF(Table1[[#This Row],[Use]]="None",FALSE,IF(Table1[[#This Row],[Use]]="Both",AND(Table1[[#This Row],[Keyword]],Table1[[#This Row],[Geog]]),OR(Table1[[#This Row],[Keyword]],Table1[[#This Row],[Geog]])))</f>
        <v>0</v>
      </c>
      <c r="M15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73" t="b">
        <f>NOT(ISERROR(VLOOKUP(Table1[[#This Row],[regno]],RawGeography!$D:$D,1,FALSE)))</f>
        <v>0</v>
      </c>
      <c r="O1573" t="str">
        <f>IF(Options!$H$12&gt;0,IF(Options!$H$13&gt;0,"Both","Geog"),IF(Options!$H$13&gt;0,"Keyword","None"))</f>
        <v>None</v>
      </c>
      <c r="Q1573"/>
    </row>
    <row r="1574" spans="1:17" x14ac:dyDescent="0.2">
      <c r="A1574">
        <v>1083903</v>
      </c>
      <c r="B1574" t="s">
        <v>3373</v>
      </c>
      <c r="C1574">
        <v>347783</v>
      </c>
      <c r="D1574">
        <v>355796</v>
      </c>
      <c r="G1574" t="s">
        <v>3374</v>
      </c>
      <c r="H1574" t="str">
        <f ca="1">IFERROR(RANK(Table1[[#This Row],[IncomeRank]],$K:$K),"")</f>
        <v/>
      </c>
      <c r="I1574">
        <f>Table1[[#This Row],[regno]]</f>
        <v>1083903</v>
      </c>
      <c r="J1574" t="str">
        <f>Table1[[#This Row],[nicename]]</f>
        <v>Clonter Farm Music Trust</v>
      </c>
      <c r="K1574" s="1" t="str">
        <f ca="1">IF(Table1[[#This Row],[Selected]],Table1[[#This Row],[latest_income]]+(RAND()*0.01),"")</f>
        <v/>
      </c>
      <c r="L1574" t="b">
        <f>IF(Table1[[#This Row],[Use]]="None",FALSE,IF(Table1[[#This Row],[Use]]="Both",AND(Table1[[#This Row],[Keyword]],Table1[[#This Row],[Geog]]),OR(Table1[[#This Row],[Keyword]],Table1[[#This Row],[Geog]])))</f>
        <v>0</v>
      </c>
      <c r="M15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74" t="b">
        <f>NOT(ISERROR(VLOOKUP(Table1[[#This Row],[regno]],RawGeography!$D:$D,1,FALSE)))</f>
        <v>0</v>
      </c>
      <c r="O1574" t="str">
        <f>IF(Options!$H$12&gt;0,IF(Options!$H$13&gt;0,"Both","Geog"),IF(Options!$H$13&gt;0,"Keyword","None"))</f>
        <v>None</v>
      </c>
      <c r="Q1574"/>
    </row>
    <row r="1575" spans="1:17" x14ac:dyDescent="0.2">
      <c r="A1575">
        <v>1084008</v>
      </c>
      <c r="B1575" t="s">
        <v>3375</v>
      </c>
      <c r="C1575">
        <v>19639</v>
      </c>
      <c r="D1575">
        <v>13290</v>
      </c>
      <c r="G1575" t="s">
        <v>3376</v>
      </c>
      <c r="H1575" t="str">
        <f ca="1">IFERROR(RANK(Table1[[#This Row],[IncomeRank]],$K:$K),"")</f>
        <v/>
      </c>
      <c r="I1575">
        <f>Table1[[#This Row],[regno]]</f>
        <v>1084008</v>
      </c>
      <c r="J1575" t="str">
        <f>Table1[[#This Row],[nicename]]</f>
        <v>Music at St Peter's</v>
      </c>
      <c r="K1575" s="1" t="str">
        <f ca="1">IF(Table1[[#This Row],[Selected]],Table1[[#This Row],[latest_income]]+(RAND()*0.01),"")</f>
        <v/>
      </c>
      <c r="L1575" t="b">
        <f>IF(Table1[[#This Row],[Use]]="None",FALSE,IF(Table1[[#This Row],[Use]]="Both",AND(Table1[[#This Row],[Keyword]],Table1[[#This Row],[Geog]]),OR(Table1[[#This Row],[Keyword]],Table1[[#This Row],[Geog]])))</f>
        <v>0</v>
      </c>
      <c r="M15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75" t="b">
        <f>NOT(ISERROR(VLOOKUP(Table1[[#This Row],[regno]],RawGeography!$D:$D,1,FALSE)))</f>
        <v>0</v>
      </c>
      <c r="O1575" t="str">
        <f>IF(Options!$H$12&gt;0,IF(Options!$H$13&gt;0,"Both","Geog"),IF(Options!$H$13&gt;0,"Keyword","None"))</f>
        <v>None</v>
      </c>
      <c r="Q1575"/>
    </row>
    <row r="1576" spans="1:17" x14ac:dyDescent="0.2">
      <c r="A1576">
        <v>1084048</v>
      </c>
      <c r="B1576" t="s">
        <v>3377</v>
      </c>
      <c r="C1576">
        <v>6624</v>
      </c>
      <c r="D1576">
        <v>2392</v>
      </c>
      <c r="G1576" t="s">
        <v>3378</v>
      </c>
      <c r="H1576" t="str">
        <f ca="1">IFERROR(RANK(Table1[[#This Row],[IncomeRank]],$K:$K),"")</f>
        <v/>
      </c>
      <c r="I1576">
        <f>Table1[[#This Row],[regno]]</f>
        <v>1084048</v>
      </c>
      <c r="J1576" t="str">
        <f>Table1[[#This Row],[nicename]]</f>
        <v>Prudhoe Community Band</v>
      </c>
      <c r="K1576" s="1" t="str">
        <f ca="1">IF(Table1[[#This Row],[Selected]],Table1[[#This Row],[latest_income]]+(RAND()*0.01),"")</f>
        <v/>
      </c>
      <c r="L1576" t="b">
        <f>IF(Table1[[#This Row],[Use]]="None",FALSE,IF(Table1[[#This Row],[Use]]="Both",AND(Table1[[#This Row],[Keyword]],Table1[[#This Row],[Geog]]),OR(Table1[[#This Row],[Keyword]],Table1[[#This Row],[Geog]])))</f>
        <v>0</v>
      </c>
      <c r="M15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76" t="b">
        <f>NOT(ISERROR(VLOOKUP(Table1[[#This Row],[regno]],RawGeography!$D:$D,1,FALSE)))</f>
        <v>0</v>
      </c>
      <c r="O1576" t="str">
        <f>IF(Options!$H$12&gt;0,IF(Options!$H$13&gt;0,"Both","Geog"),IF(Options!$H$13&gt;0,"Keyword","None"))</f>
        <v>None</v>
      </c>
      <c r="Q1576"/>
    </row>
    <row r="1577" spans="1:17" x14ac:dyDescent="0.2">
      <c r="A1577">
        <v>1084053</v>
      </c>
      <c r="B1577" t="s">
        <v>3379</v>
      </c>
      <c r="C1577">
        <v>4297</v>
      </c>
      <c r="D1577">
        <v>5196</v>
      </c>
      <c r="G1577" t="s">
        <v>3380</v>
      </c>
      <c r="H1577" t="str">
        <f ca="1">IFERROR(RANK(Table1[[#This Row],[IncomeRank]],$K:$K),"")</f>
        <v/>
      </c>
      <c r="I1577">
        <f>Table1[[#This Row],[regno]]</f>
        <v>1084053</v>
      </c>
      <c r="J1577" t="str">
        <f>Table1[[#This Row],[nicename]]</f>
        <v>Djanogly Community Orchestra</v>
      </c>
      <c r="K1577" s="1" t="str">
        <f ca="1">IF(Table1[[#This Row],[Selected]],Table1[[#This Row],[latest_income]]+(RAND()*0.01),"")</f>
        <v/>
      </c>
      <c r="L1577" t="b">
        <f>IF(Table1[[#This Row],[Use]]="None",FALSE,IF(Table1[[#This Row],[Use]]="Both",AND(Table1[[#This Row],[Keyword]],Table1[[#This Row],[Geog]]),OR(Table1[[#This Row],[Keyword]],Table1[[#This Row],[Geog]])))</f>
        <v>0</v>
      </c>
      <c r="M15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77" t="b">
        <f>NOT(ISERROR(VLOOKUP(Table1[[#This Row],[regno]],RawGeography!$D:$D,1,FALSE)))</f>
        <v>0</v>
      </c>
      <c r="O1577" t="str">
        <f>IF(Options!$H$12&gt;0,IF(Options!$H$13&gt;0,"Both","Geog"),IF(Options!$H$13&gt;0,"Keyword","None"))</f>
        <v>None</v>
      </c>
      <c r="Q1577"/>
    </row>
    <row r="1578" spans="1:17" x14ac:dyDescent="0.2">
      <c r="A1578">
        <v>1084066</v>
      </c>
      <c r="B1578" t="s">
        <v>3381</v>
      </c>
      <c r="C1578">
        <v>164492</v>
      </c>
      <c r="D1578">
        <v>134346</v>
      </c>
      <c r="G1578" t="s">
        <v>3382</v>
      </c>
      <c r="H1578" t="str">
        <f ca="1">IFERROR(RANK(Table1[[#This Row],[IncomeRank]],$K:$K),"")</f>
        <v/>
      </c>
      <c r="I1578">
        <f>Table1[[#This Row],[regno]]</f>
        <v>1084066</v>
      </c>
      <c r="J1578" t="str">
        <f>Table1[[#This Row],[nicename]]</f>
        <v>Believe to Achieve</v>
      </c>
      <c r="K1578" s="1" t="str">
        <f ca="1">IF(Table1[[#This Row],[Selected]],Table1[[#This Row],[latest_income]]+(RAND()*0.01),"")</f>
        <v/>
      </c>
      <c r="L1578" t="b">
        <f>IF(Table1[[#This Row],[Use]]="None",FALSE,IF(Table1[[#This Row],[Use]]="Both",AND(Table1[[#This Row],[Keyword]],Table1[[#This Row],[Geog]]),OR(Table1[[#This Row],[Keyword]],Table1[[#This Row],[Geog]])))</f>
        <v>0</v>
      </c>
      <c r="M15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78" t="b">
        <f>NOT(ISERROR(VLOOKUP(Table1[[#This Row],[regno]],RawGeography!$D:$D,1,FALSE)))</f>
        <v>0</v>
      </c>
      <c r="O1578" t="str">
        <f>IF(Options!$H$12&gt;0,IF(Options!$H$13&gt;0,"Both","Geog"),IF(Options!$H$13&gt;0,"Keyword","None"))</f>
        <v>None</v>
      </c>
      <c r="Q1578"/>
    </row>
    <row r="1579" spans="1:17" x14ac:dyDescent="0.2">
      <c r="A1579">
        <v>1084125</v>
      </c>
      <c r="B1579" t="s">
        <v>3383</v>
      </c>
      <c r="C1579">
        <v>0</v>
      </c>
      <c r="D1579">
        <v>1975</v>
      </c>
      <c r="G1579" t="s">
        <v>3384</v>
      </c>
      <c r="H1579" t="str">
        <f ca="1">IFERROR(RANK(Table1[[#This Row],[IncomeRank]],$K:$K),"")</f>
        <v/>
      </c>
      <c r="I1579">
        <f>Table1[[#This Row],[regno]]</f>
        <v>1084125</v>
      </c>
      <c r="J1579" t="str">
        <f>Table1[[#This Row],[nicename]]</f>
        <v>Portway Oldies Music Society</v>
      </c>
      <c r="K1579" s="1" t="str">
        <f ca="1">IF(Table1[[#This Row],[Selected]],Table1[[#This Row],[latest_income]]+(RAND()*0.01),"")</f>
        <v/>
      </c>
      <c r="L1579" t="b">
        <f>IF(Table1[[#This Row],[Use]]="None",FALSE,IF(Table1[[#This Row],[Use]]="Both",AND(Table1[[#This Row],[Keyword]],Table1[[#This Row],[Geog]]),OR(Table1[[#This Row],[Keyword]],Table1[[#This Row],[Geog]])))</f>
        <v>0</v>
      </c>
      <c r="M15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79" t="b">
        <f>NOT(ISERROR(VLOOKUP(Table1[[#This Row],[regno]],RawGeography!$D:$D,1,FALSE)))</f>
        <v>0</v>
      </c>
      <c r="O1579" t="str">
        <f>IF(Options!$H$12&gt;0,IF(Options!$H$13&gt;0,"Both","Geog"),IF(Options!$H$13&gt;0,"Keyword","None"))</f>
        <v>None</v>
      </c>
      <c r="Q1579"/>
    </row>
    <row r="1580" spans="1:17" x14ac:dyDescent="0.2">
      <c r="A1580">
        <v>1084256</v>
      </c>
      <c r="B1580" t="s">
        <v>3385</v>
      </c>
      <c r="C1580">
        <v>1156272</v>
      </c>
      <c r="D1580">
        <v>1167404</v>
      </c>
      <c r="E1580">
        <v>328876</v>
      </c>
      <c r="F1580">
        <v>10</v>
      </c>
      <c r="G1580" t="s">
        <v>3386</v>
      </c>
      <c r="H1580" t="str">
        <f ca="1">IFERROR(RANK(Table1[[#This Row],[IncomeRank]],$K:$K),"")</f>
        <v/>
      </c>
      <c r="I1580">
        <f>Table1[[#This Row],[regno]]</f>
        <v>1084256</v>
      </c>
      <c r="J1580" t="str">
        <f>Table1[[#This Row],[nicename]]</f>
        <v>The Oxford Philomusica Trust</v>
      </c>
      <c r="K1580" s="1" t="str">
        <f ca="1">IF(Table1[[#This Row],[Selected]],Table1[[#This Row],[latest_income]]+(RAND()*0.01),"")</f>
        <v/>
      </c>
      <c r="L1580" t="b">
        <f>IF(Table1[[#This Row],[Use]]="None",FALSE,IF(Table1[[#This Row],[Use]]="Both",AND(Table1[[#This Row],[Keyword]],Table1[[#This Row],[Geog]]),OR(Table1[[#This Row],[Keyword]],Table1[[#This Row],[Geog]])))</f>
        <v>0</v>
      </c>
      <c r="M15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80" t="b">
        <f>NOT(ISERROR(VLOOKUP(Table1[[#This Row],[regno]],RawGeography!$D:$D,1,FALSE)))</f>
        <v>0</v>
      </c>
      <c r="O1580" t="str">
        <f>IF(Options!$H$12&gt;0,IF(Options!$H$13&gt;0,"Both","Geog"),IF(Options!$H$13&gt;0,"Keyword","None"))</f>
        <v>None</v>
      </c>
      <c r="Q1580"/>
    </row>
    <row r="1581" spans="1:17" x14ac:dyDescent="0.2">
      <c r="A1581">
        <v>1084278</v>
      </c>
      <c r="B1581" t="s">
        <v>3387</v>
      </c>
      <c r="C1581">
        <v>143295</v>
      </c>
      <c r="D1581">
        <v>10134</v>
      </c>
      <c r="G1581" t="s">
        <v>3388</v>
      </c>
      <c r="H1581" t="str">
        <f ca="1">IFERROR(RANK(Table1[[#This Row],[IncomeRank]],$K:$K),"")</f>
        <v/>
      </c>
      <c r="I1581">
        <f>Table1[[#This Row],[regno]]</f>
        <v>1084278</v>
      </c>
      <c r="J1581" t="str">
        <f>Table1[[#This Row],[nicename]]</f>
        <v>Baba Wadbhag Singh Trust</v>
      </c>
      <c r="K1581" s="1" t="str">
        <f ca="1">IF(Table1[[#This Row],[Selected]],Table1[[#This Row],[latest_income]]+(RAND()*0.01),"")</f>
        <v/>
      </c>
      <c r="L1581" t="b">
        <f>IF(Table1[[#This Row],[Use]]="None",FALSE,IF(Table1[[#This Row],[Use]]="Both",AND(Table1[[#This Row],[Keyword]],Table1[[#This Row],[Geog]]),OR(Table1[[#This Row],[Keyword]],Table1[[#This Row],[Geog]])))</f>
        <v>0</v>
      </c>
      <c r="M15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81" t="b">
        <f>NOT(ISERROR(VLOOKUP(Table1[[#This Row],[regno]],RawGeography!$D:$D,1,FALSE)))</f>
        <v>0</v>
      </c>
      <c r="O1581" t="str">
        <f>IF(Options!$H$12&gt;0,IF(Options!$H$13&gt;0,"Both","Geog"),IF(Options!$H$13&gt;0,"Keyword","None"))</f>
        <v>None</v>
      </c>
      <c r="Q1581"/>
    </row>
    <row r="1582" spans="1:17" x14ac:dyDescent="0.2">
      <c r="A1582">
        <v>1084313</v>
      </c>
      <c r="B1582" t="s">
        <v>3389</v>
      </c>
      <c r="C1582">
        <v>11775</v>
      </c>
      <c r="D1582">
        <v>12188</v>
      </c>
      <c r="G1582" t="s">
        <v>3390</v>
      </c>
      <c r="H1582" t="str">
        <f ca="1">IFERROR(RANK(Table1[[#This Row],[IncomeRank]],$K:$K),"")</f>
        <v/>
      </c>
      <c r="I1582">
        <f>Table1[[#This Row],[regno]]</f>
        <v>1084313</v>
      </c>
      <c r="J1582" t="str">
        <f>Table1[[#This Row],[nicename]]</f>
        <v>The Stanborough Chorus</v>
      </c>
      <c r="K1582" s="1" t="str">
        <f ca="1">IF(Table1[[#This Row],[Selected]],Table1[[#This Row],[latest_income]]+(RAND()*0.01),"")</f>
        <v/>
      </c>
      <c r="L1582" t="b">
        <f>IF(Table1[[#This Row],[Use]]="None",FALSE,IF(Table1[[#This Row],[Use]]="Both",AND(Table1[[#This Row],[Keyword]],Table1[[#This Row],[Geog]]),OR(Table1[[#This Row],[Keyword]],Table1[[#This Row],[Geog]])))</f>
        <v>0</v>
      </c>
      <c r="M15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82" t="b">
        <f>NOT(ISERROR(VLOOKUP(Table1[[#This Row],[regno]],RawGeography!$D:$D,1,FALSE)))</f>
        <v>0</v>
      </c>
      <c r="O1582" t="str">
        <f>IF(Options!$H$12&gt;0,IF(Options!$H$13&gt;0,"Both","Geog"),IF(Options!$H$13&gt;0,"Keyword","None"))</f>
        <v>None</v>
      </c>
      <c r="Q1582"/>
    </row>
    <row r="1583" spans="1:17" x14ac:dyDescent="0.2">
      <c r="A1583">
        <v>1084539</v>
      </c>
      <c r="B1583" t="s">
        <v>3391</v>
      </c>
      <c r="C1583">
        <v>16976</v>
      </c>
      <c r="D1583">
        <v>17481</v>
      </c>
      <c r="G1583" t="s">
        <v>3392</v>
      </c>
      <c r="H1583" t="str">
        <f ca="1">IFERROR(RANK(Table1[[#This Row],[IncomeRank]],$K:$K),"")</f>
        <v/>
      </c>
      <c r="I1583">
        <f>Table1[[#This Row],[regno]]</f>
        <v>1084539</v>
      </c>
      <c r="J1583" t="str">
        <f>Table1[[#This Row],[nicename]]</f>
        <v>Oxford Chamber Music Society</v>
      </c>
      <c r="K1583" s="1" t="str">
        <f ca="1">IF(Table1[[#This Row],[Selected]],Table1[[#This Row],[latest_income]]+(RAND()*0.01),"")</f>
        <v/>
      </c>
      <c r="L1583" t="b">
        <f>IF(Table1[[#This Row],[Use]]="None",FALSE,IF(Table1[[#This Row],[Use]]="Both",AND(Table1[[#This Row],[Keyword]],Table1[[#This Row],[Geog]]),OR(Table1[[#This Row],[Keyword]],Table1[[#This Row],[Geog]])))</f>
        <v>0</v>
      </c>
      <c r="M15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83" t="b">
        <f>NOT(ISERROR(VLOOKUP(Table1[[#This Row],[regno]],RawGeography!$D:$D,1,FALSE)))</f>
        <v>0</v>
      </c>
      <c r="O1583" t="str">
        <f>IF(Options!$H$12&gt;0,IF(Options!$H$13&gt;0,"Both","Geog"),IF(Options!$H$13&gt;0,"Keyword","None"))</f>
        <v>None</v>
      </c>
      <c r="Q1583"/>
    </row>
    <row r="1584" spans="1:17" x14ac:dyDescent="0.2">
      <c r="A1584">
        <v>1084587</v>
      </c>
      <c r="B1584" t="s">
        <v>3393</v>
      </c>
      <c r="C1584">
        <v>0</v>
      </c>
      <c r="D1584">
        <v>0</v>
      </c>
      <c r="G1584" t="s">
        <v>3394</v>
      </c>
      <c r="H1584" t="str">
        <f ca="1">IFERROR(RANK(Table1[[#This Row],[IncomeRank]],$K:$K),"")</f>
        <v/>
      </c>
      <c r="I1584">
        <f>Table1[[#This Row],[regno]]</f>
        <v>1084587</v>
      </c>
      <c r="J1584" t="str">
        <f>Table1[[#This Row],[nicename]]</f>
        <v>Upper Weardale Festival of Music</v>
      </c>
      <c r="K1584" s="1" t="str">
        <f ca="1">IF(Table1[[#This Row],[Selected]],Table1[[#This Row],[latest_income]]+(RAND()*0.01),"")</f>
        <v/>
      </c>
      <c r="L1584" t="b">
        <f>IF(Table1[[#This Row],[Use]]="None",FALSE,IF(Table1[[#This Row],[Use]]="Both",AND(Table1[[#This Row],[Keyword]],Table1[[#This Row],[Geog]]),OR(Table1[[#This Row],[Keyword]],Table1[[#This Row],[Geog]])))</f>
        <v>0</v>
      </c>
      <c r="M15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84" t="b">
        <f>NOT(ISERROR(VLOOKUP(Table1[[#This Row],[regno]],RawGeography!$D:$D,1,FALSE)))</f>
        <v>0</v>
      </c>
      <c r="O1584" t="str">
        <f>IF(Options!$H$12&gt;0,IF(Options!$H$13&gt;0,"Both","Geog"),IF(Options!$H$13&gt;0,"Keyword","None"))</f>
        <v>None</v>
      </c>
      <c r="Q1584"/>
    </row>
    <row r="1585" spans="1:17" x14ac:dyDescent="0.2">
      <c r="A1585">
        <v>1084596</v>
      </c>
      <c r="B1585" t="s">
        <v>3395</v>
      </c>
      <c r="C1585">
        <v>9120</v>
      </c>
      <c r="D1585">
        <v>0</v>
      </c>
      <c r="G1585" t="s">
        <v>3396</v>
      </c>
      <c r="H1585" t="str">
        <f ca="1">IFERROR(RANK(Table1[[#This Row],[IncomeRank]],$K:$K),"")</f>
        <v/>
      </c>
      <c r="I1585">
        <f>Table1[[#This Row],[regno]]</f>
        <v>1084596</v>
      </c>
      <c r="J1585" t="str">
        <f>Table1[[#This Row],[nicename]]</f>
        <v>The Jo Weinberg Flute Award</v>
      </c>
      <c r="K1585" s="1" t="str">
        <f ca="1">IF(Table1[[#This Row],[Selected]],Table1[[#This Row],[latest_income]]+(RAND()*0.01),"")</f>
        <v/>
      </c>
      <c r="L1585" t="b">
        <f>IF(Table1[[#This Row],[Use]]="None",FALSE,IF(Table1[[#This Row],[Use]]="Both",AND(Table1[[#This Row],[Keyword]],Table1[[#This Row],[Geog]]),OR(Table1[[#This Row],[Keyword]],Table1[[#This Row],[Geog]])))</f>
        <v>0</v>
      </c>
      <c r="M15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85" t="b">
        <f>NOT(ISERROR(VLOOKUP(Table1[[#This Row],[regno]],RawGeography!$D:$D,1,FALSE)))</f>
        <v>0</v>
      </c>
      <c r="O1585" t="str">
        <f>IF(Options!$H$12&gt;0,IF(Options!$H$13&gt;0,"Both","Geog"),IF(Options!$H$13&gt;0,"Keyword","None"))</f>
        <v>None</v>
      </c>
      <c r="Q1585"/>
    </row>
    <row r="1586" spans="1:17" x14ac:dyDescent="0.2">
      <c r="A1586">
        <v>1084704</v>
      </c>
      <c r="B1586" t="s">
        <v>3397</v>
      </c>
      <c r="C1586">
        <v>68414</v>
      </c>
      <c r="D1586">
        <v>64757</v>
      </c>
      <c r="G1586" t="s">
        <v>3398</v>
      </c>
      <c r="H1586" t="str">
        <f ca="1">IFERROR(RANK(Table1[[#This Row],[IncomeRank]],$K:$K),"")</f>
        <v/>
      </c>
      <c r="I1586">
        <f>Table1[[#This Row],[regno]]</f>
        <v>1084704</v>
      </c>
      <c r="J1586" t="str">
        <f>Table1[[#This Row],[nicename]]</f>
        <v>The Lute Society</v>
      </c>
      <c r="K1586" s="1" t="str">
        <f ca="1">IF(Table1[[#This Row],[Selected]],Table1[[#This Row],[latest_income]]+(RAND()*0.01),"")</f>
        <v/>
      </c>
      <c r="L1586" t="b">
        <f>IF(Table1[[#This Row],[Use]]="None",FALSE,IF(Table1[[#This Row],[Use]]="Both",AND(Table1[[#This Row],[Keyword]],Table1[[#This Row],[Geog]]),OR(Table1[[#This Row],[Keyword]],Table1[[#This Row],[Geog]])))</f>
        <v>0</v>
      </c>
      <c r="M15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86" t="b">
        <f>NOT(ISERROR(VLOOKUP(Table1[[#This Row],[regno]],RawGeography!$D:$D,1,FALSE)))</f>
        <v>0</v>
      </c>
      <c r="O1586" t="str">
        <f>IF(Options!$H$12&gt;0,IF(Options!$H$13&gt;0,"Both","Geog"),IF(Options!$H$13&gt;0,"Keyword","None"))</f>
        <v>None</v>
      </c>
      <c r="Q1586"/>
    </row>
    <row r="1587" spans="1:17" x14ac:dyDescent="0.2">
      <c r="A1587">
        <v>1084928</v>
      </c>
      <c r="B1587" t="s">
        <v>3399</v>
      </c>
      <c r="C1587">
        <v>1839</v>
      </c>
      <c r="D1587">
        <v>1310</v>
      </c>
      <c r="G1587" t="s">
        <v>3400</v>
      </c>
      <c r="H1587" t="str">
        <f ca="1">IFERROR(RANK(Table1[[#This Row],[IncomeRank]],$K:$K),"")</f>
        <v/>
      </c>
      <c r="I1587">
        <f>Table1[[#This Row],[regno]]</f>
        <v>1084928</v>
      </c>
      <c r="J1587" t="str">
        <f>Table1[[#This Row],[nicename]]</f>
        <v>SDVT Banner Fund</v>
      </c>
      <c r="K1587" s="1" t="str">
        <f ca="1">IF(Table1[[#This Row],[Selected]],Table1[[#This Row],[latest_income]]+(RAND()*0.01),"")</f>
        <v/>
      </c>
      <c r="L1587" t="b">
        <f>IF(Table1[[#This Row],[Use]]="None",FALSE,IF(Table1[[#This Row],[Use]]="Both",AND(Table1[[#This Row],[Keyword]],Table1[[#This Row],[Geog]]),OR(Table1[[#This Row],[Keyword]],Table1[[#This Row],[Geog]])))</f>
        <v>0</v>
      </c>
      <c r="M15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87" t="b">
        <f>NOT(ISERROR(VLOOKUP(Table1[[#This Row],[regno]],RawGeography!$D:$D,1,FALSE)))</f>
        <v>0</v>
      </c>
      <c r="O1587" t="str">
        <f>IF(Options!$H$12&gt;0,IF(Options!$H$13&gt;0,"Both","Geog"),IF(Options!$H$13&gt;0,"Keyword","None"))</f>
        <v>None</v>
      </c>
      <c r="Q1587"/>
    </row>
    <row r="1588" spans="1:17" x14ac:dyDescent="0.2">
      <c r="A1588">
        <v>1085047</v>
      </c>
      <c r="B1588" t="s">
        <v>3401</v>
      </c>
      <c r="C1588">
        <v>18</v>
      </c>
      <c r="D1588">
        <v>0</v>
      </c>
      <c r="G1588" t="s">
        <v>3402</v>
      </c>
      <c r="H1588" t="str">
        <f ca="1">IFERROR(RANK(Table1[[#This Row],[IncomeRank]],$K:$K),"")</f>
        <v/>
      </c>
      <c r="I1588">
        <f>Table1[[#This Row],[regno]]</f>
        <v>1085047</v>
      </c>
      <c r="J1588" t="str">
        <f>Table1[[#This Row],[nicename]]</f>
        <v>The Winifred Pouncey Music Prize</v>
      </c>
      <c r="K1588" s="1" t="str">
        <f ca="1">IF(Table1[[#This Row],[Selected]],Table1[[#This Row],[latest_income]]+(RAND()*0.01),"")</f>
        <v/>
      </c>
      <c r="L1588" t="b">
        <f>IF(Table1[[#This Row],[Use]]="None",FALSE,IF(Table1[[#This Row],[Use]]="Both",AND(Table1[[#This Row],[Keyword]],Table1[[#This Row],[Geog]]),OR(Table1[[#This Row],[Keyword]],Table1[[#This Row],[Geog]])))</f>
        <v>0</v>
      </c>
      <c r="M15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88" t="b">
        <f>NOT(ISERROR(VLOOKUP(Table1[[#This Row],[regno]],RawGeography!$D:$D,1,FALSE)))</f>
        <v>0</v>
      </c>
      <c r="O1588" t="str">
        <f>IF(Options!$H$12&gt;0,IF(Options!$H$13&gt;0,"Both","Geog"),IF(Options!$H$13&gt;0,"Keyword","None"))</f>
        <v>None</v>
      </c>
      <c r="Q1588"/>
    </row>
    <row r="1589" spans="1:17" x14ac:dyDescent="0.2">
      <c r="A1589">
        <v>1085058</v>
      </c>
      <c r="B1589" t="s">
        <v>3403</v>
      </c>
      <c r="C1589">
        <v>43004</v>
      </c>
      <c r="D1589">
        <v>53386</v>
      </c>
      <c r="G1589" t="s">
        <v>3404</v>
      </c>
      <c r="H1589" t="str">
        <f ca="1">IFERROR(RANK(Table1[[#This Row],[IncomeRank]],$K:$K),"")</f>
        <v/>
      </c>
      <c r="I1589">
        <f>Table1[[#This Row],[regno]]</f>
        <v>1085058</v>
      </c>
      <c r="J1589" t="str">
        <f>Table1[[#This Row],[nicename]]</f>
        <v>Birmingham Symphonic Winds</v>
      </c>
      <c r="K1589" s="1" t="str">
        <f ca="1">IF(Table1[[#This Row],[Selected]],Table1[[#This Row],[latest_income]]+(RAND()*0.01),"")</f>
        <v/>
      </c>
      <c r="L1589" t="b">
        <f>IF(Table1[[#This Row],[Use]]="None",FALSE,IF(Table1[[#This Row],[Use]]="Both",AND(Table1[[#This Row],[Keyword]],Table1[[#This Row],[Geog]]),OR(Table1[[#This Row],[Keyword]],Table1[[#This Row],[Geog]])))</f>
        <v>0</v>
      </c>
      <c r="M15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89" t="b">
        <f>NOT(ISERROR(VLOOKUP(Table1[[#This Row],[regno]],RawGeography!$D:$D,1,FALSE)))</f>
        <v>0</v>
      </c>
      <c r="O1589" t="str">
        <f>IF(Options!$H$12&gt;0,IF(Options!$H$13&gt;0,"Both","Geog"),IF(Options!$H$13&gt;0,"Keyword","None"))</f>
        <v>None</v>
      </c>
      <c r="Q1589"/>
    </row>
    <row r="1590" spans="1:17" x14ac:dyDescent="0.2">
      <c r="A1590">
        <v>1085098</v>
      </c>
      <c r="B1590" t="s">
        <v>3405</v>
      </c>
      <c r="C1590">
        <v>8042</v>
      </c>
      <c r="D1590">
        <v>8382</v>
      </c>
      <c r="G1590" t="s">
        <v>3406</v>
      </c>
      <c r="H1590" t="str">
        <f ca="1">IFERROR(RANK(Table1[[#This Row],[IncomeRank]],$K:$K),"")</f>
        <v/>
      </c>
      <c r="I1590">
        <f>Table1[[#This Row],[regno]]</f>
        <v>1085098</v>
      </c>
      <c r="J1590" t="str">
        <f>Table1[[#This Row],[nicename]]</f>
        <v>Notorious</v>
      </c>
      <c r="K1590" s="1" t="str">
        <f ca="1">IF(Table1[[#This Row],[Selected]],Table1[[#This Row],[latest_income]]+(RAND()*0.01),"")</f>
        <v/>
      </c>
      <c r="L1590" t="b">
        <f>IF(Table1[[#This Row],[Use]]="None",FALSE,IF(Table1[[#This Row],[Use]]="Both",AND(Table1[[#This Row],[Keyword]],Table1[[#This Row],[Geog]]),OR(Table1[[#This Row],[Keyword]],Table1[[#This Row],[Geog]])))</f>
        <v>0</v>
      </c>
      <c r="M15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90" t="b">
        <f>NOT(ISERROR(VLOOKUP(Table1[[#This Row],[regno]],RawGeography!$D:$D,1,FALSE)))</f>
        <v>0</v>
      </c>
      <c r="O1590" t="str">
        <f>IF(Options!$H$12&gt;0,IF(Options!$H$13&gt;0,"Both","Geog"),IF(Options!$H$13&gt;0,"Keyword","None"))</f>
        <v>None</v>
      </c>
      <c r="Q1590"/>
    </row>
    <row r="1591" spans="1:17" x14ac:dyDescent="0.2">
      <c r="A1591">
        <v>1085217</v>
      </c>
      <c r="B1591" t="s">
        <v>3407</v>
      </c>
      <c r="C1591">
        <v>3161</v>
      </c>
      <c r="D1591">
        <v>3253</v>
      </c>
      <c r="G1591" t="s">
        <v>3408</v>
      </c>
      <c r="H1591" t="str">
        <f ca="1">IFERROR(RANK(Table1[[#This Row],[IncomeRank]],$K:$K),"")</f>
        <v/>
      </c>
      <c r="I1591">
        <f>Table1[[#This Row],[regno]]</f>
        <v>1085217</v>
      </c>
      <c r="J1591" t="str">
        <f>Table1[[#This Row],[nicename]]</f>
        <v>The Alderley Edge Orchestra</v>
      </c>
      <c r="K1591" s="1" t="str">
        <f ca="1">IF(Table1[[#This Row],[Selected]],Table1[[#This Row],[latest_income]]+(RAND()*0.01),"")</f>
        <v/>
      </c>
      <c r="L1591" t="b">
        <f>IF(Table1[[#This Row],[Use]]="None",FALSE,IF(Table1[[#This Row],[Use]]="Both",AND(Table1[[#This Row],[Keyword]],Table1[[#This Row],[Geog]]),OR(Table1[[#This Row],[Keyword]],Table1[[#This Row],[Geog]])))</f>
        <v>0</v>
      </c>
      <c r="M15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91" t="b">
        <f>NOT(ISERROR(VLOOKUP(Table1[[#This Row],[regno]],RawGeography!$D:$D,1,FALSE)))</f>
        <v>0</v>
      </c>
      <c r="O1591" t="str">
        <f>IF(Options!$H$12&gt;0,IF(Options!$H$13&gt;0,"Both","Geog"),IF(Options!$H$13&gt;0,"Keyword","None"))</f>
        <v>None</v>
      </c>
      <c r="Q1591"/>
    </row>
    <row r="1592" spans="1:17" x14ac:dyDescent="0.2">
      <c r="A1592">
        <v>1085224</v>
      </c>
      <c r="B1592" t="s">
        <v>3409</v>
      </c>
      <c r="C1592">
        <v>1871</v>
      </c>
      <c r="D1592">
        <v>1996</v>
      </c>
      <c r="G1592" t="s">
        <v>3410</v>
      </c>
      <c r="H1592" t="str">
        <f ca="1">IFERROR(RANK(Table1[[#This Row],[IncomeRank]],$K:$K),"")</f>
        <v/>
      </c>
      <c r="I1592">
        <f>Table1[[#This Row],[regno]]</f>
        <v>1085224</v>
      </c>
      <c r="J1592" t="str">
        <f>Table1[[#This Row],[nicename]]</f>
        <v>Dartmouth Orchestral Society</v>
      </c>
      <c r="K1592" s="1" t="str">
        <f ca="1">IF(Table1[[#This Row],[Selected]],Table1[[#This Row],[latest_income]]+(RAND()*0.01),"")</f>
        <v/>
      </c>
      <c r="L1592" t="b">
        <f>IF(Table1[[#This Row],[Use]]="None",FALSE,IF(Table1[[#This Row],[Use]]="Both",AND(Table1[[#This Row],[Keyword]],Table1[[#This Row],[Geog]]),OR(Table1[[#This Row],[Keyword]],Table1[[#This Row],[Geog]])))</f>
        <v>0</v>
      </c>
      <c r="M15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92" t="b">
        <f>NOT(ISERROR(VLOOKUP(Table1[[#This Row],[regno]],RawGeography!$D:$D,1,FALSE)))</f>
        <v>0</v>
      </c>
      <c r="O1592" t="str">
        <f>IF(Options!$H$12&gt;0,IF(Options!$H$13&gt;0,"Both","Geog"),IF(Options!$H$13&gt;0,"Keyword","None"))</f>
        <v>None</v>
      </c>
      <c r="Q1592"/>
    </row>
    <row r="1593" spans="1:17" x14ac:dyDescent="0.2">
      <c r="A1593">
        <v>1085226</v>
      </c>
      <c r="B1593" t="s">
        <v>3411</v>
      </c>
      <c r="C1593">
        <v>194872</v>
      </c>
      <c r="D1593">
        <v>229322</v>
      </c>
      <c r="G1593" t="s">
        <v>3412</v>
      </c>
      <c r="H1593" t="str">
        <f ca="1">IFERROR(RANK(Table1[[#This Row],[IncomeRank]],$K:$K),"")</f>
        <v/>
      </c>
      <c r="I1593">
        <f>Table1[[#This Row],[regno]]</f>
        <v>1085226</v>
      </c>
      <c r="J1593" t="str">
        <f>Table1[[#This Row],[nicename]]</f>
        <v>Association of British Choral Directors</v>
      </c>
      <c r="K1593" s="1" t="str">
        <f ca="1">IF(Table1[[#This Row],[Selected]],Table1[[#This Row],[latest_income]]+(RAND()*0.01),"")</f>
        <v/>
      </c>
      <c r="L1593" t="b">
        <f>IF(Table1[[#This Row],[Use]]="None",FALSE,IF(Table1[[#This Row],[Use]]="Both",AND(Table1[[#This Row],[Keyword]],Table1[[#This Row],[Geog]]),OR(Table1[[#This Row],[Keyword]],Table1[[#This Row],[Geog]])))</f>
        <v>0</v>
      </c>
      <c r="M15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93" t="b">
        <f>NOT(ISERROR(VLOOKUP(Table1[[#This Row],[regno]],RawGeography!$D:$D,1,FALSE)))</f>
        <v>0</v>
      </c>
      <c r="O1593" t="str">
        <f>IF(Options!$H$12&gt;0,IF(Options!$H$13&gt;0,"Both","Geog"),IF(Options!$H$13&gt;0,"Keyword","None"))</f>
        <v>None</v>
      </c>
      <c r="Q1593"/>
    </row>
    <row r="1594" spans="1:17" x14ac:dyDescent="0.2">
      <c r="A1594">
        <v>1085312</v>
      </c>
      <c r="B1594" t="s">
        <v>3413</v>
      </c>
      <c r="C1594">
        <v>15062</v>
      </c>
      <c r="D1594">
        <v>13592</v>
      </c>
      <c r="G1594" t="s">
        <v>3414</v>
      </c>
      <c r="H1594" t="str">
        <f ca="1">IFERROR(RANK(Table1[[#This Row],[IncomeRank]],$K:$K),"")</f>
        <v/>
      </c>
      <c r="I1594">
        <f>Table1[[#This Row],[regno]]</f>
        <v>1085312</v>
      </c>
      <c r="J1594" t="str">
        <f>Table1[[#This Row],[nicename]]</f>
        <v>The Orlando Singers</v>
      </c>
      <c r="K1594" s="1" t="str">
        <f ca="1">IF(Table1[[#This Row],[Selected]],Table1[[#This Row],[latest_income]]+(RAND()*0.01),"")</f>
        <v/>
      </c>
      <c r="L1594" t="b">
        <f>IF(Table1[[#This Row],[Use]]="None",FALSE,IF(Table1[[#This Row],[Use]]="Both",AND(Table1[[#This Row],[Keyword]],Table1[[#This Row],[Geog]]),OR(Table1[[#This Row],[Keyword]],Table1[[#This Row],[Geog]])))</f>
        <v>0</v>
      </c>
      <c r="M15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94" t="b">
        <f>NOT(ISERROR(VLOOKUP(Table1[[#This Row],[regno]],RawGeography!$D:$D,1,FALSE)))</f>
        <v>0</v>
      </c>
      <c r="O1594" t="str">
        <f>IF(Options!$H$12&gt;0,IF(Options!$H$13&gt;0,"Both","Geog"),IF(Options!$H$13&gt;0,"Keyword","None"))</f>
        <v>None</v>
      </c>
      <c r="Q1594"/>
    </row>
    <row r="1595" spans="1:17" x14ac:dyDescent="0.2">
      <c r="A1595">
        <v>1085369</v>
      </c>
      <c r="B1595" t="s">
        <v>3415</v>
      </c>
      <c r="C1595">
        <v>1450</v>
      </c>
      <c r="D1595">
        <v>1394</v>
      </c>
      <c r="G1595" t="s">
        <v>3416</v>
      </c>
      <c r="H1595" t="str">
        <f ca="1">IFERROR(RANK(Table1[[#This Row],[IncomeRank]],$K:$K),"")</f>
        <v/>
      </c>
      <c r="I1595">
        <f>Table1[[#This Row],[regno]]</f>
        <v>1085369</v>
      </c>
      <c r="J1595" t="str">
        <f>Table1[[#This Row],[nicename]]</f>
        <v>Anurag Baul Shilpi</v>
      </c>
      <c r="K1595" s="1" t="str">
        <f ca="1">IF(Table1[[#This Row],[Selected]],Table1[[#This Row],[latest_income]]+(RAND()*0.01),"")</f>
        <v/>
      </c>
      <c r="L1595" t="b">
        <f>IF(Table1[[#This Row],[Use]]="None",FALSE,IF(Table1[[#This Row],[Use]]="Both",AND(Table1[[#This Row],[Keyword]],Table1[[#This Row],[Geog]]),OR(Table1[[#This Row],[Keyword]],Table1[[#This Row],[Geog]])))</f>
        <v>0</v>
      </c>
      <c r="M15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95" t="b">
        <f>NOT(ISERROR(VLOOKUP(Table1[[#This Row],[regno]],RawGeography!$D:$D,1,FALSE)))</f>
        <v>0</v>
      </c>
      <c r="O1595" t="str">
        <f>IF(Options!$H$12&gt;0,IF(Options!$H$13&gt;0,"Both","Geog"),IF(Options!$H$13&gt;0,"Keyword","None"))</f>
        <v>None</v>
      </c>
      <c r="Q1595"/>
    </row>
    <row r="1596" spans="1:17" x14ac:dyDescent="0.2">
      <c r="A1596">
        <v>1085437</v>
      </c>
      <c r="B1596" t="s">
        <v>3417</v>
      </c>
      <c r="C1596">
        <v>6328</v>
      </c>
      <c r="D1596">
        <v>3378</v>
      </c>
      <c r="G1596" t="s">
        <v>2260</v>
      </c>
      <c r="H1596" t="str">
        <f ca="1">IFERROR(RANK(Table1[[#This Row],[IncomeRank]],$K:$K),"")</f>
        <v/>
      </c>
      <c r="I1596">
        <f>Table1[[#This Row],[regno]]</f>
        <v>1085437</v>
      </c>
      <c r="J1596" t="str">
        <f>Table1[[#This Row],[nicename]]</f>
        <v>Freckleton Music Festival</v>
      </c>
      <c r="K1596" s="1" t="str">
        <f ca="1">IF(Table1[[#This Row],[Selected]],Table1[[#This Row],[latest_income]]+(RAND()*0.01),"")</f>
        <v/>
      </c>
      <c r="L1596" t="b">
        <f>IF(Table1[[#This Row],[Use]]="None",FALSE,IF(Table1[[#This Row],[Use]]="Both",AND(Table1[[#This Row],[Keyword]],Table1[[#This Row],[Geog]]),OR(Table1[[#This Row],[Keyword]],Table1[[#This Row],[Geog]])))</f>
        <v>0</v>
      </c>
      <c r="M15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96" t="b">
        <f>NOT(ISERROR(VLOOKUP(Table1[[#This Row],[regno]],RawGeography!$D:$D,1,FALSE)))</f>
        <v>0</v>
      </c>
      <c r="O1596" t="str">
        <f>IF(Options!$H$12&gt;0,IF(Options!$H$13&gt;0,"Both","Geog"),IF(Options!$H$13&gt;0,"Keyword","None"))</f>
        <v>None</v>
      </c>
      <c r="Q1596"/>
    </row>
    <row r="1597" spans="1:17" x14ac:dyDescent="0.2">
      <c r="A1597">
        <v>1085474</v>
      </c>
      <c r="B1597" t="s">
        <v>3418</v>
      </c>
      <c r="C1597">
        <v>21723</v>
      </c>
      <c r="D1597">
        <v>16517</v>
      </c>
      <c r="G1597" t="s">
        <v>3419</v>
      </c>
      <c r="H1597" t="str">
        <f ca="1">IFERROR(RANK(Table1[[#This Row],[IncomeRank]],$K:$K),"")</f>
        <v/>
      </c>
      <c r="I1597">
        <f>Table1[[#This Row],[regno]]</f>
        <v>1085474</v>
      </c>
      <c r="J1597" t="str">
        <f>Table1[[#This Row],[nicename]]</f>
        <v>The Phoenix Singers, Leek</v>
      </c>
      <c r="K1597" s="1" t="str">
        <f ca="1">IF(Table1[[#This Row],[Selected]],Table1[[#This Row],[latest_income]]+(RAND()*0.01),"")</f>
        <v/>
      </c>
      <c r="L1597" t="b">
        <f>IF(Table1[[#This Row],[Use]]="None",FALSE,IF(Table1[[#This Row],[Use]]="Both",AND(Table1[[#This Row],[Keyword]],Table1[[#This Row],[Geog]]),OR(Table1[[#This Row],[Keyword]],Table1[[#This Row],[Geog]])))</f>
        <v>0</v>
      </c>
      <c r="M15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97" t="b">
        <f>NOT(ISERROR(VLOOKUP(Table1[[#This Row],[regno]],RawGeography!$D:$D,1,FALSE)))</f>
        <v>0</v>
      </c>
      <c r="O1597" t="str">
        <f>IF(Options!$H$12&gt;0,IF(Options!$H$13&gt;0,"Both","Geog"),IF(Options!$H$13&gt;0,"Keyword","None"))</f>
        <v>None</v>
      </c>
      <c r="Q1597"/>
    </row>
    <row r="1598" spans="1:17" x14ac:dyDescent="0.2">
      <c r="A1598">
        <v>1085485</v>
      </c>
      <c r="B1598" t="s">
        <v>3420</v>
      </c>
      <c r="C1598">
        <v>1078414</v>
      </c>
      <c r="D1598">
        <v>1059823</v>
      </c>
      <c r="E1598">
        <v>299085</v>
      </c>
      <c r="F1598">
        <v>6</v>
      </c>
      <c r="G1598" t="s">
        <v>3421</v>
      </c>
      <c r="H1598" t="str">
        <f ca="1">IFERROR(RANK(Table1[[#This Row],[IncomeRank]],$K:$K),"")</f>
        <v/>
      </c>
      <c r="I1598">
        <f>Table1[[#This Row],[regno]]</f>
        <v>1085485</v>
      </c>
      <c r="J1598" t="str">
        <f>Table1[[#This Row],[nicename]]</f>
        <v>The Academy of Ancient Music</v>
      </c>
      <c r="K1598" s="1" t="str">
        <f ca="1">IF(Table1[[#This Row],[Selected]],Table1[[#This Row],[latest_income]]+(RAND()*0.01),"")</f>
        <v/>
      </c>
      <c r="L1598" t="b">
        <f>IF(Table1[[#This Row],[Use]]="None",FALSE,IF(Table1[[#This Row],[Use]]="Both",AND(Table1[[#This Row],[Keyword]],Table1[[#This Row],[Geog]]),OR(Table1[[#This Row],[Keyword]],Table1[[#This Row],[Geog]])))</f>
        <v>0</v>
      </c>
      <c r="M15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98" t="b">
        <f>NOT(ISERROR(VLOOKUP(Table1[[#This Row],[regno]],RawGeography!$D:$D,1,FALSE)))</f>
        <v>0</v>
      </c>
      <c r="O1598" t="str">
        <f>IF(Options!$H$12&gt;0,IF(Options!$H$13&gt;0,"Both","Geog"),IF(Options!$H$13&gt;0,"Keyword","None"))</f>
        <v>None</v>
      </c>
      <c r="Q1598"/>
    </row>
    <row r="1599" spans="1:17" x14ac:dyDescent="0.2">
      <c r="A1599">
        <v>1085538</v>
      </c>
      <c r="B1599" t="s">
        <v>3422</v>
      </c>
      <c r="C1599">
        <v>9005</v>
      </c>
      <c r="D1599">
        <v>9314</v>
      </c>
      <c r="G1599" t="s">
        <v>3423</v>
      </c>
      <c r="H1599" t="str">
        <f ca="1">IFERROR(RANK(Table1[[#This Row],[IncomeRank]],$K:$K),"")</f>
        <v/>
      </c>
      <c r="I1599">
        <f>Table1[[#This Row],[regno]]</f>
        <v>1085538</v>
      </c>
      <c r="J1599" t="str">
        <f>Table1[[#This Row],[nicename]]</f>
        <v>The Twyford Singers (Hampshire)</v>
      </c>
      <c r="K1599" s="1" t="str">
        <f ca="1">IF(Table1[[#This Row],[Selected]],Table1[[#This Row],[latest_income]]+(RAND()*0.01),"")</f>
        <v/>
      </c>
      <c r="L1599" t="b">
        <f>IF(Table1[[#This Row],[Use]]="None",FALSE,IF(Table1[[#This Row],[Use]]="Both",AND(Table1[[#This Row],[Keyword]],Table1[[#This Row],[Geog]]),OR(Table1[[#This Row],[Keyword]],Table1[[#This Row],[Geog]])))</f>
        <v>0</v>
      </c>
      <c r="M15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599" t="b">
        <f>NOT(ISERROR(VLOOKUP(Table1[[#This Row],[regno]],RawGeography!$D:$D,1,FALSE)))</f>
        <v>0</v>
      </c>
      <c r="O1599" t="str">
        <f>IF(Options!$H$12&gt;0,IF(Options!$H$13&gt;0,"Both","Geog"),IF(Options!$H$13&gt;0,"Keyword","None"))</f>
        <v>None</v>
      </c>
      <c r="Q1599"/>
    </row>
    <row r="1600" spans="1:17" x14ac:dyDescent="0.2">
      <c r="A1600">
        <v>1085653</v>
      </c>
      <c r="B1600" t="s">
        <v>3424</v>
      </c>
      <c r="C1600">
        <v>352598</v>
      </c>
      <c r="D1600">
        <v>363634</v>
      </c>
      <c r="G1600" t="s">
        <v>3425</v>
      </c>
      <c r="H1600" t="str">
        <f ca="1">IFERROR(RANK(Table1[[#This Row],[IncomeRank]],$K:$K),"")</f>
        <v/>
      </c>
      <c r="I1600">
        <f>Table1[[#This Row],[regno]]</f>
        <v>1085653</v>
      </c>
      <c r="J1600" t="str">
        <f>Table1[[#This Row],[nicename]]</f>
        <v>Collar and Tie Limited</v>
      </c>
      <c r="K1600" s="1" t="str">
        <f ca="1">IF(Table1[[#This Row],[Selected]],Table1[[#This Row],[latest_income]]+(RAND()*0.01),"")</f>
        <v/>
      </c>
      <c r="L1600" t="b">
        <f>IF(Table1[[#This Row],[Use]]="None",FALSE,IF(Table1[[#This Row],[Use]]="Both",AND(Table1[[#This Row],[Keyword]],Table1[[#This Row],[Geog]]),OR(Table1[[#This Row],[Keyword]],Table1[[#This Row],[Geog]])))</f>
        <v>0</v>
      </c>
      <c r="M16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00" t="b">
        <f>NOT(ISERROR(VLOOKUP(Table1[[#This Row],[regno]],RawGeography!$D:$D,1,FALSE)))</f>
        <v>0</v>
      </c>
      <c r="O1600" t="str">
        <f>IF(Options!$H$12&gt;0,IF(Options!$H$13&gt;0,"Both","Geog"),IF(Options!$H$13&gt;0,"Keyword","None"))</f>
        <v>None</v>
      </c>
      <c r="Q1600"/>
    </row>
    <row r="1601" spans="1:17" x14ac:dyDescent="0.2">
      <c r="A1601">
        <v>1085708</v>
      </c>
      <c r="B1601" t="s">
        <v>3426</v>
      </c>
      <c r="C1601">
        <v>140091</v>
      </c>
      <c r="D1601">
        <v>133396</v>
      </c>
      <c r="G1601" t="s">
        <v>3427</v>
      </c>
      <c r="H1601" t="str">
        <f ca="1">IFERROR(RANK(Table1[[#This Row],[IncomeRank]],$K:$K),"")</f>
        <v/>
      </c>
      <c r="I1601">
        <f>Table1[[#This Row],[regno]]</f>
        <v>1085708</v>
      </c>
      <c r="J1601" t="str">
        <f>Table1[[#This Row],[nicename]]</f>
        <v>Music@bmggampa Limited</v>
      </c>
      <c r="K1601" s="1" t="str">
        <f ca="1">IF(Table1[[#This Row],[Selected]],Table1[[#This Row],[latest_income]]+(RAND()*0.01),"")</f>
        <v/>
      </c>
      <c r="L1601" t="b">
        <f>IF(Table1[[#This Row],[Use]]="None",FALSE,IF(Table1[[#This Row],[Use]]="Both",AND(Table1[[#This Row],[Keyword]],Table1[[#This Row],[Geog]]),OR(Table1[[#This Row],[Keyword]],Table1[[#This Row],[Geog]])))</f>
        <v>0</v>
      </c>
      <c r="M16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01" t="b">
        <f>NOT(ISERROR(VLOOKUP(Table1[[#This Row],[regno]],RawGeography!$D:$D,1,FALSE)))</f>
        <v>0</v>
      </c>
      <c r="O1601" t="str">
        <f>IF(Options!$H$12&gt;0,IF(Options!$H$13&gt;0,"Both","Geog"),IF(Options!$H$13&gt;0,"Keyword","None"))</f>
        <v>None</v>
      </c>
      <c r="Q1601"/>
    </row>
    <row r="1602" spans="1:17" x14ac:dyDescent="0.2">
      <c r="A1602">
        <v>1085724</v>
      </c>
      <c r="B1602" t="s">
        <v>3428</v>
      </c>
      <c r="C1602">
        <v>237555</v>
      </c>
      <c r="D1602">
        <v>246200</v>
      </c>
      <c r="G1602" t="s">
        <v>3429</v>
      </c>
      <c r="H1602" t="str">
        <f ca="1">IFERROR(RANK(Table1[[#This Row],[IncomeRank]],$K:$K),"")</f>
        <v/>
      </c>
      <c r="I1602">
        <f>Table1[[#This Row],[regno]]</f>
        <v>1085724</v>
      </c>
      <c r="J1602" t="str">
        <f>Table1[[#This Row],[nicename]]</f>
        <v>The National Youth Brass Band of Great Britain</v>
      </c>
      <c r="K1602" s="1" t="str">
        <f ca="1">IF(Table1[[#This Row],[Selected]],Table1[[#This Row],[latest_income]]+(RAND()*0.01),"")</f>
        <v/>
      </c>
      <c r="L1602" t="b">
        <f>IF(Table1[[#This Row],[Use]]="None",FALSE,IF(Table1[[#This Row],[Use]]="Both",AND(Table1[[#This Row],[Keyword]],Table1[[#This Row],[Geog]]),OR(Table1[[#This Row],[Keyword]],Table1[[#This Row],[Geog]])))</f>
        <v>0</v>
      </c>
      <c r="M16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02" t="b">
        <f>NOT(ISERROR(VLOOKUP(Table1[[#This Row],[regno]],RawGeography!$D:$D,1,FALSE)))</f>
        <v>0</v>
      </c>
      <c r="O1602" t="str">
        <f>IF(Options!$H$12&gt;0,IF(Options!$H$13&gt;0,"Both","Geog"),IF(Options!$H$13&gt;0,"Keyword","None"))</f>
        <v>None</v>
      </c>
      <c r="Q1602"/>
    </row>
    <row r="1603" spans="1:17" x14ac:dyDescent="0.2">
      <c r="A1603">
        <v>1085728</v>
      </c>
      <c r="B1603" t="s">
        <v>3430</v>
      </c>
      <c r="C1603">
        <v>32500</v>
      </c>
      <c r="D1603">
        <v>15414</v>
      </c>
      <c r="G1603" t="s">
        <v>3431</v>
      </c>
      <c r="H1603" t="str">
        <f ca="1">IFERROR(RANK(Table1[[#This Row],[IncomeRank]],$K:$K),"")</f>
        <v/>
      </c>
      <c r="I1603">
        <f>Table1[[#This Row],[regno]]</f>
        <v>1085728</v>
      </c>
      <c r="J1603" t="str">
        <f>Table1[[#This Row],[nicename]]</f>
        <v>Swiss Global Artistic Foundation</v>
      </c>
      <c r="K1603" s="1" t="str">
        <f ca="1">IF(Table1[[#This Row],[Selected]],Table1[[#This Row],[latest_income]]+(RAND()*0.01),"")</f>
        <v/>
      </c>
      <c r="L1603" t="b">
        <f>IF(Table1[[#This Row],[Use]]="None",FALSE,IF(Table1[[#This Row],[Use]]="Both",AND(Table1[[#This Row],[Keyword]],Table1[[#This Row],[Geog]]),OR(Table1[[#This Row],[Keyword]],Table1[[#This Row],[Geog]])))</f>
        <v>0</v>
      </c>
      <c r="M16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03" t="b">
        <f>NOT(ISERROR(VLOOKUP(Table1[[#This Row],[regno]],RawGeography!$D:$D,1,FALSE)))</f>
        <v>0</v>
      </c>
      <c r="O1603" t="str">
        <f>IF(Options!$H$12&gt;0,IF(Options!$H$13&gt;0,"Both","Geog"),IF(Options!$H$13&gt;0,"Keyword","None"))</f>
        <v>None</v>
      </c>
      <c r="Q1603"/>
    </row>
    <row r="1604" spans="1:17" x14ac:dyDescent="0.2">
      <c r="A1604">
        <v>1085770</v>
      </c>
      <c r="B1604" t="s">
        <v>3432</v>
      </c>
      <c r="C1604">
        <v>3182</v>
      </c>
      <c r="D1604">
        <v>1850</v>
      </c>
      <c r="G1604" t="s">
        <v>3276</v>
      </c>
      <c r="H1604" t="str">
        <f ca="1">IFERROR(RANK(Table1[[#This Row],[IncomeRank]],$K:$K),"")</f>
        <v/>
      </c>
      <c r="I1604">
        <f>Table1[[#This Row],[regno]]</f>
        <v>1085770</v>
      </c>
      <c r="J1604" t="str">
        <f>Table1[[#This Row],[nicename]]</f>
        <v>Alteri</v>
      </c>
      <c r="K1604" s="1" t="str">
        <f ca="1">IF(Table1[[#This Row],[Selected]],Table1[[#This Row],[latest_income]]+(RAND()*0.01),"")</f>
        <v/>
      </c>
      <c r="L1604" t="b">
        <f>IF(Table1[[#This Row],[Use]]="None",FALSE,IF(Table1[[#This Row],[Use]]="Both",AND(Table1[[#This Row],[Keyword]],Table1[[#This Row],[Geog]]),OR(Table1[[#This Row],[Keyword]],Table1[[#This Row],[Geog]])))</f>
        <v>0</v>
      </c>
      <c r="M16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04" t="b">
        <f>NOT(ISERROR(VLOOKUP(Table1[[#This Row],[regno]],RawGeography!$D:$D,1,FALSE)))</f>
        <v>0</v>
      </c>
      <c r="O1604" t="str">
        <f>IF(Options!$H$12&gt;0,IF(Options!$H$13&gt;0,"Both","Geog"),IF(Options!$H$13&gt;0,"Keyword","None"))</f>
        <v>None</v>
      </c>
      <c r="Q1604"/>
    </row>
    <row r="1605" spans="1:17" x14ac:dyDescent="0.2">
      <c r="A1605">
        <v>1085780</v>
      </c>
      <c r="B1605" t="s">
        <v>3433</v>
      </c>
      <c r="C1605">
        <v>8632</v>
      </c>
      <c r="D1605">
        <v>8925</v>
      </c>
      <c r="G1605" t="s">
        <v>3434</v>
      </c>
      <c r="H1605" t="str">
        <f ca="1">IFERROR(RANK(Table1[[#This Row],[IncomeRank]],$K:$K),"")</f>
        <v/>
      </c>
      <c r="I1605">
        <f>Table1[[#This Row],[regno]]</f>
        <v>1085780</v>
      </c>
      <c r="J1605" t="str">
        <f>Table1[[#This Row],[nicename]]</f>
        <v>The Richard Ely Trust for Young Musicians</v>
      </c>
      <c r="K1605" s="1" t="str">
        <f ca="1">IF(Table1[[#This Row],[Selected]],Table1[[#This Row],[latest_income]]+(RAND()*0.01),"")</f>
        <v/>
      </c>
      <c r="L1605" t="b">
        <f>IF(Table1[[#This Row],[Use]]="None",FALSE,IF(Table1[[#This Row],[Use]]="Both",AND(Table1[[#This Row],[Keyword]],Table1[[#This Row],[Geog]]),OR(Table1[[#This Row],[Keyword]],Table1[[#This Row],[Geog]])))</f>
        <v>0</v>
      </c>
      <c r="M16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05" t="b">
        <f>NOT(ISERROR(VLOOKUP(Table1[[#This Row],[regno]],RawGeography!$D:$D,1,FALSE)))</f>
        <v>0</v>
      </c>
      <c r="O1605" t="str">
        <f>IF(Options!$H$12&gt;0,IF(Options!$H$13&gt;0,"Both","Geog"),IF(Options!$H$13&gt;0,"Keyword","None"))</f>
        <v>None</v>
      </c>
      <c r="Q1605"/>
    </row>
    <row r="1606" spans="1:17" x14ac:dyDescent="0.2">
      <c r="A1606">
        <v>1085805</v>
      </c>
      <c r="B1606" t="s">
        <v>3435</v>
      </c>
      <c r="C1606">
        <v>11935</v>
      </c>
      <c r="D1606">
        <v>12866</v>
      </c>
      <c r="G1606" t="s">
        <v>3436</v>
      </c>
      <c r="H1606" t="str">
        <f ca="1">IFERROR(RANK(Table1[[#This Row],[IncomeRank]],$K:$K),"")</f>
        <v/>
      </c>
      <c r="I1606">
        <f>Table1[[#This Row],[regno]]</f>
        <v>1085805</v>
      </c>
      <c r="J1606" t="str">
        <f>Table1[[#This Row],[nicename]]</f>
        <v>Worcester Concert Club</v>
      </c>
      <c r="K1606" s="1" t="str">
        <f ca="1">IF(Table1[[#This Row],[Selected]],Table1[[#This Row],[latest_income]]+(RAND()*0.01),"")</f>
        <v/>
      </c>
      <c r="L1606" t="b">
        <f>IF(Table1[[#This Row],[Use]]="None",FALSE,IF(Table1[[#This Row],[Use]]="Both",AND(Table1[[#This Row],[Keyword]],Table1[[#This Row],[Geog]]),OR(Table1[[#This Row],[Keyword]],Table1[[#This Row],[Geog]])))</f>
        <v>0</v>
      </c>
      <c r="M16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06" t="b">
        <f>NOT(ISERROR(VLOOKUP(Table1[[#This Row],[regno]],RawGeography!$D:$D,1,FALSE)))</f>
        <v>0</v>
      </c>
      <c r="O1606" t="str">
        <f>IF(Options!$H$12&gt;0,IF(Options!$H$13&gt;0,"Both","Geog"),IF(Options!$H$13&gt;0,"Keyword","None"))</f>
        <v>None</v>
      </c>
      <c r="Q1606"/>
    </row>
    <row r="1607" spans="1:17" x14ac:dyDescent="0.2">
      <c r="A1607">
        <v>1085870</v>
      </c>
      <c r="B1607" t="s">
        <v>3437</v>
      </c>
      <c r="C1607">
        <v>104397</v>
      </c>
      <c r="D1607">
        <v>107087</v>
      </c>
      <c r="G1607" t="s">
        <v>3438</v>
      </c>
      <c r="H1607" t="str">
        <f ca="1">IFERROR(RANK(Table1[[#This Row],[IncomeRank]],$K:$K),"")</f>
        <v/>
      </c>
      <c r="I1607">
        <f>Table1[[#This Row],[regno]]</f>
        <v>1085870</v>
      </c>
      <c r="J1607" t="str">
        <f>Table1[[#This Row],[nicename]]</f>
        <v>The Hastings Music Endowment Fund</v>
      </c>
      <c r="K1607" s="1" t="str">
        <f ca="1">IF(Table1[[#This Row],[Selected]],Table1[[#This Row],[latest_income]]+(RAND()*0.01),"")</f>
        <v/>
      </c>
      <c r="L1607" t="b">
        <f>IF(Table1[[#This Row],[Use]]="None",FALSE,IF(Table1[[#This Row],[Use]]="Both",AND(Table1[[#This Row],[Keyword]],Table1[[#This Row],[Geog]]),OR(Table1[[#This Row],[Keyword]],Table1[[#This Row],[Geog]])))</f>
        <v>0</v>
      </c>
      <c r="M16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07" t="b">
        <f>NOT(ISERROR(VLOOKUP(Table1[[#This Row],[regno]],RawGeography!$D:$D,1,FALSE)))</f>
        <v>0</v>
      </c>
      <c r="O1607" t="str">
        <f>IF(Options!$H$12&gt;0,IF(Options!$H$13&gt;0,"Both","Geog"),IF(Options!$H$13&gt;0,"Keyword","None"))</f>
        <v>None</v>
      </c>
      <c r="Q1607"/>
    </row>
    <row r="1608" spans="1:17" x14ac:dyDescent="0.2">
      <c r="A1608">
        <v>1085928</v>
      </c>
      <c r="B1608" t="s">
        <v>3439</v>
      </c>
      <c r="C1608">
        <v>513</v>
      </c>
      <c r="D1608">
        <v>0</v>
      </c>
      <c r="G1608" t="s">
        <v>3440</v>
      </c>
      <c r="H1608" t="str">
        <f ca="1">IFERROR(RANK(Table1[[#This Row],[IncomeRank]],$K:$K),"")</f>
        <v/>
      </c>
      <c r="I1608">
        <f>Table1[[#This Row],[regno]]</f>
        <v>1085928</v>
      </c>
      <c r="J1608" t="str">
        <f>Table1[[#This Row],[nicename]]</f>
        <v>New Century Arts</v>
      </c>
      <c r="K1608" s="1" t="str">
        <f ca="1">IF(Table1[[#This Row],[Selected]],Table1[[#This Row],[latest_income]]+(RAND()*0.01),"")</f>
        <v/>
      </c>
      <c r="L1608" t="b">
        <f>IF(Table1[[#This Row],[Use]]="None",FALSE,IF(Table1[[#This Row],[Use]]="Both",AND(Table1[[#This Row],[Keyword]],Table1[[#This Row],[Geog]]),OR(Table1[[#This Row],[Keyword]],Table1[[#This Row],[Geog]])))</f>
        <v>0</v>
      </c>
      <c r="M16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08" t="b">
        <f>NOT(ISERROR(VLOOKUP(Table1[[#This Row],[regno]],RawGeography!$D:$D,1,FALSE)))</f>
        <v>0</v>
      </c>
      <c r="O1608" t="str">
        <f>IF(Options!$H$12&gt;0,IF(Options!$H$13&gt;0,"Both","Geog"),IF(Options!$H$13&gt;0,"Keyword","None"))</f>
        <v>None</v>
      </c>
      <c r="Q1608"/>
    </row>
    <row r="1609" spans="1:17" x14ac:dyDescent="0.2">
      <c r="A1609">
        <v>1085941</v>
      </c>
      <c r="B1609" t="s">
        <v>3441</v>
      </c>
      <c r="C1609">
        <v>8902</v>
      </c>
      <c r="D1609">
        <v>8172</v>
      </c>
      <c r="G1609" t="s">
        <v>3442</v>
      </c>
      <c r="H1609" t="str">
        <f ca="1">IFERROR(RANK(Table1[[#This Row],[IncomeRank]],$K:$K),"")</f>
        <v/>
      </c>
      <c r="I1609">
        <f>Table1[[#This Row],[regno]]</f>
        <v>1085941</v>
      </c>
      <c r="J1609" t="str">
        <f>Table1[[#This Row],[nicename]]</f>
        <v>The Cawston Band</v>
      </c>
      <c r="K1609" s="1" t="str">
        <f ca="1">IF(Table1[[#This Row],[Selected]],Table1[[#This Row],[latest_income]]+(RAND()*0.01),"")</f>
        <v/>
      </c>
      <c r="L1609" t="b">
        <f>IF(Table1[[#This Row],[Use]]="None",FALSE,IF(Table1[[#This Row],[Use]]="Both",AND(Table1[[#This Row],[Keyword]],Table1[[#This Row],[Geog]]),OR(Table1[[#This Row],[Keyword]],Table1[[#This Row],[Geog]])))</f>
        <v>0</v>
      </c>
      <c r="M16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09" t="b">
        <f>NOT(ISERROR(VLOOKUP(Table1[[#This Row],[regno]],RawGeography!$D:$D,1,FALSE)))</f>
        <v>0</v>
      </c>
      <c r="O1609" t="str">
        <f>IF(Options!$H$12&gt;0,IF(Options!$H$13&gt;0,"Both","Geog"),IF(Options!$H$13&gt;0,"Keyword","None"))</f>
        <v>None</v>
      </c>
      <c r="Q1609"/>
    </row>
    <row r="1610" spans="1:17" x14ac:dyDescent="0.2">
      <c r="A1610">
        <v>1086139</v>
      </c>
      <c r="B1610" t="s">
        <v>3443</v>
      </c>
      <c r="C1610">
        <v>5208</v>
      </c>
      <c r="D1610">
        <v>5154</v>
      </c>
      <c r="G1610" t="s">
        <v>3444</v>
      </c>
      <c r="H1610" t="str">
        <f ca="1">IFERROR(RANK(Table1[[#This Row],[IncomeRank]],$K:$K),"")</f>
        <v/>
      </c>
      <c r="I1610">
        <f>Table1[[#This Row],[regno]]</f>
        <v>1086139</v>
      </c>
      <c r="J1610" t="str">
        <f>Table1[[#This Row],[nicename]]</f>
        <v>The British Croatian Society</v>
      </c>
      <c r="K1610" s="1" t="str">
        <f ca="1">IF(Table1[[#This Row],[Selected]],Table1[[#This Row],[latest_income]]+(RAND()*0.01),"")</f>
        <v/>
      </c>
      <c r="L1610" t="b">
        <f>IF(Table1[[#This Row],[Use]]="None",FALSE,IF(Table1[[#This Row],[Use]]="Both",AND(Table1[[#This Row],[Keyword]],Table1[[#This Row],[Geog]]),OR(Table1[[#This Row],[Keyword]],Table1[[#This Row],[Geog]])))</f>
        <v>0</v>
      </c>
      <c r="M16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10" t="b">
        <f>NOT(ISERROR(VLOOKUP(Table1[[#This Row],[regno]],RawGeography!$D:$D,1,FALSE)))</f>
        <v>0</v>
      </c>
      <c r="O1610" t="str">
        <f>IF(Options!$H$12&gt;0,IF(Options!$H$13&gt;0,"Both","Geog"),IF(Options!$H$13&gt;0,"Keyword","None"))</f>
        <v>None</v>
      </c>
      <c r="Q1610"/>
    </row>
    <row r="1611" spans="1:17" x14ac:dyDescent="0.2">
      <c r="A1611">
        <v>1086155</v>
      </c>
      <c r="B1611" t="s">
        <v>3445</v>
      </c>
      <c r="C1611">
        <v>30347</v>
      </c>
      <c r="D1611">
        <v>31192</v>
      </c>
      <c r="G1611" t="s">
        <v>3446</v>
      </c>
      <c r="H1611" t="str">
        <f ca="1">IFERROR(RANK(Table1[[#This Row],[IncomeRank]],$K:$K),"")</f>
        <v/>
      </c>
      <c r="I1611">
        <f>Table1[[#This Row],[regno]]</f>
        <v>1086155</v>
      </c>
      <c r="J1611" t="str">
        <f>Table1[[#This Row],[nicename]]</f>
        <v>Teignmouth Jazz</v>
      </c>
      <c r="K1611" s="1" t="str">
        <f ca="1">IF(Table1[[#This Row],[Selected]],Table1[[#This Row],[latest_income]]+(RAND()*0.01),"")</f>
        <v/>
      </c>
      <c r="L1611" t="b">
        <f>IF(Table1[[#This Row],[Use]]="None",FALSE,IF(Table1[[#This Row],[Use]]="Both",AND(Table1[[#This Row],[Keyword]],Table1[[#This Row],[Geog]]),OR(Table1[[#This Row],[Keyword]],Table1[[#This Row],[Geog]])))</f>
        <v>0</v>
      </c>
      <c r="M16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11" t="b">
        <f>NOT(ISERROR(VLOOKUP(Table1[[#This Row],[regno]],RawGeography!$D:$D,1,FALSE)))</f>
        <v>0</v>
      </c>
      <c r="O1611" t="str">
        <f>IF(Options!$H$12&gt;0,IF(Options!$H$13&gt;0,"Both","Geog"),IF(Options!$H$13&gt;0,"Keyword","None"))</f>
        <v>None</v>
      </c>
      <c r="Q1611"/>
    </row>
    <row r="1612" spans="1:17" x14ac:dyDescent="0.2">
      <c r="A1612">
        <v>1086222</v>
      </c>
      <c r="B1612" t="s">
        <v>3447</v>
      </c>
      <c r="C1612">
        <v>25013</v>
      </c>
      <c r="D1612">
        <v>28557</v>
      </c>
      <c r="G1612" t="s">
        <v>3448</v>
      </c>
      <c r="H1612" t="str">
        <f ca="1">IFERROR(RANK(Table1[[#This Row],[IncomeRank]],$K:$K),"")</f>
        <v/>
      </c>
      <c r="I1612">
        <f>Table1[[#This Row],[regno]]</f>
        <v>1086222</v>
      </c>
      <c r="J1612" t="str">
        <f>Table1[[#This Row],[nicename]]</f>
        <v>Josephine Baker Trust</v>
      </c>
      <c r="K1612" s="1" t="str">
        <f ca="1">IF(Table1[[#This Row],[Selected]],Table1[[#This Row],[latest_income]]+(RAND()*0.01),"")</f>
        <v/>
      </c>
      <c r="L1612" t="b">
        <f>IF(Table1[[#This Row],[Use]]="None",FALSE,IF(Table1[[#This Row],[Use]]="Both",AND(Table1[[#This Row],[Keyword]],Table1[[#This Row],[Geog]]),OR(Table1[[#This Row],[Keyword]],Table1[[#This Row],[Geog]])))</f>
        <v>0</v>
      </c>
      <c r="M16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12" t="b">
        <f>NOT(ISERROR(VLOOKUP(Table1[[#This Row],[regno]],RawGeography!$D:$D,1,FALSE)))</f>
        <v>0</v>
      </c>
      <c r="O1612" t="str">
        <f>IF(Options!$H$12&gt;0,IF(Options!$H$13&gt;0,"Both","Geog"),IF(Options!$H$13&gt;0,"Keyword","None"))</f>
        <v>None</v>
      </c>
      <c r="Q1612"/>
    </row>
    <row r="1613" spans="1:17" x14ac:dyDescent="0.2">
      <c r="A1613">
        <v>1086272</v>
      </c>
      <c r="B1613" t="s">
        <v>3449</v>
      </c>
      <c r="C1613">
        <v>14113</v>
      </c>
      <c r="D1613">
        <v>15570</v>
      </c>
      <c r="G1613" t="s">
        <v>3450</v>
      </c>
      <c r="H1613" t="str">
        <f ca="1">IFERROR(RANK(Table1[[#This Row],[IncomeRank]],$K:$K),"")</f>
        <v/>
      </c>
      <c r="I1613">
        <f>Table1[[#This Row],[regno]]</f>
        <v>1086272</v>
      </c>
      <c r="J1613" t="str">
        <f>Table1[[#This Row],[nicename]]</f>
        <v>Sandhurst Silver Band</v>
      </c>
      <c r="K1613" s="1" t="str">
        <f ca="1">IF(Table1[[#This Row],[Selected]],Table1[[#This Row],[latest_income]]+(RAND()*0.01),"")</f>
        <v/>
      </c>
      <c r="L1613" t="b">
        <f>IF(Table1[[#This Row],[Use]]="None",FALSE,IF(Table1[[#This Row],[Use]]="Both",AND(Table1[[#This Row],[Keyword]],Table1[[#This Row],[Geog]]),OR(Table1[[#This Row],[Keyword]],Table1[[#This Row],[Geog]])))</f>
        <v>0</v>
      </c>
      <c r="M16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13" t="b">
        <f>NOT(ISERROR(VLOOKUP(Table1[[#This Row],[regno]],RawGeography!$D:$D,1,FALSE)))</f>
        <v>0</v>
      </c>
      <c r="O1613" t="str">
        <f>IF(Options!$H$12&gt;0,IF(Options!$H$13&gt;0,"Both","Geog"),IF(Options!$H$13&gt;0,"Keyword","None"))</f>
        <v>None</v>
      </c>
      <c r="Q1613"/>
    </row>
    <row r="1614" spans="1:17" x14ac:dyDescent="0.2">
      <c r="A1614">
        <v>1086342</v>
      </c>
      <c r="B1614" t="s">
        <v>3451</v>
      </c>
      <c r="C1614">
        <v>9586</v>
      </c>
      <c r="D1614">
        <v>4094</v>
      </c>
      <c r="G1614" t="s">
        <v>3452</v>
      </c>
      <c r="H1614" t="str">
        <f ca="1">IFERROR(RANK(Table1[[#This Row],[IncomeRank]],$K:$K),"")</f>
        <v/>
      </c>
      <c r="I1614">
        <f>Table1[[#This Row],[regno]]</f>
        <v>1086342</v>
      </c>
      <c r="J1614" t="str">
        <f>Table1[[#This Row],[nicename]]</f>
        <v>The Lakeland Opera Company</v>
      </c>
      <c r="K1614" s="1" t="str">
        <f ca="1">IF(Table1[[#This Row],[Selected]],Table1[[#This Row],[latest_income]]+(RAND()*0.01),"")</f>
        <v/>
      </c>
      <c r="L1614" t="b">
        <f>IF(Table1[[#This Row],[Use]]="None",FALSE,IF(Table1[[#This Row],[Use]]="Both",AND(Table1[[#This Row],[Keyword]],Table1[[#This Row],[Geog]]),OR(Table1[[#This Row],[Keyword]],Table1[[#This Row],[Geog]])))</f>
        <v>0</v>
      </c>
      <c r="M16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14" t="b">
        <f>NOT(ISERROR(VLOOKUP(Table1[[#This Row],[regno]],RawGeography!$D:$D,1,FALSE)))</f>
        <v>0</v>
      </c>
      <c r="O1614" t="str">
        <f>IF(Options!$H$12&gt;0,IF(Options!$H$13&gt;0,"Both","Geog"),IF(Options!$H$13&gt;0,"Keyword","None"))</f>
        <v>None</v>
      </c>
      <c r="Q1614"/>
    </row>
    <row r="1615" spans="1:17" x14ac:dyDescent="0.2">
      <c r="A1615">
        <v>1086399</v>
      </c>
      <c r="B1615" t="s">
        <v>3453</v>
      </c>
      <c r="C1615">
        <v>1317</v>
      </c>
      <c r="D1615">
        <v>2645</v>
      </c>
      <c r="G1615" t="s">
        <v>3014</v>
      </c>
      <c r="H1615" t="str">
        <f ca="1">IFERROR(RANK(Table1[[#This Row],[IncomeRank]],$K:$K),"")</f>
        <v/>
      </c>
      <c r="I1615">
        <f>Table1[[#This Row],[regno]]</f>
        <v>1086399</v>
      </c>
      <c r="J1615" t="str">
        <f>Table1[[#This Row],[nicename]]</f>
        <v>The Redditch Orchestra</v>
      </c>
      <c r="K1615" s="1" t="str">
        <f ca="1">IF(Table1[[#This Row],[Selected]],Table1[[#This Row],[latest_income]]+(RAND()*0.01),"")</f>
        <v/>
      </c>
      <c r="L1615" t="b">
        <f>IF(Table1[[#This Row],[Use]]="None",FALSE,IF(Table1[[#This Row],[Use]]="Both",AND(Table1[[#This Row],[Keyword]],Table1[[#This Row],[Geog]]),OR(Table1[[#This Row],[Keyword]],Table1[[#This Row],[Geog]])))</f>
        <v>0</v>
      </c>
      <c r="M16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15" t="b">
        <f>NOT(ISERROR(VLOOKUP(Table1[[#This Row],[regno]],RawGeography!$D:$D,1,FALSE)))</f>
        <v>0</v>
      </c>
      <c r="O1615" t="str">
        <f>IF(Options!$H$12&gt;0,IF(Options!$H$13&gt;0,"Both","Geog"),IF(Options!$H$13&gt;0,"Keyword","None"))</f>
        <v>None</v>
      </c>
      <c r="Q1615"/>
    </row>
    <row r="1616" spans="1:17" x14ac:dyDescent="0.2">
      <c r="A1616">
        <v>1086483</v>
      </c>
      <c r="B1616" t="s">
        <v>3455</v>
      </c>
      <c r="C1616">
        <v>668170</v>
      </c>
      <c r="D1616">
        <v>531350</v>
      </c>
      <c r="E1616">
        <v>405280</v>
      </c>
      <c r="F1616">
        <v>9</v>
      </c>
      <c r="G1616" t="s">
        <v>3456</v>
      </c>
      <c r="H1616" t="str">
        <f ca="1">IFERROR(RANK(Table1[[#This Row],[IncomeRank]],$K:$K),"")</f>
        <v/>
      </c>
      <c r="I1616">
        <f>Table1[[#This Row],[regno]]</f>
        <v>1086483</v>
      </c>
      <c r="J1616" t="str">
        <f>Table1[[#This Row],[nicename]]</f>
        <v>Soundlincs Limited</v>
      </c>
      <c r="K1616" s="1" t="str">
        <f ca="1">IF(Table1[[#This Row],[Selected]],Table1[[#This Row],[latest_income]]+(RAND()*0.01),"")</f>
        <v/>
      </c>
      <c r="L1616" t="b">
        <f>IF(Table1[[#This Row],[Use]]="None",FALSE,IF(Table1[[#This Row],[Use]]="Both",AND(Table1[[#This Row],[Keyword]],Table1[[#This Row],[Geog]]),OR(Table1[[#This Row],[Keyword]],Table1[[#This Row],[Geog]])))</f>
        <v>0</v>
      </c>
      <c r="M16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16" t="b">
        <f>NOT(ISERROR(VLOOKUP(Table1[[#This Row],[regno]],RawGeography!$D:$D,1,FALSE)))</f>
        <v>0</v>
      </c>
      <c r="O1616" t="str">
        <f>IF(Options!$H$12&gt;0,IF(Options!$H$13&gt;0,"Both","Geog"),IF(Options!$H$13&gt;0,"Keyword","None"))</f>
        <v>None</v>
      </c>
      <c r="Q1616"/>
    </row>
    <row r="1617" spans="1:17" x14ac:dyDescent="0.2">
      <c r="A1617">
        <v>1086527</v>
      </c>
      <c r="B1617" t="s">
        <v>3457</v>
      </c>
      <c r="C1617">
        <v>313</v>
      </c>
      <c r="D1617">
        <v>705</v>
      </c>
      <c r="G1617" t="s">
        <v>3458</v>
      </c>
      <c r="H1617" t="str">
        <f ca="1">IFERROR(RANK(Table1[[#This Row],[IncomeRank]],$K:$K),"")</f>
        <v/>
      </c>
      <c r="I1617">
        <f>Table1[[#This Row],[regno]]</f>
        <v>1086527</v>
      </c>
      <c r="J1617" t="str">
        <f>Table1[[#This Row],[nicename]]</f>
        <v>The Dennis Pye Music Scholarship</v>
      </c>
      <c r="K1617" s="1" t="str">
        <f ca="1">IF(Table1[[#This Row],[Selected]],Table1[[#This Row],[latest_income]]+(RAND()*0.01),"")</f>
        <v/>
      </c>
      <c r="L1617" t="b">
        <f>IF(Table1[[#This Row],[Use]]="None",FALSE,IF(Table1[[#This Row],[Use]]="Both",AND(Table1[[#This Row],[Keyword]],Table1[[#This Row],[Geog]]),OR(Table1[[#This Row],[Keyword]],Table1[[#This Row],[Geog]])))</f>
        <v>0</v>
      </c>
      <c r="M16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17" t="b">
        <f>NOT(ISERROR(VLOOKUP(Table1[[#This Row],[regno]],RawGeography!$D:$D,1,FALSE)))</f>
        <v>0</v>
      </c>
      <c r="O1617" t="str">
        <f>IF(Options!$H$12&gt;0,IF(Options!$H$13&gt;0,"Both","Geog"),IF(Options!$H$13&gt;0,"Keyword","None"))</f>
        <v>None</v>
      </c>
      <c r="Q1617"/>
    </row>
    <row r="1618" spans="1:17" x14ac:dyDescent="0.2">
      <c r="A1618">
        <v>1086817</v>
      </c>
      <c r="B1618" t="s">
        <v>3459</v>
      </c>
      <c r="C1618">
        <v>7650</v>
      </c>
      <c r="D1618">
        <v>9622</v>
      </c>
      <c r="G1618" t="s">
        <v>3460</v>
      </c>
      <c r="H1618" t="str">
        <f ca="1">IFERROR(RANK(Table1[[#This Row],[IncomeRank]],$K:$K),"")</f>
        <v/>
      </c>
      <c r="I1618">
        <f>Table1[[#This Row],[regno]]</f>
        <v>1086817</v>
      </c>
      <c r="J1618" t="str">
        <f>Table1[[#This Row],[nicename]]</f>
        <v>Sedbergh Town Band</v>
      </c>
      <c r="K1618" s="1" t="str">
        <f ca="1">IF(Table1[[#This Row],[Selected]],Table1[[#This Row],[latest_income]]+(RAND()*0.01),"")</f>
        <v/>
      </c>
      <c r="L1618" t="b">
        <f>IF(Table1[[#This Row],[Use]]="None",FALSE,IF(Table1[[#This Row],[Use]]="Both",AND(Table1[[#This Row],[Keyword]],Table1[[#This Row],[Geog]]),OR(Table1[[#This Row],[Keyword]],Table1[[#This Row],[Geog]])))</f>
        <v>0</v>
      </c>
      <c r="M16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18" t="b">
        <f>NOT(ISERROR(VLOOKUP(Table1[[#This Row],[regno]],RawGeography!$D:$D,1,FALSE)))</f>
        <v>0</v>
      </c>
      <c r="O1618" t="str">
        <f>IF(Options!$H$12&gt;0,IF(Options!$H$13&gt;0,"Both","Geog"),IF(Options!$H$13&gt;0,"Keyword","None"))</f>
        <v>None</v>
      </c>
      <c r="Q1618"/>
    </row>
    <row r="1619" spans="1:17" x14ac:dyDescent="0.2">
      <c r="A1619">
        <v>1086883</v>
      </c>
      <c r="B1619" t="s">
        <v>3461</v>
      </c>
      <c r="C1619">
        <v>8615</v>
      </c>
      <c r="D1619">
        <v>15954</v>
      </c>
      <c r="G1619" t="s">
        <v>3462</v>
      </c>
      <c r="H1619" t="str">
        <f ca="1">IFERROR(RANK(Table1[[#This Row],[IncomeRank]],$K:$K),"")</f>
        <v/>
      </c>
      <c r="I1619">
        <f>Table1[[#This Row],[regno]]</f>
        <v>1086883</v>
      </c>
      <c r="J1619" t="str">
        <f>Table1[[#This Row],[nicename]]</f>
        <v>The Aidan Woodcock Charity</v>
      </c>
      <c r="K1619" s="1" t="str">
        <f ca="1">IF(Table1[[#This Row],[Selected]],Table1[[#This Row],[latest_income]]+(RAND()*0.01),"")</f>
        <v/>
      </c>
      <c r="L1619" t="b">
        <f>IF(Table1[[#This Row],[Use]]="None",FALSE,IF(Table1[[#This Row],[Use]]="Both",AND(Table1[[#This Row],[Keyword]],Table1[[#This Row],[Geog]]),OR(Table1[[#This Row],[Keyword]],Table1[[#This Row],[Geog]])))</f>
        <v>0</v>
      </c>
      <c r="M16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19" t="b">
        <f>NOT(ISERROR(VLOOKUP(Table1[[#This Row],[regno]],RawGeography!$D:$D,1,FALSE)))</f>
        <v>0</v>
      </c>
      <c r="O1619" t="str">
        <f>IF(Options!$H$12&gt;0,IF(Options!$H$13&gt;0,"Both","Geog"),IF(Options!$H$13&gt;0,"Keyword","None"))</f>
        <v>None</v>
      </c>
      <c r="Q1619"/>
    </row>
    <row r="1620" spans="1:17" x14ac:dyDescent="0.2">
      <c r="A1620">
        <v>1087011</v>
      </c>
      <c r="B1620" t="s">
        <v>3463</v>
      </c>
      <c r="C1620">
        <v>35380</v>
      </c>
      <c r="D1620">
        <v>31598</v>
      </c>
      <c r="G1620" t="s">
        <v>3464</v>
      </c>
      <c r="H1620" t="str">
        <f ca="1">IFERROR(RANK(Table1[[#This Row],[IncomeRank]],$K:$K),"")</f>
        <v/>
      </c>
      <c r="I1620">
        <f>Table1[[#This Row],[regno]]</f>
        <v>1087011</v>
      </c>
      <c r="J1620" t="str">
        <f>Table1[[#This Row],[nicename]]</f>
        <v>Tamil Association of Brent</v>
      </c>
      <c r="K1620" s="1" t="str">
        <f ca="1">IF(Table1[[#This Row],[Selected]],Table1[[#This Row],[latest_income]]+(RAND()*0.01),"")</f>
        <v/>
      </c>
      <c r="L1620" t="b">
        <f>IF(Table1[[#This Row],[Use]]="None",FALSE,IF(Table1[[#This Row],[Use]]="Both",AND(Table1[[#This Row],[Keyword]],Table1[[#This Row],[Geog]]),OR(Table1[[#This Row],[Keyword]],Table1[[#This Row],[Geog]])))</f>
        <v>0</v>
      </c>
      <c r="M16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20" t="b">
        <f>NOT(ISERROR(VLOOKUP(Table1[[#This Row],[regno]],RawGeography!$D:$D,1,FALSE)))</f>
        <v>0</v>
      </c>
      <c r="O1620" t="str">
        <f>IF(Options!$H$12&gt;0,IF(Options!$H$13&gt;0,"Both","Geog"),IF(Options!$H$13&gt;0,"Keyword","None"))</f>
        <v>None</v>
      </c>
      <c r="Q1620"/>
    </row>
    <row r="1621" spans="1:17" x14ac:dyDescent="0.2">
      <c r="A1621">
        <v>1087059</v>
      </c>
      <c r="B1621" t="s">
        <v>3465</v>
      </c>
      <c r="C1621">
        <v>0</v>
      </c>
      <c r="D1621">
        <v>0</v>
      </c>
      <c r="G1621" t="s">
        <v>3466</v>
      </c>
      <c r="H1621" t="str">
        <f ca="1">IFERROR(RANK(Table1[[#This Row],[IncomeRank]],$K:$K),"")</f>
        <v/>
      </c>
      <c r="I1621">
        <f>Table1[[#This Row],[regno]]</f>
        <v>1087059</v>
      </c>
      <c r="J1621" t="str">
        <f>Table1[[#This Row],[nicename]]</f>
        <v>Stowe Opera Development Trust</v>
      </c>
      <c r="K1621" s="1" t="str">
        <f ca="1">IF(Table1[[#This Row],[Selected]],Table1[[#This Row],[latest_income]]+(RAND()*0.01),"")</f>
        <v/>
      </c>
      <c r="L1621" t="b">
        <f>IF(Table1[[#This Row],[Use]]="None",FALSE,IF(Table1[[#This Row],[Use]]="Both",AND(Table1[[#This Row],[Keyword]],Table1[[#This Row],[Geog]]),OR(Table1[[#This Row],[Keyword]],Table1[[#This Row],[Geog]])))</f>
        <v>0</v>
      </c>
      <c r="M16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21" t="b">
        <f>NOT(ISERROR(VLOOKUP(Table1[[#This Row],[regno]],RawGeography!$D:$D,1,FALSE)))</f>
        <v>0</v>
      </c>
      <c r="O1621" t="str">
        <f>IF(Options!$H$12&gt;0,IF(Options!$H$13&gt;0,"Both","Geog"),IF(Options!$H$13&gt;0,"Keyword","None"))</f>
        <v>None</v>
      </c>
      <c r="Q1621"/>
    </row>
    <row r="1622" spans="1:17" x14ac:dyDescent="0.2">
      <c r="A1622">
        <v>1087098</v>
      </c>
      <c r="B1622" t="s">
        <v>3467</v>
      </c>
      <c r="C1622">
        <v>0</v>
      </c>
      <c r="D1622">
        <v>0</v>
      </c>
      <c r="G1622" t="s">
        <v>3468</v>
      </c>
      <c r="H1622" t="str">
        <f ca="1">IFERROR(RANK(Table1[[#This Row],[IncomeRank]],$K:$K),"")</f>
        <v/>
      </c>
      <c r="I1622">
        <f>Table1[[#This Row],[regno]]</f>
        <v>1087098</v>
      </c>
      <c r="J1622" t="str">
        <f>Table1[[#This Row],[nicename]]</f>
        <v>The London International Music Competition Ltd</v>
      </c>
      <c r="K1622" s="1" t="str">
        <f ca="1">IF(Table1[[#This Row],[Selected]],Table1[[#This Row],[latest_income]]+(RAND()*0.01),"")</f>
        <v/>
      </c>
      <c r="L1622" t="b">
        <f>IF(Table1[[#This Row],[Use]]="None",FALSE,IF(Table1[[#This Row],[Use]]="Both",AND(Table1[[#This Row],[Keyword]],Table1[[#This Row],[Geog]]),OR(Table1[[#This Row],[Keyword]],Table1[[#This Row],[Geog]])))</f>
        <v>0</v>
      </c>
      <c r="M16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22" t="b">
        <f>NOT(ISERROR(VLOOKUP(Table1[[#This Row],[regno]],RawGeography!$D:$D,1,FALSE)))</f>
        <v>0</v>
      </c>
      <c r="O1622" t="str">
        <f>IF(Options!$H$12&gt;0,IF(Options!$H$13&gt;0,"Both","Geog"),IF(Options!$H$13&gt;0,"Keyword","None"))</f>
        <v>None</v>
      </c>
      <c r="Q1622"/>
    </row>
    <row r="1623" spans="1:17" x14ac:dyDescent="0.2">
      <c r="A1623">
        <v>1087145</v>
      </c>
      <c r="B1623" t="s">
        <v>3469</v>
      </c>
      <c r="C1623">
        <v>28246</v>
      </c>
      <c r="D1623">
        <v>27689</v>
      </c>
      <c r="G1623" t="s">
        <v>3470</v>
      </c>
      <c r="H1623" t="str">
        <f ca="1">IFERROR(RANK(Table1[[#This Row],[IncomeRank]],$K:$K),"")</f>
        <v/>
      </c>
      <c r="I1623">
        <f>Table1[[#This Row],[regno]]</f>
        <v>1087145</v>
      </c>
      <c r="J1623" t="str">
        <f>Table1[[#This Row],[nicename]]</f>
        <v>Opera Minima</v>
      </c>
      <c r="K1623" s="1" t="str">
        <f ca="1">IF(Table1[[#This Row],[Selected]],Table1[[#This Row],[latest_income]]+(RAND()*0.01),"")</f>
        <v/>
      </c>
      <c r="L1623" t="b">
        <f>IF(Table1[[#This Row],[Use]]="None",FALSE,IF(Table1[[#This Row],[Use]]="Both",AND(Table1[[#This Row],[Keyword]],Table1[[#This Row],[Geog]]),OR(Table1[[#This Row],[Keyword]],Table1[[#This Row],[Geog]])))</f>
        <v>0</v>
      </c>
      <c r="M16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23" t="b">
        <f>NOT(ISERROR(VLOOKUP(Table1[[#This Row],[regno]],RawGeography!$D:$D,1,FALSE)))</f>
        <v>0</v>
      </c>
      <c r="O1623" t="str">
        <f>IF(Options!$H$12&gt;0,IF(Options!$H$13&gt;0,"Both","Geog"),IF(Options!$H$13&gt;0,"Keyword","None"))</f>
        <v>None</v>
      </c>
      <c r="Q1623"/>
    </row>
    <row r="1624" spans="1:17" x14ac:dyDescent="0.2">
      <c r="A1624">
        <v>1087165</v>
      </c>
      <c r="B1624" t="s">
        <v>3471</v>
      </c>
      <c r="C1624">
        <v>864</v>
      </c>
      <c r="D1624">
        <v>3900</v>
      </c>
      <c r="G1624" t="s">
        <v>3472</v>
      </c>
      <c r="H1624" t="str">
        <f ca="1">IFERROR(RANK(Table1[[#This Row],[IncomeRank]],$K:$K),"")</f>
        <v/>
      </c>
      <c r="I1624">
        <f>Table1[[#This Row],[regno]]</f>
        <v>1087165</v>
      </c>
      <c r="J1624" t="str">
        <f>Table1[[#This Row],[nicename]]</f>
        <v>Erik Chisholm Charitable Trust</v>
      </c>
      <c r="K1624" s="1" t="str">
        <f ca="1">IF(Table1[[#This Row],[Selected]],Table1[[#This Row],[latest_income]]+(RAND()*0.01),"")</f>
        <v/>
      </c>
      <c r="L1624" t="b">
        <f>IF(Table1[[#This Row],[Use]]="None",FALSE,IF(Table1[[#This Row],[Use]]="Both",AND(Table1[[#This Row],[Keyword]],Table1[[#This Row],[Geog]]),OR(Table1[[#This Row],[Keyword]],Table1[[#This Row],[Geog]])))</f>
        <v>0</v>
      </c>
      <c r="M16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24" t="b">
        <f>NOT(ISERROR(VLOOKUP(Table1[[#This Row],[regno]],RawGeography!$D:$D,1,FALSE)))</f>
        <v>0</v>
      </c>
      <c r="O1624" t="str">
        <f>IF(Options!$H$12&gt;0,IF(Options!$H$13&gt;0,"Both","Geog"),IF(Options!$H$13&gt;0,"Keyword","None"))</f>
        <v>None</v>
      </c>
      <c r="Q1624"/>
    </row>
    <row r="1625" spans="1:17" x14ac:dyDescent="0.2">
      <c r="A1625">
        <v>1087220</v>
      </c>
      <c r="B1625" t="s">
        <v>3473</v>
      </c>
      <c r="C1625">
        <v>14248</v>
      </c>
      <c r="D1625">
        <v>13123</v>
      </c>
      <c r="G1625" t="s">
        <v>3474</v>
      </c>
      <c r="H1625" t="str">
        <f ca="1">IFERROR(RANK(Table1[[#This Row],[IncomeRank]],$K:$K),"")</f>
        <v/>
      </c>
      <c r="I1625">
        <f>Table1[[#This Row],[regno]]</f>
        <v>1087220</v>
      </c>
      <c r="J1625" t="str">
        <f>Table1[[#This Row],[nicename]]</f>
        <v>Sedbergh Pepperpot Club</v>
      </c>
      <c r="K1625" s="1" t="str">
        <f ca="1">IF(Table1[[#This Row],[Selected]],Table1[[#This Row],[latest_income]]+(RAND()*0.01),"")</f>
        <v/>
      </c>
      <c r="L1625" t="b">
        <f>IF(Table1[[#This Row],[Use]]="None",FALSE,IF(Table1[[#This Row],[Use]]="Both",AND(Table1[[#This Row],[Keyword]],Table1[[#This Row],[Geog]]),OR(Table1[[#This Row],[Keyword]],Table1[[#This Row],[Geog]])))</f>
        <v>0</v>
      </c>
      <c r="M16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25" t="b">
        <f>NOT(ISERROR(VLOOKUP(Table1[[#This Row],[regno]],RawGeography!$D:$D,1,FALSE)))</f>
        <v>0</v>
      </c>
      <c r="O1625" t="str">
        <f>IF(Options!$H$12&gt;0,IF(Options!$H$13&gt;0,"Both","Geog"),IF(Options!$H$13&gt;0,"Keyword","None"))</f>
        <v>None</v>
      </c>
      <c r="Q1625"/>
    </row>
    <row r="1626" spans="1:17" x14ac:dyDescent="0.2">
      <c r="A1626">
        <v>1087243</v>
      </c>
      <c r="B1626" t="s">
        <v>3475</v>
      </c>
      <c r="C1626">
        <v>37564</v>
      </c>
      <c r="D1626">
        <v>35122</v>
      </c>
      <c r="G1626" t="s">
        <v>3476</v>
      </c>
      <c r="H1626" t="str">
        <f ca="1">IFERROR(RANK(Table1[[#This Row],[IncomeRank]],$K:$K),"")</f>
        <v/>
      </c>
      <c r="I1626">
        <f>Table1[[#This Row],[regno]]</f>
        <v>1087243</v>
      </c>
      <c r="J1626" t="str">
        <f>Table1[[#This Row],[nicename]]</f>
        <v>Longplayer Trust</v>
      </c>
      <c r="K1626" s="1" t="str">
        <f ca="1">IF(Table1[[#This Row],[Selected]],Table1[[#This Row],[latest_income]]+(RAND()*0.01),"")</f>
        <v/>
      </c>
      <c r="L1626" t="b">
        <f>IF(Table1[[#This Row],[Use]]="None",FALSE,IF(Table1[[#This Row],[Use]]="Both",AND(Table1[[#This Row],[Keyword]],Table1[[#This Row],[Geog]]),OR(Table1[[#This Row],[Keyword]],Table1[[#This Row],[Geog]])))</f>
        <v>0</v>
      </c>
      <c r="M16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26" t="b">
        <f>NOT(ISERROR(VLOOKUP(Table1[[#This Row],[regno]],RawGeography!$D:$D,1,FALSE)))</f>
        <v>0</v>
      </c>
      <c r="O1626" t="str">
        <f>IF(Options!$H$12&gt;0,IF(Options!$H$13&gt;0,"Both","Geog"),IF(Options!$H$13&gt;0,"Keyword","None"))</f>
        <v>None</v>
      </c>
      <c r="Q1626"/>
    </row>
    <row r="1627" spans="1:17" x14ac:dyDescent="0.2">
      <c r="A1627">
        <v>1087300</v>
      </c>
      <c r="B1627" t="s">
        <v>3477</v>
      </c>
      <c r="C1627">
        <v>6698</v>
      </c>
      <c r="D1627">
        <v>4422</v>
      </c>
      <c r="G1627" t="s">
        <v>3478</v>
      </c>
      <c r="H1627" t="str">
        <f ca="1">IFERROR(RANK(Table1[[#This Row],[IncomeRank]],$K:$K),"")</f>
        <v/>
      </c>
      <c r="I1627">
        <f>Table1[[#This Row],[regno]]</f>
        <v>1087300</v>
      </c>
      <c r="J1627" t="str">
        <f>Table1[[#This Row],[nicename]]</f>
        <v>The North East of England Bengali Puja Association</v>
      </c>
      <c r="K1627" s="1" t="str">
        <f ca="1">IF(Table1[[#This Row],[Selected]],Table1[[#This Row],[latest_income]]+(RAND()*0.01),"")</f>
        <v/>
      </c>
      <c r="L1627" t="b">
        <f>IF(Table1[[#This Row],[Use]]="None",FALSE,IF(Table1[[#This Row],[Use]]="Both",AND(Table1[[#This Row],[Keyword]],Table1[[#This Row],[Geog]]),OR(Table1[[#This Row],[Keyword]],Table1[[#This Row],[Geog]])))</f>
        <v>0</v>
      </c>
      <c r="M16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27" t="b">
        <f>NOT(ISERROR(VLOOKUP(Table1[[#This Row],[regno]],RawGeography!$D:$D,1,FALSE)))</f>
        <v>0</v>
      </c>
      <c r="O1627" t="str">
        <f>IF(Options!$H$12&gt;0,IF(Options!$H$13&gt;0,"Both","Geog"),IF(Options!$H$13&gt;0,"Keyword","None"))</f>
        <v>None</v>
      </c>
      <c r="Q1627"/>
    </row>
    <row r="1628" spans="1:17" x14ac:dyDescent="0.2">
      <c r="A1628">
        <v>1087303</v>
      </c>
      <c r="B1628" t="s">
        <v>3479</v>
      </c>
      <c r="C1628">
        <v>818154</v>
      </c>
      <c r="D1628">
        <v>825774</v>
      </c>
      <c r="E1628">
        <v>40658</v>
      </c>
      <c r="F1628">
        <v>2</v>
      </c>
      <c r="G1628" t="s">
        <v>3480</v>
      </c>
      <c r="H1628" t="str">
        <f ca="1">IFERROR(RANK(Table1[[#This Row],[IncomeRank]],$K:$K),"")</f>
        <v/>
      </c>
      <c r="I1628">
        <f>Table1[[#This Row],[regno]]</f>
        <v>1087303</v>
      </c>
      <c r="J1628" t="str">
        <f>Table1[[#This Row],[nicename]]</f>
        <v>Longborough Festival Opera</v>
      </c>
      <c r="K1628" s="1" t="str">
        <f ca="1">IF(Table1[[#This Row],[Selected]],Table1[[#This Row],[latest_income]]+(RAND()*0.01),"")</f>
        <v/>
      </c>
      <c r="L1628" t="b">
        <f>IF(Table1[[#This Row],[Use]]="None",FALSE,IF(Table1[[#This Row],[Use]]="Both",AND(Table1[[#This Row],[Keyword]],Table1[[#This Row],[Geog]]),OR(Table1[[#This Row],[Keyword]],Table1[[#This Row],[Geog]])))</f>
        <v>0</v>
      </c>
      <c r="M16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28" t="b">
        <f>NOT(ISERROR(VLOOKUP(Table1[[#This Row],[regno]],RawGeography!$D:$D,1,FALSE)))</f>
        <v>0</v>
      </c>
      <c r="O1628" t="str">
        <f>IF(Options!$H$12&gt;0,IF(Options!$H$13&gt;0,"Both","Geog"),IF(Options!$H$13&gt;0,"Keyword","None"))</f>
        <v>None</v>
      </c>
      <c r="Q1628"/>
    </row>
    <row r="1629" spans="1:17" x14ac:dyDescent="0.2">
      <c r="A1629">
        <v>1087333</v>
      </c>
      <c r="B1629" t="s">
        <v>3481</v>
      </c>
      <c r="C1629">
        <v>2583</v>
      </c>
      <c r="D1629">
        <v>0</v>
      </c>
      <c r="G1629" t="s">
        <v>3482</v>
      </c>
      <c r="H1629" t="str">
        <f ca="1">IFERROR(RANK(Table1[[#This Row],[IncomeRank]],$K:$K),"")</f>
        <v/>
      </c>
      <c r="I1629">
        <f>Table1[[#This Row],[regno]]</f>
        <v>1087333</v>
      </c>
      <c r="J1629" t="str">
        <f>Table1[[#This Row],[nicename]]</f>
        <v>The Antony Costley- White Music Trust</v>
      </c>
      <c r="K1629" s="1" t="str">
        <f ca="1">IF(Table1[[#This Row],[Selected]],Table1[[#This Row],[latest_income]]+(RAND()*0.01),"")</f>
        <v/>
      </c>
      <c r="L1629" t="b">
        <f>IF(Table1[[#This Row],[Use]]="None",FALSE,IF(Table1[[#This Row],[Use]]="Both",AND(Table1[[#This Row],[Keyword]],Table1[[#This Row],[Geog]]),OR(Table1[[#This Row],[Keyword]],Table1[[#This Row],[Geog]])))</f>
        <v>0</v>
      </c>
      <c r="M16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29" t="b">
        <f>NOT(ISERROR(VLOOKUP(Table1[[#This Row],[regno]],RawGeography!$D:$D,1,FALSE)))</f>
        <v>0</v>
      </c>
      <c r="O1629" t="str">
        <f>IF(Options!$H$12&gt;0,IF(Options!$H$13&gt;0,"Both","Geog"),IF(Options!$H$13&gt;0,"Keyword","None"))</f>
        <v>None</v>
      </c>
      <c r="Q1629"/>
    </row>
    <row r="1630" spans="1:17" x14ac:dyDescent="0.2">
      <c r="A1630">
        <v>1087357</v>
      </c>
      <c r="B1630" t="s">
        <v>3483</v>
      </c>
      <c r="C1630">
        <v>49</v>
      </c>
      <c r="D1630">
        <v>0</v>
      </c>
      <c r="G1630" t="s">
        <v>3484</v>
      </c>
      <c r="H1630" t="str">
        <f ca="1">IFERROR(RANK(Table1[[#This Row],[IncomeRank]],$K:$K),"")</f>
        <v/>
      </c>
      <c r="I1630">
        <f>Table1[[#This Row],[regno]]</f>
        <v>1087357</v>
      </c>
      <c r="J1630" t="str">
        <f>Table1[[#This Row],[nicename]]</f>
        <v>The Pitfield Trust</v>
      </c>
      <c r="K1630" s="1" t="str">
        <f ca="1">IF(Table1[[#This Row],[Selected]],Table1[[#This Row],[latest_income]]+(RAND()*0.01),"")</f>
        <v/>
      </c>
      <c r="L1630" t="b">
        <f>IF(Table1[[#This Row],[Use]]="None",FALSE,IF(Table1[[#This Row],[Use]]="Both",AND(Table1[[#This Row],[Keyword]],Table1[[#This Row],[Geog]]),OR(Table1[[#This Row],[Keyword]],Table1[[#This Row],[Geog]])))</f>
        <v>0</v>
      </c>
      <c r="M16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30" t="b">
        <f>NOT(ISERROR(VLOOKUP(Table1[[#This Row],[regno]],RawGeography!$D:$D,1,FALSE)))</f>
        <v>0</v>
      </c>
      <c r="O1630" t="str">
        <f>IF(Options!$H$12&gt;0,IF(Options!$H$13&gt;0,"Both","Geog"),IF(Options!$H$13&gt;0,"Keyword","None"))</f>
        <v>None</v>
      </c>
      <c r="Q1630"/>
    </row>
    <row r="1631" spans="1:17" x14ac:dyDescent="0.2">
      <c r="A1631">
        <v>1087409</v>
      </c>
      <c r="B1631" t="s">
        <v>3485</v>
      </c>
      <c r="C1631">
        <v>6758</v>
      </c>
      <c r="D1631">
        <v>5436</v>
      </c>
      <c r="G1631" t="s">
        <v>3486</v>
      </c>
      <c r="H1631" t="str">
        <f ca="1">IFERROR(RANK(Table1[[#This Row],[IncomeRank]],$K:$K),"")</f>
        <v/>
      </c>
      <c r="I1631">
        <f>Table1[[#This Row],[regno]]</f>
        <v>1087409</v>
      </c>
      <c r="J1631" t="str">
        <f>Table1[[#This Row],[nicename]]</f>
        <v>Cantores Dominicae</v>
      </c>
      <c r="K1631" s="1" t="str">
        <f ca="1">IF(Table1[[#This Row],[Selected]],Table1[[#This Row],[latest_income]]+(RAND()*0.01),"")</f>
        <v/>
      </c>
      <c r="L1631" t="b">
        <f>IF(Table1[[#This Row],[Use]]="None",FALSE,IF(Table1[[#This Row],[Use]]="Both",AND(Table1[[#This Row],[Keyword]],Table1[[#This Row],[Geog]]),OR(Table1[[#This Row],[Keyword]],Table1[[#This Row],[Geog]])))</f>
        <v>0</v>
      </c>
      <c r="M16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31" t="b">
        <f>NOT(ISERROR(VLOOKUP(Table1[[#This Row],[regno]],RawGeography!$D:$D,1,FALSE)))</f>
        <v>0</v>
      </c>
      <c r="O1631" t="str">
        <f>IF(Options!$H$12&gt;0,IF(Options!$H$13&gt;0,"Both","Geog"),IF(Options!$H$13&gt;0,"Keyword","None"))</f>
        <v>None</v>
      </c>
      <c r="Q1631"/>
    </row>
    <row r="1632" spans="1:17" x14ac:dyDescent="0.2">
      <c r="A1632">
        <v>1087445</v>
      </c>
      <c r="B1632" t="s">
        <v>3487</v>
      </c>
      <c r="C1632">
        <v>18071533</v>
      </c>
      <c r="D1632">
        <v>18374294</v>
      </c>
      <c r="E1632">
        <v>700525</v>
      </c>
      <c r="F1632">
        <v>392</v>
      </c>
      <c r="G1632" t="s">
        <v>3488</v>
      </c>
      <c r="H1632" t="str">
        <f ca="1">IFERROR(RANK(Table1[[#This Row],[IncomeRank]],$K:$K),"")</f>
        <v/>
      </c>
      <c r="I1632">
        <f>Table1[[#This Row],[regno]]</f>
        <v>1087445</v>
      </c>
      <c r="J1632" t="str">
        <f>Table1[[#This Row],[nicename]]</f>
        <v>North Music Trust</v>
      </c>
      <c r="K1632" s="1" t="str">
        <f ca="1">IF(Table1[[#This Row],[Selected]],Table1[[#This Row],[latest_income]]+(RAND()*0.01),"")</f>
        <v/>
      </c>
      <c r="L1632" t="b">
        <f>IF(Table1[[#This Row],[Use]]="None",FALSE,IF(Table1[[#This Row],[Use]]="Both",AND(Table1[[#This Row],[Keyword]],Table1[[#This Row],[Geog]]),OR(Table1[[#This Row],[Keyword]],Table1[[#This Row],[Geog]])))</f>
        <v>0</v>
      </c>
      <c r="M16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32" t="b">
        <f>NOT(ISERROR(VLOOKUP(Table1[[#This Row],[regno]],RawGeography!$D:$D,1,FALSE)))</f>
        <v>0</v>
      </c>
      <c r="O1632" t="str">
        <f>IF(Options!$H$12&gt;0,IF(Options!$H$13&gt;0,"Both","Geog"),IF(Options!$H$13&gt;0,"Keyword","None"))</f>
        <v>None</v>
      </c>
      <c r="Q1632"/>
    </row>
    <row r="1633" spans="1:17" x14ac:dyDescent="0.2">
      <c r="A1633">
        <v>1087454</v>
      </c>
      <c r="B1633" t="s">
        <v>3489</v>
      </c>
      <c r="C1633">
        <v>61645</v>
      </c>
      <c r="D1633">
        <v>60428</v>
      </c>
      <c r="G1633" t="s">
        <v>3490</v>
      </c>
      <c r="H1633" t="str">
        <f ca="1">IFERROR(RANK(Table1[[#This Row],[IncomeRank]],$K:$K),"")</f>
        <v/>
      </c>
      <c r="I1633">
        <f>Table1[[#This Row],[regno]]</f>
        <v>1087454</v>
      </c>
      <c r="J1633" t="str">
        <f>Table1[[#This Row],[nicename]]</f>
        <v>Ten Tors Orchestra</v>
      </c>
      <c r="K1633" s="1" t="str">
        <f ca="1">IF(Table1[[#This Row],[Selected]],Table1[[#This Row],[latest_income]]+(RAND()*0.01),"")</f>
        <v/>
      </c>
      <c r="L1633" t="b">
        <f>IF(Table1[[#This Row],[Use]]="None",FALSE,IF(Table1[[#This Row],[Use]]="Both",AND(Table1[[#This Row],[Keyword]],Table1[[#This Row],[Geog]]),OR(Table1[[#This Row],[Keyword]],Table1[[#This Row],[Geog]])))</f>
        <v>0</v>
      </c>
      <c r="M16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33" t="b">
        <f>NOT(ISERROR(VLOOKUP(Table1[[#This Row],[regno]],RawGeography!$D:$D,1,FALSE)))</f>
        <v>0</v>
      </c>
      <c r="O1633" t="str">
        <f>IF(Options!$H$12&gt;0,IF(Options!$H$13&gt;0,"Both","Geog"),IF(Options!$H$13&gt;0,"Keyword","None"))</f>
        <v>None</v>
      </c>
      <c r="Q1633"/>
    </row>
    <row r="1634" spans="1:17" x14ac:dyDescent="0.2">
      <c r="A1634">
        <v>1087461</v>
      </c>
      <c r="B1634" t="s">
        <v>3491</v>
      </c>
      <c r="C1634">
        <v>3766</v>
      </c>
      <c r="D1634">
        <v>3044</v>
      </c>
      <c r="G1634" t="s">
        <v>3492</v>
      </c>
      <c r="H1634" t="str">
        <f ca="1">IFERROR(RANK(Table1[[#This Row],[IncomeRank]],$K:$K),"")</f>
        <v/>
      </c>
      <c r="I1634">
        <f>Table1[[#This Row],[regno]]</f>
        <v>1087461</v>
      </c>
      <c r="J1634" t="str">
        <f>Table1[[#This Row],[nicename]]</f>
        <v>Isis Chamber Orchestra</v>
      </c>
      <c r="K1634" s="1" t="str">
        <f ca="1">IF(Table1[[#This Row],[Selected]],Table1[[#This Row],[latest_income]]+(RAND()*0.01),"")</f>
        <v/>
      </c>
      <c r="L1634" t="b">
        <f>IF(Table1[[#This Row],[Use]]="None",FALSE,IF(Table1[[#This Row],[Use]]="Both",AND(Table1[[#This Row],[Keyword]],Table1[[#This Row],[Geog]]),OR(Table1[[#This Row],[Keyword]],Table1[[#This Row],[Geog]])))</f>
        <v>0</v>
      </c>
      <c r="M16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34" t="b">
        <f>NOT(ISERROR(VLOOKUP(Table1[[#This Row],[regno]],RawGeography!$D:$D,1,FALSE)))</f>
        <v>0</v>
      </c>
      <c r="O1634" t="str">
        <f>IF(Options!$H$12&gt;0,IF(Options!$H$13&gt;0,"Both","Geog"),IF(Options!$H$13&gt;0,"Keyword","None"))</f>
        <v>None</v>
      </c>
      <c r="Q1634"/>
    </row>
    <row r="1635" spans="1:17" x14ac:dyDescent="0.2">
      <c r="A1635">
        <v>1087490</v>
      </c>
      <c r="B1635" t="s">
        <v>3493</v>
      </c>
      <c r="C1635">
        <v>81530</v>
      </c>
      <c r="D1635">
        <v>90613</v>
      </c>
      <c r="G1635" t="s">
        <v>3494</v>
      </c>
      <c r="H1635" t="str">
        <f ca="1">IFERROR(RANK(Table1[[#This Row],[IncomeRank]],$K:$K),"")</f>
        <v/>
      </c>
      <c r="I1635">
        <f>Table1[[#This Row],[regno]]</f>
        <v>1087490</v>
      </c>
      <c r="J1635" t="str">
        <f>Table1[[#This Row],[nicename]]</f>
        <v>Deptford X Ltd</v>
      </c>
      <c r="K1635" s="1" t="str">
        <f ca="1">IF(Table1[[#This Row],[Selected]],Table1[[#This Row],[latest_income]]+(RAND()*0.01),"")</f>
        <v/>
      </c>
      <c r="L1635" t="b">
        <f>IF(Table1[[#This Row],[Use]]="None",FALSE,IF(Table1[[#This Row],[Use]]="Both",AND(Table1[[#This Row],[Keyword]],Table1[[#This Row],[Geog]]),OR(Table1[[#This Row],[Keyword]],Table1[[#This Row],[Geog]])))</f>
        <v>0</v>
      </c>
      <c r="M16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35" t="b">
        <f>NOT(ISERROR(VLOOKUP(Table1[[#This Row],[regno]],RawGeography!$D:$D,1,FALSE)))</f>
        <v>0</v>
      </c>
      <c r="O1635" t="str">
        <f>IF(Options!$H$12&gt;0,IF(Options!$H$13&gt;0,"Both","Geog"),IF(Options!$H$13&gt;0,"Keyword","None"))</f>
        <v>None</v>
      </c>
      <c r="Q1635"/>
    </row>
    <row r="1636" spans="1:17" x14ac:dyDescent="0.2">
      <c r="A1636">
        <v>1087580</v>
      </c>
      <c r="B1636" t="s">
        <v>3495</v>
      </c>
      <c r="C1636">
        <v>6053</v>
      </c>
      <c r="D1636">
        <v>5210</v>
      </c>
      <c r="G1636" t="s">
        <v>3496</v>
      </c>
      <c r="H1636" t="str">
        <f ca="1">IFERROR(RANK(Table1[[#This Row],[IncomeRank]],$K:$K),"")</f>
        <v/>
      </c>
      <c r="I1636">
        <f>Table1[[#This Row],[regno]]</f>
        <v>1087580</v>
      </c>
      <c r="J1636" t="str">
        <f>Table1[[#This Row],[nicename]]</f>
        <v>King's Lynn Musical Society</v>
      </c>
      <c r="K1636" s="1" t="str">
        <f ca="1">IF(Table1[[#This Row],[Selected]],Table1[[#This Row],[latest_income]]+(RAND()*0.01),"")</f>
        <v/>
      </c>
      <c r="L1636" t="b">
        <f>IF(Table1[[#This Row],[Use]]="None",FALSE,IF(Table1[[#This Row],[Use]]="Both",AND(Table1[[#This Row],[Keyword]],Table1[[#This Row],[Geog]]),OR(Table1[[#This Row],[Keyword]],Table1[[#This Row],[Geog]])))</f>
        <v>0</v>
      </c>
      <c r="M16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36" t="b">
        <f>NOT(ISERROR(VLOOKUP(Table1[[#This Row],[regno]],RawGeography!$D:$D,1,FALSE)))</f>
        <v>0</v>
      </c>
      <c r="O1636" t="str">
        <f>IF(Options!$H$12&gt;0,IF(Options!$H$13&gt;0,"Both","Geog"),IF(Options!$H$13&gt;0,"Keyword","None"))</f>
        <v>None</v>
      </c>
      <c r="Q1636"/>
    </row>
    <row r="1637" spans="1:17" x14ac:dyDescent="0.2">
      <c r="A1637">
        <v>1087589</v>
      </c>
      <c r="B1637" t="s">
        <v>3497</v>
      </c>
      <c r="C1637">
        <v>6814</v>
      </c>
      <c r="D1637">
        <v>15504</v>
      </c>
      <c r="G1637" t="s">
        <v>3498</v>
      </c>
      <c r="H1637" t="str">
        <f ca="1">IFERROR(RANK(Table1[[#This Row],[IncomeRank]],$K:$K),"")</f>
        <v/>
      </c>
      <c r="I1637">
        <f>Table1[[#This Row],[regno]]</f>
        <v>1087589</v>
      </c>
      <c r="J1637" t="str">
        <f>Table1[[#This Row],[nicename]]</f>
        <v>Yad Arts</v>
      </c>
      <c r="K1637" s="1" t="str">
        <f ca="1">IF(Table1[[#This Row],[Selected]],Table1[[#This Row],[latest_income]]+(RAND()*0.01),"")</f>
        <v/>
      </c>
      <c r="L1637" t="b">
        <f>IF(Table1[[#This Row],[Use]]="None",FALSE,IF(Table1[[#This Row],[Use]]="Both",AND(Table1[[#This Row],[Keyword]],Table1[[#This Row],[Geog]]),OR(Table1[[#This Row],[Keyword]],Table1[[#This Row],[Geog]])))</f>
        <v>0</v>
      </c>
      <c r="M16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37" t="b">
        <f>NOT(ISERROR(VLOOKUP(Table1[[#This Row],[regno]],RawGeography!$D:$D,1,FALSE)))</f>
        <v>0</v>
      </c>
      <c r="O1637" t="str">
        <f>IF(Options!$H$12&gt;0,IF(Options!$H$13&gt;0,"Both","Geog"),IF(Options!$H$13&gt;0,"Keyword","None"))</f>
        <v>None</v>
      </c>
      <c r="Q1637"/>
    </row>
    <row r="1638" spans="1:17" x14ac:dyDescent="0.2">
      <c r="A1638">
        <v>1087695</v>
      </c>
      <c r="B1638" t="s">
        <v>3499</v>
      </c>
      <c r="C1638">
        <v>5197</v>
      </c>
      <c r="D1638">
        <v>5752</v>
      </c>
      <c r="G1638" t="s">
        <v>3500</v>
      </c>
      <c r="H1638" t="str">
        <f ca="1">IFERROR(RANK(Table1[[#This Row],[IncomeRank]],$K:$K),"")</f>
        <v/>
      </c>
      <c r="I1638">
        <f>Table1[[#This Row],[regno]]</f>
        <v>1087695</v>
      </c>
      <c r="J1638" t="str">
        <f>Table1[[#This Row],[nicename]]</f>
        <v>Crendon Chamber Orchestra</v>
      </c>
      <c r="K1638" s="1" t="str">
        <f ca="1">IF(Table1[[#This Row],[Selected]],Table1[[#This Row],[latest_income]]+(RAND()*0.01),"")</f>
        <v/>
      </c>
      <c r="L1638" t="b">
        <f>IF(Table1[[#This Row],[Use]]="None",FALSE,IF(Table1[[#This Row],[Use]]="Both",AND(Table1[[#This Row],[Keyword]],Table1[[#This Row],[Geog]]),OR(Table1[[#This Row],[Keyword]],Table1[[#This Row],[Geog]])))</f>
        <v>0</v>
      </c>
      <c r="M16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38" t="b">
        <f>NOT(ISERROR(VLOOKUP(Table1[[#This Row],[regno]],RawGeography!$D:$D,1,FALSE)))</f>
        <v>0</v>
      </c>
      <c r="O1638" t="str">
        <f>IF(Options!$H$12&gt;0,IF(Options!$H$13&gt;0,"Both","Geog"),IF(Options!$H$13&gt;0,"Keyword","None"))</f>
        <v>None</v>
      </c>
      <c r="Q1638"/>
    </row>
    <row r="1639" spans="1:17" x14ac:dyDescent="0.2">
      <c r="A1639">
        <v>1087790</v>
      </c>
      <c r="B1639" t="s">
        <v>3501</v>
      </c>
      <c r="C1639">
        <v>111881</v>
      </c>
      <c r="D1639">
        <v>15372</v>
      </c>
      <c r="G1639" t="s">
        <v>3502</v>
      </c>
      <c r="H1639" t="str">
        <f ca="1">IFERROR(RANK(Table1[[#This Row],[IncomeRank]],$K:$K),"")</f>
        <v/>
      </c>
      <c r="I1639">
        <f>Table1[[#This Row],[regno]]</f>
        <v>1087790</v>
      </c>
      <c r="J1639" t="str">
        <f>Table1[[#This Row],[nicename]]</f>
        <v>Dinnington Colliery Band</v>
      </c>
      <c r="K1639" s="1" t="str">
        <f ca="1">IF(Table1[[#This Row],[Selected]],Table1[[#This Row],[latest_income]]+(RAND()*0.01),"")</f>
        <v/>
      </c>
      <c r="L1639" t="b">
        <f>IF(Table1[[#This Row],[Use]]="None",FALSE,IF(Table1[[#This Row],[Use]]="Both",AND(Table1[[#This Row],[Keyword]],Table1[[#This Row],[Geog]]),OR(Table1[[#This Row],[Keyword]],Table1[[#This Row],[Geog]])))</f>
        <v>0</v>
      </c>
      <c r="M16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39" t="b">
        <f>NOT(ISERROR(VLOOKUP(Table1[[#This Row],[regno]],RawGeography!$D:$D,1,FALSE)))</f>
        <v>0</v>
      </c>
      <c r="O1639" t="str">
        <f>IF(Options!$H$12&gt;0,IF(Options!$H$13&gt;0,"Both","Geog"),IF(Options!$H$13&gt;0,"Keyword","None"))</f>
        <v>None</v>
      </c>
      <c r="Q1639"/>
    </row>
    <row r="1640" spans="1:17" x14ac:dyDescent="0.2">
      <c r="A1640">
        <v>1087805</v>
      </c>
      <c r="B1640" t="s">
        <v>3503</v>
      </c>
      <c r="C1640">
        <v>1045</v>
      </c>
      <c r="D1640">
        <v>1296</v>
      </c>
      <c r="G1640" t="s">
        <v>3504</v>
      </c>
      <c r="H1640" t="str">
        <f ca="1">IFERROR(RANK(Table1[[#This Row],[IncomeRank]],$K:$K),"")</f>
        <v/>
      </c>
      <c r="I1640">
        <f>Table1[[#This Row],[regno]]</f>
        <v>1087805</v>
      </c>
      <c r="J1640" t="str">
        <f>Table1[[#This Row],[nicename]]</f>
        <v>Poole Chamber Orchestra</v>
      </c>
      <c r="K1640" s="1" t="str">
        <f ca="1">IF(Table1[[#This Row],[Selected]],Table1[[#This Row],[latest_income]]+(RAND()*0.01),"")</f>
        <v/>
      </c>
      <c r="L1640" t="b">
        <f>IF(Table1[[#This Row],[Use]]="None",FALSE,IF(Table1[[#This Row],[Use]]="Both",AND(Table1[[#This Row],[Keyword]],Table1[[#This Row],[Geog]]),OR(Table1[[#This Row],[Keyword]],Table1[[#This Row],[Geog]])))</f>
        <v>0</v>
      </c>
      <c r="M16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40" t="b">
        <f>NOT(ISERROR(VLOOKUP(Table1[[#This Row],[regno]],RawGeography!$D:$D,1,FALSE)))</f>
        <v>0</v>
      </c>
      <c r="O1640" t="str">
        <f>IF(Options!$H$12&gt;0,IF(Options!$H$13&gt;0,"Both","Geog"),IF(Options!$H$13&gt;0,"Keyword","None"))</f>
        <v>None</v>
      </c>
      <c r="Q1640"/>
    </row>
    <row r="1641" spans="1:17" x14ac:dyDescent="0.2">
      <c r="A1641">
        <v>1087848</v>
      </c>
      <c r="B1641" t="s">
        <v>3505</v>
      </c>
      <c r="C1641">
        <v>8595</v>
      </c>
      <c r="D1641">
        <v>8290</v>
      </c>
      <c r="G1641" t="s">
        <v>3506</v>
      </c>
      <c r="H1641" t="str">
        <f ca="1">IFERROR(RANK(Table1[[#This Row],[IncomeRank]],$K:$K),"")</f>
        <v/>
      </c>
      <c r="I1641">
        <f>Table1[[#This Row],[regno]]</f>
        <v>1087848</v>
      </c>
      <c r="J1641" t="str">
        <f>Table1[[#This Row],[nicename]]</f>
        <v>Beenham Wind Orchestra</v>
      </c>
      <c r="K1641" s="1" t="str">
        <f ca="1">IF(Table1[[#This Row],[Selected]],Table1[[#This Row],[latest_income]]+(RAND()*0.01),"")</f>
        <v/>
      </c>
      <c r="L1641" t="b">
        <f>IF(Table1[[#This Row],[Use]]="None",FALSE,IF(Table1[[#This Row],[Use]]="Both",AND(Table1[[#This Row],[Keyword]],Table1[[#This Row],[Geog]]),OR(Table1[[#This Row],[Keyword]],Table1[[#This Row],[Geog]])))</f>
        <v>0</v>
      </c>
      <c r="M16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41" t="b">
        <f>NOT(ISERROR(VLOOKUP(Table1[[#This Row],[regno]],RawGeography!$D:$D,1,FALSE)))</f>
        <v>0</v>
      </c>
      <c r="O1641" t="str">
        <f>IF(Options!$H$12&gt;0,IF(Options!$H$13&gt;0,"Both","Geog"),IF(Options!$H$13&gt;0,"Keyword","None"))</f>
        <v>None</v>
      </c>
      <c r="Q1641"/>
    </row>
    <row r="1642" spans="1:17" x14ac:dyDescent="0.2">
      <c r="A1642">
        <v>1087874</v>
      </c>
      <c r="B1642" t="s">
        <v>3507</v>
      </c>
      <c r="C1642">
        <v>43</v>
      </c>
      <c r="D1642">
        <v>514</v>
      </c>
      <c r="G1642" t="s">
        <v>3508</v>
      </c>
      <c r="H1642" t="str">
        <f ca="1">IFERROR(RANK(Table1[[#This Row],[IncomeRank]],$K:$K),"")</f>
        <v/>
      </c>
      <c r="I1642">
        <f>Table1[[#This Row],[regno]]</f>
        <v>1087874</v>
      </c>
      <c r="J1642" t="str">
        <f>Table1[[#This Row],[nicename]]</f>
        <v>Arthur Berry Trust</v>
      </c>
      <c r="K1642" s="1" t="str">
        <f ca="1">IF(Table1[[#This Row],[Selected]],Table1[[#This Row],[latest_income]]+(RAND()*0.01),"")</f>
        <v/>
      </c>
      <c r="L1642" t="b">
        <f>IF(Table1[[#This Row],[Use]]="None",FALSE,IF(Table1[[#This Row],[Use]]="Both",AND(Table1[[#This Row],[Keyword]],Table1[[#This Row],[Geog]]),OR(Table1[[#This Row],[Keyword]],Table1[[#This Row],[Geog]])))</f>
        <v>0</v>
      </c>
      <c r="M16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42" t="b">
        <f>NOT(ISERROR(VLOOKUP(Table1[[#This Row],[regno]],RawGeography!$D:$D,1,FALSE)))</f>
        <v>0</v>
      </c>
      <c r="O1642" t="str">
        <f>IF(Options!$H$12&gt;0,IF(Options!$H$13&gt;0,"Both","Geog"),IF(Options!$H$13&gt;0,"Keyword","None"))</f>
        <v>None</v>
      </c>
      <c r="Q1642"/>
    </row>
    <row r="1643" spans="1:17" x14ac:dyDescent="0.2">
      <c r="A1643">
        <v>1087904</v>
      </c>
      <c r="B1643" t="s">
        <v>3509</v>
      </c>
      <c r="C1643">
        <v>262</v>
      </c>
      <c r="D1643">
        <v>204</v>
      </c>
      <c r="G1643" t="s">
        <v>3510</v>
      </c>
      <c r="H1643" t="str">
        <f ca="1">IFERROR(RANK(Table1[[#This Row],[IncomeRank]],$K:$K),"")</f>
        <v/>
      </c>
      <c r="I1643">
        <f>Table1[[#This Row],[regno]]</f>
        <v>1087904</v>
      </c>
      <c r="J1643" t="str">
        <f>Table1[[#This Row],[nicename]]</f>
        <v>The King's Own Royal Border Regiment Association Band</v>
      </c>
      <c r="K1643" s="1" t="str">
        <f ca="1">IF(Table1[[#This Row],[Selected]],Table1[[#This Row],[latest_income]]+(RAND()*0.01),"")</f>
        <v/>
      </c>
      <c r="L1643" t="b">
        <f>IF(Table1[[#This Row],[Use]]="None",FALSE,IF(Table1[[#This Row],[Use]]="Both",AND(Table1[[#This Row],[Keyword]],Table1[[#This Row],[Geog]]),OR(Table1[[#This Row],[Keyword]],Table1[[#This Row],[Geog]])))</f>
        <v>0</v>
      </c>
      <c r="M16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43" t="b">
        <f>NOT(ISERROR(VLOOKUP(Table1[[#This Row],[regno]],RawGeography!$D:$D,1,FALSE)))</f>
        <v>0</v>
      </c>
      <c r="O1643" t="str">
        <f>IF(Options!$H$12&gt;0,IF(Options!$H$13&gt;0,"Both","Geog"),IF(Options!$H$13&gt;0,"Keyword","None"))</f>
        <v>None</v>
      </c>
      <c r="Q1643"/>
    </row>
    <row r="1644" spans="1:17" x14ac:dyDescent="0.2">
      <c r="A1644">
        <v>1087930</v>
      </c>
      <c r="B1644" t="s">
        <v>3511</v>
      </c>
      <c r="C1644">
        <v>34933</v>
      </c>
      <c r="D1644">
        <v>41453</v>
      </c>
      <c r="G1644" t="s">
        <v>3512</v>
      </c>
      <c r="H1644" t="str">
        <f ca="1">IFERROR(RANK(Table1[[#This Row],[IncomeRank]],$K:$K),"")</f>
        <v/>
      </c>
      <c r="I1644">
        <f>Table1[[#This Row],[regno]]</f>
        <v>1087930</v>
      </c>
      <c r="J1644" t="str">
        <f>Table1[[#This Row],[nicename]]</f>
        <v>Dorchester Ballet and Dance Club</v>
      </c>
      <c r="K1644" s="1" t="str">
        <f ca="1">IF(Table1[[#This Row],[Selected]],Table1[[#This Row],[latest_income]]+(RAND()*0.01),"")</f>
        <v/>
      </c>
      <c r="L1644" t="b">
        <f>IF(Table1[[#This Row],[Use]]="None",FALSE,IF(Table1[[#This Row],[Use]]="Both",AND(Table1[[#This Row],[Keyword]],Table1[[#This Row],[Geog]]),OR(Table1[[#This Row],[Keyword]],Table1[[#This Row],[Geog]])))</f>
        <v>0</v>
      </c>
      <c r="M16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44" t="b">
        <f>NOT(ISERROR(VLOOKUP(Table1[[#This Row],[regno]],RawGeography!$D:$D,1,FALSE)))</f>
        <v>0</v>
      </c>
      <c r="O1644" t="str">
        <f>IF(Options!$H$12&gt;0,IF(Options!$H$13&gt;0,"Both","Geog"),IF(Options!$H$13&gt;0,"Keyword","None"))</f>
        <v>None</v>
      </c>
      <c r="Q1644"/>
    </row>
    <row r="1645" spans="1:17" x14ac:dyDescent="0.2">
      <c r="A1645">
        <v>1088005</v>
      </c>
      <c r="B1645" t="s">
        <v>3513</v>
      </c>
      <c r="C1645">
        <v>3005</v>
      </c>
      <c r="D1645">
        <v>2087</v>
      </c>
      <c r="G1645" t="s">
        <v>3514</v>
      </c>
      <c r="H1645" t="str">
        <f ca="1">IFERROR(RANK(Table1[[#This Row],[IncomeRank]],$K:$K),"")</f>
        <v/>
      </c>
      <c r="I1645">
        <f>Table1[[#This Row],[regno]]</f>
        <v>1088005</v>
      </c>
      <c r="J1645" t="str">
        <f>Table1[[#This Row],[nicename]]</f>
        <v>Wareham Town Band</v>
      </c>
      <c r="K1645" s="1" t="str">
        <f ca="1">IF(Table1[[#This Row],[Selected]],Table1[[#This Row],[latest_income]]+(RAND()*0.01),"")</f>
        <v/>
      </c>
      <c r="L1645" t="b">
        <f>IF(Table1[[#This Row],[Use]]="None",FALSE,IF(Table1[[#This Row],[Use]]="Both",AND(Table1[[#This Row],[Keyword]],Table1[[#This Row],[Geog]]),OR(Table1[[#This Row],[Keyword]],Table1[[#This Row],[Geog]])))</f>
        <v>0</v>
      </c>
      <c r="M16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45" t="b">
        <f>NOT(ISERROR(VLOOKUP(Table1[[#This Row],[regno]],RawGeography!$D:$D,1,FALSE)))</f>
        <v>0</v>
      </c>
      <c r="O1645" t="str">
        <f>IF(Options!$H$12&gt;0,IF(Options!$H$13&gt;0,"Both","Geog"),IF(Options!$H$13&gt;0,"Keyword","None"))</f>
        <v>None</v>
      </c>
      <c r="Q1645"/>
    </row>
    <row r="1646" spans="1:17" x14ac:dyDescent="0.2">
      <c r="A1646">
        <v>1088011</v>
      </c>
      <c r="B1646" t="s">
        <v>3515</v>
      </c>
      <c r="C1646">
        <v>1258</v>
      </c>
      <c r="D1646">
        <v>994</v>
      </c>
      <c r="G1646" t="s">
        <v>636</v>
      </c>
      <c r="H1646" t="str">
        <f ca="1">IFERROR(RANK(Table1[[#This Row],[IncomeRank]],$K:$K),"")</f>
        <v/>
      </c>
      <c r="I1646">
        <f>Table1[[#This Row],[regno]]</f>
        <v>1088011</v>
      </c>
      <c r="J1646" t="str">
        <f>Table1[[#This Row],[nicename]]</f>
        <v>St Ives Speech and Drama Festival</v>
      </c>
      <c r="K1646" s="1" t="str">
        <f ca="1">IF(Table1[[#This Row],[Selected]],Table1[[#This Row],[latest_income]]+(RAND()*0.01),"")</f>
        <v/>
      </c>
      <c r="L1646" t="b">
        <f>IF(Table1[[#This Row],[Use]]="None",FALSE,IF(Table1[[#This Row],[Use]]="Both",AND(Table1[[#This Row],[Keyword]],Table1[[#This Row],[Geog]]),OR(Table1[[#This Row],[Keyword]],Table1[[#This Row],[Geog]])))</f>
        <v>0</v>
      </c>
      <c r="M16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46" t="b">
        <f>NOT(ISERROR(VLOOKUP(Table1[[#This Row],[regno]],RawGeography!$D:$D,1,FALSE)))</f>
        <v>0</v>
      </c>
      <c r="O1646" t="str">
        <f>IF(Options!$H$12&gt;0,IF(Options!$H$13&gt;0,"Both","Geog"),IF(Options!$H$13&gt;0,"Keyword","None"))</f>
        <v>None</v>
      </c>
      <c r="Q1646"/>
    </row>
    <row r="1647" spans="1:17" x14ac:dyDescent="0.2">
      <c r="A1647">
        <v>1088032</v>
      </c>
      <c r="B1647" t="s">
        <v>3516</v>
      </c>
      <c r="C1647">
        <v>1464</v>
      </c>
      <c r="D1647">
        <v>4403</v>
      </c>
      <c r="G1647" t="s">
        <v>3517</v>
      </c>
      <c r="H1647" t="str">
        <f ca="1">IFERROR(RANK(Table1[[#This Row],[IncomeRank]],$K:$K),"")</f>
        <v/>
      </c>
      <c r="I1647">
        <f>Table1[[#This Row],[regno]]</f>
        <v>1088032</v>
      </c>
      <c r="J1647" t="str">
        <f>Table1[[#This Row],[nicename]]</f>
        <v>Yarnton Band</v>
      </c>
      <c r="K1647" s="1" t="str">
        <f ca="1">IF(Table1[[#This Row],[Selected]],Table1[[#This Row],[latest_income]]+(RAND()*0.01),"")</f>
        <v/>
      </c>
      <c r="L1647" t="b">
        <f>IF(Table1[[#This Row],[Use]]="None",FALSE,IF(Table1[[#This Row],[Use]]="Both",AND(Table1[[#This Row],[Keyword]],Table1[[#This Row],[Geog]]),OR(Table1[[#This Row],[Keyword]],Table1[[#This Row],[Geog]])))</f>
        <v>0</v>
      </c>
      <c r="M16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47" t="b">
        <f>NOT(ISERROR(VLOOKUP(Table1[[#This Row],[regno]],RawGeography!$D:$D,1,FALSE)))</f>
        <v>0</v>
      </c>
      <c r="O1647" t="str">
        <f>IF(Options!$H$12&gt;0,IF(Options!$H$13&gt;0,"Both","Geog"),IF(Options!$H$13&gt;0,"Keyword","None"))</f>
        <v>None</v>
      </c>
      <c r="Q1647"/>
    </row>
    <row r="1648" spans="1:17" x14ac:dyDescent="0.2">
      <c r="A1648">
        <v>1088069</v>
      </c>
      <c r="B1648" t="s">
        <v>3518</v>
      </c>
      <c r="C1648">
        <v>4104</v>
      </c>
      <c r="D1648">
        <v>3444</v>
      </c>
      <c r="G1648" t="s">
        <v>3519</v>
      </c>
      <c r="H1648" t="str">
        <f ca="1">IFERROR(RANK(Table1[[#This Row],[IncomeRank]],$K:$K),"")</f>
        <v/>
      </c>
      <c r="I1648">
        <f>Table1[[#This Row],[regno]]</f>
        <v>1088069</v>
      </c>
      <c r="J1648" t="str">
        <f>Table1[[#This Row],[nicename]]</f>
        <v>The Tom Acton Memorial Trust</v>
      </c>
      <c r="K1648" s="1" t="str">
        <f ca="1">IF(Table1[[#This Row],[Selected]],Table1[[#This Row],[latest_income]]+(RAND()*0.01),"")</f>
        <v/>
      </c>
      <c r="L1648" t="b">
        <f>IF(Table1[[#This Row],[Use]]="None",FALSE,IF(Table1[[#This Row],[Use]]="Both",AND(Table1[[#This Row],[Keyword]],Table1[[#This Row],[Geog]]),OR(Table1[[#This Row],[Keyword]],Table1[[#This Row],[Geog]])))</f>
        <v>0</v>
      </c>
      <c r="M16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48" t="b">
        <f>NOT(ISERROR(VLOOKUP(Table1[[#This Row],[regno]],RawGeography!$D:$D,1,FALSE)))</f>
        <v>0</v>
      </c>
      <c r="O1648" t="str">
        <f>IF(Options!$H$12&gt;0,IF(Options!$H$13&gt;0,"Both","Geog"),IF(Options!$H$13&gt;0,"Keyword","None"))</f>
        <v>None</v>
      </c>
      <c r="Q1648"/>
    </row>
    <row r="1649" spans="1:17" x14ac:dyDescent="0.2">
      <c r="A1649">
        <v>1088253</v>
      </c>
      <c r="B1649" t="s">
        <v>3520</v>
      </c>
      <c r="C1649">
        <v>1715</v>
      </c>
      <c r="D1649">
        <v>1450</v>
      </c>
      <c r="G1649" t="s">
        <v>3521</v>
      </c>
      <c r="H1649" t="str">
        <f ca="1">IFERROR(RANK(Table1[[#This Row],[IncomeRank]],$K:$K),"")</f>
        <v/>
      </c>
      <c r="I1649">
        <f>Table1[[#This Row],[regno]]</f>
        <v>1088253</v>
      </c>
      <c r="J1649" t="str">
        <f>Table1[[#This Row],[nicename]]</f>
        <v>Barrier Breakers</v>
      </c>
      <c r="K1649" s="1" t="str">
        <f ca="1">IF(Table1[[#This Row],[Selected]],Table1[[#This Row],[latest_income]]+(RAND()*0.01),"")</f>
        <v/>
      </c>
      <c r="L1649" t="b">
        <f>IF(Table1[[#This Row],[Use]]="None",FALSE,IF(Table1[[#This Row],[Use]]="Both",AND(Table1[[#This Row],[Keyword]],Table1[[#This Row],[Geog]]),OR(Table1[[#This Row],[Keyword]],Table1[[#This Row],[Geog]])))</f>
        <v>0</v>
      </c>
      <c r="M16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49" t="b">
        <f>NOT(ISERROR(VLOOKUP(Table1[[#This Row],[regno]],RawGeography!$D:$D,1,FALSE)))</f>
        <v>0</v>
      </c>
      <c r="O1649" t="str">
        <f>IF(Options!$H$12&gt;0,IF(Options!$H$13&gt;0,"Both","Geog"),IF(Options!$H$13&gt;0,"Keyword","None"))</f>
        <v>None</v>
      </c>
      <c r="Q1649"/>
    </row>
    <row r="1650" spans="1:17" x14ac:dyDescent="0.2">
      <c r="A1650">
        <v>1088284</v>
      </c>
      <c r="B1650" t="s">
        <v>3522</v>
      </c>
      <c r="C1650">
        <v>22756</v>
      </c>
      <c r="D1650">
        <v>18105</v>
      </c>
      <c r="G1650" t="s">
        <v>3523</v>
      </c>
      <c r="H1650" t="str">
        <f ca="1">IFERROR(RANK(Table1[[#This Row],[IncomeRank]],$K:$K),"")</f>
        <v/>
      </c>
      <c r="I1650">
        <f>Table1[[#This Row],[regno]]</f>
        <v>1088284</v>
      </c>
      <c r="J1650" t="str">
        <f>Table1[[#This Row],[nicename]]</f>
        <v>Dover Operatic and Dramatic Society</v>
      </c>
      <c r="K1650" s="1" t="str">
        <f ca="1">IF(Table1[[#This Row],[Selected]],Table1[[#This Row],[latest_income]]+(RAND()*0.01),"")</f>
        <v/>
      </c>
      <c r="L1650" t="b">
        <f>IF(Table1[[#This Row],[Use]]="None",FALSE,IF(Table1[[#This Row],[Use]]="Both",AND(Table1[[#This Row],[Keyword]],Table1[[#This Row],[Geog]]),OR(Table1[[#This Row],[Keyword]],Table1[[#This Row],[Geog]])))</f>
        <v>0</v>
      </c>
      <c r="M16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50" t="b">
        <f>NOT(ISERROR(VLOOKUP(Table1[[#This Row],[regno]],RawGeography!$D:$D,1,FALSE)))</f>
        <v>0</v>
      </c>
      <c r="O1650" t="str">
        <f>IF(Options!$H$12&gt;0,IF(Options!$H$13&gt;0,"Both","Geog"),IF(Options!$H$13&gt;0,"Keyword","None"))</f>
        <v>None</v>
      </c>
      <c r="Q1650"/>
    </row>
    <row r="1651" spans="1:17" x14ac:dyDescent="0.2">
      <c r="A1651">
        <v>1088320</v>
      </c>
      <c r="B1651" t="s">
        <v>3524</v>
      </c>
      <c r="C1651">
        <v>12549</v>
      </c>
      <c r="D1651">
        <v>12845</v>
      </c>
      <c r="G1651" t="s">
        <v>3525</v>
      </c>
      <c r="H1651" t="str">
        <f ca="1">IFERROR(RANK(Table1[[#This Row],[IncomeRank]],$K:$K),"")</f>
        <v/>
      </c>
      <c r="I1651">
        <f>Table1[[#This Row],[regno]]</f>
        <v>1088320</v>
      </c>
      <c r="J1651" t="str">
        <f>Table1[[#This Row],[nicename]]</f>
        <v>LMT Chamber Ensemble Ltd</v>
      </c>
      <c r="K1651" s="1" t="str">
        <f ca="1">IF(Table1[[#This Row],[Selected]],Table1[[#This Row],[latest_income]]+(RAND()*0.01),"")</f>
        <v/>
      </c>
      <c r="L1651" t="b">
        <f>IF(Table1[[#This Row],[Use]]="None",FALSE,IF(Table1[[#This Row],[Use]]="Both",AND(Table1[[#This Row],[Keyword]],Table1[[#This Row],[Geog]]),OR(Table1[[#This Row],[Keyword]],Table1[[#This Row],[Geog]])))</f>
        <v>0</v>
      </c>
      <c r="M16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51" t="b">
        <f>NOT(ISERROR(VLOOKUP(Table1[[#This Row],[regno]],RawGeography!$D:$D,1,FALSE)))</f>
        <v>0</v>
      </c>
      <c r="O1651" t="str">
        <f>IF(Options!$H$12&gt;0,IF(Options!$H$13&gt;0,"Both","Geog"),IF(Options!$H$13&gt;0,"Keyword","None"))</f>
        <v>None</v>
      </c>
      <c r="Q1651"/>
    </row>
    <row r="1652" spans="1:17" x14ac:dyDescent="0.2">
      <c r="A1652">
        <v>1088386</v>
      </c>
      <c r="B1652" t="s">
        <v>3526</v>
      </c>
      <c r="C1652">
        <v>71114</v>
      </c>
      <c r="D1652">
        <v>99356</v>
      </c>
      <c r="G1652" t="s">
        <v>3527</v>
      </c>
      <c r="H1652" t="str">
        <f ca="1">IFERROR(RANK(Table1[[#This Row],[IncomeRank]],$K:$K),"")</f>
        <v/>
      </c>
      <c r="I1652">
        <f>Table1[[#This Row],[regno]]</f>
        <v>1088386</v>
      </c>
      <c r="J1652" t="str">
        <f>Table1[[#This Row],[nicename]]</f>
        <v>Feltham Arts Association Limited</v>
      </c>
      <c r="K1652" s="1" t="str">
        <f ca="1">IF(Table1[[#This Row],[Selected]],Table1[[#This Row],[latest_income]]+(RAND()*0.01),"")</f>
        <v/>
      </c>
      <c r="L1652" t="b">
        <f>IF(Table1[[#This Row],[Use]]="None",FALSE,IF(Table1[[#This Row],[Use]]="Both",AND(Table1[[#This Row],[Keyword]],Table1[[#This Row],[Geog]]),OR(Table1[[#This Row],[Keyword]],Table1[[#This Row],[Geog]])))</f>
        <v>0</v>
      </c>
      <c r="M16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52" t="b">
        <f>NOT(ISERROR(VLOOKUP(Table1[[#This Row],[regno]],RawGeography!$D:$D,1,FALSE)))</f>
        <v>0</v>
      </c>
      <c r="O1652" t="str">
        <f>IF(Options!$H$12&gt;0,IF(Options!$H$13&gt;0,"Both","Geog"),IF(Options!$H$13&gt;0,"Keyword","None"))</f>
        <v>None</v>
      </c>
      <c r="Q1652"/>
    </row>
    <row r="1653" spans="1:17" x14ac:dyDescent="0.2">
      <c r="A1653">
        <v>1088403</v>
      </c>
      <c r="B1653" t="s">
        <v>3528</v>
      </c>
      <c r="C1653">
        <v>26973</v>
      </c>
      <c r="D1653">
        <v>13901</v>
      </c>
      <c r="G1653" t="s">
        <v>3529</v>
      </c>
      <c r="H1653" t="str">
        <f ca="1">IFERROR(RANK(Table1[[#This Row],[IncomeRank]],$K:$K),"")</f>
        <v/>
      </c>
      <c r="I1653">
        <f>Table1[[#This Row],[regno]]</f>
        <v>1088403</v>
      </c>
      <c r="J1653" t="str">
        <f>Table1[[#This Row],[nicename]]</f>
        <v>The Cherubim Music Trust</v>
      </c>
      <c r="K1653" s="1" t="str">
        <f ca="1">IF(Table1[[#This Row],[Selected]],Table1[[#This Row],[latest_income]]+(RAND()*0.01),"")</f>
        <v/>
      </c>
      <c r="L1653" t="b">
        <f>IF(Table1[[#This Row],[Use]]="None",FALSE,IF(Table1[[#This Row],[Use]]="Both",AND(Table1[[#This Row],[Keyword]],Table1[[#This Row],[Geog]]),OR(Table1[[#This Row],[Keyword]],Table1[[#This Row],[Geog]])))</f>
        <v>0</v>
      </c>
      <c r="M16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53" t="b">
        <f>NOT(ISERROR(VLOOKUP(Table1[[#This Row],[regno]],RawGeography!$D:$D,1,FALSE)))</f>
        <v>0</v>
      </c>
      <c r="O1653" t="str">
        <f>IF(Options!$H$12&gt;0,IF(Options!$H$13&gt;0,"Both","Geog"),IF(Options!$H$13&gt;0,"Keyword","None"))</f>
        <v>None</v>
      </c>
      <c r="Q1653"/>
    </row>
    <row r="1654" spans="1:17" x14ac:dyDescent="0.2">
      <c r="A1654">
        <v>1088484</v>
      </c>
      <c r="B1654" t="s">
        <v>3530</v>
      </c>
      <c r="C1654">
        <v>6964</v>
      </c>
      <c r="D1654">
        <v>6687</v>
      </c>
      <c r="G1654" t="s">
        <v>3531</v>
      </c>
      <c r="H1654" t="str">
        <f ca="1">IFERROR(RANK(Table1[[#This Row],[IncomeRank]],$K:$K),"")</f>
        <v/>
      </c>
      <c r="I1654">
        <f>Table1[[#This Row],[regno]]</f>
        <v>1088484</v>
      </c>
      <c r="J1654" t="str">
        <f>Table1[[#This Row],[nicename]]</f>
        <v>Swindon Recital Series</v>
      </c>
      <c r="K1654" s="1" t="str">
        <f ca="1">IF(Table1[[#This Row],[Selected]],Table1[[#This Row],[latest_income]]+(RAND()*0.01),"")</f>
        <v/>
      </c>
      <c r="L1654" t="b">
        <f>IF(Table1[[#This Row],[Use]]="None",FALSE,IF(Table1[[#This Row],[Use]]="Both",AND(Table1[[#This Row],[Keyword]],Table1[[#This Row],[Geog]]),OR(Table1[[#This Row],[Keyword]],Table1[[#This Row],[Geog]])))</f>
        <v>0</v>
      </c>
      <c r="M16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54" t="b">
        <f>NOT(ISERROR(VLOOKUP(Table1[[#This Row],[regno]],RawGeography!$D:$D,1,FALSE)))</f>
        <v>0</v>
      </c>
      <c r="O1654" t="str">
        <f>IF(Options!$H$12&gt;0,IF(Options!$H$13&gt;0,"Both","Geog"),IF(Options!$H$13&gt;0,"Keyword","None"))</f>
        <v>None</v>
      </c>
      <c r="Q1654"/>
    </row>
    <row r="1655" spans="1:17" x14ac:dyDescent="0.2">
      <c r="A1655">
        <v>1088485</v>
      </c>
      <c r="B1655" t="s">
        <v>3532</v>
      </c>
      <c r="C1655">
        <v>9526</v>
      </c>
      <c r="D1655">
        <v>13429</v>
      </c>
      <c r="G1655" t="s">
        <v>3533</v>
      </c>
      <c r="H1655" t="str">
        <f ca="1">IFERROR(RANK(Table1[[#This Row],[IncomeRank]],$K:$K),"")</f>
        <v/>
      </c>
      <c r="I1655">
        <f>Table1[[#This Row],[regno]]</f>
        <v>1088485</v>
      </c>
      <c r="J1655" t="str">
        <f>Table1[[#This Row],[nicename]]</f>
        <v>Young Musicians at the Tabernacle (Ymat)</v>
      </c>
      <c r="K1655" s="1" t="str">
        <f ca="1">IF(Table1[[#This Row],[Selected]],Table1[[#This Row],[latest_income]]+(RAND()*0.01),"")</f>
        <v/>
      </c>
      <c r="L1655" t="b">
        <f>IF(Table1[[#This Row],[Use]]="None",FALSE,IF(Table1[[#This Row],[Use]]="Both",AND(Table1[[#This Row],[Keyword]],Table1[[#This Row],[Geog]]),OR(Table1[[#This Row],[Keyword]],Table1[[#This Row],[Geog]])))</f>
        <v>0</v>
      </c>
      <c r="M16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55" t="b">
        <f>NOT(ISERROR(VLOOKUP(Table1[[#This Row],[regno]],RawGeography!$D:$D,1,FALSE)))</f>
        <v>0</v>
      </c>
      <c r="O1655" t="str">
        <f>IF(Options!$H$12&gt;0,IF(Options!$H$13&gt;0,"Both","Geog"),IF(Options!$H$13&gt;0,"Keyword","None"))</f>
        <v>None</v>
      </c>
      <c r="Q1655"/>
    </row>
    <row r="1656" spans="1:17" x14ac:dyDescent="0.2">
      <c r="A1656">
        <v>1088490</v>
      </c>
      <c r="B1656" t="s">
        <v>3534</v>
      </c>
      <c r="C1656">
        <v>18990</v>
      </c>
      <c r="D1656">
        <v>21253</v>
      </c>
      <c r="G1656" t="s">
        <v>3535</v>
      </c>
      <c r="H1656" t="str">
        <f ca="1">IFERROR(RANK(Table1[[#This Row],[IncomeRank]],$K:$K),"")</f>
        <v/>
      </c>
      <c r="I1656">
        <f>Table1[[#This Row],[regno]]</f>
        <v>1088490</v>
      </c>
      <c r="J1656" t="str">
        <f>Table1[[#This Row],[nicename]]</f>
        <v>The Haydock Band</v>
      </c>
      <c r="K1656" s="1" t="str">
        <f ca="1">IF(Table1[[#This Row],[Selected]],Table1[[#This Row],[latest_income]]+(RAND()*0.01),"")</f>
        <v/>
      </c>
      <c r="L1656" t="b">
        <f>IF(Table1[[#This Row],[Use]]="None",FALSE,IF(Table1[[#This Row],[Use]]="Both",AND(Table1[[#This Row],[Keyword]],Table1[[#This Row],[Geog]]),OR(Table1[[#This Row],[Keyword]],Table1[[#This Row],[Geog]])))</f>
        <v>0</v>
      </c>
      <c r="M16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56" t="b">
        <f>NOT(ISERROR(VLOOKUP(Table1[[#This Row],[regno]],RawGeography!$D:$D,1,FALSE)))</f>
        <v>0</v>
      </c>
      <c r="O1656" t="str">
        <f>IF(Options!$H$12&gt;0,IF(Options!$H$13&gt;0,"Both","Geog"),IF(Options!$H$13&gt;0,"Keyword","None"))</f>
        <v>None</v>
      </c>
      <c r="Q1656"/>
    </row>
    <row r="1657" spans="1:17" x14ac:dyDescent="0.2">
      <c r="A1657">
        <v>1088548</v>
      </c>
      <c r="B1657" t="s">
        <v>3536</v>
      </c>
      <c r="C1657">
        <v>3745</v>
      </c>
      <c r="D1657">
        <v>3334</v>
      </c>
      <c r="G1657" t="s">
        <v>3537</v>
      </c>
      <c r="H1657" t="str">
        <f ca="1">IFERROR(RANK(Table1[[#This Row],[IncomeRank]],$K:$K),"")</f>
        <v/>
      </c>
      <c r="I1657">
        <f>Table1[[#This Row],[regno]]</f>
        <v>1088548</v>
      </c>
      <c r="J1657" t="str">
        <f>Table1[[#This Row],[nicename]]</f>
        <v>Opera Festa</v>
      </c>
      <c r="K1657" s="1" t="str">
        <f ca="1">IF(Table1[[#This Row],[Selected]],Table1[[#This Row],[latest_income]]+(RAND()*0.01),"")</f>
        <v/>
      </c>
      <c r="L1657" t="b">
        <f>IF(Table1[[#This Row],[Use]]="None",FALSE,IF(Table1[[#This Row],[Use]]="Both",AND(Table1[[#This Row],[Keyword]],Table1[[#This Row],[Geog]]),OR(Table1[[#This Row],[Keyword]],Table1[[#This Row],[Geog]])))</f>
        <v>0</v>
      </c>
      <c r="M16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57" t="b">
        <f>NOT(ISERROR(VLOOKUP(Table1[[#This Row],[regno]],RawGeography!$D:$D,1,FALSE)))</f>
        <v>0</v>
      </c>
      <c r="O1657" t="str">
        <f>IF(Options!$H$12&gt;0,IF(Options!$H$13&gt;0,"Both","Geog"),IF(Options!$H$13&gt;0,"Keyword","None"))</f>
        <v>None</v>
      </c>
      <c r="Q1657"/>
    </row>
    <row r="1658" spans="1:17" x14ac:dyDescent="0.2">
      <c r="A1658">
        <v>1088564</v>
      </c>
      <c r="B1658" t="s">
        <v>3538</v>
      </c>
      <c r="C1658">
        <v>3939</v>
      </c>
      <c r="D1658">
        <v>4387</v>
      </c>
      <c r="G1658" t="s">
        <v>3539</v>
      </c>
      <c r="H1658" t="str">
        <f ca="1">IFERROR(RANK(Table1[[#This Row],[IncomeRank]],$K:$K),"")</f>
        <v/>
      </c>
      <c r="I1658">
        <f>Table1[[#This Row],[regno]]</f>
        <v>1088564</v>
      </c>
      <c r="J1658" t="str">
        <f>Table1[[#This Row],[nicename]]</f>
        <v>Bella Cora</v>
      </c>
      <c r="K1658" s="1" t="str">
        <f ca="1">IF(Table1[[#This Row],[Selected]],Table1[[#This Row],[latest_income]]+(RAND()*0.01),"")</f>
        <v/>
      </c>
      <c r="L1658" t="b">
        <f>IF(Table1[[#This Row],[Use]]="None",FALSE,IF(Table1[[#This Row],[Use]]="Both",AND(Table1[[#This Row],[Keyword]],Table1[[#This Row],[Geog]]),OR(Table1[[#This Row],[Keyword]],Table1[[#This Row],[Geog]])))</f>
        <v>0</v>
      </c>
      <c r="M16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58" t="b">
        <f>NOT(ISERROR(VLOOKUP(Table1[[#This Row],[regno]],RawGeography!$D:$D,1,FALSE)))</f>
        <v>0</v>
      </c>
      <c r="O1658" t="str">
        <f>IF(Options!$H$12&gt;0,IF(Options!$H$13&gt;0,"Both","Geog"),IF(Options!$H$13&gt;0,"Keyword","None"))</f>
        <v>None</v>
      </c>
      <c r="Q1658"/>
    </row>
    <row r="1659" spans="1:17" x14ac:dyDescent="0.2">
      <c r="A1659">
        <v>1088629</v>
      </c>
      <c r="B1659" t="s">
        <v>3540</v>
      </c>
      <c r="C1659">
        <v>247092</v>
      </c>
      <c r="D1659">
        <v>243985</v>
      </c>
      <c r="G1659" t="s">
        <v>3541</v>
      </c>
      <c r="H1659" t="str">
        <f ca="1">IFERROR(RANK(Table1[[#This Row],[IncomeRank]],$K:$K),"")</f>
        <v/>
      </c>
      <c r="I1659">
        <f>Table1[[#This Row],[regno]]</f>
        <v>1088629</v>
      </c>
      <c r="J1659" t="str">
        <f>Table1[[#This Row],[nicename]]</f>
        <v>Arts for Health Cornwall and Isles of Scilly</v>
      </c>
      <c r="K1659" s="1" t="str">
        <f ca="1">IF(Table1[[#This Row],[Selected]],Table1[[#This Row],[latest_income]]+(RAND()*0.01),"")</f>
        <v/>
      </c>
      <c r="L1659" t="b">
        <f>IF(Table1[[#This Row],[Use]]="None",FALSE,IF(Table1[[#This Row],[Use]]="Both",AND(Table1[[#This Row],[Keyword]],Table1[[#This Row],[Geog]]),OR(Table1[[#This Row],[Keyword]],Table1[[#This Row],[Geog]])))</f>
        <v>0</v>
      </c>
      <c r="M16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59" t="b">
        <f>NOT(ISERROR(VLOOKUP(Table1[[#This Row],[regno]],RawGeography!$D:$D,1,FALSE)))</f>
        <v>0</v>
      </c>
      <c r="O1659" t="str">
        <f>IF(Options!$H$12&gt;0,IF(Options!$H$13&gt;0,"Both","Geog"),IF(Options!$H$13&gt;0,"Keyword","None"))</f>
        <v>None</v>
      </c>
      <c r="Q1659"/>
    </row>
    <row r="1660" spans="1:17" x14ac:dyDescent="0.2">
      <c r="A1660">
        <v>1088965</v>
      </c>
      <c r="B1660" t="s">
        <v>3542</v>
      </c>
      <c r="C1660">
        <v>11465</v>
      </c>
      <c r="D1660">
        <v>453</v>
      </c>
      <c r="G1660" t="s">
        <v>3543</v>
      </c>
      <c r="H1660" t="str">
        <f ca="1">IFERROR(RANK(Table1[[#This Row],[IncomeRank]],$K:$K),"")</f>
        <v/>
      </c>
      <c r="I1660">
        <f>Table1[[#This Row],[regno]]</f>
        <v>1088965</v>
      </c>
      <c r="J1660" t="str">
        <f>Table1[[#This Row],[nicename]]</f>
        <v>Keshet Eilon Foundation</v>
      </c>
      <c r="K1660" s="1" t="str">
        <f ca="1">IF(Table1[[#This Row],[Selected]],Table1[[#This Row],[latest_income]]+(RAND()*0.01),"")</f>
        <v/>
      </c>
      <c r="L1660" t="b">
        <f>IF(Table1[[#This Row],[Use]]="None",FALSE,IF(Table1[[#This Row],[Use]]="Both",AND(Table1[[#This Row],[Keyword]],Table1[[#This Row],[Geog]]),OR(Table1[[#This Row],[Keyword]],Table1[[#This Row],[Geog]])))</f>
        <v>0</v>
      </c>
      <c r="M16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60" t="b">
        <f>NOT(ISERROR(VLOOKUP(Table1[[#This Row],[regno]],RawGeography!$D:$D,1,FALSE)))</f>
        <v>0</v>
      </c>
      <c r="O1660" t="str">
        <f>IF(Options!$H$12&gt;0,IF(Options!$H$13&gt;0,"Both","Geog"),IF(Options!$H$13&gt;0,"Keyword","None"))</f>
        <v>None</v>
      </c>
      <c r="Q1660"/>
    </row>
    <row r="1661" spans="1:17" x14ac:dyDescent="0.2">
      <c r="A1661">
        <v>1088995</v>
      </c>
      <c r="B1661" t="s">
        <v>3544</v>
      </c>
      <c r="C1661">
        <v>687017</v>
      </c>
      <c r="D1661">
        <v>667067</v>
      </c>
      <c r="E1661">
        <v>189931</v>
      </c>
      <c r="F1661">
        <v>11</v>
      </c>
      <c r="G1661" t="s">
        <v>3545</v>
      </c>
      <c r="H1661" t="str">
        <f ca="1">IFERROR(RANK(Table1[[#This Row],[IncomeRank]],$K:$K),"")</f>
        <v/>
      </c>
      <c r="I1661">
        <f>Table1[[#This Row],[regno]]</f>
        <v>1088995</v>
      </c>
      <c r="J1661" t="str">
        <f>Table1[[#This Row],[nicename]]</f>
        <v>Sampad (South Asian Arts Development)</v>
      </c>
      <c r="K1661" s="1" t="str">
        <f ca="1">IF(Table1[[#This Row],[Selected]],Table1[[#This Row],[latest_income]]+(RAND()*0.01),"")</f>
        <v/>
      </c>
      <c r="L1661" t="b">
        <f>IF(Table1[[#This Row],[Use]]="None",FALSE,IF(Table1[[#This Row],[Use]]="Both",AND(Table1[[#This Row],[Keyword]],Table1[[#This Row],[Geog]]),OR(Table1[[#This Row],[Keyword]],Table1[[#This Row],[Geog]])))</f>
        <v>0</v>
      </c>
      <c r="M16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61" t="b">
        <f>NOT(ISERROR(VLOOKUP(Table1[[#This Row],[regno]],RawGeography!$D:$D,1,FALSE)))</f>
        <v>0</v>
      </c>
      <c r="O1661" t="str">
        <f>IF(Options!$H$12&gt;0,IF(Options!$H$13&gt;0,"Both","Geog"),IF(Options!$H$13&gt;0,"Keyword","None"))</f>
        <v>None</v>
      </c>
      <c r="Q1661"/>
    </row>
    <row r="1662" spans="1:17" x14ac:dyDescent="0.2">
      <c r="A1662">
        <v>1089003</v>
      </c>
      <c r="B1662" t="s">
        <v>3546</v>
      </c>
      <c r="C1662">
        <v>329736</v>
      </c>
      <c r="D1662">
        <v>287421</v>
      </c>
      <c r="G1662" t="s">
        <v>3547</v>
      </c>
      <c r="H1662" t="str">
        <f ca="1">IFERROR(RANK(Table1[[#This Row],[IncomeRank]],$K:$K),"")</f>
        <v/>
      </c>
      <c r="I1662">
        <f>Table1[[#This Row],[regno]]</f>
        <v>1089003</v>
      </c>
      <c r="J1662" t="str">
        <f>Table1[[#This Row],[nicename]]</f>
        <v>The Association for Music in International Schools</v>
      </c>
      <c r="K1662" s="1" t="str">
        <f ca="1">IF(Table1[[#This Row],[Selected]],Table1[[#This Row],[latest_income]]+(RAND()*0.01),"")</f>
        <v/>
      </c>
      <c r="L1662" t="b">
        <f>IF(Table1[[#This Row],[Use]]="None",FALSE,IF(Table1[[#This Row],[Use]]="Both",AND(Table1[[#This Row],[Keyword]],Table1[[#This Row],[Geog]]),OR(Table1[[#This Row],[Keyword]],Table1[[#This Row],[Geog]])))</f>
        <v>0</v>
      </c>
      <c r="M16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62" t="b">
        <f>NOT(ISERROR(VLOOKUP(Table1[[#This Row],[regno]],RawGeography!$D:$D,1,FALSE)))</f>
        <v>0</v>
      </c>
      <c r="O1662" t="str">
        <f>IF(Options!$H$12&gt;0,IF(Options!$H$13&gt;0,"Both","Geog"),IF(Options!$H$13&gt;0,"Keyword","None"))</f>
        <v>None</v>
      </c>
      <c r="Q1662"/>
    </row>
    <row r="1663" spans="1:17" x14ac:dyDescent="0.2">
      <c r="A1663">
        <v>1089033</v>
      </c>
      <c r="B1663" t="s">
        <v>3548</v>
      </c>
      <c r="C1663">
        <v>41094</v>
      </c>
      <c r="D1663">
        <v>54359</v>
      </c>
      <c r="G1663" t="s">
        <v>3549</v>
      </c>
      <c r="H1663" t="str">
        <f ca="1">IFERROR(RANK(Table1[[#This Row],[IncomeRank]],$K:$K),"")</f>
        <v/>
      </c>
      <c r="I1663">
        <f>Table1[[#This Row],[regno]]</f>
        <v>1089033</v>
      </c>
      <c r="J1663" t="str">
        <f>Table1[[#This Row],[nicename]]</f>
        <v>Finzi Friends</v>
      </c>
      <c r="K1663" s="1" t="str">
        <f ca="1">IF(Table1[[#This Row],[Selected]],Table1[[#This Row],[latest_income]]+(RAND()*0.01),"")</f>
        <v/>
      </c>
      <c r="L1663" t="b">
        <f>IF(Table1[[#This Row],[Use]]="None",FALSE,IF(Table1[[#This Row],[Use]]="Both",AND(Table1[[#This Row],[Keyword]],Table1[[#This Row],[Geog]]),OR(Table1[[#This Row],[Keyword]],Table1[[#This Row],[Geog]])))</f>
        <v>0</v>
      </c>
      <c r="M16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63" t="b">
        <f>NOT(ISERROR(VLOOKUP(Table1[[#This Row],[regno]],RawGeography!$D:$D,1,FALSE)))</f>
        <v>0</v>
      </c>
      <c r="O1663" t="str">
        <f>IF(Options!$H$12&gt;0,IF(Options!$H$13&gt;0,"Both","Geog"),IF(Options!$H$13&gt;0,"Keyword","None"))</f>
        <v>None</v>
      </c>
      <c r="Q1663"/>
    </row>
    <row r="1664" spans="1:17" x14ac:dyDescent="0.2">
      <c r="A1664">
        <v>1089069</v>
      </c>
      <c r="B1664" t="s">
        <v>3550</v>
      </c>
      <c r="C1664">
        <v>10751</v>
      </c>
      <c r="D1664">
        <v>11079</v>
      </c>
      <c r="G1664" t="s">
        <v>3551</v>
      </c>
      <c r="H1664" t="str">
        <f ca="1">IFERROR(RANK(Table1[[#This Row],[IncomeRank]],$K:$K),"")</f>
        <v/>
      </c>
      <c r="I1664">
        <f>Table1[[#This Row],[regno]]</f>
        <v>1089069</v>
      </c>
      <c r="J1664" t="str">
        <f>Table1[[#This Row],[nicename]]</f>
        <v>Sudbury Symphony Orchestra</v>
      </c>
      <c r="K1664" s="1" t="str">
        <f ca="1">IF(Table1[[#This Row],[Selected]],Table1[[#This Row],[latest_income]]+(RAND()*0.01),"")</f>
        <v/>
      </c>
      <c r="L1664" t="b">
        <f>IF(Table1[[#This Row],[Use]]="None",FALSE,IF(Table1[[#This Row],[Use]]="Both",AND(Table1[[#This Row],[Keyword]],Table1[[#This Row],[Geog]]),OR(Table1[[#This Row],[Keyword]],Table1[[#This Row],[Geog]])))</f>
        <v>0</v>
      </c>
      <c r="M16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64" t="b">
        <f>NOT(ISERROR(VLOOKUP(Table1[[#This Row],[regno]],RawGeography!$D:$D,1,FALSE)))</f>
        <v>0</v>
      </c>
      <c r="O1664" t="str">
        <f>IF(Options!$H$12&gt;0,IF(Options!$H$13&gt;0,"Both","Geog"),IF(Options!$H$13&gt;0,"Keyword","None"))</f>
        <v>None</v>
      </c>
      <c r="Q1664"/>
    </row>
    <row r="1665" spans="1:17" x14ac:dyDescent="0.2">
      <c r="A1665">
        <v>1089096</v>
      </c>
      <c r="B1665" t="s">
        <v>3552</v>
      </c>
      <c r="C1665">
        <v>8996</v>
      </c>
      <c r="D1665">
        <v>7771</v>
      </c>
      <c r="G1665" t="s">
        <v>3553</v>
      </c>
      <c r="H1665" t="str">
        <f ca="1">IFERROR(RANK(Table1[[#This Row],[IncomeRank]],$K:$K),"")</f>
        <v/>
      </c>
      <c r="I1665">
        <f>Table1[[#This Row],[regno]]</f>
        <v>1089096</v>
      </c>
      <c r="J1665" t="str">
        <f>Table1[[#This Row],[nicename]]</f>
        <v>The Canterbury Orchestra</v>
      </c>
      <c r="K1665" s="1" t="str">
        <f ca="1">IF(Table1[[#This Row],[Selected]],Table1[[#This Row],[latest_income]]+(RAND()*0.01),"")</f>
        <v/>
      </c>
      <c r="L1665" t="b">
        <f>IF(Table1[[#This Row],[Use]]="None",FALSE,IF(Table1[[#This Row],[Use]]="Both",AND(Table1[[#This Row],[Keyword]],Table1[[#This Row],[Geog]]),OR(Table1[[#This Row],[Keyword]],Table1[[#This Row],[Geog]])))</f>
        <v>0</v>
      </c>
      <c r="M16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65" t="b">
        <f>NOT(ISERROR(VLOOKUP(Table1[[#This Row],[regno]],RawGeography!$D:$D,1,FALSE)))</f>
        <v>0</v>
      </c>
      <c r="O1665" t="str">
        <f>IF(Options!$H$12&gt;0,IF(Options!$H$13&gt;0,"Both","Geog"),IF(Options!$H$13&gt;0,"Keyword","None"))</f>
        <v>None</v>
      </c>
      <c r="Q1665"/>
    </row>
    <row r="1666" spans="1:17" x14ac:dyDescent="0.2">
      <c r="A1666">
        <v>1089143</v>
      </c>
      <c r="B1666" t="s">
        <v>3554</v>
      </c>
      <c r="C1666">
        <v>8248</v>
      </c>
      <c r="D1666">
        <v>7616</v>
      </c>
      <c r="G1666" t="s">
        <v>3555</v>
      </c>
      <c r="H1666" t="str">
        <f ca="1">IFERROR(RANK(Table1[[#This Row],[IncomeRank]],$K:$K),"")</f>
        <v/>
      </c>
      <c r="I1666">
        <f>Table1[[#This Row],[regno]]</f>
        <v>1089143</v>
      </c>
      <c r="J1666" t="str">
        <f>Table1[[#This Row],[nicename]]</f>
        <v>Abingdon Concert Band</v>
      </c>
      <c r="K1666" s="1" t="str">
        <f ca="1">IF(Table1[[#This Row],[Selected]],Table1[[#This Row],[latest_income]]+(RAND()*0.01),"")</f>
        <v/>
      </c>
      <c r="L1666" t="b">
        <f>IF(Table1[[#This Row],[Use]]="None",FALSE,IF(Table1[[#This Row],[Use]]="Both",AND(Table1[[#This Row],[Keyword]],Table1[[#This Row],[Geog]]),OR(Table1[[#This Row],[Keyword]],Table1[[#This Row],[Geog]])))</f>
        <v>0</v>
      </c>
      <c r="M16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66" t="b">
        <f>NOT(ISERROR(VLOOKUP(Table1[[#This Row],[regno]],RawGeography!$D:$D,1,FALSE)))</f>
        <v>0</v>
      </c>
      <c r="O1666" t="str">
        <f>IF(Options!$H$12&gt;0,IF(Options!$H$13&gt;0,"Both","Geog"),IF(Options!$H$13&gt;0,"Keyword","None"))</f>
        <v>None</v>
      </c>
      <c r="Q1666"/>
    </row>
    <row r="1667" spans="1:17" x14ac:dyDescent="0.2">
      <c r="A1667">
        <v>1089223</v>
      </c>
      <c r="B1667" t="s">
        <v>3556</v>
      </c>
      <c r="C1667">
        <v>28743</v>
      </c>
      <c r="D1667">
        <v>23733</v>
      </c>
      <c r="G1667" t="s">
        <v>3557</v>
      </c>
      <c r="H1667" t="str">
        <f ca="1">IFERROR(RANK(Table1[[#This Row],[IncomeRank]],$K:$K),"")</f>
        <v/>
      </c>
      <c r="I1667">
        <f>Table1[[#This Row],[regno]]</f>
        <v>1089223</v>
      </c>
      <c r="J1667" t="str">
        <f>Table1[[#This Row],[nicename]]</f>
        <v>Sound Waves South West Music and Music Therapy Trust</v>
      </c>
      <c r="K1667" s="1" t="str">
        <f ca="1">IF(Table1[[#This Row],[Selected]],Table1[[#This Row],[latest_income]]+(RAND()*0.01),"")</f>
        <v/>
      </c>
      <c r="L1667" t="b">
        <f>IF(Table1[[#This Row],[Use]]="None",FALSE,IF(Table1[[#This Row],[Use]]="Both",AND(Table1[[#This Row],[Keyword]],Table1[[#This Row],[Geog]]),OR(Table1[[#This Row],[Keyword]],Table1[[#This Row],[Geog]])))</f>
        <v>0</v>
      </c>
      <c r="M16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67" t="b">
        <f>NOT(ISERROR(VLOOKUP(Table1[[#This Row],[regno]],RawGeography!$D:$D,1,FALSE)))</f>
        <v>0</v>
      </c>
      <c r="O1667" t="str">
        <f>IF(Options!$H$12&gt;0,IF(Options!$H$13&gt;0,"Both","Geog"),IF(Options!$H$13&gt;0,"Keyword","None"))</f>
        <v>None</v>
      </c>
      <c r="Q1667"/>
    </row>
    <row r="1668" spans="1:17" x14ac:dyDescent="0.2">
      <c r="A1668">
        <v>1089254</v>
      </c>
      <c r="B1668" t="s">
        <v>3558</v>
      </c>
      <c r="C1668">
        <v>25701</v>
      </c>
      <c r="D1668">
        <v>25908</v>
      </c>
      <c r="G1668" t="s">
        <v>3559</v>
      </c>
      <c r="H1668" t="str">
        <f ca="1">IFERROR(RANK(Table1[[#This Row],[IncomeRank]],$K:$K),"")</f>
        <v/>
      </c>
      <c r="I1668">
        <f>Table1[[#This Row],[regno]]</f>
        <v>1089254</v>
      </c>
      <c r="J1668" t="str">
        <f>Table1[[#This Row],[nicename]]</f>
        <v>Bridgwater Amateur Operatic Society</v>
      </c>
      <c r="K1668" s="1" t="str">
        <f ca="1">IF(Table1[[#This Row],[Selected]],Table1[[#This Row],[latest_income]]+(RAND()*0.01),"")</f>
        <v/>
      </c>
      <c r="L1668" t="b">
        <f>IF(Table1[[#This Row],[Use]]="None",FALSE,IF(Table1[[#This Row],[Use]]="Both",AND(Table1[[#This Row],[Keyword]],Table1[[#This Row],[Geog]]),OR(Table1[[#This Row],[Keyword]],Table1[[#This Row],[Geog]])))</f>
        <v>0</v>
      </c>
      <c r="M16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68" t="b">
        <f>NOT(ISERROR(VLOOKUP(Table1[[#This Row],[regno]],RawGeography!$D:$D,1,FALSE)))</f>
        <v>0</v>
      </c>
      <c r="O1668" t="str">
        <f>IF(Options!$H$12&gt;0,IF(Options!$H$13&gt;0,"Both","Geog"),IF(Options!$H$13&gt;0,"Keyword","None"))</f>
        <v>None</v>
      </c>
      <c r="Q1668"/>
    </row>
    <row r="1669" spans="1:17" x14ac:dyDescent="0.2">
      <c r="A1669">
        <v>1089401</v>
      </c>
      <c r="B1669" t="s">
        <v>3560</v>
      </c>
      <c r="C1669">
        <v>12450</v>
      </c>
      <c r="D1669">
        <v>10735</v>
      </c>
      <c r="G1669" t="s">
        <v>3561</v>
      </c>
      <c r="H1669" t="str">
        <f ca="1">IFERROR(RANK(Table1[[#This Row],[IncomeRank]],$K:$K),"")</f>
        <v/>
      </c>
      <c r="I1669">
        <f>Table1[[#This Row],[regno]]</f>
        <v>1089401</v>
      </c>
      <c r="J1669" t="str">
        <f>Table1[[#This Row],[nicename]]</f>
        <v>No. 1 Performing Arts</v>
      </c>
      <c r="K1669" s="1" t="str">
        <f ca="1">IF(Table1[[#This Row],[Selected]],Table1[[#This Row],[latest_income]]+(RAND()*0.01),"")</f>
        <v/>
      </c>
      <c r="L1669" t="b">
        <f>IF(Table1[[#This Row],[Use]]="None",FALSE,IF(Table1[[#This Row],[Use]]="Both",AND(Table1[[#This Row],[Keyword]],Table1[[#This Row],[Geog]]),OR(Table1[[#This Row],[Keyword]],Table1[[#This Row],[Geog]])))</f>
        <v>0</v>
      </c>
      <c r="M16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69" t="b">
        <f>NOT(ISERROR(VLOOKUP(Table1[[#This Row],[regno]],RawGeography!$D:$D,1,FALSE)))</f>
        <v>0</v>
      </c>
      <c r="O1669" t="str">
        <f>IF(Options!$H$12&gt;0,IF(Options!$H$13&gt;0,"Both","Geog"),IF(Options!$H$13&gt;0,"Keyword","None"))</f>
        <v>None</v>
      </c>
      <c r="Q1669"/>
    </row>
    <row r="1670" spans="1:17" x14ac:dyDescent="0.2">
      <c r="A1670">
        <v>1089445</v>
      </c>
      <c r="B1670" t="s">
        <v>3562</v>
      </c>
      <c r="C1670">
        <v>1534</v>
      </c>
      <c r="D1670">
        <v>1592</v>
      </c>
      <c r="G1670" t="s">
        <v>3563</v>
      </c>
      <c r="H1670" t="str">
        <f ca="1">IFERROR(RANK(Table1[[#This Row],[IncomeRank]],$K:$K),"")</f>
        <v/>
      </c>
      <c r="I1670">
        <f>Table1[[#This Row],[regno]]</f>
        <v>1089445</v>
      </c>
      <c r="J1670" t="str">
        <f>Table1[[#This Row],[nicename]]</f>
        <v>Mosaic Association</v>
      </c>
      <c r="K1670" s="1" t="str">
        <f ca="1">IF(Table1[[#This Row],[Selected]],Table1[[#This Row],[latest_income]]+(RAND()*0.01),"")</f>
        <v/>
      </c>
      <c r="L1670" t="b">
        <f>IF(Table1[[#This Row],[Use]]="None",FALSE,IF(Table1[[#This Row],[Use]]="Both",AND(Table1[[#This Row],[Keyword]],Table1[[#This Row],[Geog]]),OR(Table1[[#This Row],[Keyword]],Table1[[#This Row],[Geog]])))</f>
        <v>0</v>
      </c>
      <c r="M16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70" t="b">
        <f>NOT(ISERROR(VLOOKUP(Table1[[#This Row],[regno]],RawGeography!$D:$D,1,FALSE)))</f>
        <v>0</v>
      </c>
      <c r="O1670" t="str">
        <f>IF(Options!$H$12&gt;0,IF(Options!$H$13&gt;0,"Both","Geog"),IF(Options!$H$13&gt;0,"Keyword","None"))</f>
        <v>None</v>
      </c>
      <c r="Q1670"/>
    </row>
    <row r="1671" spans="1:17" x14ac:dyDescent="0.2">
      <c r="A1671">
        <v>1089558</v>
      </c>
      <c r="B1671" t="s">
        <v>3564</v>
      </c>
      <c r="C1671">
        <v>18514</v>
      </c>
      <c r="D1671">
        <v>21464</v>
      </c>
      <c r="G1671" t="s">
        <v>3565</v>
      </c>
      <c r="H1671" t="str">
        <f ca="1">IFERROR(RANK(Table1[[#This Row],[IncomeRank]],$K:$K),"")</f>
        <v/>
      </c>
      <c r="I1671">
        <f>Table1[[#This Row],[regno]]</f>
        <v>1089558</v>
      </c>
      <c r="J1671" t="str">
        <f>Table1[[#This Row],[nicename]]</f>
        <v>Whitehall Orchestra</v>
      </c>
      <c r="K1671" s="1" t="str">
        <f ca="1">IF(Table1[[#This Row],[Selected]],Table1[[#This Row],[latest_income]]+(RAND()*0.01),"")</f>
        <v/>
      </c>
      <c r="L1671" t="b">
        <f>IF(Table1[[#This Row],[Use]]="None",FALSE,IF(Table1[[#This Row],[Use]]="Both",AND(Table1[[#This Row],[Keyword]],Table1[[#This Row],[Geog]]),OR(Table1[[#This Row],[Keyword]],Table1[[#This Row],[Geog]])))</f>
        <v>0</v>
      </c>
      <c r="M16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71" t="b">
        <f>NOT(ISERROR(VLOOKUP(Table1[[#This Row],[regno]],RawGeography!$D:$D,1,FALSE)))</f>
        <v>0</v>
      </c>
      <c r="O1671" t="str">
        <f>IF(Options!$H$12&gt;0,IF(Options!$H$13&gt;0,"Both","Geog"),IF(Options!$H$13&gt;0,"Keyword","None"))</f>
        <v>None</v>
      </c>
      <c r="Q1671"/>
    </row>
    <row r="1672" spans="1:17" x14ac:dyDescent="0.2">
      <c r="A1672">
        <v>1089750</v>
      </c>
      <c r="B1672" t="s">
        <v>3566</v>
      </c>
      <c r="C1672">
        <v>4496</v>
      </c>
      <c r="D1672">
        <v>4234</v>
      </c>
      <c r="G1672" t="s">
        <v>3567</v>
      </c>
      <c r="H1672" t="str">
        <f ca="1">IFERROR(RANK(Table1[[#This Row],[IncomeRank]],$K:$K),"")</f>
        <v/>
      </c>
      <c r="I1672">
        <f>Table1[[#This Row],[regno]]</f>
        <v>1089750</v>
      </c>
      <c r="J1672" t="str">
        <f>Table1[[#This Row],[nicename]]</f>
        <v>Chiltern Edge Orchestral Society</v>
      </c>
      <c r="K1672" s="1" t="str">
        <f ca="1">IF(Table1[[#This Row],[Selected]],Table1[[#This Row],[latest_income]]+(RAND()*0.01),"")</f>
        <v/>
      </c>
      <c r="L1672" t="b">
        <f>IF(Table1[[#This Row],[Use]]="None",FALSE,IF(Table1[[#This Row],[Use]]="Both",AND(Table1[[#This Row],[Keyword]],Table1[[#This Row],[Geog]]),OR(Table1[[#This Row],[Keyword]],Table1[[#This Row],[Geog]])))</f>
        <v>0</v>
      </c>
      <c r="M16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72" t="b">
        <f>NOT(ISERROR(VLOOKUP(Table1[[#This Row],[regno]],RawGeography!$D:$D,1,FALSE)))</f>
        <v>0</v>
      </c>
      <c r="O1672" t="str">
        <f>IF(Options!$H$12&gt;0,IF(Options!$H$13&gt;0,"Both","Geog"),IF(Options!$H$13&gt;0,"Keyword","None"))</f>
        <v>None</v>
      </c>
      <c r="Q1672"/>
    </row>
    <row r="1673" spans="1:17" x14ac:dyDescent="0.2">
      <c r="A1673">
        <v>1089916</v>
      </c>
      <c r="B1673" t="s">
        <v>3568</v>
      </c>
      <c r="C1673">
        <v>405932</v>
      </c>
      <c r="D1673">
        <v>459071</v>
      </c>
      <c r="G1673" t="s">
        <v>3569</v>
      </c>
      <c r="H1673" t="str">
        <f ca="1">IFERROR(RANK(Table1[[#This Row],[IncomeRank]],$K:$K),"")</f>
        <v/>
      </c>
      <c r="I1673">
        <f>Table1[[#This Row],[regno]]</f>
        <v>1089916</v>
      </c>
      <c r="J1673" t="str">
        <f>Table1[[#This Row],[nicename]]</f>
        <v>Norwich and Norfolk Community Arts Limited</v>
      </c>
      <c r="K1673" s="1" t="str">
        <f ca="1">IF(Table1[[#This Row],[Selected]],Table1[[#This Row],[latest_income]]+(RAND()*0.01),"")</f>
        <v/>
      </c>
      <c r="L1673" t="b">
        <f>IF(Table1[[#This Row],[Use]]="None",FALSE,IF(Table1[[#This Row],[Use]]="Both",AND(Table1[[#This Row],[Keyword]],Table1[[#This Row],[Geog]]),OR(Table1[[#This Row],[Keyword]],Table1[[#This Row],[Geog]])))</f>
        <v>0</v>
      </c>
      <c r="M16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73" t="b">
        <f>NOT(ISERROR(VLOOKUP(Table1[[#This Row],[regno]],RawGeography!$D:$D,1,FALSE)))</f>
        <v>0</v>
      </c>
      <c r="O1673" t="str">
        <f>IF(Options!$H$12&gt;0,IF(Options!$H$13&gt;0,"Both","Geog"),IF(Options!$H$13&gt;0,"Keyword","None"))</f>
        <v>None</v>
      </c>
      <c r="Q1673"/>
    </row>
    <row r="1674" spans="1:17" x14ac:dyDescent="0.2">
      <c r="A1674">
        <v>1089928</v>
      </c>
      <c r="B1674" t="s">
        <v>3570</v>
      </c>
      <c r="C1674">
        <v>1071141</v>
      </c>
      <c r="D1674">
        <v>941951</v>
      </c>
      <c r="E1674">
        <v>26600701</v>
      </c>
      <c r="F1674">
        <v>0</v>
      </c>
      <c r="G1674" t="s">
        <v>3571</v>
      </c>
      <c r="H1674" t="str">
        <f ca="1">IFERROR(RANK(Table1[[#This Row],[IncomeRank]],$K:$K),"")</f>
        <v/>
      </c>
      <c r="I1674">
        <f>Table1[[#This Row],[regno]]</f>
        <v>1089928</v>
      </c>
      <c r="J1674" t="str">
        <f>Table1[[#This Row],[nicename]]</f>
        <v>The Royal Opera House Endowment Fund 2000</v>
      </c>
      <c r="K1674" s="1" t="str">
        <f ca="1">IF(Table1[[#This Row],[Selected]],Table1[[#This Row],[latest_income]]+(RAND()*0.01),"")</f>
        <v/>
      </c>
      <c r="L1674" t="b">
        <f>IF(Table1[[#This Row],[Use]]="None",FALSE,IF(Table1[[#This Row],[Use]]="Both",AND(Table1[[#This Row],[Keyword]],Table1[[#This Row],[Geog]]),OR(Table1[[#This Row],[Keyword]],Table1[[#This Row],[Geog]])))</f>
        <v>0</v>
      </c>
      <c r="M16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74" t="b">
        <f>NOT(ISERROR(VLOOKUP(Table1[[#This Row],[regno]],RawGeography!$D:$D,1,FALSE)))</f>
        <v>0</v>
      </c>
      <c r="O1674" t="str">
        <f>IF(Options!$H$12&gt;0,IF(Options!$H$13&gt;0,"Both","Geog"),IF(Options!$H$13&gt;0,"Keyword","None"))</f>
        <v>None</v>
      </c>
      <c r="Q1674"/>
    </row>
    <row r="1675" spans="1:17" x14ac:dyDescent="0.2">
      <c r="A1675">
        <v>1089941</v>
      </c>
      <c r="B1675" t="s">
        <v>3572</v>
      </c>
      <c r="C1675">
        <v>15851</v>
      </c>
      <c r="D1675">
        <v>13912</v>
      </c>
      <c r="G1675" t="s">
        <v>3573</v>
      </c>
      <c r="H1675" t="str">
        <f ca="1">IFERROR(RANK(Table1[[#This Row],[IncomeRank]],$K:$K),"")</f>
        <v/>
      </c>
      <c r="I1675">
        <f>Table1[[#This Row],[regno]]</f>
        <v>1089941</v>
      </c>
      <c r="J1675" t="str">
        <f>Table1[[#This Row],[nicename]]</f>
        <v>Leamington Sinfonia</v>
      </c>
      <c r="K1675" s="1" t="str">
        <f ca="1">IF(Table1[[#This Row],[Selected]],Table1[[#This Row],[latest_income]]+(RAND()*0.01),"")</f>
        <v/>
      </c>
      <c r="L1675" t="b">
        <f>IF(Table1[[#This Row],[Use]]="None",FALSE,IF(Table1[[#This Row],[Use]]="Both",AND(Table1[[#This Row],[Keyword]],Table1[[#This Row],[Geog]]),OR(Table1[[#This Row],[Keyword]],Table1[[#This Row],[Geog]])))</f>
        <v>0</v>
      </c>
      <c r="M16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75" t="b">
        <f>NOT(ISERROR(VLOOKUP(Table1[[#This Row],[regno]],RawGeography!$D:$D,1,FALSE)))</f>
        <v>0</v>
      </c>
      <c r="O1675" t="str">
        <f>IF(Options!$H$12&gt;0,IF(Options!$H$13&gt;0,"Both","Geog"),IF(Options!$H$13&gt;0,"Keyword","None"))</f>
        <v>None</v>
      </c>
      <c r="Q1675"/>
    </row>
    <row r="1676" spans="1:17" x14ac:dyDescent="0.2">
      <c r="A1676">
        <v>1089993</v>
      </c>
      <c r="B1676" t="s">
        <v>3574</v>
      </c>
      <c r="C1676">
        <v>6329</v>
      </c>
      <c r="D1676">
        <v>6240</v>
      </c>
      <c r="G1676" t="s">
        <v>3575</v>
      </c>
      <c r="H1676" t="str">
        <f ca="1">IFERROR(RANK(Table1[[#This Row],[IncomeRank]],$K:$K),"")</f>
        <v/>
      </c>
      <c r="I1676">
        <f>Table1[[#This Row],[regno]]</f>
        <v>1089993</v>
      </c>
      <c r="J1676" t="str">
        <f>Table1[[#This Row],[nicename]]</f>
        <v>Multi Arts Academy</v>
      </c>
      <c r="K1676" s="1" t="str">
        <f ca="1">IF(Table1[[#This Row],[Selected]],Table1[[#This Row],[latest_income]]+(RAND()*0.01),"")</f>
        <v/>
      </c>
      <c r="L1676" t="b">
        <f>IF(Table1[[#This Row],[Use]]="None",FALSE,IF(Table1[[#This Row],[Use]]="Both",AND(Table1[[#This Row],[Keyword]],Table1[[#This Row],[Geog]]),OR(Table1[[#This Row],[Keyword]],Table1[[#This Row],[Geog]])))</f>
        <v>0</v>
      </c>
      <c r="M16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76" t="b">
        <f>NOT(ISERROR(VLOOKUP(Table1[[#This Row],[regno]],RawGeography!$D:$D,1,FALSE)))</f>
        <v>0</v>
      </c>
      <c r="O1676" t="str">
        <f>IF(Options!$H$12&gt;0,IF(Options!$H$13&gt;0,"Both","Geog"),IF(Options!$H$13&gt;0,"Keyword","None"))</f>
        <v>None</v>
      </c>
      <c r="Q1676"/>
    </row>
    <row r="1677" spans="1:17" x14ac:dyDescent="0.2">
      <c r="A1677">
        <v>1090052</v>
      </c>
      <c r="B1677" t="s">
        <v>3576</v>
      </c>
      <c r="C1677">
        <v>17500</v>
      </c>
      <c r="D1677">
        <v>19000</v>
      </c>
      <c r="G1677" t="s">
        <v>3577</v>
      </c>
      <c r="H1677" t="str">
        <f ca="1">IFERROR(RANK(Table1[[#This Row],[IncomeRank]],$K:$K),"")</f>
        <v/>
      </c>
      <c r="I1677">
        <f>Table1[[#This Row],[regno]]</f>
        <v>1090052</v>
      </c>
      <c r="J1677" t="str">
        <f>Table1[[#This Row],[nicename]]</f>
        <v>Chamber Orchestra Anglia</v>
      </c>
      <c r="K1677" s="1" t="str">
        <f ca="1">IF(Table1[[#This Row],[Selected]],Table1[[#This Row],[latest_income]]+(RAND()*0.01),"")</f>
        <v/>
      </c>
      <c r="L1677" t="b">
        <f>IF(Table1[[#This Row],[Use]]="None",FALSE,IF(Table1[[#This Row],[Use]]="Both",AND(Table1[[#This Row],[Keyword]],Table1[[#This Row],[Geog]]),OR(Table1[[#This Row],[Keyword]],Table1[[#This Row],[Geog]])))</f>
        <v>0</v>
      </c>
      <c r="M16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77" t="b">
        <f>NOT(ISERROR(VLOOKUP(Table1[[#This Row],[regno]],RawGeography!$D:$D,1,FALSE)))</f>
        <v>0</v>
      </c>
      <c r="O1677" t="str">
        <f>IF(Options!$H$12&gt;0,IF(Options!$H$13&gt;0,"Both","Geog"),IF(Options!$H$13&gt;0,"Keyword","None"))</f>
        <v>None</v>
      </c>
      <c r="Q1677"/>
    </row>
    <row r="1678" spans="1:17" x14ac:dyDescent="0.2">
      <c r="A1678">
        <v>1090110</v>
      </c>
      <c r="B1678" t="s">
        <v>3578</v>
      </c>
      <c r="C1678">
        <v>2903</v>
      </c>
      <c r="D1678">
        <v>3023</v>
      </c>
      <c r="G1678" t="s">
        <v>3579</v>
      </c>
      <c r="H1678" t="str">
        <f ca="1">IFERROR(RANK(Table1[[#This Row],[IncomeRank]],$K:$K),"")</f>
        <v/>
      </c>
      <c r="I1678">
        <f>Table1[[#This Row],[regno]]</f>
        <v>1090110</v>
      </c>
      <c r="J1678" t="str">
        <f>Table1[[#This Row],[nicename]]</f>
        <v>Teesside Symphony Orchestra</v>
      </c>
      <c r="K1678" s="1" t="str">
        <f ca="1">IF(Table1[[#This Row],[Selected]],Table1[[#This Row],[latest_income]]+(RAND()*0.01),"")</f>
        <v/>
      </c>
      <c r="L1678" t="b">
        <f>IF(Table1[[#This Row],[Use]]="None",FALSE,IF(Table1[[#This Row],[Use]]="Both",AND(Table1[[#This Row],[Keyword]],Table1[[#This Row],[Geog]]),OR(Table1[[#This Row],[Keyword]],Table1[[#This Row],[Geog]])))</f>
        <v>0</v>
      </c>
      <c r="M16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78" t="b">
        <f>NOT(ISERROR(VLOOKUP(Table1[[#This Row],[regno]],RawGeography!$D:$D,1,FALSE)))</f>
        <v>0</v>
      </c>
      <c r="O1678" t="str">
        <f>IF(Options!$H$12&gt;0,IF(Options!$H$13&gt;0,"Both","Geog"),IF(Options!$H$13&gt;0,"Keyword","None"))</f>
        <v>None</v>
      </c>
      <c r="Q1678"/>
    </row>
    <row r="1679" spans="1:17" x14ac:dyDescent="0.2">
      <c r="A1679">
        <v>1090158</v>
      </c>
      <c r="B1679" t="s">
        <v>3580</v>
      </c>
      <c r="C1679">
        <v>5264</v>
      </c>
      <c r="D1679">
        <v>9214</v>
      </c>
      <c r="G1679" t="s">
        <v>3581</v>
      </c>
      <c r="H1679" t="str">
        <f ca="1">IFERROR(RANK(Table1[[#This Row],[IncomeRank]],$K:$K),"")</f>
        <v/>
      </c>
      <c r="I1679">
        <f>Table1[[#This Row],[regno]]</f>
        <v>1090158</v>
      </c>
      <c r="J1679" t="str">
        <f>Table1[[#This Row],[nicename]]</f>
        <v>European Blues Association</v>
      </c>
      <c r="K1679" s="1" t="str">
        <f ca="1">IF(Table1[[#This Row],[Selected]],Table1[[#This Row],[latest_income]]+(RAND()*0.01),"")</f>
        <v/>
      </c>
      <c r="L1679" t="b">
        <f>IF(Table1[[#This Row],[Use]]="None",FALSE,IF(Table1[[#This Row],[Use]]="Both",AND(Table1[[#This Row],[Keyword]],Table1[[#This Row],[Geog]]),OR(Table1[[#This Row],[Keyword]],Table1[[#This Row],[Geog]])))</f>
        <v>0</v>
      </c>
      <c r="M16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79" t="b">
        <f>NOT(ISERROR(VLOOKUP(Table1[[#This Row],[regno]],RawGeography!$D:$D,1,FALSE)))</f>
        <v>0</v>
      </c>
      <c r="O1679" t="str">
        <f>IF(Options!$H$12&gt;0,IF(Options!$H$13&gt;0,"Both","Geog"),IF(Options!$H$13&gt;0,"Keyword","None"))</f>
        <v>None</v>
      </c>
      <c r="Q1679"/>
    </row>
    <row r="1680" spans="1:17" x14ac:dyDescent="0.2">
      <c r="A1680">
        <v>1090184</v>
      </c>
      <c r="B1680" t="s">
        <v>3582</v>
      </c>
      <c r="C1680">
        <v>5226</v>
      </c>
      <c r="D1680">
        <v>5937</v>
      </c>
      <c r="G1680" t="s">
        <v>3583</v>
      </c>
      <c r="H1680" t="str">
        <f ca="1">IFERROR(RANK(Table1[[#This Row],[IncomeRank]],$K:$K),"")</f>
        <v/>
      </c>
      <c r="I1680">
        <f>Table1[[#This Row],[regno]]</f>
        <v>1090184</v>
      </c>
      <c r="J1680" t="str">
        <f>Table1[[#This Row],[nicename]]</f>
        <v>Brentwood Philharmonic Orchestra</v>
      </c>
      <c r="K1680" s="1" t="str">
        <f ca="1">IF(Table1[[#This Row],[Selected]],Table1[[#This Row],[latest_income]]+(RAND()*0.01),"")</f>
        <v/>
      </c>
      <c r="L1680" t="b">
        <f>IF(Table1[[#This Row],[Use]]="None",FALSE,IF(Table1[[#This Row],[Use]]="Both",AND(Table1[[#This Row],[Keyword]],Table1[[#This Row],[Geog]]),OR(Table1[[#This Row],[Keyword]],Table1[[#This Row],[Geog]])))</f>
        <v>0</v>
      </c>
      <c r="M16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80" t="b">
        <f>NOT(ISERROR(VLOOKUP(Table1[[#This Row],[regno]],RawGeography!$D:$D,1,FALSE)))</f>
        <v>0</v>
      </c>
      <c r="O1680" t="str">
        <f>IF(Options!$H$12&gt;0,IF(Options!$H$13&gt;0,"Both","Geog"),IF(Options!$H$13&gt;0,"Keyword","None"))</f>
        <v>None</v>
      </c>
      <c r="Q1680"/>
    </row>
    <row r="1681" spans="1:17" x14ac:dyDescent="0.2">
      <c r="A1681">
        <v>1090278</v>
      </c>
      <c r="B1681" t="s">
        <v>3584</v>
      </c>
      <c r="C1681">
        <v>0</v>
      </c>
      <c r="D1681">
        <v>0</v>
      </c>
      <c r="G1681" t="s">
        <v>3585</v>
      </c>
      <c r="H1681" t="str">
        <f ca="1">IFERROR(RANK(Table1[[#This Row],[IncomeRank]],$K:$K),"")</f>
        <v/>
      </c>
      <c r="I1681">
        <f>Table1[[#This Row],[regno]]</f>
        <v>1090278</v>
      </c>
      <c r="J1681" t="str">
        <f>Table1[[#This Row],[nicename]]</f>
        <v>Commedia Dell'arte</v>
      </c>
      <c r="K1681" s="1" t="str">
        <f ca="1">IF(Table1[[#This Row],[Selected]],Table1[[#This Row],[latest_income]]+(RAND()*0.01),"")</f>
        <v/>
      </c>
      <c r="L1681" t="b">
        <f>IF(Table1[[#This Row],[Use]]="None",FALSE,IF(Table1[[#This Row],[Use]]="Both",AND(Table1[[#This Row],[Keyword]],Table1[[#This Row],[Geog]]),OR(Table1[[#This Row],[Keyword]],Table1[[#This Row],[Geog]])))</f>
        <v>0</v>
      </c>
      <c r="M16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81" t="b">
        <f>NOT(ISERROR(VLOOKUP(Table1[[#This Row],[regno]],RawGeography!$D:$D,1,FALSE)))</f>
        <v>0</v>
      </c>
      <c r="O1681" t="str">
        <f>IF(Options!$H$12&gt;0,IF(Options!$H$13&gt;0,"Both","Geog"),IF(Options!$H$13&gt;0,"Keyword","None"))</f>
        <v>None</v>
      </c>
      <c r="Q1681"/>
    </row>
    <row r="1682" spans="1:17" x14ac:dyDescent="0.2">
      <c r="A1682">
        <v>1090308</v>
      </c>
      <c r="B1682" t="s">
        <v>3586</v>
      </c>
      <c r="C1682">
        <v>34110</v>
      </c>
      <c r="D1682">
        <v>37586</v>
      </c>
      <c r="G1682" t="s">
        <v>3587</v>
      </c>
      <c r="H1682" t="str">
        <f ca="1">IFERROR(RANK(Table1[[#This Row],[IncomeRank]],$K:$K),"")</f>
        <v/>
      </c>
      <c r="I1682">
        <f>Table1[[#This Row],[regno]]</f>
        <v>1090308</v>
      </c>
      <c r="J1682" t="str">
        <f>Table1[[#This Row],[nicename]]</f>
        <v>Grove Park Music Festival</v>
      </c>
      <c r="K1682" s="1" t="str">
        <f ca="1">IF(Table1[[#This Row],[Selected]],Table1[[#This Row],[latest_income]]+(RAND()*0.01),"")</f>
        <v/>
      </c>
      <c r="L1682" t="b">
        <f>IF(Table1[[#This Row],[Use]]="None",FALSE,IF(Table1[[#This Row],[Use]]="Both",AND(Table1[[#This Row],[Keyword]],Table1[[#This Row],[Geog]]),OR(Table1[[#This Row],[Keyword]],Table1[[#This Row],[Geog]])))</f>
        <v>0</v>
      </c>
      <c r="M16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82" t="b">
        <f>NOT(ISERROR(VLOOKUP(Table1[[#This Row],[regno]],RawGeography!$D:$D,1,FALSE)))</f>
        <v>0</v>
      </c>
      <c r="O1682" t="str">
        <f>IF(Options!$H$12&gt;0,IF(Options!$H$13&gt;0,"Both","Geog"),IF(Options!$H$13&gt;0,"Keyword","None"))</f>
        <v>None</v>
      </c>
      <c r="Q1682"/>
    </row>
    <row r="1683" spans="1:17" x14ac:dyDescent="0.2">
      <c r="A1683">
        <v>1090311</v>
      </c>
      <c r="B1683" t="s">
        <v>3588</v>
      </c>
      <c r="C1683">
        <v>0</v>
      </c>
      <c r="D1683">
        <v>0</v>
      </c>
      <c r="G1683" t="s">
        <v>3589</v>
      </c>
      <c r="H1683" t="str">
        <f ca="1">IFERROR(RANK(Table1[[#This Row],[IncomeRank]],$K:$K),"")</f>
        <v/>
      </c>
      <c r="I1683">
        <f>Table1[[#This Row],[regno]]</f>
        <v>1090311</v>
      </c>
      <c r="J1683" t="str">
        <f>Table1[[#This Row],[nicename]]</f>
        <v>Musicadia</v>
      </c>
      <c r="K1683" s="1" t="str">
        <f ca="1">IF(Table1[[#This Row],[Selected]],Table1[[#This Row],[latest_income]]+(RAND()*0.01),"")</f>
        <v/>
      </c>
      <c r="L1683" t="b">
        <f>IF(Table1[[#This Row],[Use]]="None",FALSE,IF(Table1[[#This Row],[Use]]="Both",AND(Table1[[#This Row],[Keyword]],Table1[[#This Row],[Geog]]),OR(Table1[[#This Row],[Keyword]],Table1[[#This Row],[Geog]])))</f>
        <v>0</v>
      </c>
      <c r="M16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83" t="b">
        <f>NOT(ISERROR(VLOOKUP(Table1[[#This Row],[regno]],RawGeography!$D:$D,1,FALSE)))</f>
        <v>0</v>
      </c>
      <c r="O1683" t="str">
        <f>IF(Options!$H$12&gt;0,IF(Options!$H$13&gt;0,"Both","Geog"),IF(Options!$H$13&gt;0,"Keyword","None"))</f>
        <v>None</v>
      </c>
      <c r="Q1683"/>
    </row>
    <row r="1684" spans="1:17" x14ac:dyDescent="0.2">
      <c r="A1684">
        <v>1090406</v>
      </c>
      <c r="B1684" t="s">
        <v>3590</v>
      </c>
      <c r="C1684">
        <v>0</v>
      </c>
      <c r="D1684">
        <v>0</v>
      </c>
      <c r="G1684" t="s">
        <v>3591</v>
      </c>
      <c r="H1684" t="str">
        <f ca="1">IFERROR(RANK(Table1[[#This Row],[IncomeRank]],$K:$K),"")</f>
        <v/>
      </c>
      <c r="I1684">
        <f>Table1[[#This Row],[regno]]</f>
        <v>1090406</v>
      </c>
      <c r="J1684" t="str">
        <f>Table1[[#This Row],[nicename]]</f>
        <v>Reg Chrimes Trust for the Arts</v>
      </c>
      <c r="K1684" s="1" t="str">
        <f ca="1">IF(Table1[[#This Row],[Selected]],Table1[[#This Row],[latest_income]]+(RAND()*0.01),"")</f>
        <v/>
      </c>
      <c r="L1684" t="b">
        <f>IF(Table1[[#This Row],[Use]]="None",FALSE,IF(Table1[[#This Row],[Use]]="Both",AND(Table1[[#This Row],[Keyword]],Table1[[#This Row],[Geog]]),OR(Table1[[#This Row],[Keyword]],Table1[[#This Row],[Geog]])))</f>
        <v>0</v>
      </c>
      <c r="M16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84" t="b">
        <f>NOT(ISERROR(VLOOKUP(Table1[[#This Row],[regno]],RawGeography!$D:$D,1,FALSE)))</f>
        <v>0</v>
      </c>
      <c r="O1684" t="str">
        <f>IF(Options!$H$12&gt;0,IF(Options!$H$13&gt;0,"Both","Geog"),IF(Options!$H$13&gt;0,"Keyword","None"))</f>
        <v>None</v>
      </c>
      <c r="Q1684"/>
    </row>
    <row r="1685" spans="1:17" x14ac:dyDescent="0.2">
      <c r="A1685">
        <v>1090446</v>
      </c>
      <c r="B1685" t="s">
        <v>3592</v>
      </c>
      <c r="C1685">
        <v>23505</v>
      </c>
      <c r="D1685">
        <v>26229</v>
      </c>
      <c r="G1685" t="s">
        <v>3593</v>
      </c>
      <c r="H1685" t="str">
        <f ca="1">IFERROR(RANK(Table1[[#This Row],[IncomeRank]],$K:$K),"")</f>
        <v/>
      </c>
      <c r="I1685">
        <f>Table1[[#This Row],[regno]]</f>
        <v>1090446</v>
      </c>
      <c r="J1685" t="str">
        <f>Table1[[#This Row],[nicename]]</f>
        <v>Lafrowda Festival</v>
      </c>
      <c r="K1685" s="1" t="str">
        <f ca="1">IF(Table1[[#This Row],[Selected]],Table1[[#This Row],[latest_income]]+(RAND()*0.01),"")</f>
        <v/>
      </c>
      <c r="L1685" t="b">
        <f>IF(Table1[[#This Row],[Use]]="None",FALSE,IF(Table1[[#This Row],[Use]]="Both",AND(Table1[[#This Row],[Keyword]],Table1[[#This Row],[Geog]]),OR(Table1[[#This Row],[Keyword]],Table1[[#This Row],[Geog]])))</f>
        <v>0</v>
      </c>
      <c r="M16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85" t="b">
        <f>NOT(ISERROR(VLOOKUP(Table1[[#This Row],[regno]],RawGeography!$D:$D,1,FALSE)))</f>
        <v>0</v>
      </c>
      <c r="O1685" t="str">
        <f>IF(Options!$H$12&gt;0,IF(Options!$H$13&gt;0,"Both","Geog"),IF(Options!$H$13&gt;0,"Keyword","None"))</f>
        <v>None</v>
      </c>
      <c r="Q1685"/>
    </row>
    <row r="1686" spans="1:17" x14ac:dyDescent="0.2">
      <c r="A1686">
        <v>1090463</v>
      </c>
      <c r="B1686" t="s">
        <v>3594</v>
      </c>
      <c r="C1686">
        <v>5578</v>
      </c>
      <c r="D1686">
        <v>4240</v>
      </c>
      <c r="G1686" t="s">
        <v>3595</v>
      </c>
      <c r="H1686" t="str">
        <f ca="1">IFERROR(RANK(Table1[[#This Row],[IncomeRank]],$K:$K),"")</f>
        <v/>
      </c>
      <c r="I1686">
        <f>Table1[[#This Row],[regno]]</f>
        <v>1090463</v>
      </c>
      <c r="J1686" t="str">
        <f>Table1[[#This Row],[nicename]]</f>
        <v>The Sir Keith Showering Young Musicians' Award</v>
      </c>
      <c r="K1686" s="1" t="str">
        <f ca="1">IF(Table1[[#This Row],[Selected]],Table1[[#This Row],[latest_income]]+(RAND()*0.01),"")</f>
        <v/>
      </c>
      <c r="L1686" t="b">
        <f>IF(Table1[[#This Row],[Use]]="None",FALSE,IF(Table1[[#This Row],[Use]]="Both",AND(Table1[[#This Row],[Keyword]],Table1[[#This Row],[Geog]]),OR(Table1[[#This Row],[Keyword]],Table1[[#This Row],[Geog]])))</f>
        <v>0</v>
      </c>
      <c r="M16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86" t="b">
        <f>NOT(ISERROR(VLOOKUP(Table1[[#This Row],[regno]],RawGeography!$D:$D,1,FALSE)))</f>
        <v>0</v>
      </c>
      <c r="O1686" t="str">
        <f>IF(Options!$H$12&gt;0,IF(Options!$H$13&gt;0,"Both","Geog"),IF(Options!$H$13&gt;0,"Keyword","None"))</f>
        <v>None</v>
      </c>
      <c r="Q1686"/>
    </row>
    <row r="1687" spans="1:17" x14ac:dyDescent="0.2">
      <c r="A1687">
        <v>1090556</v>
      </c>
      <c r="B1687" t="s">
        <v>3596</v>
      </c>
      <c r="C1687">
        <v>422533</v>
      </c>
      <c r="D1687">
        <v>438354</v>
      </c>
      <c r="G1687" t="s">
        <v>3597</v>
      </c>
      <c r="H1687" t="str">
        <f ca="1">IFERROR(RANK(Table1[[#This Row],[IncomeRank]],$K:$K),"")</f>
        <v/>
      </c>
      <c r="I1687">
        <f>Table1[[#This Row],[regno]]</f>
        <v>1090556</v>
      </c>
      <c r="J1687" t="str">
        <f>Table1[[#This Row],[nicename]]</f>
        <v>Music for Life Academy</v>
      </c>
      <c r="K1687" s="1" t="str">
        <f ca="1">IF(Table1[[#This Row],[Selected]],Table1[[#This Row],[latest_income]]+(RAND()*0.01),"")</f>
        <v/>
      </c>
      <c r="L1687" t="b">
        <f>IF(Table1[[#This Row],[Use]]="None",FALSE,IF(Table1[[#This Row],[Use]]="Both",AND(Table1[[#This Row],[Keyword]],Table1[[#This Row],[Geog]]),OR(Table1[[#This Row],[Keyword]],Table1[[#This Row],[Geog]])))</f>
        <v>0</v>
      </c>
      <c r="M16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87" t="b">
        <f>NOT(ISERROR(VLOOKUP(Table1[[#This Row],[regno]],RawGeography!$D:$D,1,FALSE)))</f>
        <v>0</v>
      </c>
      <c r="O1687" t="str">
        <f>IF(Options!$H$12&gt;0,IF(Options!$H$13&gt;0,"Both","Geog"),IF(Options!$H$13&gt;0,"Keyword","None"))</f>
        <v>None</v>
      </c>
      <c r="Q1687"/>
    </row>
    <row r="1688" spans="1:17" x14ac:dyDescent="0.2">
      <c r="A1688">
        <v>1090557</v>
      </c>
      <c r="B1688" t="s">
        <v>3598</v>
      </c>
      <c r="C1688">
        <v>5541</v>
      </c>
      <c r="D1688">
        <v>4644</v>
      </c>
      <c r="G1688" t="s">
        <v>3599</v>
      </c>
      <c r="H1688" t="str">
        <f ca="1">IFERROR(RANK(Table1[[#This Row],[IncomeRank]],$K:$K),"")</f>
        <v/>
      </c>
      <c r="I1688">
        <f>Table1[[#This Row],[regno]]</f>
        <v>1090557</v>
      </c>
      <c r="J1688" t="str">
        <f>Table1[[#This Row],[nicename]]</f>
        <v>Tiffin Girls Music Society</v>
      </c>
      <c r="K1688" s="1" t="str">
        <f ca="1">IF(Table1[[#This Row],[Selected]],Table1[[#This Row],[latest_income]]+(RAND()*0.01),"")</f>
        <v/>
      </c>
      <c r="L1688" t="b">
        <f>IF(Table1[[#This Row],[Use]]="None",FALSE,IF(Table1[[#This Row],[Use]]="Both",AND(Table1[[#This Row],[Keyword]],Table1[[#This Row],[Geog]]),OR(Table1[[#This Row],[Keyword]],Table1[[#This Row],[Geog]])))</f>
        <v>0</v>
      </c>
      <c r="M16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88" t="b">
        <f>NOT(ISERROR(VLOOKUP(Table1[[#This Row],[regno]],RawGeography!$D:$D,1,FALSE)))</f>
        <v>0</v>
      </c>
      <c r="O1688" t="str">
        <f>IF(Options!$H$12&gt;0,IF(Options!$H$13&gt;0,"Both","Geog"),IF(Options!$H$13&gt;0,"Keyword","None"))</f>
        <v>None</v>
      </c>
      <c r="Q1688"/>
    </row>
    <row r="1689" spans="1:17" x14ac:dyDescent="0.2">
      <c r="A1689">
        <v>1090589</v>
      </c>
      <c r="B1689" t="s">
        <v>3600</v>
      </c>
      <c r="C1689">
        <v>30775</v>
      </c>
      <c r="D1689">
        <v>30984</v>
      </c>
      <c r="G1689" t="s">
        <v>3601</v>
      </c>
      <c r="H1689" t="str">
        <f ca="1">IFERROR(RANK(Table1[[#This Row],[IncomeRank]],$K:$K),"")</f>
        <v/>
      </c>
      <c r="I1689">
        <f>Table1[[#This Row],[regno]]</f>
        <v>1090589</v>
      </c>
      <c r="J1689" t="str">
        <f>Table1[[#This Row],[nicename]]</f>
        <v>Alnwick International Music Festival</v>
      </c>
      <c r="K1689" s="1" t="str">
        <f ca="1">IF(Table1[[#This Row],[Selected]],Table1[[#This Row],[latest_income]]+(RAND()*0.01),"")</f>
        <v/>
      </c>
      <c r="L1689" t="b">
        <f>IF(Table1[[#This Row],[Use]]="None",FALSE,IF(Table1[[#This Row],[Use]]="Both",AND(Table1[[#This Row],[Keyword]],Table1[[#This Row],[Geog]]),OR(Table1[[#This Row],[Keyword]],Table1[[#This Row],[Geog]])))</f>
        <v>0</v>
      </c>
      <c r="M16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89" t="b">
        <f>NOT(ISERROR(VLOOKUP(Table1[[#This Row],[regno]],RawGeography!$D:$D,1,FALSE)))</f>
        <v>0</v>
      </c>
      <c r="O1689" t="str">
        <f>IF(Options!$H$12&gt;0,IF(Options!$H$13&gt;0,"Both","Geog"),IF(Options!$H$13&gt;0,"Keyword","None"))</f>
        <v>None</v>
      </c>
      <c r="Q1689"/>
    </row>
    <row r="1690" spans="1:17" x14ac:dyDescent="0.2">
      <c r="A1690">
        <v>1090599</v>
      </c>
      <c r="B1690" t="s">
        <v>3602</v>
      </c>
      <c r="C1690">
        <v>18305</v>
      </c>
      <c r="D1690">
        <v>18641</v>
      </c>
      <c r="G1690" t="s">
        <v>3603</v>
      </c>
      <c r="H1690" t="str">
        <f ca="1">IFERROR(RANK(Table1[[#This Row],[IncomeRank]],$K:$K),"")</f>
        <v/>
      </c>
      <c r="I1690">
        <f>Table1[[#This Row],[regno]]</f>
        <v>1090599</v>
      </c>
      <c r="J1690" t="str">
        <f>Table1[[#This Row],[nicename]]</f>
        <v>The British Horn Society</v>
      </c>
      <c r="K1690" s="1" t="str">
        <f ca="1">IF(Table1[[#This Row],[Selected]],Table1[[#This Row],[latest_income]]+(RAND()*0.01),"")</f>
        <v/>
      </c>
      <c r="L1690" t="b">
        <f>IF(Table1[[#This Row],[Use]]="None",FALSE,IF(Table1[[#This Row],[Use]]="Both",AND(Table1[[#This Row],[Keyword]],Table1[[#This Row],[Geog]]),OR(Table1[[#This Row],[Keyword]],Table1[[#This Row],[Geog]])))</f>
        <v>0</v>
      </c>
      <c r="M16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90" t="b">
        <f>NOT(ISERROR(VLOOKUP(Table1[[#This Row],[regno]],RawGeography!$D:$D,1,FALSE)))</f>
        <v>0</v>
      </c>
      <c r="O1690" t="str">
        <f>IF(Options!$H$12&gt;0,IF(Options!$H$13&gt;0,"Both","Geog"),IF(Options!$H$13&gt;0,"Keyword","None"))</f>
        <v>None</v>
      </c>
      <c r="Q1690"/>
    </row>
    <row r="1691" spans="1:17" x14ac:dyDescent="0.2">
      <c r="A1691">
        <v>1090623</v>
      </c>
      <c r="B1691" t="s">
        <v>3604</v>
      </c>
      <c r="C1691">
        <v>1352032</v>
      </c>
      <c r="D1691">
        <v>1227368</v>
      </c>
      <c r="E1691">
        <v>-131529</v>
      </c>
      <c r="F1691">
        <v>82</v>
      </c>
      <c r="G1691" t="s">
        <v>3605</v>
      </c>
      <c r="H1691" t="str">
        <f ca="1">IFERROR(RANK(Table1[[#This Row],[IncomeRank]],$K:$K),"")</f>
        <v/>
      </c>
      <c r="I1691">
        <f>Table1[[#This Row],[regno]]</f>
        <v>1090623</v>
      </c>
      <c r="J1691" t="str">
        <f>Table1[[#This Row],[nicename]]</f>
        <v>Richmond Upon Thames Music Trust Company Limited</v>
      </c>
      <c r="K1691" s="1" t="str">
        <f ca="1">IF(Table1[[#This Row],[Selected]],Table1[[#This Row],[latest_income]]+(RAND()*0.01),"")</f>
        <v/>
      </c>
      <c r="L1691" t="b">
        <f>IF(Table1[[#This Row],[Use]]="None",FALSE,IF(Table1[[#This Row],[Use]]="Both",AND(Table1[[#This Row],[Keyword]],Table1[[#This Row],[Geog]]),OR(Table1[[#This Row],[Keyword]],Table1[[#This Row],[Geog]])))</f>
        <v>0</v>
      </c>
      <c r="M16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91" t="b">
        <f>NOT(ISERROR(VLOOKUP(Table1[[#This Row],[regno]],RawGeography!$D:$D,1,FALSE)))</f>
        <v>0</v>
      </c>
      <c r="O1691" t="str">
        <f>IF(Options!$H$12&gt;0,IF(Options!$H$13&gt;0,"Both","Geog"),IF(Options!$H$13&gt;0,"Keyword","None"))</f>
        <v>None</v>
      </c>
      <c r="Q1691"/>
    </row>
    <row r="1692" spans="1:17" x14ac:dyDescent="0.2">
      <c r="A1692">
        <v>1090724</v>
      </c>
      <c r="B1692" t="s">
        <v>3606</v>
      </c>
      <c r="C1692">
        <v>1618007</v>
      </c>
      <c r="D1692">
        <v>1711137</v>
      </c>
      <c r="E1692">
        <v>-88038</v>
      </c>
      <c r="F1692">
        <v>25</v>
      </c>
      <c r="G1692" t="s">
        <v>3607</v>
      </c>
      <c r="H1692" t="str">
        <f ca="1">IFERROR(RANK(Table1[[#This Row],[IncomeRank]],$K:$K),"")</f>
        <v/>
      </c>
      <c r="I1692">
        <f>Table1[[#This Row],[regno]]</f>
        <v>1090724</v>
      </c>
      <c r="J1692" t="str">
        <f>Table1[[#This Row],[nicename]]</f>
        <v>Alra</v>
      </c>
      <c r="K1692" s="1" t="str">
        <f ca="1">IF(Table1[[#This Row],[Selected]],Table1[[#This Row],[latest_income]]+(RAND()*0.01),"")</f>
        <v/>
      </c>
      <c r="L1692" t="b">
        <f>IF(Table1[[#This Row],[Use]]="None",FALSE,IF(Table1[[#This Row],[Use]]="Both",AND(Table1[[#This Row],[Keyword]],Table1[[#This Row],[Geog]]),OR(Table1[[#This Row],[Keyword]],Table1[[#This Row],[Geog]])))</f>
        <v>0</v>
      </c>
      <c r="M16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92" t="b">
        <f>NOT(ISERROR(VLOOKUP(Table1[[#This Row],[regno]],RawGeography!$D:$D,1,FALSE)))</f>
        <v>0</v>
      </c>
      <c r="O1692" t="str">
        <f>IF(Options!$H$12&gt;0,IF(Options!$H$13&gt;0,"Both","Geog"),IF(Options!$H$13&gt;0,"Keyword","None"))</f>
        <v>None</v>
      </c>
      <c r="Q1692"/>
    </row>
    <row r="1693" spans="1:17" x14ac:dyDescent="0.2">
      <c r="A1693">
        <v>1090730</v>
      </c>
      <c r="B1693" t="s">
        <v>3608</v>
      </c>
      <c r="C1693">
        <v>23776</v>
      </c>
      <c r="D1693">
        <v>24782</v>
      </c>
      <c r="G1693" t="s">
        <v>3609</v>
      </c>
      <c r="H1693" t="str">
        <f ca="1">IFERROR(RANK(Table1[[#This Row],[IncomeRank]],$K:$K),"")</f>
        <v/>
      </c>
      <c r="I1693">
        <f>Table1[[#This Row],[regno]]</f>
        <v>1090730</v>
      </c>
      <c r="J1693" t="str">
        <f>Table1[[#This Row],[nicename]]</f>
        <v>Halifax Young Singers Limited</v>
      </c>
      <c r="K1693" s="1" t="str">
        <f ca="1">IF(Table1[[#This Row],[Selected]],Table1[[#This Row],[latest_income]]+(RAND()*0.01),"")</f>
        <v/>
      </c>
      <c r="L1693" t="b">
        <f>IF(Table1[[#This Row],[Use]]="None",FALSE,IF(Table1[[#This Row],[Use]]="Both",AND(Table1[[#This Row],[Keyword]],Table1[[#This Row],[Geog]]),OR(Table1[[#This Row],[Keyword]],Table1[[#This Row],[Geog]])))</f>
        <v>0</v>
      </c>
      <c r="M16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93" t="b">
        <f>NOT(ISERROR(VLOOKUP(Table1[[#This Row],[regno]],RawGeography!$D:$D,1,FALSE)))</f>
        <v>0</v>
      </c>
      <c r="O1693" t="str">
        <f>IF(Options!$H$12&gt;0,IF(Options!$H$13&gt;0,"Both","Geog"),IF(Options!$H$13&gt;0,"Keyword","None"))</f>
        <v>None</v>
      </c>
      <c r="Q1693"/>
    </row>
    <row r="1694" spans="1:17" x14ac:dyDescent="0.2">
      <c r="A1694">
        <v>1090756</v>
      </c>
      <c r="B1694" t="s">
        <v>3610</v>
      </c>
      <c r="C1694">
        <v>7545</v>
      </c>
      <c r="D1694">
        <v>9043</v>
      </c>
      <c r="G1694" t="s">
        <v>3611</v>
      </c>
      <c r="H1694" t="str">
        <f ca="1">IFERROR(RANK(Table1[[#This Row],[IncomeRank]],$K:$K),"")</f>
        <v/>
      </c>
      <c r="I1694">
        <f>Table1[[#This Row],[regno]]</f>
        <v>1090756</v>
      </c>
      <c r="J1694" t="str">
        <f>Table1[[#This Row],[nicename]]</f>
        <v>Cantamici</v>
      </c>
      <c r="K1694" s="1" t="str">
        <f ca="1">IF(Table1[[#This Row],[Selected]],Table1[[#This Row],[latest_income]]+(RAND()*0.01),"")</f>
        <v/>
      </c>
      <c r="L1694" t="b">
        <f>IF(Table1[[#This Row],[Use]]="None",FALSE,IF(Table1[[#This Row],[Use]]="Both",AND(Table1[[#This Row],[Keyword]],Table1[[#This Row],[Geog]]),OR(Table1[[#This Row],[Keyword]],Table1[[#This Row],[Geog]])))</f>
        <v>0</v>
      </c>
      <c r="M16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94" t="b">
        <f>NOT(ISERROR(VLOOKUP(Table1[[#This Row],[regno]],RawGeography!$D:$D,1,FALSE)))</f>
        <v>0</v>
      </c>
      <c r="O1694" t="str">
        <f>IF(Options!$H$12&gt;0,IF(Options!$H$13&gt;0,"Both","Geog"),IF(Options!$H$13&gt;0,"Keyword","None"))</f>
        <v>None</v>
      </c>
      <c r="Q1694"/>
    </row>
    <row r="1695" spans="1:17" x14ac:dyDescent="0.2">
      <c r="A1695">
        <v>1090798</v>
      </c>
      <c r="B1695" t="s">
        <v>3613</v>
      </c>
      <c r="C1695">
        <v>50369</v>
      </c>
      <c r="D1695">
        <v>51535</v>
      </c>
      <c r="G1695" t="s">
        <v>3614</v>
      </c>
      <c r="H1695" t="str">
        <f ca="1">IFERROR(RANK(Table1[[#This Row],[IncomeRank]],$K:$K),"")</f>
        <v/>
      </c>
      <c r="I1695">
        <f>Table1[[#This Row],[regno]]</f>
        <v>1090798</v>
      </c>
      <c r="J1695" t="str">
        <f>Table1[[#This Row],[nicename]]</f>
        <v>Tropical Isles</v>
      </c>
      <c r="K1695" s="1" t="str">
        <f ca="1">IF(Table1[[#This Row],[Selected]],Table1[[#This Row],[latest_income]]+(RAND()*0.01),"")</f>
        <v/>
      </c>
      <c r="L1695" t="b">
        <f>IF(Table1[[#This Row],[Use]]="None",FALSE,IF(Table1[[#This Row],[Use]]="Both",AND(Table1[[#This Row],[Keyword]],Table1[[#This Row],[Geog]]),OR(Table1[[#This Row],[Keyword]],Table1[[#This Row],[Geog]])))</f>
        <v>0</v>
      </c>
      <c r="M16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95" t="b">
        <f>NOT(ISERROR(VLOOKUP(Table1[[#This Row],[regno]],RawGeography!$D:$D,1,FALSE)))</f>
        <v>0</v>
      </c>
      <c r="O1695" t="str">
        <f>IF(Options!$H$12&gt;0,IF(Options!$H$13&gt;0,"Both","Geog"),IF(Options!$H$13&gt;0,"Keyword","None"))</f>
        <v>None</v>
      </c>
      <c r="Q1695"/>
    </row>
    <row r="1696" spans="1:17" x14ac:dyDescent="0.2">
      <c r="A1696">
        <v>1090877</v>
      </c>
      <c r="B1696" t="s">
        <v>3615</v>
      </c>
      <c r="C1696">
        <v>202842</v>
      </c>
      <c r="D1696">
        <v>220163</v>
      </c>
      <c r="G1696" t="s">
        <v>3616</v>
      </c>
      <c r="H1696" t="str">
        <f ca="1">IFERROR(RANK(Table1[[#This Row],[IncomeRank]],$K:$K),"")</f>
        <v/>
      </c>
      <c r="I1696">
        <f>Table1[[#This Row],[regno]]</f>
        <v>1090877</v>
      </c>
      <c r="J1696" t="str">
        <f>Table1[[#This Row],[nicename]]</f>
        <v>The Courthouse Project (Otley) Limited</v>
      </c>
      <c r="K1696" s="1" t="str">
        <f ca="1">IF(Table1[[#This Row],[Selected]],Table1[[#This Row],[latest_income]]+(RAND()*0.01),"")</f>
        <v/>
      </c>
      <c r="L1696" t="b">
        <f>IF(Table1[[#This Row],[Use]]="None",FALSE,IF(Table1[[#This Row],[Use]]="Both",AND(Table1[[#This Row],[Keyword]],Table1[[#This Row],[Geog]]),OR(Table1[[#This Row],[Keyword]],Table1[[#This Row],[Geog]])))</f>
        <v>0</v>
      </c>
      <c r="M16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96" t="b">
        <f>NOT(ISERROR(VLOOKUP(Table1[[#This Row],[regno]],RawGeography!$D:$D,1,FALSE)))</f>
        <v>0</v>
      </c>
      <c r="O1696" t="str">
        <f>IF(Options!$H$12&gt;0,IF(Options!$H$13&gt;0,"Both","Geog"),IF(Options!$H$13&gt;0,"Keyword","None"))</f>
        <v>None</v>
      </c>
      <c r="Q1696"/>
    </row>
    <row r="1697" spans="1:17" x14ac:dyDescent="0.2">
      <c r="A1697">
        <v>1090945</v>
      </c>
      <c r="B1697" t="s">
        <v>3617</v>
      </c>
      <c r="C1697">
        <v>47374</v>
      </c>
      <c r="D1697">
        <v>90949</v>
      </c>
      <c r="G1697" t="s">
        <v>3618</v>
      </c>
      <c r="H1697" t="str">
        <f ca="1">IFERROR(RANK(Table1[[#This Row],[IncomeRank]],$K:$K),"")</f>
        <v/>
      </c>
      <c r="I1697">
        <f>Table1[[#This Row],[regno]]</f>
        <v>1090945</v>
      </c>
      <c r="J1697" t="str">
        <f>Table1[[#This Row],[nicename]]</f>
        <v>The Exeter &amp; District Classical Music Trust</v>
      </c>
      <c r="K1697" s="1" t="str">
        <f ca="1">IF(Table1[[#This Row],[Selected]],Table1[[#This Row],[latest_income]]+(RAND()*0.01),"")</f>
        <v/>
      </c>
      <c r="L1697" t="b">
        <f>IF(Table1[[#This Row],[Use]]="None",FALSE,IF(Table1[[#This Row],[Use]]="Both",AND(Table1[[#This Row],[Keyword]],Table1[[#This Row],[Geog]]),OR(Table1[[#This Row],[Keyword]],Table1[[#This Row],[Geog]])))</f>
        <v>0</v>
      </c>
      <c r="M16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97" t="b">
        <f>NOT(ISERROR(VLOOKUP(Table1[[#This Row],[regno]],RawGeography!$D:$D,1,FALSE)))</f>
        <v>0</v>
      </c>
      <c r="O1697" t="str">
        <f>IF(Options!$H$12&gt;0,IF(Options!$H$13&gt;0,"Both","Geog"),IF(Options!$H$13&gt;0,"Keyword","None"))</f>
        <v>None</v>
      </c>
      <c r="Q1697"/>
    </row>
    <row r="1698" spans="1:17" x14ac:dyDescent="0.2">
      <c r="A1698">
        <v>1091061</v>
      </c>
      <c r="B1698" t="s">
        <v>3619</v>
      </c>
      <c r="C1698">
        <v>142482</v>
      </c>
      <c r="D1698">
        <v>131115</v>
      </c>
      <c r="G1698" t="s">
        <v>3620</v>
      </c>
      <c r="H1698" t="str">
        <f ca="1">IFERROR(RANK(Table1[[#This Row],[IncomeRank]],$K:$K),"")</f>
        <v/>
      </c>
      <c r="I1698">
        <f>Table1[[#This Row],[regno]]</f>
        <v>1091061</v>
      </c>
      <c r="J1698" t="str">
        <f>Table1[[#This Row],[nicename]]</f>
        <v>Bolton Phoenix</v>
      </c>
      <c r="K1698" s="1" t="str">
        <f ca="1">IF(Table1[[#This Row],[Selected]],Table1[[#This Row],[latest_income]]+(RAND()*0.01),"")</f>
        <v/>
      </c>
      <c r="L1698" t="b">
        <f>IF(Table1[[#This Row],[Use]]="None",FALSE,IF(Table1[[#This Row],[Use]]="Both",AND(Table1[[#This Row],[Keyword]],Table1[[#This Row],[Geog]]),OR(Table1[[#This Row],[Keyword]],Table1[[#This Row],[Geog]])))</f>
        <v>0</v>
      </c>
      <c r="M16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98" t="b">
        <f>NOT(ISERROR(VLOOKUP(Table1[[#This Row],[regno]],RawGeography!$D:$D,1,FALSE)))</f>
        <v>0</v>
      </c>
      <c r="O1698" t="str">
        <f>IF(Options!$H$12&gt;0,IF(Options!$H$13&gt;0,"Both","Geog"),IF(Options!$H$13&gt;0,"Keyword","None"))</f>
        <v>None</v>
      </c>
      <c r="Q1698"/>
    </row>
    <row r="1699" spans="1:17" x14ac:dyDescent="0.2">
      <c r="A1699">
        <v>1091217</v>
      </c>
      <c r="B1699" t="s">
        <v>3621</v>
      </c>
      <c r="C1699">
        <v>252238</v>
      </c>
      <c r="D1699">
        <v>231294</v>
      </c>
      <c r="G1699" t="s">
        <v>3622</v>
      </c>
      <c r="H1699" t="str">
        <f ca="1">IFERROR(RANK(Table1[[#This Row],[IncomeRank]],$K:$K),"")</f>
        <v/>
      </c>
      <c r="I1699">
        <f>Table1[[#This Row],[regno]]</f>
        <v>1091217</v>
      </c>
      <c r="J1699" t="str">
        <f>Table1[[#This Row],[nicename]]</f>
        <v>Artlink Centre for Community Arts</v>
      </c>
      <c r="K1699" s="1" t="str">
        <f ca="1">IF(Table1[[#This Row],[Selected]],Table1[[#This Row],[latest_income]]+(RAND()*0.01),"")</f>
        <v/>
      </c>
      <c r="L1699" t="b">
        <f>IF(Table1[[#This Row],[Use]]="None",FALSE,IF(Table1[[#This Row],[Use]]="Both",AND(Table1[[#This Row],[Keyword]],Table1[[#This Row],[Geog]]),OR(Table1[[#This Row],[Keyword]],Table1[[#This Row],[Geog]])))</f>
        <v>0</v>
      </c>
      <c r="M16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699" t="b">
        <f>NOT(ISERROR(VLOOKUP(Table1[[#This Row],[regno]],RawGeography!$D:$D,1,FALSE)))</f>
        <v>0</v>
      </c>
      <c r="O1699" t="str">
        <f>IF(Options!$H$12&gt;0,IF(Options!$H$13&gt;0,"Both","Geog"),IF(Options!$H$13&gt;0,"Keyword","None"))</f>
        <v>None</v>
      </c>
      <c r="Q1699"/>
    </row>
    <row r="1700" spans="1:17" x14ac:dyDescent="0.2">
      <c r="A1700">
        <v>1091235</v>
      </c>
      <c r="B1700" t="s">
        <v>3623</v>
      </c>
      <c r="C1700">
        <v>10816</v>
      </c>
      <c r="D1700">
        <v>9349</v>
      </c>
      <c r="G1700" t="s">
        <v>3624</v>
      </c>
      <c r="H1700" t="str">
        <f ca="1">IFERROR(RANK(Table1[[#This Row],[IncomeRank]],$K:$K),"")</f>
        <v/>
      </c>
      <c r="I1700">
        <f>Table1[[#This Row],[regno]]</f>
        <v>1091235</v>
      </c>
      <c r="J1700" t="str">
        <f>Table1[[#This Row],[nicename]]</f>
        <v>East London Brass</v>
      </c>
      <c r="K1700" s="1" t="str">
        <f ca="1">IF(Table1[[#This Row],[Selected]],Table1[[#This Row],[latest_income]]+(RAND()*0.01),"")</f>
        <v/>
      </c>
      <c r="L1700" t="b">
        <f>IF(Table1[[#This Row],[Use]]="None",FALSE,IF(Table1[[#This Row],[Use]]="Both",AND(Table1[[#This Row],[Keyword]],Table1[[#This Row],[Geog]]),OR(Table1[[#This Row],[Keyword]],Table1[[#This Row],[Geog]])))</f>
        <v>0</v>
      </c>
      <c r="M17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00" t="b">
        <f>NOT(ISERROR(VLOOKUP(Table1[[#This Row],[regno]],RawGeography!$D:$D,1,FALSE)))</f>
        <v>0</v>
      </c>
      <c r="O1700" t="str">
        <f>IF(Options!$H$12&gt;0,IF(Options!$H$13&gt;0,"Both","Geog"),IF(Options!$H$13&gt;0,"Keyword","None"))</f>
        <v>None</v>
      </c>
      <c r="Q1700"/>
    </row>
    <row r="1701" spans="1:17" x14ac:dyDescent="0.2">
      <c r="A1701">
        <v>1091257</v>
      </c>
      <c r="B1701" t="s">
        <v>3625</v>
      </c>
      <c r="C1701">
        <v>11977</v>
      </c>
      <c r="D1701">
        <v>12375</v>
      </c>
      <c r="G1701" t="s">
        <v>3626</v>
      </c>
      <c r="H1701" t="str">
        <f ca="1">IFERROR(RANK(Table1[[#This Row],[IncomeRank]],$K:$K),"")</f>
        <v/>
      </c>
      <c r="I1701">
        <f>Table1[[#This Row],[regno]]</f>
        <v>1091257</v>
      </c>
      <c r="J1701" t="str">
        <f>Table1[[#This Row],[nicename]]</f>
        <v>The Romsey Singers</v>
      </c>
      <c r="K1701" s="1" t="str">
        <f ca="1">IF(Table1[[#This Row],[Selected]],Table1[[#This Row],[latest_income]]+(RAND()*0.01),"")</f>
        <v/>
      </c>
      <c r="L1701" t="b">
        <f>IF(Table1[[#This Row],[Use]]="None",FALSE,IF(Table1[[#This Row],[Use]]="Both",AND(Table1[[#This Row],[Keyword]],Table1[[#This Row],[Geog]]),OR(Table1[[#This Row],[Keyword]],Table1[[#This Row],[Geog]])))</f>
        <v>0</v>
      </c>
      <c r="M17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01" t="b">
        <f>NOT(ISERROR(VLOOKUP(Table1[[#This Row],[regno]],RawGeography!$D:$D,1,FALSE)))</f>
        <v>0</v>
      </c>
      <c r="O1701" t="str">
        <f>IF(Options!$H$12&gt;0,IF(Options!$H$13&gt;0,"Both","Geog"),IF(Options!$H$13&gt;0,"Keyword","None"))</f>
        <v>None</v>
      </c>
      <c r="Q1701"/>
    </row>
    <row r="1702" spans="1:17" x14ac:dyDescent="0.2">
      <c r="A1702">
        <v>1091307</v>
      </c>
      <c r="B1702" t="s">
        <v>3627</v>
      </c>
      <c r="C1702">
        <v>6289</v>
      </c>
      <c r="D1702">
        <v>8574</v>
      </c>
      <c r="G1702" t="s">
        <v>3628</v>
      </c>
      <c r="H1702" t="str">
        <f ca="1">IFERROR(RANK(Table1[[#This Row],[IncomeRank]],$K:$K),"")</f>
        <v/>
      </c>
      <c r="I1702">
        <f>Table1[[#This Row],[regno]]</f>
        <v>1091307</v>
      </c>
      <c r="J1702" t="str">
        <f>Table1[[#This Row],[nicename]]</f>
        <v>Stannary Brass Band</v>
      </c>
      <c r="K1702" s="1" t="str">
        <f ca="1">IF(Table1[[#This Row],[Selected]],Table1[[#This Row],[latest_income]]+(RAND()*0.01),"")</f>
        <v/>
      </c>
      <c r="L1702" t="b">
        <f>IF(Table1[[#This Row],[Use]]="None",FALSE,IF(Table1[[#This Row],[Use]]="Both",AND(Table1[[#This Row],[Keyword]],Table1[[#This Row],[Geog]]),OR(Table1[[#This Row],[Keyword]],Table1[[#This Row],[Geog]])))</f>
        <v>0</v>
      </c>
      <c r="M17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02" t="b">
        <f>NOT(ISERROR(VLOOKUP(Table1[[#This Row],[regno]],RawGeography!$D:$D,1,FALSE)))</f>
        <v>0</v>
      </c>
      <c r="O1702" t="str">
        <f>IF(Options!$H$12&gt;0,IF(Options!$H$13&gt;0,"Both","Geog"),IF(Options!$H$13&gt;0,"Keyword","None"))</f>
        <v>None</v>
      </c>
      <c r="Q1702"/>
    </row>
    <row r="1703" spans="1:17" x14ac:dyDescent="0.2">
      <c r="A1703">
        <v>1091457</v>
      </c>
      <c r="B1703" t="s">
        <v>3629</v>
      </c>
      <c r="C1703">
        <v>1633</v>
      </c>
      <c r="D1703">
        <v>1000</v>
      </c>
      <c r="G1703" t="s">
        <v>3630</v>
      </c>
      <c r="H1703" t="str">
        <f ca="1">IFERROR(RANK(Table1[[#This Row],[IncomeRank]],$K:$K),"")</f>
        <v/>
      </c>
      <c r="I1703">
        <f>Table1[[#This Row],[regno]]</f>
        <v>1091457</v>
      </c>
      <c r="J1703" t="str">
        <f>Table1[[#This Row],[nicename]]</f>
        <v>The Clarence Myerscough Trust</v>
      </c>
      <c r="K1703" s="1" t="str">
        <f ca="1">IF(Table1[[#This Row],[Selected]],Table1[[#This Row],[latest_income]]+(RAND()*0.01),"")</f>
        <v/>
      </c>
      <c r="L1703" t="b">
        <f>IF(Table1[[#This Row],[Use]]="None",FALSE,IF(Table1[[#This Row],[Use]]="Both",AND(Table1[[#This Row],[Keyword]],Table1[[#This Row],[Geog]]),OR(Table1[[#This Row],[Keyword]],Table1[[#This Row],[Geog]])))</f>
        <v>0</v>
      </c>
      <c r="M17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03" t="b">
        <f>NOT(ISERROR(VLOOKUP(Table1[[#This Row],[regno]],RawGeography!$D:$D,1,FALSE)))</f>
        <v>0</v>
      </c>
      <c r="O1703" t="str">
        <f>IF(Options!$H$12&gt;0,IF(Options!$H$13&gt;0,"Both","Geog"),IF(Options!$H$13&gt;0,"Keyword","None"))</f>
        <v>None</v>
      </c>
      <c r="Q1703"/>
    </row>
    <row r="1704" spans="1:17" x14ac:dyDescent="0.2">
      <c r="A1704">
        <v>1091538</v>
      </c>
      <c r="B1704" t="s">
        <v>3631</v>
      </c>
      <c r="C1704">
        <v>35081</v>
      </c>
      <c r="D1704">
        <v>29332</v>
      </c>
      <c r="G1704" t="s">
        <v>3632</v>
      </c>
      <c r="H1704" t="str">
        <f ca="1">IFERROR(RANK(Table1[[#This Row],[IncomeRank]],$K:$K),"")</f>
        <v/>
      </c>
      <c r="I1704">
        <f>Table1[[#This Row],[regno]]</f>
        <v>1091538</v>
      </c>
      <c r="J1704" t="str">
        <f>Table1[[#This Row],[nicename]]</f>
        <v>Ramsgate Operatic Society</v>
      </c>
      <c r="K1704" s="1" t="str">
        <f ca="1">IF(Table1[[#This Row],[Selected]],Table1[[#This Row],[latest_income]]+(RAND()*0.01),"")</f>
        <v/>
      </c>
      <c r="L1704" t="b">
        <f>IF(Table1[[#This Row],[Use]]="None",FALSE,IF(Table1[[#This Row],[Use]]="Both",AND(Table1[[#This Row],[Keyword]],Table1[[#This Row],[Geog]]),OR(Table1[[#This Row],[Keyword]],Table1[[#This Row],[Geog]])))</f>
        <v>0</v>
      </c>
      <c r="M17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04" t="b">
        <f>NOT(ISERROR(VLOOKUP(Table1[[#This Row],[regno]],RawGeography!$D:$D,1,FALSE)))</f>
        <v>0</v>
      </c>
      <c r="O1704" t="str">
        <f>IF(Options!$H$12&gt;0,IF(Options!$H$13&gt;0,"Both","Geog"),IF(Options!$H$13&gt;0,"Keyword","None"))</f>
        <v>None</v>
      </c>
      <c r="Q1704"/>
    </row>
    <row r="1705" spans="1:17" x14ac:dyDescent="0.2">
      <c r="A1705">
        <v>1091588</v>
      </c>
      <c r="B1705" t="s">
        <v>3633</v>
      </c>
      <c r="C1705">
        <v>208004</v>
      </c>
      <c r="D1705">
        <v>349442</v>
      </c>
      <c r="G1705" t="s">
        <v>3634</v>
      </c>
      <c r="H1705" t="str">
        <f ca="1">IFERROR(RANK(Table1[[#This Row],[IncomeRank]],$K:$K),"")</f>
        <v/>
      </c>
      <c r="I1705">
        <f>Table1[[#This Row],[regno]]</f>
        <v>1091588</v>
      </c>
      <c r="J1705" t="str">
        <f>Table1[[#This Row],[nicename]]</f>
        <v>Borletti-Buitoni Charitable Trust</v>
      </c>
      <c r="K1705" s="1" t="str">
        <f ca="1">IF(Table1[[#This Row],[Selected]],Table1[[#This Row],[latest_income]]+(RAND()*0.01),"")</f>
        <v/>
      </c>
      <c r="L1705" t="b">
        <f>IF(Table1[[#This Row],[Use]]="None",FALSE,IF(Table1[[#This Row],[Use]]="Both",AND(Table1[[#This Row],[Keyword]],Table1[[#This Row],[Geog]]),OR(Table1[[#This Row],[Keyword]],Table1[[#This Row],[Geog]])))</f>
        <v>0</v>
      </c>
      <c r="M17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05" t="b">
        <f>NOT(ISERROR(VLOOKUP(Table1[[#This Row],[regno]],RawGeography!$D:$D,1,FALSE)))</f>
        <v>0</v>
      </c>
      <c r="O1705" t="str">
        <f>IF(Options!$H$12&gt;0,IF(Options!$H$13&gt;0,"Both","Geog"),IF(Options!$H$13&gt;0,"Keyword","None"))</f>
        <v>None</v>
      </c>
      <c r="Q1705"/>
    </row>
    <row r="1706" spans="1:17" x14ac:dyDescent="0.2">
      <c r="A1706">
        <v>1091754</v>
      </c>
      <c r="B1706" t="s">
        <v>3635</v>
      </c>
      <c r="C1706">
        <v>11285</v>
      </c>
      <c r="D1706">
        <v>12475</v>
      </c>
      <c r="G1706" t="s">
        <v>3636</v>
      </c>
      <c r="H1706" t="str">
        <f ca="1">IFERROR(RANK(Table1[[#This Row],[IncomeRank]],$K:$K),"")</f>
        <v/>
      </c>
      <c r="I1706">
        <f>Table1[[#This Row],[regno]]</f>
        <v>1091754</v>
      </c>
      <c r="J1706" t="str">
        <f>Table1[[#This Row],[nicename]]</f>
        <v>East Malling Singers</v>
      </c>
      <c r="K1706" s="1" t="str">
        <f ca="1">IF(Table1[[#This Row],[Selected]],Table1[[#This Row],[latest_income]]+(RAND()*0.01),"")</f>
        <v/>
      </c>
      <c r="L1706" t="b">
        <f>IF(Table1[[#This Row],[Use]]="None",FALSE,IF(Table1[[#This Row],[Use]]="Both",AND(Table1[[#This Row],[Keyword]],Table1[[#This Row],[Geog]]),OR(Table1[[#This Row],[Keyword]],Table1[[#This Row],[Geog]])))</f>
        <v>0</v>
      </c>
      <c r="M17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06" t="b">
        <f>NOT(ISERROR(VLOOKUP(Table1[[#This Row],[regno]],RawGeography!$D:$D,1,FALSE)))</f>
        <v>0</v>
      </c>
      <c r="O1706" t="str">
        <f>IF(Options!$H$12&gt;0,IF(Options!$H$13&gt;0,"Both","Geog"),IF(Options!$H$13&gt;0,"Keyword","None"))</f>
        <v>None</v>
      </c>
      <c r="Q1706"/>
    </row>
    <row r="1707" spans="1:17" x14ac:dyDescent="0.2">
      <c r="A1707">
        <v>1091799</v>
      </c>
      <c r="B1707" t="s">
        <v>3637</v>
      </c>
      <c r="C1707">
        <v>5335</v>
      </c>
      <c r="D1707">
        <v>5176</v>
      </c>
      <c r="G1707" t="s">
        <v>3638</v>
      </c>
      <c r="H1707" t="str">
        <f ca="1">IFERROR(RANK(Table1[[#This Row],[IncomeRank]],$K:$K),"")</f>
        <v/>
      </c>
      <c r="I1707">
        <f>Table1[[#This Row],[regno]]</f>
        <v>1091799</v>
      </c>
      <c r="J1707" t="str">
        <f>Table1[[#This Row],[nicename]]</f>
        <v>The Trident Trust for Musical Education</v>
      </c>
      <c r="K1707" s="1" t="str">
        <f ca="1">IF(Table1[[#This Row],[Selected]],Table1[[#This Row],[latest_income]]+(RAND()*0.01),"")</f>
        <v/>
      </c>
      <c r="L1707" t="b">
        <f>IF(Table1[[#This Row],[Use]]="None",FALSE,IF(Table1[[#This Row],[Use]]="Both",AND(Table1[[#This Row],[Keyword]],Table1[[#This Row],[Geog]]),OR(Table1[[#This Row],[Keyword]],Table1[[#This Row],[Geog]])))</f>
        <v>0</v>
      </c>
      <c r="M17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07" t="b">
        <f>NOT(ISERROR(VLOOKUP(Table1[[#This Row],[regno]],RawGeography!$D:$D,1,FALSE)))</f>
        <v>0</v>
      </c>
      <c r="O1707" t="str">
        <f>IF(Options!$H$12&gt;0,IF(Options!$H$13&gt;0,"Both","Geog"),IF(Options!$H$13&gt;0,"Keyword","None"))</f>
        <v>None</v>
      </c>
      <c r="Q1707"/>
    </row>
    <row r="1708" spans="1:17" x14ac:dyDescent="0.2">
      <c r="A1708">
        <v>1091953</v>
      </c>
      <c r="B1708" t="s">
        <v>3639</v>
      </c>
      <c r="C1708">
        <v>2756</v>
      </c>
      <c r="D1708">
        <v>2820</v>
      </c>
      <c r="G1708" t="s">
        <v>3640</v>
      </c>
      <c r="H1708" t="str">
        <f ca="1">IFERROR(RANK(Table1[[#This Row],[IncomeRank]],$K:$K),"")</f>
        <v/>
      </c>
      <c r="I1708">
        <f>Table1[[#This Row],[regno]]</f>
        <v>1091953</v>
      </c>
      <c r="J1708" t="str">
        <f>Table1[[#This Row],[nicename]]</f>
        <v>Hampstead Music Club</v>
      </c>
      <c r="K1708" s="1" t="str">
        <f ca="1">IF(Table1[[#This Row],[Selected]],Table1[[#This Row],[latest_income]]+(RAND()*0.01),"")</f>
        <v/>
      </c>
      <c r="L1708" t="b">
        <f>IF(Table1[[#This Row],[Use]]="None",FALSE,IF(Table1[[#This Row],[Use]]="Both",AND(Table1[[#This Row],[Keyword]],Table1[[#This Row],[Geog]]),OR(Table1[[#This Row],[Keyword]],Table1[[#This Row],[Geog]])))</f>
        <v>0</v>
      </c>
      <c r="M17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08" t="b">
        <f>NOT(ISERROR(VLOOKUP(Table1[[#This Row],[regno]],RawGeography!$D:$D,1,FALSE)))</f>
        <v>0</v>
      </c>
      <c r="O1708" t="str">
        <f>IF(Options!$H$12&gt;0,IF(Options!$H$13&gt;0,"Both","Geog"),IF(Options!$H$13&gt;0,"Keyword","None"))</f>
        <v>None</v>
      </c>
      <c r="Q1708"/>
    </row>
    <row r="1709" spans="1:17" x14ac:dyDescent="0.2">
      <c r="A1709">
        <v>1091967</v>
      </c>
      <c r="B1709" t="s">
        <v>3641</v>
      </c>
      <c r="C1709">
        <v>1649</v>
      </c>
      <c r="D1709">
        <v>1439</v>
      </c>
      <c r="G1709" t="s">
        <v>3642</v>
      </c>
      <c r="H1709" t="str">
        <f ca="1">IFERROR(RANK(Table1[[#This Row],[IncomeRank]],$K:$K),"")</f>
        <v/>
      </c>
      <c r="I1709">
        <f>Table1[[#This Row],[regno]]</f>
        <v>1091967</v>
      </c>
      <c r="J1709" t="str">
        <f>Table1[[#This Row],[nicename]]</f>
        <v>The Nottingham and District Society of Organists</v>
      </c>
      <c r="K1709" s="1" t="str">
        <f ca="1">IF(Table1[[#This Row],[Selected]],Table1[[#This Row],[latest_income]]+(RAND()*0.01),"")</f>
        <v/>
      </c>
      <c r="L1709" t="b">
        <f>IF(Table1[[#This Row],[Use]]="None",FALSE,IF(Table1[[#This Row],[Use]]="Both",AND(Table1[[#This Row],[Keyword]],Table1[[#This Row],[Geog]]),OR(Table1[[#This Row],[Keyword]],Table1[[#This Row],[Geog]])))</f>
        <v>0</v>
      </c>
      <c r="M17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09" t="b">
        <f>NOT(ISERROR(VLOOKUP(Table1[[#This Row],[regno]],RawGeography!$D:$D,1,FALSE)))</f>
        <v>0</v>
      </c>
      <c r="O1709" t="str">
        <f>IF(Options!$H$12&gt;0,IF(Options!$H$13&gt;0,"Both","Geog"),IF(Options!$H$13&gt;0,"Keyword","None"))</f>
        <v>None</v>
      </c>
      <c r="Q1709"/>
    </row>
    <row r="1710" spans="1:17" x14ac:dyDescent="0.2">
      <c r="A1710">
        <v>1091973</v>
      </c>
      <c r="B1710" t="s">
        <v>3643</v>
      </c>
      <c r="C1710">
        <v>12308</v>
      </c>
      <c r="D1710">
        <v>11200</v>
      </c>
      <c r="G1710" t="s">
        <v>3644</v>
      </c>
      <c r="H1710" t="str">
        <f ca="1">IFERROR(RANK(Table1[[#This Row],[IncomeRank]],$K:$K),"")</f>
        <v/>
      </c>
      <c r="I1710">
        <f>Table1[[#This Row],[regno]]</f>
        <v>1091973</v>
      </c>
      <c r="J1710" t="str">
        <f>Table1[[#This Row],[nicename]]</f>
        <v>The Gustav Mahler Society of the United Kingdom</v>
      </c>
      <c r="K1710" s="1" t="str">
        <f ca="1">IF(Table1[[#This Row],[Selected]],Table1[[#This Row],[latest_income]]+(RAND()*0.01),"")</f>
        <v/>
      </c>
      <c r="L1710" t="b">
        <f>IF(Table1[[#This Row],[Use]]="None",FALSE,IF(Table1[[#This Row],[Use]]="Both",AND(Table1[[#This Row],[Keyword]],Table1[[#This Row],[Geog]]),OR(Table1[[#This Row],[Keyword]],Table1[[#This Row],[Geog]])))</f>
        <v>0</v>
      </c>
      <c r="M17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10" t="b">
        <f>NOT(ISERROR(VLOOKUP(Table1[[#This Row],[regno]],RawGeography!$D:$D,1,FALSE)))</f>
        <v>0</v>
      </c>
      <c r="O1710" t="str">
        <f>IF(Options!$H$12&gt;0,IF(Options!$H$13&gt;0,"Both","Geog"),IF(Options!$H$13&gt;0,"Keyword","None"))</f>
        <v>None</v>
      </c>
      <c r="Q1710"/>
    </row>
    <row r="1711" spans="1:17" x14ac:dyDescent="0.2">
      <c r="A1711">
        <v>1092294</v>
      </c>
      <c r="B1711" t="s">
        <v>3645</v>
      </c>
      <c r="C1711">
        <v>8407</v>
      </c>
      <c r="D1711">
        <v>6515</v>
      </c>
      <c r="G1711" t="s">
        <v>3646</v>
      </c>
      <c r="H1711" t="str">
        <f ca="1">IFERROR(RANK(Table1[[#This Row],[IncomeRank]],$K:$K),"")</f>
        <v/>
      </c>
      <c r="I1711">
        <f>Table1[[#This Row],[regno]]</f>
        <v>1092294</v>
      </c>
      <c r="J1711" t="str">
        <f>Table1[[#This Row],[nicename]]</f>
        <v>Morley Music Society</v>
      </c>
      <c r="K1711" s="1" t="str">
        <f ca="1">IF(Table1[[#This Row],[Selected]],Table1[[#This Row],[latest_income]]+(RAND()*0.01),"")</f>
        <v/>
      </c>
      <c r="L1711" t="b">
        <f>IF(Table1[[#This Row],[Use]]="None",FALSE,IF(Table1[[#This Row],[Use]]="Both",AND(Table1[[#This Row],[Keyword]],Table1[[#This Row],[Geog]]),OR(Table1[[#This Row],[Keyword]],Table1[[#This Row],[Geog]])))</f>
        <v>0</v>
      </c>
      <c r="M17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11" t="b">
        <f>NOT(ISERROR(VLOOKUP(Table1[[#This Row],[regno]],RawGeography!$D:$D,1,FALSE)))</f>
        <v>0</v>
      </c>
      <c r="O1711" t="str">
        <f>IF(Options!$H$12&gt;0,IF(Options!$H$13&gt;0,"Both","Geog"),IF(Options!$H$13&gt;0,"Keyword","None"))</f>
        <v>None</v>
      </c>
      <c r="Q1711"/>
    </row>
    <row r="1712" spans="1:17" x14ac:dyDescent="0.2">
      <c r="A1712">
        <v>1092435</v>
      </c>
      <c r="B1712" t="s">
        <v>3647</v>
      </c>
      <c r="C1712">
        <v>29076</v>
      </c>
      <c r="D1712">
        <v>70195</v>
      </c>
      <c r="G1712" t="s">
        <v>3648</v>
      </c>
      <c r="H1712" t="str">
        <f ca="1">IFERROR(RANK(Table1[[#This Row],[IncomeRank]],$K:$K),"")</f>
        <v/>
      </c>
      <c r="I1712">
        <f>Table1[[#This Row],[regno]]</f>
        <v>1092435</v>
      </c>
      <c r="J1712" t="str">
        <f>Table1[[#This Row],[nicename]]</f>
        <v>Traditional Arts Foundation</v>
      </c>
      <c r="K1712" s="1" t="str">
        <f ca="1">IF(Table1[[#This Row],[Selected]],Table1[[#This Row],[latest_income]]+(RAND()*0.01),"")</f>
        <v/>
      </c>
      <c r="L1712" t="b">
        <f>IF(Table1[[#This Row],[Use]]="None",FALSE,IF(Table1[[#This Row],[Use]]="Both",AND(Table1[[#This Row],[Keyword]],Table1[[#This Row],[Geog]]),OR(Table1[[#This Row],[Keyword]],Table1[[#This Row],[Geog]])))</f>
        <v>0</v>
      </c>
      <c r="M17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12" t="b">
        <f>NOT(ISERROR(VLOOKUP(Table1[[#This Row],[regno]],RawGeography!$D:$D,1,FALSE)))</f>
        <v>0</v>
      </c>
      <c r="O1712" t="str">
        <f>IF(Options!$H$12&gt;0,IF(Options!$H$13&gt;0,"Both","Geog"),IF(Options!$H$13&gt;0,"Keyword","None"))</f>
        <v>None</v>
      </c>
      <c r="Q1712"/>
    </row>
    <row r="1713" spans="1:17" x14ac:dyDescent="0.2">
      <c r="A1713">
        <v>1092461</v>
      </c>
      <c r="B1713" t="s">
        <v>3649</v>
      </c>
      <c r="C1713">
        <v>832608</v>
      </c>
      <c r="D1713">
        <v>752282</v>
      </c>
      <c r="E1713">
        <v>378863</v>
      </c>
      <c r="F1713">
        <v>7</v>
      </c>
      <c r="G1713" t="s">
        <v>3650</v>
      </c>
      <c r="H1713" t="str">
        <f ca="1">IFERROR(RANK(Table1[[#This Row],[IncomeRank]],$K:$K),"")</f>
        <v/>
      </c>
      <c r="I1713">
        <f>Table1[[#This Row],[regno]]</f>
        <v>1092461</v>
      </c>
      <c r="J1713" t="str">
        <f>Table1[[#This Row],[nicename]]</f>
        <v>Southbank Sinfonia</v>
      </c>
      <c r="K1713" s="1" t="str">
        <f ca="1">IF(Table1[[#This Row],[Selected]],Table1[[#This Row],[latest_income]]+(RAND()*0.01),"")</f>
        <v/>
      </c>
      <c r="L1713" t="b">
        <f>IF(Table1[[#This Row],[Use]]="None",FALSE,IF(Table1[[#This Row],[Use]]="Both",AND(Table1[[#This Row],[Keyword]],Table1[[#This Row],[Geog]]),OR(Table1[[#This Row],[Keyword]],Table1[[#This Row],[Geog]])))</f>
        <v>0</v>
      </c>
      <c r="M17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13" t="b">
        <f>NOT(ISERROR(VLOOKUP(Table1[[#This Row],[regno]],RawGeography!$D:$D,1,FALSE)))</f>
        <v>0</v>
      </c>
      <c r="O1713" t="str">
        <f>IF(Options!$H$12&gt;0,IF(Options!$H$13&gt;0,"Both","Geog"),IF(Options!$H$13&gt;0,"Keyword","None"))</f>
        <v>None</v>
      </c>
      <c r="Q1713"/>
    </row>
    <row r="1714" spans="1:17" x14ac:dyDescent="0.2">
      <c r="A1714">
        <v>1092517</v>
      </c>
      <c r="B1714" t="s">
        <v>3651</v>
      </c>
      <c r="C1714">
        <v>0</v>
      </c>
      <c r="D1714">
        <v>0</v>
      </c>
      <c r="G1714" t="s">
        <v>3652</v>
      </c>
      <c r="H1714" t="str">
        <f ca="1">IFERROR(RANK(Table1[[#This Row],[IncomeRank]],$K:$K),"")</f>
        <v/>
      </c>
      <c r="I1714">
        <f>Table1[[#This Row],[regno]]</f>
        <v>1092517</v>
      </c>
      <c r="J1714" t="str">
        <f>Table1[[#This Row],[nicename]]</f>
        <v>Field of Dreams Music Festival</v>
      </c>
      <c r="K1714" s="1" t="str">
        <f ca="1">IF(Table1[[#This Row],[Selected]],Table1[[#This Row],[latest_income]]+(RAND()*0.01),"")</f>
        <v/>
      </c>
      <c r="L1714" t="b">
        <f>IF(Table1[[#This Row],[Use]]="None",FALSE,IF(Table1[[#This Row],[Use]]="Both",AND(Table1[[#This Row],[Keyword]],Table1[[#This Row],[Geog]]),OR(Table1[[#This Row],[Keyword]],Table1[[#This Row],[Geog]])))</f>
        <v>0</v>
      </c>
      <c r="M17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14" t="b">
        <f>NOT(ISERROR(VLOOKUP(Table1[[#This Row],[regno]],RawGeography!$D:$D,1,FALSE)))</f>
        <v>0</v>
      </c>
      <c r="O1714" t="str">
        <f>IF(Options!$H$12&gt;0,IF(Options!$H$13&gt;0,"Both","Geog"),IF(Options!$H$13&gt;0,"Keyword","None"))</f>
        <v>None</v>
      </c>
      <c r="Q1714"/>
    </row>
    <row r="1715" spans="1:17" x14ac:dyDescent="0.2">
      <c r="A1715">
        <v>1092531</v>
      </c>
      <c r="B1715" t="s">
        <v>3653</v>
      </c>
      <c r="C1715">
        <v>6896</v>
      </c>
      <c r="D1715">
        <v>6807</v>
      </c>
      <c r="G1715" t="s">
        <v>3654</v>
      </c>
      <c r="H1715" t="str">
        <f ca="1">IFERROR(RANK(Table1[[#This Row],[IncomeRank]],$K:$K),"")</f>
        <v/>
      </c>
      <c r="I1715">
        <f>Table1[[#This Row],[regno]]</f>
        <v>1092531</v>
      </c>
      <c r="J1715" t="str">
        <f>Table1[[#This Row],[nicename]]</f>
        <v>Organum</v>
      </c>
      <c r="K1715" s="1" t="str">
        <f ca="1">IF(Table1[[#This Row],[Selected]],Table1[[#This Row],[latest_income]]+(RAND()*0.01),"")</f>
        <v/>
      </c>
      <c r="L1715" t="b">
        <f>IF(Table1[[#This Row],[Use]]="None",FALSE,IF(Table1[[#This Row],[Use]]="Both",AND(Table1[[#This Row],[Keyword]],Table1[[#This Row],[Geog]]),OR(Table1[[#This Row],[Keyword]],Table1[[#This Row],[Geog]])))</f>
        <v>0</v>
      </c>
      <c r="M17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15" t="b">
        <f>NOT(ISERROR(VLOOKUP(Table1[[#This Row],[regno]],RawGeography!$D:$D,1,FALSE)))</f>
        <v>0</v>
      </c>
      <c r="O1715" t="str">
        <f>IF(Options!$H$12&gt;0,IF(Options!$H$13&gt;0,"Both","Geog"),IF(Options!$H$13&gt;0,"Keyword","None"))</f>
        <v>None</v>
      </c>
      <c r="Q1715"/>
    </row>
    <row r="1716" spans="1:17" x14ac:dyDescent="0.2">
      <c r="A1716">
        <v>1092611</v>
      </c>
      <c r="B1716" t="s">
        <v>3655</v>
      </c>
      <c r="C1716">
        <v>18685</v>
      </c>
      <c r="D1716">
        <v>20148</v>
      </c>
      <c r="G1716" t="s">
        <v>3656</v>
      </c>
      <c r="H1716" t="str">
        <f ca="1">IFERROR(RANK(Table1[[#This Row],[IncomeRank]],$K:$K),"")</f>
        <v/>
      </c>
      <c r="I1716">
        <f>Table1[[#This Row],[regno]]</f>
        <v>1092611</v>
      </c>
      <c r="J1716" t="str">
        <f>Table1[[#This Row],[nicename]]</f>
        <v>The Kibworth Band</v>
      </c>
      <c r="K1716" s="1" t="str">
        <f ca="1">IF(Table1[[#This Row],[Selected]],Table1[[#This Row],[latest_income]]+(RAND()*0.01),"")</f>
        <v/>
      </c>
      <c r="L1716" t="b">
        <f>IF(Table1[[#This Row],[Use]]="None",FALSE,IF(Table1[[#This Row],[Use]]="Both",AND(Table1[[#This Row],[Keyword]],Table1[[#This Row],[Geog]]),OR(Table1[[#This Row],[Keyword]],Table1[[#This Row],[Geog]])))</f>
        <v>0</v>
      </c>
      <c r="M17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16" t="b">
        <f>NOT(ISERROR(VLOOKUP(Table1[[#This Row],[regno]],RawGeography!$D:$D,1,FALSE)))</f>
        <v>0</v>
      </c>
      <c r="O1716" t="str">
        <f>IF(Options!$H$12&gt;0,IF(Options!$H$13&gt;0,"Both","Geog"),IF(Options!$H$13&gt;0,"Keyword","None"))</f>
        <v>None</v>
      </c>
      <c r="Q1716"/>
    </row>
    <row r="1717" spans="1:17" x14ac:dyDescent="0.2">
      <c r="A1717">
        <v>1092645</v>
      </c>
      <c r="B1717" t="s">
        <v>3657</v>
      </c>
      <c r="C1717">
        <v>21976</v>
      </c>
      <c r="D1717">
        <v>21344</v>
      </c>
      <c r="G1717" t="s">
        <v>3658</v>
      </c>
      <c r="H1717" t="str">
        <f ca="1">IFERROR(RANK(Table1[[#This Row],[IncomeRank]],$K:$K),"")</f>
        <v/>
      </c>
      <c r="I1717">
        <f>Table1[[#This Row],[regno]]</f>
        <v>1092645</v>
      </c>
      <c r="J1717" t="str">
        <f>Table1[[#This Row],[nicename]]</f>
        <v>St Briavels Music Society</v>
      </c>
      <c r="K1717" s="1" t="str">
        <f ca="1">IF(Table1[[#This Row],[Selected]],Table1[[#This Row],[latest_income]]+(RAND()*0.01),"")</f>
        <v/>
      </c>
      <c r="L1717" t="b">
        <f>IF(Table1[[#This Row],[Use]]="None",FALSE,IF(Table1[[#This Row],[Use]]="Both",AND(Table1[[#This Row],[Keyword]],Table1[[#This Row],[Geog]]),OR(Table1[[#This Row],[Keyword]],Table1[[#This Row],[Geog]])))</f>
        <v>0</v>
      </c>
      <c r="M17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17" t="b">
        <f>NOT(ISERROR(VLOOKUP(Table1[[#This Row],[regno]],RawGeography!$D:$D,1,FALSE)))</f>
        <v>0</v>
      </c>
      <c r="O1717" t="str">
        <f>IF(Options!$H$12&gt;0,IF(Options!$H$13&gt;0,"Both","Geog"),IF(Options!$H$13&gt;0,"Keyword","None"))</f>
        <v>None</v>
      </c>
      <c r="Q1717"/>
    </row>
    <row r="1718" spans="1:17" x14ac:dyDescent="0.2">
      <c r="A1718">
        <v>1092649</v>
      </c>
      <c r="B1718" t="s">
        <v>3659</v>
      </c>
      <c r="C1718">
        <v>14512</v>
      </c>
      <c r="D1718">
        <v>5479</v>
      </c>
      <c r="G1718" t="s">
        <v>3660</v>
      </c>
      <c r="H1718" t="str">
        <f ca="1">IFERROR(RANK(Table1[[#This Row],[IncomeRank]],$K:$K),"")</f>
        <v/>
      </c>
      <c r="I1718">
        <f>Table1[[#This Row],[regno]]</f>
        <v>1092649</v>
      </c>
      <c r="J1718" t="str">
        <f>Table1[[#This Row],[nicename]]</f>
        <v>Hampstead Garden Opera Trust</v>
      </c>
      <c r="K1718" s="1" t="str">
        <f ca="1">IF(Table1[[#This Row],[Selected]],Table1[[#This Row],[latest_income]]+(RAND()*0.01),"")</f>
        <v/>
      </c>
      <c r="L1718" t="b">
        <f>IF(Table1[[#This Row],[Use]]="None",FALSE,IF(Table1[[#This Row],[Use]]="Both",AND(Table1[[#This Row],[Keyword]],Table1[[#This Row],[Geog]]),OR(Table1[[#This Row],[Keyword]],Table1[[#This Row],[Geog]])))</f>
        <v>0</v>
      </c>
      <c r="M17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18" t="b">
        <f>NOT(ISERROR(VLOOKUP(Table1[[#This Row],[regno]],RawGeography!$D:$D,1,FALSE)))</f>
        <v>0</v>
      </c>
      <c r="O1718" t="str">
        <f>IF(Options!$H$12&gt;0,IF(Options!$H$13&gt;0,"Both","Geog"),IF(Options!$H$13&gt;0,"Keyword","None"))</f>
        <v>None</v>
      </c>
      <c r="Q1718"/>
    </row>
    <row r="1719" spans="1:17" x14ac:dyDescent="0.2">
      <c r="A1719">
        <v>1092675</v>
      </c>
      <c r="B1719" t="s">
        <v>3661</v>
      </c>
      <c r="C1719">
        <v>7838</v>
      </c>
      <c r="D1719">
        <v>14416</v>
      </c>
      <c r="G1719" t="s">
        <v>3662</v>
      </c>
      <c r="H1719" t="str">
        <f ca="1">IFERROR(RANK(Table1[[#This Row],[IncomeRank]],$K:$K),"")</f>
        <v/>
      </c>
      <c r="I1719">
        <f>Table1[[#This Row],[regno]]</f>
        <v>1092675</v>
      </c>
      <c r="J1719" t="str">
        <f>Table1[[#This Row],[nicename]]</f>
        <v>The Burgate Singers</v>
      </c>
      <c r="K1719" s="1" t="str">
        <f ca="1">IF(Table1[[#This Row],[Selected]],Table1[[#This Row],[latest_income]]+(RAND()*0.01),"")</f>
        <v/>
      </c>
      <c r="L1719" t="b">
        <f>IF(Table1[[#This Row],[Use]]="None",FALSE,IF(Table1[[#This Row],[Use]]="Both",AND(Table1[[#This Row],[Keyword]],Table1[[#This Row],[Geog]]),OR(Table1[[#This Row],[Keyword]],Table1[[#This Row],[Geog]])))</f>
        <v>0</v>
      </c>
      <c r="M17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19" t="b">
        <f>NOT(ISERROR(VLOOKUP(Table1[[#This Row],[regno]],RawGeography!$D:$D,1,FALSE)))</f>
        <v>0</v>
      </c>
      <c r="O1719" t="str">
        <f>IF(Options!$H$12&gt;0,IF(Options!$H$13&gt;0,"Both","Geog"),IF(Options!$H$13&gt;0,"Keyword","None"))</f>
        <v>None</v>
      </c>
      <c r="Q1719"/>
    </row>
    <row r="1720" spans="1:17" x14ac:dyDescent="0.2">
      <c r="A1720">
        <v>1092755</v>
      </c>
      <c r="B1720" t="s">
        <v>3664</v>
      </c>
      <c r="C1720">
        <v>20927</v>
      </c>
      <c r="D1720">
        <v>17246</v>
      </c>
      <c r="G1720" t="s">
        <v>3665</v>
      </c>
      <c r="H1720" t="str">
        <f ca="1">IFERROR(RANK(Table1[[#This Row],[IncomeRank]],$K:$K),"")</f>
        <v/>
      </c>
      <c r="I1720">
        <f>Table1[[#This Row],[regno]]</f>
        <v>1092755</v>
      </c>
      <c r="J1720" t="str">
        <f>Table1[[#This Row],[nicename]]</f>
        <v>The Parr Band (Richardson LTD) St Helens</v>
      </c>
      <c r="K1720" s="1" t="str">
        <f ca="1">IF(Table1[[#This Row],[Selected]],Table1[[#This Row],[latest_income]]+(RAND()*0.01),"")</f>
        <v/>
      </c>
      <c r="L1720" t="b">
        <f>IF(Table1[[#This Row],[Use]]="None",FALSE,IF(Table1[[#This Row],[Use]]="Both",AND(Table1[[#This Row],[Keyword]],Table1[[#This Row],[Geog]]),OR(Table1[[#This Row],[Keyword]],Table1[[#This Row],[Geog]])))</f>
        <v>0</v>
      </c>
      <c r="M17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20" t="b">
        <f>NOT(ISERROR(VLOOKUP(Table1[[#This Row],[regno]],RawGeography!$D:$D,1,FALSE)))</f>
        <v>0</v>
      </c>
      <c r="O1720" t="str">
        <f>IF(Options!$H$12&gt;0,IF(Options!$H$13&gt;0,"Both","Geog"),IF(Options!$H$13&gt;0,"Keyword","None"))</f>
        <v>None</v>
      </c>
      <c r="Q1720"/>
    </row>
    <row r="1721" spans="1:17" x14ac:dyDescent="0.2">
      <c r="A1721">
        <v>1092760</v>
      </c>
      <c r="B1721" t="s">
        <v>3666</v>
      </c>
      <c r="C1721">
        <v>15013</v>
      </c>
      <c r="D1721">
        <v>13585</v>
      </c>
      <c r="G1721" t="s">
        <v>3667</v>
      </c>
      <c r="H1721" t="str">
        <f ca="1">IFERROR(RANK(Table1[[#This Row],[IncomeRank]],$K:$K),"")</f>
        <v/>
      </c>
      <c r="I1721">
        <f>Table1[[#This Row],[regno]]</f>
        <v>1092760</v>
      </c>
      <c r="J1721" t="str">
        <f>Table1[[#This Row],[nicename]]</f>
        <v>Opera By Definition</v>
      </c>
      <c r="K1721" s="1" t="str">
        <f ca="1">IF(Table1[[#This Row],[Selected]],Table1[[#This Row],[latest_income]]+(RAND()*0.01),"")</f>
        <v/>
      </c>
      <c r="L1721" t="b">
        <f>IF(Table1[[#This Row],[Use]]="None",FALSE,IF(Table1[[#This Row],[Use]]="Both",AND(Table1[[#This Row],[Keyword]],Table1[[#This Row],[Geog]]),OR(Table1[[#This Row],[Keyword]],Table1[[#This Row],[Geog]])))</f>
        <v>0</v>
      </c>
      <c r="M17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21" t="b">
        <f>NOT(ISERROR(VLOOKUP(Table1[[#This Row],[regno]],RawGeography!$D:$D,1,FALSE)))</f>
        <v>0</v>
      </c>
      <c r="O1721" t="str">
        <f>IF(Options!$H$12&gt;0,IF(Options!$H$13&gt;0,"Both","Geog"),IF(Options!$H$13&gt;0,"Keyword","None"))</f>
        <v>None</v>
      </c>
      <c r="Q1721"/>
    </row>
    <row r="1722" spans="1:17" x14ac:dyDescent="0.2">
      <c r="A1722">
        <v>1092824</v>
      </c>
      <c r="B1722" t="s">
        <v>3668</v>
      </c>
      <c r="C1722">
        <v>30373</v>
      </c>
      <c r="D1722">
        <v>13265</v>
      </c>
      <c r="G1722" t="s">
        <v>3669</v>
      </c>
      <c r="H1722" t="str">
        <f ca="1">IFERROR(RANK(Table1[[#This Row],[IncomeRank]],$K:$K),"")</f>
        <v/>
      </c>
      <c r="I1722">
        <f>Table1[[#This Row],[regno]]</f>
        <v>1092824</v>
      </c>
      <c r="J1722" t="str">
        <f>Table1[[#This Row],[nicename]]</f>
        <v>Namdhari Sikh Sangat Southall</v>
      </c>
      <c r="K1722" s="1" t="str">
        <f ca="1">IF(Table1[[#This Row],[Selected]],Table1[[#This Row],[latest_income]]+(RAND()*0.01),"")</f>
        <v/>
      </c>
      <c r="L1722" t="b">
        <f>IF(Table1[[#This Row],[Use]]="None",FALSE,IF(Table1[[#This Row],[Use]]="Both",AND(Table1[[#This Row],[Keyword]],Table1[[#This Row],[Geog]]),OR(Table1[[#This Row],[Keyword]],Table1[[#This Row],[Geog]])))</f>
        <v>0</v>
      </c>
      <c r="M17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22" t="b">
        <f>NOT(ISERROR(VLOOKUP(Table1[[#This Row],[regno]],RawGeography!$D:$D,1,FALSE)))</f>
        <v>0</v>
      </c>
      <c r="O1722" t="str">
        <f>IF(Options!$H$12&gt;0,IF(Options!$H$13&gt;0,"Both","Geog"),IF(Options!$H$13&gt;0,"Keyword","None"))</f>
        <v>None</v>
      </c>
      <c r="Q1722"/>
    </row>
    <row r="1723" spans="1:17" x14ac:dyDescent="0.2">
      <c r="A1723">
        <v>1092931</v>
      </c>
      <c r="B1723" t="s">
        <v>3670</v>
      </c>
      <c r="C1723">
        <v>664439</v>
      </c>
      <c r="D1723">
        <v>642091</v>
      </c>
      <c r="E1723">
        <v>110386</v>
      </c>
      <c r="F1723">
        <v>7</v>
      </c>
      <c r="G1723" t="s">
        <v>3671</v>
      </c>
      <c r="H1723" t="str">
        <f ca="1">IFERROR(RANK(Table1[[#This Row],[IncomeRank]],$K:$K),"")</f>
        <v/>
      </c>
      <c r="I1723">
        <f>Table1[[#This Row],[regno]]</f>
        <v>1092931</v>
      </c>
      <c r="J1723" t="str">
        <f>Table1[[#This Row],[nicename]]</f>
        <v>Streetwise Opera</v>
      </c>
      <c r="K1723" s="1" t="str">
        <f ca="1">IF(Table1[[#This Row],[Selected]],Table1[[#This Row],[latest_income]]+(RAND()*0.01),"")</f>
        <v/>
      </c>
      <c r="L1723" t="b">
        <f>IF(Table1[[#This Row],[Use]]="None",FALSE,IF(Table1[[#This Row],[Use]]="Both",AND(Table1[[#This Row],[Keyword]],Table1[[#This Row],[Geog]]),OR(Table1[[#This Row],[Keyword]],Table1[[#This Row],[Geog]])))</f>
        <v>0</v>
      </c>
      <c r="M17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23" t="b">
        <f>NOT(ISERROR(VLOOKUP(Table1[[#This Row],[regno]],RawGeography!$D:$D,1,FALSE)))</f>
        <v>0</v>
      </c>
      <c r="O1723" t="str">
        <f>IF(Options!$H$12&gt;0,IF(Options!$H$13&gt;0,"Both","Geog"),IF(Options!$H$13&gt;0,"Keyword","None"))</f>
        <v>None</v>
      </c>
      <c r="Q1723"/>
    </row>
    <row r="1724" spans="1:17" x14ac:dyDescent="0.2">
      <c r="A1724">
        <v>1092995</v>
      </c>
      <c r="B1724" t="s">
        <v>3672</v>
      </c>
      <c r="C1724">
        <v>30341</v>
      </c>
      <c r="D1724">
        <v>28122</v>
      </c>
      <c r="G1724" t="s">
        <v>3673</v>
      </c>
      <c r="H1724" t="str">
        <f ca="1">IFERROR(RANK(Table1[[#This Row],[IncomeRank]],$K:$K),"")</f>
        <v/>
      </c>
      <c r="I1724">
        <f>Table1[[#This Row],[regno]]</f>
        <v>1092995</v>
      </c>
      <c r="J1724" t="str">
        <f>Table1[[#This Row],[nicename]]</f>
        <v>The Cossington Concert Trust</v>
      </c>
      <c r="K1724" s="1" t="str">
        <f ca="1">IF(Table1[[#This Row],[Selected]],Table1[[#This Row],[latest_income]]+(RAND()*0.01),"")</f>
        <v/>
      </c>
      <c r="L1724" t="b">
        <f>IF(Table1[[#This Row],[Use]]="None",FALSE,IF(Table1[[#This Row],[Use]]="Both",AND(Table1[[#This Row],[Keyword]],Table1[[#This Row],[Geog]]),OR(Table1[[#This Row],[Keyword]],Table1[[#This Row],[Geog]])))</f>
        <v>0</v>
      </c>
      <c r="M17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24" t="b">
        <f>NOT(ISERROR(VLOOKUP(Table1[[#This Row],[regno]],RawGeography!$D:$D,1,FALSE)))</f>
        <v>0</v>
      </c>
      <c r="O1724" t="str">
        <f>IF(Options!$H$12&gt;0,IF(Options!$H$13&gt;0,"Both","Geog"),IF(Options!$H$13&gt;0,"Keyword","None"))</f>
        <v>None</v>
      </c>
      <c r="Q1724"/>
    </row>
    <row r="1725" spans="1:17" x14ac:dyDescent="0.2">
      <c r="A1725">
        <v>1093012</v>
      </c>
      <c r="B1725" t="s">
        <v>3674</v>
      </c>
      <c r="C1725">
        <v>10479</v>
      </c>
      <c r="D1725">
        <v>6052</v>
      </c>
      <c r="G1725" t="s">
        <v>3675</v>
      </c>
      <c r="H1725" t="str">
        <f ca="1">IFERROR(RANK(Table1[[#This Row],[IncomeRank]],$K:$K),"")</f>
        <v/>
      </c>
      <c r="I1725">
        <f>Table1[[#This Row],[regno]]</f>
        <v>1093012</v>
      </c>
      <c r="J1725" t="str">
        <f>Table1[[#This Row],[nicename]]</f>
        <v>The London Charity Orchestra</v>
      </c>
      <c r="K1725" s="1" t="str">
        <f ca="1">IF(Table1[[#This Row],[Selected]],Table1[[#This Row],[latest_income]]+(RAND()*0.01),"")</f>
        <v/>
      </c>
      <c r="L1725" t="b">
        <f>IF(Table1[[#This Row],[Use]]="None",FALSE,IF(Table1[[#This Row],[Use]]="Both",AND(Table1[[#This Row],[Keyword]],Table1[[#This Row],[Geog]]),OR(Table1[[#This Row],[Keyword]],Table1[[#This Row],[Geog]])))</f>
        <v>0</v>
      </c>
      <c r="M17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25" t="b">
        <f>NOT(ISERROR(VLOOKUP(Table1[[#This Row],[regno]],RawGeography!$D:$D,1,FALSE)))</f>
        <v>0</v>
      </c>
      <c r="O1725" t="str">
        <f>IF(Options!$H$12&gt;0,IF(Options!$H$13&gt;0,"Both","Geog"),IF(Options!$H$13&gt;0,"Keyword","None"))</f>
        <v>None</v>
      </c>
      <c r="Q1725"/>
    </row>
    <row r="1726" spans="1:17" x14ac:dyDescent="0.2">
      <c r="A1726">
        <v>1093146</v>
      </c>
      <c r="B1726" t="s">
        <v>3676</v>
      </c>
      <c r="C1726">
        <v>2618</v>
      </c>
      <c r="D1726">
        <v>2176</v>
      </c>
      <c r="G1726" t="s">
        <v>3677</v>
      </c>
      <c r="H1726" t="str">
        <f ca="1">IFERROR(RANK(Table1[[#This Row],[IncomeRank]],$K:$K),"")</f>
        <v/>
      </c>
      <c r="I1726">
        <f>Table1[[#This Row],[regno]]</f>
        <v>1093146</v>
      </c>
      <c r="J1726" t="str">
        <f>Table1[[#This Row],[nicename]]</f>
        <v>Tamworth and District Music Festival Association</v>
      </c>
      <c r="K1726" s="1" t="str">
        <f ca="1">IF(Table1[[#This Row],[Selected]],Table1[[#This Row],[latest_income]]+(RAND()*0.01),"")</f>
        <v/>
      </c>
      <c r="L1726" t="b">
        <f>IF(Table1[[#This Row],[Use]]="None",FALSE,IF(Table1[[#This Row],[Use]]="Both",AND(Table1[[#This Row],[Keyword]],Table1[[#This Row],[Geog]]),OR(Table1[[#This Row],[Keyword]],Table1[[#This Row],[Geog]])))</f>
        <v>0</v>
      </c>
      <c r="M17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26" t="b">
        <f>NOT(ISERROR(VLOOKUP(Table1[[#This Row],[regno]],RawGeography!$D:$D,1,FALSE)))</f>
        <v>0</v>
      </c>
      <c r="O1726" t="str">
        <f>IF(Options!$H$12&gt;0,IF(Options!$H$13&gt;0,"Both","Geog"),IF(Options!$H$13&gt;0,"Keyword","None"))</f>
        <v>None</v>
      </c>
      <c r="Q1726"/>
    </row>
    <row r="1727" spans="1:17" x14ac:dyDescent="0.2">
      <c r="A1727">
        <v>1093196</v>
      </c>
      <c r="B1727" t="s">
        <v>3679</v>
      </c>
      <c r="C1727">
        <v>1672</v>
      </c>
      <c r="D1727">
        <v>2177</v>
      </c>
      <c r="G1727" t="s">
        <v>3680</v>
      </c>
      <c r="H1727" t="str">
        <f ca="1">IFERROR(RANK(Table1[[#This Row],[IncomeRank]],$K:$K),"")</f>
        <v/>
      </c>
      <c r="I1727">
        <f>Table1[[#This Row],[regno]]</f>
        <v>1093196</v>
      </c>
      <c r="J1727" t="str">
        <f>Table1[[#This Row],[nicename]]</f>
        <v>The New Professionals</v>
      </c>
      <c r="K1727" s="1" t="str">
        <f ca="1">IF(Table1[[#This Row],[Selected]],Table1[[#This Row],[latest_income]]+(RAND()*0.01),"")</f>
        <v/>
      </c>
      <c r="L1727" t="b">
        <f>IF(Table1[[#This Row],[Use]]="None",FALSE,IF(Table1[[#This Row],[Use]]="Both",AND(Table1[[#This Row],[Keyword]],Table1[[#This Row],[Geog]]),OR(Table1[[#This Row],[Keyword]],Table1[[#This Row],[Geog]])))</f>
        <v>0</v>
      </c>
      <c r="M17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27" t="b">
        <f>NOT(ISERROR(VLOOKUP(Table1[[#This Row],[regno]],RawGeography!$D:$D,1,FALSE)))</f>
        <v>0</v>
      </c>
      <c r="O1727" t="str">
        <f>IF(Options!$H$12&gt;0,IF(Options!$H$13&gt;0,"Both","Geog"),IF(Options!$H$13&gt;0,"Keyword","None"))</f>
        <v>None</v>
      </c>
      <c r="Q1727"/>
    </row>
    <row r="1728" spans="1:17" x14ac:dyDescent="0.2">
      <c r="A1728">
        <v>1093407</v>
      </c>
      <c r="B1728" t="s">
        <v>3681</v>
      </c>
      <c r="C1728">
        <v>288</v>
      </c>
      <c r="D1728">
        <v>600</v>
      </c>
      <c r="G1728" t="s">
        <v>3682</v>
      </c>
      <c r="H1728" t="str">
        <f ca="1">IFERROR(RANK(Table1[[#This Row],[IncomeRank]],$K:$K),"")</f>
        <v/>
      </c>
      <c r="I1728">
        <f>Table1[[#This Row],[regno]]</f>
        <v>1093407</v>
      </c>
      <c r="J1728" t="str">
        <f>Table1[[#This Row],[nicename]]</f>
        <v>The Curwen Music and Arts Trust</v>
      </c>
      <c r="K1728" s="1" t="str">
        <f ca="1">IF(Table1[[#This Row],[Selected]],Table1[[#This Row],[latest_income]]+(RAND()*0.01),"")</f>
        <v/>
      </c>
      <c r="L1728" t="b">
        <f>IF(Table1[[#This Row],[Use]]="None",FALSE,IF(Table1[[#This Row],[Use]]="Both",AND(Table1[[#This Row],[Keyword]],Table1[[#This Row],[Geog]]),OR(Table1[[#This Row],[Keyword]],Table1[[#This Row],[Geog]])))</f>
        <v>0</v>
      </c>
      <c r="M17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28" t="b">
        <f>NOT(ISERROR(VLOOKUP(Table1[[#This Row],[regno]],RawGeography!$D:$D,1,FALSE)))</f>
        <v>0</v>
      </c>
      <c r="O1728" t="str">
        <f>IF(Options!$H$12&gt;0,IF(Options!$H$13&gt;0,"Both","Geog"),IF(Options!$H$13&gt;0,"Keyword","None"))</f>
        <v>None</v>
      </c>
      <c r="Q1728"/>
    </row>
    <row r="1729" spans="1:17" x14ac:dyDescent="0.2">
      <c r="A1729">
        <v>1093556</v>
      </c>
      <c r="B1729" t="s">
        <v>3683</v>
      </c>
      <c r="C1729">
        <v>701357</v>
      </c>
      <c r="D1729">
        <v>626180</v>
      </c>
      <c r="E1729">
        <v>89482</v>
      </c>
      <c r="F1729">
        <v>14</v>
      </c>
      <c r="G1729" t="s">
        <v>3684</v>
      </c>
      <c r="H1729" t="str">
        <f ca="1">IFERROR(RANK(Table1[[#This Row],[IncomeRank]],$K:$K),"")</f>
        <v/>
      </c>
      <c r="I1729">
        <f>Table1[[#This Row],[regno]]</f>
        <v>1093556</v>
      </c>
      <c r="J1729" t="str">
        <f>Table1[[#This Row],[nicename]]</f>
        <v>Zion Arts Centre Limited</v>
      </c>
      <c r="K1729" s="1" t="str">
        <f ca="1">IF(Table1[[#This Row],[Selected]],Table1[[#This Row],[latest_income]]+(RAND()*0.01),"")</f>
        <v/>
      </c>
      <c r="L1729" t="b">
        <f>IF(Table1[[#This Row],[Use]]="None",FALSE,IF(Table1[[#This Row],[Use]]="Both",AND(Table1[[#This Row],[Keyword]],Table1[[#This Row],[Geog]]),OR(Table1[[#This Row],[Keyword]],Table1[[#This Row],[Geog]])))</f>
        <v>0</v>
      </c>
      <c r="M17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29" t="b">
        <f>NOT(ISERROR(VLOOKUP(Table1[[#This Row],[regno]],RawGeography!$D:$D,1,FALSE)))</f>
        <v>0</v>
      </c>
      <c r="O1729" t="str">
        <f>IF(Options!$H$12&gt;0,IF(Options!$H$13&gt;0,"Both","Geog"),IF(Options!$H$13&gt;0,"Keyword","None"))</f>
        <v>None</v>
      </c>
      <c r="Q1729"/>
    </row>
    <row r="1730" spans="1:17" x14ac:dyDescent="0.2">
      <c r="A1730">
        <v>1093611</v>
      </c>
      <c r="B1730" t="s">
        <v>3685</v>
      </c>
      <c r="C1730">
        <v>8</v>
      </c>
      <c r="D1730">
        <v>0</v>
      </c>
      <c r="G1730" t="s">
        <v>3686</v>
      </c>
      <c r="H1730" t="str">
        <f ca="1">IFERROR(RANK(Table1[[#This Row],[IncomeRank]],$K:$K),"")</f>
        <v/>
      </c>
      <c r="I1730">
        <f>Table1[[#This Row],[regno]]</f>
        <v>1093611</v>
      </c>
      <c r="J1730" t="str">
        <f>Table1[[#This Row],[nicename]]</f>
        <v>Carlisle Lonsdale Arts Centre Trust</v>
      </c>
      <c r="K1730" s="1" t="str">
        <f ca="1">IF(Table1[[#This Row],[Selected]],Table1[[#This Row],[latest_income]]+(RAND()*0.01),"")</f>
        <v/>
      </c>
      <c r="L1730" t="b">
        <f>IF(Table1[[#This Row],[Use]]="None",FALSE,IF(Table1[[#This Row],[Use]]="Both",AND(Table1[[#This Row],[Keyword]],Table1[[#This Row],[Geog]]),OR(Table1[[#This Row],[Keyword]],Table1[[#This Row],[Geog]])))</f>
        <v>0</v>
      </c>
      <c r="M17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30" t="b">
        <f>NOT(ISERROR(VLOOKUP(Table1[[#This Row],[regno]],RawGeography!$D:$D,1,FALSE)))</f>
        <v>0</v>
      </c>
      <c r="O1730" t="str">
        <f>IF(Options!$H$12&gt;0,IF(Options!$H$13&gt;0,"Both","Geog"),IF(Options!$H$13&gt;0,"Keyword","None"))</f>
        <v>None</v>
      </c>
      <c r="Q1730"/>
    </row>
    <row r="1731" spans="1:17" x14ac:dyDescent="0.2">
      <c r="A1731">
        <v>1093700</v>
      </c>
      <c r="B1731" t="s">
        <v>3687</v>
      </c>
      <c r="C1731">
        <v>3714</v>
      </c>
      <c r="D1731">
        <v>10193</v>
      </c>
      <c r="G1731" t="s">
        <v>3688</v>
      </c>
      <c r="H1731" t="str">
        <f ca="1">IFERROR(RANK(Table1[[#This Row],[IncomeRank]],$K:$K),"")</f>
        <v/>
      </c>
      <c r="I1731">
        <f>Table1[[#This Row],[regno]]</f>
        <v>1093700</v>
      </c>
      <c r="J1731" t="str">
        <f>Table1[[#This Row],[nicename]]</f>
        <v>Ray Mcgrath Memorial Trust</v>
      </c>
      <c r="K1731" s="1" t="str">
        <f ca="1">IF(Table1[[#This Row],[Selected]],Table1[[#This Row],[latest_income]]+(RAND()*0.01),"")</f>
        <v/>
      </c>
      <c r="L1731" t="b">
        <f>IF(Table1[[#This Row],[Use]]="None",FALSE,IF(Table1[[#This Row],[Use]]="Both",AND(Table1[[#This Row],[Keyword]],Table1[[#This Row],[Geog]]),OR(Table1[[#This Row],[Keyword]],Table1[[#This Row],[Geog]])))</f>
        <v>0</v>
      </c>
      <c r="M17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31" t="b">
        <f>NOT(ISERROR(VLOOKUP(Table1[[#This Row],[regno]],RawGeography!$D:$D,1,FALSE)))</f>
        <v>0</v>
      </c>
      <c r="O1731" t="str">
        <f>IF(Options!$H$12&gt;0,IF(Options!$H$13&gt;0,"Both","Geog"),IF(Options!$H$13&gt;0,"Keyword","None"))</f>
        <v>None</v>
      </c>
      <c r="Q1731"/>
    </row>
    <row r="1732" spans="1:17" x14ac:dyDescent="0.2">
      <c r="A1732">
        <v>1093715</v>
      </c>
      <c r="B1732" t="s">
        <v>3689</v>
      </c>
      <c r="C1732">
        <v>425552</v>
      </c>
      <c r="D1732">
        <v>422576</v>
      </c>
      <c r="G1732" t="s">
        <v>3690</v>
      </c>
      <c r="H1732" t="str">
        <f ca="1">IFERROR(RANK(Table1[[#This Row],[IncomeRank]],$K:$K),"")</f>
        <v/>
      </c>
      <c r="I1732">
        <f>Table1[[#This Row],[regno]]</f>
        <v>1093715</v>
      </c>
      <c r="J1732" t="str">
        <f>Table1[[#This Row],[nicename]]</f>
        <v>The Plough Arts Centre Limited</v>
      </c>
      <c r="K1732" s="1" t="str">
        <f ca="1">IF(Table1[[#This Row],[Selected]],Table1[[#This Row],[latest_income]]+(RAND()*0.01),"")</f>
        <v/>
      </c>
      <c r="L1732" t="b">
        <f>IF(Table1[[#This Row],[Use]]="None",FALSE,IF(Table1[[#This Row],[Use]]="Both",AND(Table1[[#This Row],[Keyword]],Table1[[#This Row],[Geog]]),OR(Table1[[#This Row],[Keyword]],Table1[[#This Row],[Geog]])))</f>
        <v>0</v>
      </c>
      <c r="M17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32" t="b">
        <f>NOT(ISERROR(VLOOKUP(Table1[[#This Row],[regno]],RawGeography!$D:$D,1,FALSE)))</f>
        <v>0</v>
      </c>
      <c r="O1732" t="str">
        <f>IF(Options!$H$12&gt;0,IF(Options!$H$13&gt;0,"Both","Geog"),IF(Options!$H$13&gt;0,"Keyword","None"))</f>
        <v>None</v>
      </c>
      <c r="Q1732"/>
    </row>
    <row r="1733" spans="1:17" x14ac:dyDescent="0.2">
      <c r="A1733">
        <v>1093752</v>
      </c>
      <c r="B1733" t="s">
        <v>3691</v>
      </c>
      <c r="C1733">
        <v>2723</v>
      </c>
      <c r="D1733">
        <v>3383</v>
      </c>
      <c r="G1733" t="s">
        <v>3692</v>
      </c>
      <c r="H1733" t="str">
        <f ca="1">IFERROR(RANK(Table1[[#This Row],[IncomeRank]],$K:$K),"")</f>
        <v/>
      </c>
      <c r="I1733">
        <f>Table1[[#This Row],[regno]]</f>
        <v>1093752</v>
      </c>
      <c r="J1733" t="str">
        <f>Table1[[#This Row],[nicename]]</f>
        <v>The Musicke Companye Limited</v>
      </c>
      <c r="K1733" s="1" t="str">
        <f ca="1">IF(Table1[[#This Row],[Selected]],Table1[[#This Row],[latest_income]]+(RAND()*0.01),"")</f>
        <v/>
      </c>
      <c r="L1733" t="b">
        <f>IF(Table1[[#This Row],[Use]]="None",FALSE,IF(Table1[[#This Row],[Use]]="Both",AND(Table1[[#This Row],[Keyword]],Table1[[#This Row],[Geog]]),OR(Table1[[#This Row],[Keyword]],Table1[[#This Row],[Geog]])))</f>
        <v>0</v>
      </c>
      <c r="M17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33" t="b">
        <f>NOT(ISERROR(VLOOKUP(Table1[[#This Row],[regno]],RawGeography!$D:$D,1,FALSE)))</f>
        <v>0</v>
      </c>
      <c r="O1733" t="str">
        <f>IF(Options!$H$12&gt;0,IF(Options!$H$13&gt;0,"Both","Geog"),IF(Options!$H$13&gt;0,"Keyword","None"))</f>
        <v>None</v>
      </c>
      <c r="Q1733"/>
    </row>
    <row r="1734" spans="1:17" x14ac:dyDescent="0.2">
      <c r="A1734">
        <v>1093790</v>
      </c>
      <c r="B1734" t="s">
        <v>3693</v>
      </c>
      <c r="C1734">
        <v>9914</v>
      </c>
      <c r="D1734">
        <v>5830</v>
      </c>
      <c r="G1734" t="s">
        <v>3694</v>
      </c>
      <c r="H1734" t="str">
        <f ca="1">IFERROR(RANK(Table1[[#This Row],[IncomeRank]],$K:$K),"")</f>
        <v/>
      </c>
      <c r="I1734">
        <f>Table1[[#This Row],[regno]]</f>
        <v>1093790</v>
      </c>
      <c r="J1734" t="str">
        <f>Table1[[#This Row],[nicename]]</f>
        <v>Mk9 Art Gallery</v>
      </c>
      <c r="K1734" s="1" t="str">
        <f ca="1">IF(Table1[[#This Row],[Selected]],Table1[[#This Row],[latest_income]]+(RAND()*0.01),"")</f>
        <v/>
      </c>
      <c r="L1734" t="b">
        <f>IF(Table1[[#This Row],[Use]]="None",FALSE,IF(Table1[[#This Row],[Use]]="Both",AND(Table1[[#This Row],[Keyword]],Table1[[#This Row],[Geog]]),OR(Table1[[#This Row],[Keyword]],Table1[[#This Row],[Geog]])))</f>
        <v>0</v>
      </c>
      <c r="M17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34" t="b">
        <f>NOT(ISERROR(VLOOKUP(Table1[[#This Row],[regno]],RawGeography!$D:$D,1,FALSE)))</f>
        <v>0</v>
      </c>
      <c r="O1734" t="str">
        <f>IF(Options!$H$12&gt;0,IF(Options!$H$13&gt;0,"Both","Geog"),IF(Options!$H$13&gt;0,"Keyword","None"))</f>
        <v>None</v>
      </c>
      <c r="Q1734"/>
    </row>
    <row r="1735" spans="1:17" x14ac:dyDescent="0.2">
      <c r="A1735">
        <v>1093868</v>
      </c>
      <c r="B1735" t="s">
        <v>3695</v>
      </c>
      <c r="C1735">
        <v>109830</v>
      </c>
      <c r="D1735">
        <v>135037</v>
      </c>
      <c r="G1735" t="s">
        <v>3696</v>
      </c>
      <c r="H1735" t="str">
        <f ca="1">IFERROR(RANK(Table1[[#This Row],[IncomeRank]],$K:$K),"")</f>
        <v/>
      </c>
      <c r="I1735">
        <f>Table1[[#This Row],[regno]]</f>
        <v>1093868</v>
      </c>
      <c r="J1735" t="str">
        <f>Table1[[#This Row],[nicename]]</f>
        <v>Music Alive</v>
      </c>
      <c r="K1735" s="1" t="str">
        <f ca="1">IF(Table1[[#This Row],[Selected]],Table1[[#This Row],[latest_income]]+(RAND()*0.01),"")</f>
        <v/>
      </c>
      <c r="L1735" t="b">
        <f>IF(Table1[[#This Row],[Use]]="None",FALSE,IF(Table1[[#This Row],[Use]]="Both",AND(Table1[[#This Row],[Keyword]],Table1[[#This Row],[Geog]]),OR(Table1[[#This Row],[Keyword]],Table1[[#This Row],[Geog]])))</f>
        <v>0</v>
      </c>
      <c r="M17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35" t="b">
        <f>NOT(ISERROR(VLOOKUP(Table1[[#This Row],[regno]],RawGeography!$D:$D,1,FALSE)))</f>
        <v>0</v>
      </c>
      <c r="O1735" t="str">
        <f>IF(Options!$H$12&gt;0,IF(Options!$H$13&gt;0,"Both","Geog"),IF(Options!$H$13&gt;0,"Keyword","None"))</f>
        <v>None</v>
      </c>
      <c r="Q1735"/>
    </row>
    <row r="1736" spans="1:17" x14ac:dyDescent="0.2">
      <c r="A1736">
        <v>1093907</v>
      </c>
      <c r="B1736" t="s">
        <v>3697</v>
      </c>
      <c r="C1736">
        <v>5659</v>
      </c>
      <c r="D1736">
        <v>31180</v>
      </c>
      <c r="G1736" t="s">
        <v>3698</v>
      </c>
      <c r="H1736" t="str">
        <f ca="1">IFERROR(RANK(Table1[[#This Row],[IncomeRank]],$K:$K),"")</f>
        <v/>
      </c>
      <c r="I1736">
        <f>Table1[[#This Row],[regno]]</f>
        <v>1093907</v>
      </c>
      <c r="J1736" t="str">
        <f>Table1[[#This Row],[nicename]]</f>
        <v>Music for Autism</v>
      </c>
      <c r="K1736" s="1" t="str">
        <f ca="1">IF(Table1[[#This Row],[Selected]],Table1[[#This Row],[latest_income]]+(RAND()*0.01),"")</f>
        <v/>
      </c>
      <c r="L1736" t="b">
        <f>IF(Table1[[#This Row],[Use]]="None",FALSE,IF(Table1[[#This Row],[Use]]="Both",AND(Table1[[#This Row],[Keyword]],Table1[[#This Row],[Geog]]),OR(Table1[[#This Row],[Keyword]],Table1[[#This Row],[Geog]])))</f>
        <v>0</v>
      </c>
      <c r="M17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36" t="b">
        <f>NOT(ISERROR(VLOOKUP(Table1[[#This Row],[regno]],RawGeography!$D:$D,1,FALSE)))</f>
        <v>0</v>
      </c>
      <c r="O1736" t="str">
        <f>IF(Options!$H$12&gt;0,IF(Options!$H$13&gt;0,"Both","Geog"),IF(Options!$H$13&gt;0,"Keyword","None"))</f>
        <v>None</v>
      </c>
      <c r="Q1736"/>
    </row>
    <row r="1737" spans="1:17" x14ac:dyDescent="0.2">
      <c r="A1737">
        <v>1093992</v>
      </c>
      <c r="B1737" t="s">
        <v>3699</v>
      </c>
      <c r="C1737">
        <v>76263</v>
      </c>
      <c r="D1737">
        <v>64452</v>
      </c>
      <c r="G1737" t="s">
        <v>3700</v>
      </c>
      <c r="H1737" t="str">
        <f ca="1">IFERROR(RANK(Table1[[#This Row],[IncomeRank]],$K:$K),"")</f>
        <v/>
      </c>
      <c r="I1737">
        <f>Table1[[#This Row],[regno]]</f>
        <v>1093992</v>
      </c>
      <c r="J1737" t="str">
        <f>Table1[[#This Row],[nicename]]</f>
        <v>Soundwell Music Therapy Trust</v>
      </c>
      <c r="K1737" s="1" t="str">
        <f ca="1">IF(Table1[[#This Row],[Selected]],Table1[[#This Row],[latest_income]]+(RAND()*0.01),"")</f>
        <v/>
      </c>
      <c r="L1737" t="b">
        <f>IF(Table1[[#This Row],[Use]]="None",FALSE,IF(Table1[[#This Row],[Use]]="Both",AND(Table1[[#This Row],[Keyword]],Table1[[#This Row],[Geog]]),OR(Table1[[#This Row],[Keyword]],Table1[[#This Row],[Geog]])))</f>
        <v>0</v>
      </c>
      <c r="M17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37" t="b">
        <f>NOT(ISERROR(VLOOKUP(Table1[[#This Row],[regno]],RawGeography!$D:$D,1,FALSE)))</f>
        <v>0</v>
      </c>
      <c r="O1737" t="str">
        <f>IF(Options!$H$12&gt;0,IF(Options!$H$13&gt;0,"Both","Geog"),IF(Options!$H$13&gt;0,"Keyword","None"))</f>
        <v>None</v>
      </c>
      <c r="Q1737"/>
    </row>
    <row r="1738" spans="1:17" x14ac:dyDescent="0.2">
      <c r="A1738">
        <v>1094009</v>
      </c>
      <c r="B1738" t="s">
        <v>3701</v>
      </c>
      <c r="C1738">
        <v>10942</v>
      </c>
      <c r="D1738">
        <v>5754</v>
      </c>
      <c r="G1738" t="s">
        <v>3702</v>
      </c>
      <c r="H1738" t="str">
        <f ca="1">IFERROR(RANK(Table1[[#This Row],[IncomeRank]],$K:$K),"")</f>
        <v/>
      </c>
      <c r="I1738">
        <f>Table1[[#This Row],[regno]]</f>
        <v>1094009</v>
      </c>
      <c r="J1738" t="str">
        <f>Table1[[#This Row],[nicename]]</f>
        <v>Muzika Charitable Trust</v>
      </c>
      <c r="K1738" s="1" t="str">
        <f ca="1">IF(Table1[[#This Row],[Selected]],Table1[[#This Row],[latest_income]]+(RAND()*0.01),"")</f>
        <v/>
      </c>
      <c r="L1738" t="b">
        <f>IF(Table1[[#This Row],[Use]]="None",FALSE,IF(Table1[[#This Row],[Use]]="Both",AND(Table1[[#This Row],[Keyword]],Table1[[#This Row],[Geog]]),OR(Table1[[#This Row],[Keyword]],Table1[[#This Row],[Geog]])))</f>
        <v>0</v>
      </c>
      <c r="M17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38" t="b">
        <f>NOT(ISERROR(VLOOKUP(Table1[[#This Row],[regno]],RawGeography!$D:$D,1,FALSE)))</f>
        <v>0</v>
      </c>
      <c r="O1738" t="str">
        <f>IF(Options!$H$12&gt;0,IF(Options!$H$13&gt;0,"Both","Geog"),IF(Options!$H$13&gt;0,"Keyword","None"))</f>
        <v>None</v>
      </c>
      <c r="Q1738"/>
    </row>
    <row r="1739" spans="1:17" x14ac:dyDescent="0.2">
      <c r="A1739">
        <v>1094091</v>
      </c>
      <c r="B1739" t="s">
        <v>3703</v>
      </c>
      <c r="C1739">
        <v>13168</v>
      </c>
      <c r="D1739">
        <v>13251</v>
      </c>
      <c r="G1739" t="s">
        <v>3704</v>
      </c>
      <c r="H1739" t="str">
        <f ca="1">IFERROR(RANK(Table1[[#This Row],[IncomeRank]],$K:$K),"")</f>
        <v/>
      </c>
      <c r="I1739">
        <f>Table1[[#This Row],[regno]]</f>
        <v>1094091</v>
      </c>
      <c r="J1739" t="str">
        <f>Table1[[#This Row],[nicename]]</f>
        <v>The Hurst Green Singers</v>
      </c>
      <c r="K1739" s="1" t="str">
        <f ca="1">IF(Table1[[#This Row],[Selected]],Table1[[#This Row],[latest_income]]+(RAND()*0.01),"")</f>
        <v/>
      </c>
      <c r="L1739" t="b">
        <f>IF(Table1[[#This Row],[Use]]="None",FALSE,IF(Table1[[#This Row],[Use]]="Both",AND(Table1[[#This Row],[Keyword]],Table1[[#This Row],[Geog]]),OR(Table1[[#This Row],[Keyword]],Table1[[#This Row],[Geog]])))</f>
        <v>0</v>
      </c>
      <c r="M17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39" t="b">
        <f>NOT(ISERROR(VLOOKUP(Table1[[#This Row],[regno]],RawGeography!$D:$D,1,FALSE)))</f>
        <v>0</v>
      </c>
      <c r="O1739" t="str">
        <f>IF(Options!$H$12&gt;0,IF(Options!$H$13&gt;0,"Both","Geog"),IF(Options!$H$13&gt;0,"Keyword","None"))</f>
        <v>None</v>
      </c>
      <c r="Q1739"/>
    </row>
    <row r="1740" spans="1:17" x14ac:dyDescent="0.2">
      <c r="A1740">
        <v>1094205</v>
      </c>
      <c r="B1740" t="s">
        <v>3705</v>
      </c>
      <c r="C1740">
        <v>124073</v>
      </c>
      <c r="D1740">
        <v>108213</v>
      </c>
      <c r="G1740" t="s">
        <v>3706</v>
      </c>
      <c r="H1740" t="str">
        <f ca="1">IFERROR(RANK(Table1[[#This Row],[IncomeRank]],$K:$K),"")</f>
        <v/>
      </c>
      <c r="I1740">
        <f>Table1[[#This Row],[regno]]</f>
        <v>1094205</v>
      </c>
      <c r="J1740" t="str">
        <f>Table1[[#This Row],[nicename]]</f>
        <v>Flash Musicals</v>
      </c>
      <c r="K1740" s="1" t="str">
        <f ca="1">IF(Table1[[#This Row],[Selected]],Table1[[#This Row],[latest_income]]+(RAND()*0.01),"")</f>
        <v/>
      </c>
      <c r="L1740" t="b">
        <f>IF(Table1[[#This Row],[Use]]="None",FALSE,IF(Table1[[#This Row],[Use]]="Both",AND(Table1[[#This Row],[Keyword]],Table1[[#This Row],[Geog]]),OR(Table1[[#This Row],[Keyword]],Table1[[#This Row],[Geog]])))</f>
        <v>0</v>
      </c>
      <c r="M17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40" t="b">
        <f>NOT(ISERROR(VLOOKUP(Table1[[#This Row],[regno]],RawGeography!$D:$D,1,FALSE)))</f>
        <v>0</v>
      </c>
      <c r="O1740" t="str">
        <f>IF(Options!$H$12&gt;0,IF(Options!$H$13&gt;0,"Both","Geog"),IF(Options!$H$13&gt;0,"Keyword","None"))</f>
        <v>None</v>
      </c>
      <c r="Q1740"/>
    </row>
    <row r="1741" spans="1:17" x14ac:dyDescent="0.2">
      <c r="A1741">
        <v>1094224</v>
      </c>
      <c r="B1741" t="s">
        <v>3707</v>
      </c>
      <c r="C1741">
        <v>16111</v>
      </c>
      <c r="D1741">
        <v>13716</v>
      </c>
      <c r="G1741" t="s">
        <v>3708</v>
      </c>
      <c r="H1741" t="str">
        <f ca="1">IFERROR(RANK(Table1[[#This Row],[IncomeRank]],$K:$K),"")</f>
        <v/>
      </c>
      <c r="I1741">
        <f>Table1[[#This Row],[regno]]</f>
        <v>1094224</v>
      </c>
      <c r="J1741" t="str">
        <f>Table1[[#This Row],[nicename]]</f>
        <v>Solihull Young Musicians Support Association</v>
      </c>
      <c r="K1741" s="1" t="str">
        <f ca="1">IF(Table1[[#This Row],[Selected]],Table1[[#This Row],[latest_income]]+(RAND()*0.01),"")</f>
        <v/>
      </c>
      <c r="L1741" t="b">
        <f>IF(Table1[[#This Row],[Use]]="None",FALSE,IF(Table1[[#This Row],[Use]]="Both",AND(Table1[[#This Row],[Keyword]],Table1[[#This Row],[Geog]]),OR(Table1[[#This Row],[Keyword]],Table1[[#This Row],[Geog]])))</f>
        <v>0</v>
      </c>
      <c r="M17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41" t="b">
        <f>NOT(ISERROR(VLOOKUP(Table1[[#This Row],[regno]],RawGeography!$D:$D,1,FALSE)))</f>
        <v>0</v>
      </c>
      <c r="O1741" t="str">
        <f>IF(Options!$H$12&gt;0,IF(Options!$H$13&gt;0,"Both","Geog"),IF(Options!$H$13&gt;0,"Keyword","None"))</f>
        <v>None</v>
      </c>
      <c r="Q1741"/>
    </row>
    <row r="1742" spans="1:17" x14ac:dyDescent="0.2">
      <c r="A1742">
        <v>1094265</v>
      </c>
      <c r="B1742" t="s">
        <v>3709</v>
      </c>
      <c r="C1742">
        <v>7440</v>
      </c>
      <c r="D1742">
        <v>7491</v>
      </c>
      <c r="G1742" t="s">
        <v>3710</v>
      </c>
      <c r="H1742" t="str">
        <f ca="1">IFERROR(RANK(Table1[[#This Row],[IncomeRank]],$K:$K),"")</f>
        <v/>
      </c>
      <c r="I1742">
        <f>Table1[[#This Row],[regno]]</f>
        <v>1094265</v>
      </c>
      <c r="J1742" t="str">
        <f>Table1[[#This Row],[nicename]]</f>
        <v>Queens Park Singers</v>
      </c>
      <c r="K1742" s="1" t="str">
        <f ca="1">IF(Table1[[#This Row],[Selected]],Table1[[#This Row],[latest_income]]+(RAND()*0.01),"")</f>
        <v/>
      </c>
      <c r="L1742" t="b">
        <f>IF(Table1[[#This Row],[Use]]="None",FALSE,IF(Table1[[#This Row],[Use]]="Both",AND(Table1[[#This Row],[Keyword]],Table1[[#This Row],[Geog]]),OR(Table1[[#This Row],[Keyword]],Table1[[#This Row],[Geog]])))</f>
        <v>0</v>
      </c>
      <c r="M17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42" t="b">
        <f>NOT(ISERROR(VLOOKUP(Table1[[#This Row],[regno]],RawGeography!$D:$D,1,FALSE)))</f>
        <v>0</v>
      </c>
      <c r="O1742" t="str">
        <f>IF(Options!$H$12&gt;0,IF(Options!$H$13&gt;0,"Both","Geog"),IF(Options!$H$13&gt;0,"Keyword","None"))</f>
        <v>None</v>
      </c>
      <c r="Q1742"/>
    </row>
    <row r="1743" spans="1:17" x14ac:dyDescent="0.2">
      <c r="A1743">
        <v>1094345</v>
      </c>
      <c r="B1743" t="s">
        <v>3711</v>
      </c>
      <c r="C1743">
        <v>7697</v>
      </c>
      <c r="D1743">
        <v>8408</v>
      </c>
      <c r="G1743" t="s">
        <v>3712</v>
      </c>
      <c r="H1743" t="str">
        <f ca="1">IFERROR(RANK(Table1[[#This Row],[IncomeRank]],$K:$K),"")</f>
        <v/>
      </c>
      <c r="I1743">
        <f>Table1[[#This Row],[regno]]</f>
        <v>1094345</v>
      </c>
      <c r="J1743" t="str">
        <f>Table1[[#This Row],[nicename]]</f>
        <v>The Suffolk Concert Band</v>
      </c>
      <c r="K1743" s="1" t="str">
        <f ca="1">IF(Table1[[#This Row],[Selected]],Table1[[#This Row],[latest_income]]+(RAND()*0.01),"")</f>
        <v/>
      </c>
      <c r="L1743" t="b">
        <f>IF(Table1[[#This Row],[Use]]="None",FALSE,IF(Table1[[#This Row],[Use]]="Both",AND(Table1[[#This Row],[Keyword]],Table1[[#This Row],[Geog]]),OR(Table1[[#This Row],[Keyword]],Table1[[#This Row],[Geog]])))</f>
        <v>0</v>
      </c>
      <c r="M17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43" t="b">
        <f>NOT(ISERROR(VLOOKUP(Table1[[#This Row],[regno]],RawGeography!$D:$D,1,FALSE)))</f>
        <v>0</v>
      </c>
      <c r="O1743" t="str">
        <f>IF(Options!$H$12&gt;0,IF(Options!$H$13&gt;0,"Both","Geog"),IF(Options!$H$13&gt;0,"Keyword","None"))</f>
        <v>None</v>
      </c>
      <c r="Q1743"/>
    </row>
    <row r="1744" spans="1:17" x14ac:dyDescent="0.2">
      <c r="A1744">
        <v>1094386</v>
      </c>
      <c r="B1744" t="s">
        <v>3713</v>
      </c>
      <c r="C1744">
        <v>18594</v>
      </c>
      <c r="D1744">
        <v>20287</v>
      </c>
      <c r="G1744" t="s">
        <v>3714</v>
      </c>
      <c r="H1744" t="str">
        <f ca="1">IFERROR(RANK(Table1[[#This Row],[IncomeRank]],$K:$K),"")</f>
        <v/>
      </c>
      <c r="I1744">
        <f>Table1[[#This Row],[regno]]</f>
        <v>1094386</v>
      </c>
      <c r="J1744" t="str">
        <f>Table1[[#This Row],[nicename]]</f>
        <v>Bromley Barbershop Harmony Club</v>
      </c>
      <c r="K1744" s="1" t="str">
        <f ca="1">IF(Table1[[#This Row],[Selected]],Table1[[#This Row],[latest_income]]+(RAND()*0.01),"")</f>
        <v/>
      </c>
      <c r="L1744" t="b">
        <f>IF(Table1[[#This Row],[Use]]="None",FALSE,IF(Table1[[#This Row],[Use]]="Both",AND(Table1[[#This Row],[Keyword]],Table1[[#This Row],[Geog]]),OR(Table1[[#This Row],[Keyword]],Table1[[#This Row],[Geog]])))</f>
        <v>0</v>
      </c>
      <c r="M17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44" t="b">
        <f>NOT(ISERROR(VLOOKUP(Table1[[#This Row],[regno]],RawGeography!$D:$D,1,FALSE)))</f>
        <v>0</v>
      </c>
      <c r="O1744" t="str">
        <f>IF(Options!$H$12&gt;0,IF(Options!$H$13&gt;0,"Both","Geog"),IF(Options!$H$13&gt;0,"Keyword","None"))</f>
        <v>None</v>
      </c>
      <c r="Q1744"/>
    </row>
    <row r="1745" spans="1:17" x14ac:dyDescent="0.2">
      <c r="A1745">
        <v>1094767</v>
      </c>
      <c r="B1745" t="s">
        <v>3715</v>
      </c>
      <c r="C1745">
        <v>35060</v>
      </c>
      <c r="D1745">
        <v>29696</v>
      </c>
      <c r="G1745" t="s">
        <v>3716</v>
      </c>
      <c r="H1745" t="str">
        <f ca="1">IFERROR(RANK(Table1[[#This Row],[IncomeRank]],$K:$K),"")</f>
        <v/>
      </c>
      <c r="I1745">
        <f>Table1[[#This Row],[regno]]</f>
        <v>1094767</v>
      </c>
      <c r="J1745" t="str">
        <f>Table1[[#This Row],[nicename]]</f>
        <v>Albert Cooper Music Charitable Trust</v>
      </c>
      <c r="K1745" s="1" t="str">
        <f ca="1">IF(Table1[[#This Row],[Selected]],Table1[[#This Row],[latest_income]]+(RAND()*0.01),"")</f>
        <v/>
      </c>
      <c r="L1745" t="b">
        <f>IF(Table1[[#This Row],[Use]]="None",FALSE,IF(Table1[[#This Row],[Use]]="Both",AND(Table1[[#This Row],[Keyword]],Table1[[#This Row],[Geog]]),OR(Table1[[#This Row],[Keyword]],Table1[[#This Row],[Geog]])))</f>
        <v>0</v>
      </c>
      <c r="M17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45" t="b">
        <f>NOT(ISERROR(VLOOKUP(Table1[[#This Row],[regno]],RawGeography!$D:$D,1,FALSE)))</f>
        <v>0</v>
      </c>
      <c r="O1745" t="str">
        <f>IF(Options!$H$12&gt;0,IF(Options!$H$13&gt;0,"Both","Geog"),IF(Options!$H$13&gt;0,"Keyword","None"))</f>
        <v>None</v>
      </c>
      <c r="Q1745"/>
    </row>
    <row r="1746" spans="1:17" x14ac:dyDescent="0.2">
      <c r="A1746">
        <v>1094808</v>
      </c>
      <c r="B1746" t="s">
        <v>3717</v>
      </c>
      <c r="C1746">
        <v>5861</v>
      </c>
      <c r="D1746">
        <v>5519</v>
      </c>
      <c r="G1746" t="s">
        <v>3718</v>
      </c>
      <c r="H1746" t="str">
        <f ca="1">IFERROR(RANK(Table1[[#This Row],[IncomeRank]],$K:$K),"")</f>
        <v/>
      </c>
      <c r="I1746">
        <f>Table1[[#This Row],[regno]]</f>
        <v>1094808</v>
      </c>
      <c r="J1746" t="str">
        <f>Table1[[#This Row],[nicename]]</f>
        <v>The Simon Fletcher Charitable Trust</v>
      </c>
      <c r="K1746" s="1" t="str">
        <f ca="1">IF(Table1[[#This Row],[Selected]],Table1[[#This Row],[latest_income]]+(RAND()*0.01),"")</f>
        <v/>
      </c>
      <c r="L1746" t="b">
        <f>IF(Table1[[#This Row],[Use]]="None",FALSE,IF(Table1[[#This Row],[Use]]="Both",AND(Table1[[#This Row],[Keyword]],Table1[[#This Row],[Geog]]),OR(Table1[[#This Row],[Keyword]],Table1[[#This Row],[Geog]])))</f>
        <v>0</v>
      </c>
      <c r="M17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46" t="b">
        <f>NOT(ISERROR(VLOOKUP(Table1[[#This Row],[regno]],RawGeography!$D:$D,1,FALSE)))</f>
        <v>0</v>
      </c>
      <c r="O1746" t="str">
        <f>IF(Options!$H$12&gt;0,IF(Options!$H$13&gt;0,"Both","Geog"),IF(Options!$H$13&gt;0,"Keyword","None"))</f>
        <v>None</v>
      </c>
      <c r="Q1746"/>
    </row>
    <row r="1747" spans="1:17" x14ac:dyDescent="0.2">
      <c r="A1747">
        <v>1094880</v>
      </c>
      <c r="B1747" t="s">
        <v>3719</v>
      </c>
      <c r="C1747">
        <v>11494</v>
      </c>
      <c r="D1747">
        <v>10660</v>
      </c>
      <c r="G1747" t="s">
        <v>3720</v>
      </c>
      <c r="H1747" t="str">
        <f ca="1">IFERROR(RANK(Table1[[#This Row],[IncomeRank]],$K:$K),"")</f>
        <v/>
      </c>
      <c r="I1747">
        <f>Table1[[#This Row],[regno]]</f>
        <v>1094880</v>
      </c>
      <c r="J1747" t="str">
        <f>Table1[[#This Row],[nicename]]</f>
        <v>Kendal and District Gilbert and Sullivan Society</v>
      </c>
      <c r="K1747" s="1" t="str">
        <f ca="1">IF(Table1[[#This Row],[Selected]],Table1[[#This Row],[latest_income]]+(RAND()*0.01),"")</f>
        <v/>
      </c>
      <c r="L1747" t="b">
        <f>IF(Table1[[#This Row],[Use]]="None",FALSE,IF(Table1[[#This Row],[Use]]="Both",AND(Table1[[#This Row],[Keyword]],Table1[[#This Row],[Geog]]),OR(Table1[[#This Row],[Keyword]],Table1[[#This Row],[Geog]])))</f>
        <v>0</v>
      </c>
      <c r="M17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47" t="b">
        <f>NOT(ISERROR(VLOOKUP(Table1[[#This Row],[regno]],RawGeography!$D:$D,1,FALSE)))</f>
        <v>0</v>
      </c>
      <c r="O1747" t="str">
        <f>IF(Options!$H$12&gt;0,IF(Options!$H$13&gt;0,"Both","Geog"),IF(Options!$H$13&gt;0,"Keyword","None"))</f>
        <v>None</v>
      </c>
      <c r="Q1747"/>
    </row>
    <row r="1748" spans="1:17" x14ac:dyDescent="0.2">
      <c r="A1748">
        <v>1094899</v>
      </c>
      <c r="B1748" t="s">
        <v>3721</v>
      </c>
      <c r="C1748">
        <v>14243</v>
      </c>
      <c r="D1748">
        <v>16209</v>
      </c>
      <c r="G1748" t="s">
        <v>3722</v>
      </c>
      <c r="H1748" t="str">
        <f ca="1">IFERROR(RANK(Table1[[#This Row],[IncomeRank]],$K:$K),"")</f>
        <v/>
      </c>
      <c r="I1748">
        <f>Table1[[#This Row],[regno]]</f>
        <v>1094899</v>
      </c>
      <c r="J1748" t="str">
        <f>Table1[[#This Row],[nicename]]</f>
        <v>Fulham Symphony Orchestral Society</v>
      </c>
      <c r="K1748" s="1" t="str">
        <f ca="1">IF(Table1[[#This Row],[Selected]],Table1[[#This Row],[latest_income]]+(RAND()*0.01),"")</f>
        <v/>
      </c>
      <c r="L1748" t="b">
        <f>IF(Table1[[#This Row],[Use]]="None",FALSE,IF(Table1[[#This Row],[Use]]="Both",AND(Table1[[#This Row],[Keyword]],Table1[[#This Row],[Geog]]),OR(Table1[[#This Row],[Keyword]],Table1[[#This Row],[Geog]])))</f>
        <v>0</v>
      </c>
      <c r="M17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48" t="b">
        <f>NOT(ISERROR(VLOOKUP(Table1[[#This Row],[regno]],RawGeography!$D:$D,1,FALSE)))</f>
        <v>0</v>
      </c>
      <c r="O1748" t="str">
        <f>IF(Options!$H$12&gt;0,IF(Options!$H$13&gt;0,"Both","Geog"),IF(Options!$H$13&gt;0,"Keyword","None"))</f>
        <v>None</v>
      </c>
      <c r="Q1748"/>
    </row>
    <row r="1749" spans="1:17" x14ac:dyDescent="0.2">
      <c r="A1749">
        <v>1094971</v>
      </c>
      <c r="B1749" t="s">
        <v>3723</v>
      </c>
      <c r="C1749">
        <v>6732</v>
      </c>
      <c r="D1749">
        <v>7392</v>
      </c>
      <c r="G1749" t="s">
        <v>3724</v>
      </c>
      <c r="H1749" t="str">
        <f ca="1">IFERROR(RANK(Table1[[#This Row],[IncomeRank]],$K:$K),"")</f>
        <v/>
      </c>
      <c r="I1749">
        <f>Table1[[#This Row],[regno]]</f>
        <v>1094971</v>
      </c>
      <c r="J1749" t="str">
        <f>Table1[[#This Row],[nicename]]</f>
        <v>Corinium Players Guitar Ensemble</v>
      </c>
      <c r="K1749" s="1" t="str">
        <f ca="1">IF(Table1[[#This Row],[Selected]],Table1[[#This Row],[latest_income]]+(RAND()*0.01),"")</f>
        <v/>
      </c>
      <c r="L1749" t="b">
        <f>IF(Table1[[#This Row],[Use]]="None",FALSE,IF(Table1[[#This Row],[Use]]="Both",AND(Table1[[#This Row],[Keyword]],Table1[[#This Row],[Geog]]),OR(Table1[[#This Row],[Keyword]],Table1[[#This Row],[Geog]])))</f>
        <v>0</v>
      </c>
      <c r="M17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49" t="b">
        <f>NOT(ISERROR(VLOOKUP(Table1[[#This Row],[regno]],RawGeography!$D:$D,1,FALSE)))</f>
        <v>0</v>
      </c>
      <c r="O1749" t="str">
        <f>IF(Options!$H$12&gt;0,IF(Options!$H$13&gt;0,"Both","Geog"),IF(Options!$H$13&gt;0,"Keyword","None"))</f>
        <v>None</v>
      </c>
      <c r="Q1749"/>
    </row>
    <row r="1750" spans="1:17" x14ac:dyDescent="0.2">
      <c r="A1750">
        <v>1095029</v>
      </c>
      <c r="B1750" t="s">
        <v>3725</v>
      </c>
      <c r="C1750">
        <v>49811</v>
      </c>
      <c r="D1750">
        <v>54961</v>
      </c>
      <c r="G1750" t="s">
        <v>3726</v>
      </c>
      <c r="H1750" t="str">
        <f ca="1">IFERROR(RANK(Table1[[#This Row],[IncomeRank]],$K:$K),"")</f>
        <v/>
      </c>
      <c r="I1750">
        <f>Table1[[#This Row],[regno]]</f>
        <v>1095029</v>
      </c>
      <c r="J1750" t="str">
        <f>Table1[[#This Row],[nicename]]</f>
        <v>Chamber Domaine Limited</v>
      </c>
      <c r="K1750" s="1" t="str">
        <f ca="1">IF(Table1[[#This Row],[Selected]],Table1[[#This Row],[latest_income]]+(RAND()*0.01),"")</f>
        <v/>
      </c>
      <c r="L1750" t="b">
        <f>IF(Table1[[#This Row],[Use]]="None",FALSE,IF(Table1[[#This Row],[Use]]="Both",AND(Table1[[#This Row],[Keyword]],Table1[[#This Row],[Geog]]),OR(Table1[[#This Row],[Keyword]],Table1[[#This Row],[Geog]])))</f>
        <v>0</v>
      </c>
      <c r="M17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50" t="b">
        <f>NOT(ISERROR(VLOOKUP(Table1[[#This Row],[regno]],RawGeography!$D:$D,1,FALSE)))</f>
        <v>0</v>
      </c>
      <c r="O1750" t="str">
        <f>IF(Options!$H$12&gt;0,IF(Options!$H$13&gt;0,"Both","Geog"),IF(Options!$H$13&gt;0,"Keyword","None"))</f>
        <v>None</v>
      </c>
      <c r="Q1750"/>
    </row>
    <row r="1751" spans="1:17" x14ac:dyDescent="0.2">
      <c r="A1751">
        <v>1095040</v>
      </c>
      <c r="B1751" t="s">
        <v>3727</v>
      </c>
      <c r="C1751">
        <v>14507</v>
      </c>
      <c r="D1751">
        <v>15247</v>
      </c>
      <c r="G1751" t="s">
        <v>3728</v>
      </c>
      <c r="H1751" t="str">
        <f ca="1">IFERROR(RANK(Table1[[#This Row],[IncomeRank]],$K:$K),"")</f>
        <v/>
      </c>
      <c r="I1751">
        <f>Table1[[#This Row],[regno]]</f>
        <v>1095040</v>
      </c>
      <c r="J1751" t="str">
        <f>Table1[[#This Row],[nicename]]</f>
        <v>The Arabesque Trust</v>
      </c>
      <c r="K1751" s="1" t="str">
        <f ca="1">IF(Table1[[#This Row],[Selected]],Table1[[#This Row],[latest_income]]+(RAND()*0.01),"")</f>
        <v/>
      </c>
      <c r="L1751" t="b">
        <f>IF(Table1[[#This Row],[Use]]="None",FALSE,IF(Table1[[#This Row],[Use]]="Both",AND(Table1[[#This Row],[Keyword]],Table1[[#This Row],[Geog]]),OR(Table1[[#This Row],[Keyword]],Table1[[#This Row],[Geog]])))</f>
        <v>0</v>
      </c>
      <c r="M17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51" t="b">
        <f>NOT(ISERROR(VLOOKUP(Table1[[#This Row],[regno]],RawGeography!$D:$D,1,FALSE)))</f>
        <v>0</v>
      </c>
      <c r="O1751" t="str">
        <f>IF(Options!$H$12&gt;0,IF(Options!$H$13&gt;0,"Both","Geog"),IF(Options!$H$13&gt;0,"Keyword","None"))</f>
        <v>None</v>
      </c>
      <c r="Q1751"/>
    </row>
    <row r="1752" spans="1:17" x14ac:dyDescent="0.2">
      <c r="A1752">
        <v>1095069</v>
      </c>
      <c r="B1752" t="s">
        <v>3729</v>
      </c>
      <c r="C1752">
        <v>61863</v>
      </c>
      <c r="D1752">
        <v>55255</v>
      </c>
      <c r="G1752" t="s">
        <v>3730</v>
      </c>
      <c r="H1752" t="str">
        <f ca="1">IFERROR(RANK(Table1[[#This Row],[IncomeRank]],$K:$K),"")</f>
        <v/>
      </c>
      <c r="I1752">
        <f>Table1[[#This Row],[regno]]</f>
        <v>1095069</v>
      </c>
      <c r="J1752" t="str">
        <f>Table1[[#This Row],[nicename]]</f>
        <v>New Chamber Opera</v>
      </c>
      <c r="K1752" s="1" t="str">
        <f ca="1">IF(Table1[[#This Row],[Selected]],Table1[[#This Row],[latest_income]]+(RAND()*0.01),"")</f>
        <v/>
      </c>
      <c r="L1752" t="b">
        <f>IF(Table1[[#This Row],[Use]]="None",FALSE,IF(Table1[[#This Row],[Use]]="Both",AND(Table1[[#This Row],[Keyword]],Table1[[#This Row],[Geog]]),OR(Table1[[#This Row],[Keyword]],Table1[[#This Row],[Geog]])))</f>
        <v>0</v>
      </c>
      <c r="M17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52" t="b">
        <f>NOT(ISERROR(VLOOKUP(Table1[[#This Row],[regno]],RawGeography!$D:$D,1,FALSE)))</f>
        <v>0</v>
      </c>
      <c r="O1752" t="str">
        <f>IF(Options!$H$12&gt;0,IF(Options!$H$13&gt;0,"Both","Geog"),IF(Options!$H$13&gt;0,"Keyword","None"))</f>
        <v>None</v>
      </c>
      <c r="Q1752"/>
    </row>
    <row r="1753" spans="1:17" x14ac:dyDescent="0.2">
      <c r="A1753">
        <v>1095175</v>
      </c>
      <c r="B1753" t="s">
        <v>3731</v>
      </c>
      <c r="C1753">
        <v>16008</v>
      </c>
      <c r="D1753">
        <v>13851</v>
      </c>
      <c r="G1753" t="s">
        <v>3732</v>
      </c>
      <c r="H1753" t="str">
        <f ca="1">IFERROR(RANK(Table1[[#This Row],[IncomeRank]],$K:$K),"")</f>
        <v/>
      </c>
      <c r="I1753">
        <f>Table1[[#This Row],[regno]]</f>
        <v>1095175</v>
      </c>
      <c r="J1753" t="str">
        <f>Table1[[#This Row],[nicename]]</f>
        <v>Lavenham Sinfonia</v>
      </c>
      <c r="K1753" s="1" t="str">
        <f ca="1">IF(Table1[[#This Row],[Selected]],Table1[[#This Row],[latest_income]]+(RAND()*0.01),"")</f>
        <v/>
      </c>
      <c r="L1753" t="b">
        <f>IF(Table1[[#This Row],[Use]]="None",FALSE,IF(Table1[[#This Row],[Use]]="Both",AND(Table1[[#This Row],[Keyword]],Table1[[#This Row],[Geog]]),OR(Table1[[#This Row],[Keyword]],Table1[[#This Row],[Geog]])))</f>
        <v>0</v>
      </c>
      <c r="M17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53" t="b">
        <f>NOT(ISERROR(VLOOKUP(Table1[[#This Row],[regno]],RawGeography!$D:$D,1,FALSE)))</f>
        <v>0</v>
      </c>
      <c r="O1753" t="str">
        <f>IF(Options!$H$12&gt;0,IF(Options!$H$13&gt;0,"Both","Geog"),IF(Options!$H$13&gt;0,"Keyword","None"))</f>
        <v>None</v>
      </c>
      <c r="Q1753"/>
    </row>
    <row r="1754" spans="1:17" x14ac:dyDescent="0.2">
      <c r="A1754">
        <v>1095240</v>
      </c>
      <c r="B1754" t="s">
        <v>3733</v>
      </c>
      <c r="C1754">
        <v>0</v>
      </c>
      <c r="D1754">
        <v>0</v>
      </c>
      <c r="G1754" t="s">
        <v>3734</v>
      </c>
      <c r="H1754" t="str">
        <f ca="1">IFERROR(RANK(Table1[[#This Row],[IncomeRank]],$K:$K),"")</f>
        <v/>
      </c>
      <c r="I1754">
        <f>Table1[[#This Row],[regno]]</f>
        <v>1095240</v>
      </c>
      <c r="J1754" t="str">
        <f>Table1[[#This Row],[nicename]]</f>
        <v>Live Action Opera</v>
      </c>
      <c r="K1754" s="1" t="str">
        <f ca="1">IF(Table1[[#This Row],[Selected]],Table1[[#This Row],[latest_income]]+(RAND()*0.01),"")</f>
        <v/>
      </c>
      <c r="L1754" t="b">
        <f>IF(Table1[[#This Row],[Use]]="None",FALSE,IF(Table1[[#This Row],[Use]]="Both",AND(Table1[[#This Row],[Keyword]],Table1[[#This Row],[Geog]]),OR(Table1[[#This Row],[Keyword]],Table1[[#This Row],[Geog]])))</f>
        <v>0</v>
      </c>
      <c r="M17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54" t="b">
        <f>NOT(ISERROR(VLOOKUP(Table1[[#This Row],[regno]],RawGeography!$D:$D,1,FALSE)))</f>
        <v>0</v>
      </c>
      <c r="O1754" t="str">
        <f>IF(Options!$H$12&gt;0,IF(Options!$H$13&gt;0,"Both","Geog"),IF(Options!$H$13&gt;0,"Keyword","None"))</f>
        <v>None</v>
      </c>
      <c r="Q1754"/>
    </row>
    <row r="1755" spans="1:17" x14ac:dyDescent="0.2">
      <c r="A1755">
        <v>1095242</v>
      </c>
      <c r="B1755" t="s">
        <v>3735</v>
      </c>
      <c r="C1755">
        <v>22597</v>
      </c>
      <c r="D1755">
        <v>19071</v>
      </c>
      <c r="G1755" t="s">
        <v>3736</v>
      </c>
      <c r="H1755" t="str">
        <f ca="1">IFERROR(RANK(Table1[[#This Row],[IncomeRank]],$K:$K),"")</f>
        <v/>
      </c>
      <c r="I1755">
        <f>Table1[[#This Row],[regno]]</f>
        <v>1095242</v>
      </c>
      <c r="J1755" t="str">
        <f>Table1[[#This Row],[nicename]]</f>
        <v>Adderbury Concerts Trust</v>
      </c>
      <c r="K1755" s="1" t="str">
        <f ca="1">IF(Table1[[#This Row],[Selected]],Table1[[#This Row],[latest_income]]+(RAND()*0.01),"")</f>
        <v/>
      </c>
      <c r="L1755" t="b">
        <f>IF(Table1[[#This Row],[Use]]="None",FALSE,IF(Table1[[#This Row],[Use]]="Both",AND(Table1[[#This Row],[Keyword]],Table1[[#This Row],[Geog]]),OR(Table1[[#This Row],[Keyword]],Table1[[#This Row],[Geog]])))</f>
        <v>0</v>
      </c>
      <c r="M17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55" t="b">
        <f>NOT(ISERROR(VLOOKUP(Table1[[#This Row],[regno]],RawGeography!$D:$D,1,FALSE)))</f>
        <v>0</v>
      </c>
      <c r="O1755" t="str">
        <f>IF(Options!$H$12&gt;0,IF(Options!$H$13&gt;0,"Both","Geog"),IF(Options!$H$13&gt;0,"Keyword","None"))</f>
        <v>None</v>
      </c>
      <c r="Q1755"/>
    </row>
    <row r="1756" spans="1:17" x14ac:dyDescent="0.2">
      <c r="A1756">
        <v>1095243</v>
      </c>
      <c r="B1756" t="s">
        <v>3737</v>
      </c>
      <c r="C1756">
        <v>70633</v>
      </c>
      <c r="D1756">
        <v>74133</v>
      </c>
      <c r="G1756" t="s">
        <v>3738</v>
      </c>
      <c r="H1756" t="str">
        <f ca="1">IFERROR(RANK(Table1[[#This Row],[IncomeRank]],$K:$K),"")</f>
        <v/>
      </c>
      <c r="I1756">
        <f>Table1[[#This Row],[regno]]</f>
        <v>1095243</v>
      </c>
      <c r="J1756" t="str">
        <f>Table1[[#This Row],[nicename]]</f>
        <v>Coffee Concerts Trust</v>
      </c>
      <c r="K1756" s="1" t="str">
        <f ca="1">IF(Table1[[#This Row],[Selected]],Table1[[#This Row],[latest_income]]+(RAND()*0.01),"")</f>
        <v/>
      </c>
      <c r="L1756" t="b">
        <f>IF(Table1[[#This Row],[Use]]="None",FALSE,IF(Table1[[#This Row],[Use]]="Both",AND(Table1[[#This Row],[Keyword]],Table1[[#This Row],[Geog]]),OR(Table1[[#This Row],[Keyword]],Table1[[#This Row],[Geog]])))</f>
        <v>0</v>
      </c>
      <c r="M17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56" t="b">
        <f>NOT(ISERROR(VLOOKUP(Table1[[#This Row],[regno]],RawGeography!$D:$D,1,FALSE)))</f>
        <v>0</v>
      </c>
      <c r="O1756" t="str">
        <f>IF(Options!$H$12&gt;0,IF(Options!$H$13&gt;0,"Both","Geog"),IF(Options!$H$13&gt;0,"Keyword","None"))</f>
        <v>None</v>
      </c>
      <c r="Q1756"/>
    </row>
    <row r="1757" spans="1:17" x14ac:dyDescent="0.2">
      <c r="A1757">
        <v>1095271</v>
      </c>
      <c r="B1757" t="s">
        <v>3739</v>
      </c>
      <c r="C1757">
        <v>44352</v>
      </c>
      <c r="D1757">
        <v>48210</v>
      </c>
      <c r="G1757" t="s">
        <v>3740</v>
      </c>
      <c r="H1757" t="str">
        <f ca="1">IFERROR(RANK(Table1[[#This Row],[IncomeRank]],$K:$K),"")</f>
        <v/>
      </c>
      <c r="I1757">
        <f>Table1[[#This Row],[regno]]</f>
        <v>1095271</v>
      </c>
      <c r="J1757" t="str">
        <f>Table1[[#This Row],[nicename]]</f>
        <v>Eastleigh Operatic and Musical Society</v>
      </c>
      <c r="K1757" s="1" t="str">
        <f ca="1">IF(Table1[[#This Row],[Selected]],Table1[[#This Row],[latest_income]]+(RAND()*0.01),"")</f>
        <v/>
      </c>
      <c r="L1757" t="b">
        <f>IF(Table1[[#This Row],[Use]]="None",FALSE,IF(Table1[[#This Row],[Use]]="Both",AND(Table1[[#This Row],[Keyword]],Table1[[#This Row],[Geog]]),OR(Table1[[#This Row],[Keyword]],Table1[[#This Row],[Geog]])))</f>
        <v>0</v>
      </c>
      <c r="M17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57" t="b">
        <f>NOT(ISERROR(VLOOKUP(Table1[[#This Row],[regno]],RawGeography!$D:$D,1,FALSE)))</f>
        <v>0</v>
      </c>
      <c r="O1757" t="str">
        <f>IF(Options!$H$12&gt;0,IF(Options!$H$13&gt;0,"Both","Geog"),IF(Options!$H$13&gt;0,"Keyword","None"))</f>
        <v>None</v>
      </c>
      <c r="Q1757"/>
    </row>
    <row r="1758" spans="1:17" x14ac:dyDescent="0.2">
      <c r="A1758">
        <v>1095421</v>
      </c>
      <c r="B1758" t="s">
        <v>3741</v>
      </c>
      <c r="C1758">
        <v>9411</v>
      </c>
      <c r="D1758">
        <v>11511</v>
      </c>
      <c r="G1758" t="s">
        <v>3742</v>
      </c>
      <c r="H1758" t="str">
        <f ca="1">IFERROR(RANK(Table1[[#This Row],[IncomeRank]],$K:$K),"")</f>
        <v/>
      </c>
      <c r="I1758">
        <f>Table1[[#This Row],[regno]]</f>
        <v>1095421</v>
      </c>
      <c r="J1758" t="str">
        <f>Table1[[#This Row],[nicename]]</f>
        <v>The John Hosier Music Trust</v>
      </c>
      <c r="K1758" s="1" t="str">
        <f ca="1">IF(Table1[[#This Row],[Selected]],Table1[[#This Row],[latest_income]]+(RAND()*0.01),"")</f>
        <v/>
      </c>
      <c r="L1758" t="b">
        <f>IF(Table1[[#This Row],[Use]]="None",FALSE,IF(Table1[[#This Row],[Use]]="Both",AND(Table1[[#This Row],[Keyword]],Table1[[#This Row],[Geog]]),OR(Table1[[#This Row],[Keyword]],Table1[[#This Row],[Geog]])))</f>
        <v>0</v>
      </c>
      <c r="M17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58" t="b">
        <f>NOT(ISERROR(VLOOKUP(Table1[[#This Row],[regno]],RawGeography!$D:$D,1,FALSE)))</f>
        <v>0</v>
      </c>
      <c r="O1758" t="str">
        <f>IF(Options!$H$12&gt;0,IF(Options!$H$13&gt;0,"Both","Geog"),IF(Options!$H$13&gt;0,"Keyword","None"))</f>
        <v>None</v>
      </c>
      <c r="Q1758"/>
    </row>
    <row r="1759" spans="1:17" x14ac:dyDescent="0.2">
      <c r="A1759">
        <v>1095524</v>
      </c>
      <c r="B1759" t="s">
        <v>3743</v>
      </c>
      <c r="C1759">
        <v>7948</v>
      </c>
      <c r="D1759">
        <v>8394</v>
      </c>
      <c r="G1759" t="s">
        <v>636</v>
      </c>
      <c r="H1759" t="str">
        <f ca="1">IFERROR(RANK(Table1[[#This Row],[IncomeRank]],$K:$K),"")</f>
        <v/>
      </c>
      <c r="I1759">
        <f>Table1[[#This Row],[regno]]</f>
        <v>1095524</v>
      </c>
      <c r="J1759" t="str">
        <f>Table1[[#This Row],[nicename]]</f>
        <v>Salisbury Young People's Festival</v>
      </c>
      <c r="K1759" s="1" t="str">
        <f ca="1">IF(Table1[[#This Row],[Selected]],Table1[[#This Row],[latest_income]]+(RAND()*0.01),"")</f>
        <v/>
      </c>
      <c r="L1759" t="b">
        <f>IF(Table1[[#This Row],[Use]]="None",FALSE,IF(Table1[[#This Row],[Use]]="Both",AND(Table1[[#This Row],[Keyword]],Table1[[#This Row],[Geog]]),OR(Table1[[#This Row],[Keyword]],Table1[[#This Row],[Geog]])))</f>
        <v>0</v>
      </c>
      <c r="M17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59" t="b">
        <f>NOT(ISERROR(VLOOKUP(Table1[[#This Row],[regno]],RawGeography!$D:$D,1,FALSE)))</f>
        <v>0</v>
      </c>
      <c r="O1759" t="str">
        <f>IF(Options!$H$12&gt;0,IF(Options!$H$13&gt;0,"Both","Geog"),IF(Options!$H$13&gt;0,"Keyword","None"))</f>
        <v>None</v>
      </c>
      <c r="Q1759"/>
    </row>
    <row r="1760" spans="1:17" x14ac:dyDescent="0.2">
      <c r="A1760">
        <v>1095545</v>
      </c>
      <c r="B1760" t="s">
        <v>3744</v>
      </c>
      <c r="C1760">
        <v>293288</v>
      </c>
      <c r="D1760">
        <v>302184</v>
      </c>
      <c r="G1760" t="s">
        <v>3745</v>
      </c>
      <c r="H1760" t="str">
        <f ca="1">IFERROR(RANK(Table1[[#This Row],[IncomeRank]],$K:$K),"")</f>
        <v/>
      </c>
      <c r="I1760">
        <f>Table1[[#This Row],[regno]]</f>
        <v>1095545</v>
      </c>
      <c r="J1760" t="str">
        <f>Table1[[#This Row],[nicename]]</f>
        <v>Get Sorted Academy of Music</v>
      </c>
      <c r="K1760" s="1" t="str">
        <f ca="1">IF(Table1[[#This Row],[Selected]],Table1[[#This Row],[latest_income]]+(RAND()*0.01),"")</f>
        <v/>
      </c>
      <c r="L1760" t="b">
        <f>IF(Table1[[#This Row],[Use]]="None",FALSE,IF(Table1[[#This Row],[Use]]="Both",AND(Table1[[#This Row],[Keyword]],Table1[[#This Row],[Geog]]),OR(Table1[[#This Row],[Keyword]],Table1[[#This Row],[Geog]])))</f>
        <v>0</v>
      </c>
      <c r="M17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60" t="b">
        <f>NOT(ISERROR(VLOOKUP(Table1[[#This Row],[regno]],RawGeography!$D:$D,1,FALSE)))</f>
        <v>0</v>
      </c>
      <c r="O1760" t="str">
        <f>IF(Options!$H$12&gt;0,IF(Options!$H$13&gt;0,"Both","Geog"),IF(Options!$H$13&gt;0,"Keyword","None"))</f>
        <v>None</v>
      </c>
      <c r="Q1760"/>
    </row>
    <row r="1761" spans="1:17" x14ac:dyDescent="0.2">
      <c r="A1761">
        <v>1095550</v>
      </c>
      <c r="B1761" t="s">
        <v>3746</v>
      </c>
      <c r="C1761">
        <v>5430</v>
      </c>
      <c r="D1761">
        <v>5320</v>
      </c>
      <c r="G1761" t="s">
        <v>3747</v>
      </c>
      <c r="H1761" t="str">
        <f ca="1">IFERROR(RANK(Table1[[#This Row],[IncomeRank]],$K:$K),"")</f>
        <v/>
      </c>
      <c r="I1761">
        <f>Table1[[#This Row],[regno]]</f>
        <v>1095550</v>
      </c>
      <c r="J1761" t="str">
        <f>Table1[[#This Row],[nicename]]</f>
        <v>The Lennox Berkeley Society</v>
      </c>
      <c r="K1761" s="1" t="str">
        <f ca="1">IF(Table1[[#This Row],[Selected]],Table1[[#This Row],[latest_income]]+(RAND()*0.01),"")</f>
        <v/>
      </c>
      <c r="L1761" t="b">
        <f>IF(Table1[[#This Row],[Use]]="None",FALSE,IF(Table1[[#This Row],[Use]]="Both",AND(Table1[[#This Row],[Keyword]],Table1[[#This Row],[Geog]]),OR(Table1[[#This Row],[Keyword]],Table1[[#This Row],[Geog]])))</f>
        <v>0</v>
      </c>
      <c r="M17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61" t="b">
        <f>NOT(ISERROR(VLOOKUP(Table1[[#This Row],[regno]],RawGeography!$D:$D,1,FALSE)))</f>
        <v>0</v>
      </c>
      <c r="O1761" t="str">
        <f>IF(Options!$H$12&gt;0,IF(Options!$H$13&gt;0,"Both","Geog"),IF(Options!$H$13&gt;0,"Keyword","None"))</f>
        <v>None</v>
      </c>
      <c r="Q1761"/>
    </row>
    <row r="1762" spans="1:17" x14ac:dyDescent="0.2">
      <c r="A1762">
        <v>1095557</v>
      </c>
      <c r="B1762" t="s">
        <v>3748</v>
      </c>
      <c r="C1762">
        <v>30532</v>
      </c>
      <c r="D1762">
        <v>37353</v>
      </c>
      <c r="G1762" t="s">
        <v>3749</v>
      </c>
      <c r="H1762" t="str">
        <f ca="1">IFERROR(RANK(Table1[[#This Row],[IncomeRank]],$K:$K),"")</f>
        <v/>
      </c>
      <c r="I1762">
        <f>Table1[[#This Row],[regno]]</f>
        <v>1095557</v>
      </c>
      <c r="J1762" t="str">
        <f>Table1[[#This Row],[nicename]]</f>
        <v>Musical Arc</v>
      </c>
      <c r="K1762" s="1" t="str">
        <f ca="1">IF(Table1[[#This Row],[Selected]],Table1[[#This Row],[latest_income]]+(RAND()*0.01),"")</f>
        <v/>
      </c>
      <c r="L1762" t="b">
        <f>IF(Table1[[#This Row],[Use]]="None",FALSE,IF(Table1[[#This Row],[Use]]="Both",AND(Table1[[#This Row],[Keyword]],Table1[[#This Row],[Geog]]),OR(Table1[[#This Row],[Keyword]],Table1[[#This Row],[Geog]])))</f>
        <v>0</v>
      </c>
      <c r="M17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62" t="b">
        <f>NOT(ISERROR(VLOOKUP(Table1[[#This Row],[regno]],RawGeography!$D:$D,1,FALSE)))</f>
        <v>0</v>
      </c>
      <c r="O1762" t="str">
        <f>IF(Options!$H$12&gt;0,IF(Options!$H$13&gt;0,"Both","Geog"),IF(Options!$H$13&gt;0,"Keyword","None"))</f>
        <v>None</v>
      </c>
      <c r="Q1762"/>
    </row>
    <row r="1763" spans="1:17" x14ac:dyDescent="0.2">
      <c r="A1763">
        <v>1095563</v>
      </c>
      <c r="B1763" t="s">
        <v>3750</v>
      </c>
      <c r="C1763">
        <v>10281</v>
      </c>
      <c r="D1763">
        <v>10842</v>
      </c>
      <c r="G1763" t="s">
        <v>3751</v>
      </c>
      <c r="H1763" t="str">
        <f ca="1">IFERROR(RANK(Table1[[#This Row],[IncomeRank]],$K:$K),"")</f>
        <v/>
      </c>
      <c r="I1763">
        <f>Table1[[#This Row],[regno]]</f>
        <v>1095563</v>
      </c>
      <c r="J1763" t="str">
        <f>Table1[[#This Row],[nicename]]</f>
        <v>The Midland Sinfonia</v>
      </c>
      <c r="K1763" s="1" t="str">
        <f ca="1">IF(Table1[[#This Row],[Selected]],Table1[[#This Row],[latest_income]]+(RAND()*0.01),"")</f>
        <v/>
      </c>
      <c r="L1763" t="b">
        <f>IF(Table1[[#This Row],[Use]]="None",FALSE,IF(Table1[[#This Row],[Use]]="Both",AND(Table1[[#This Row],[Keyword]],Table1[[#This Row],[Geog]]),OR(Table1[[#This Row],[Keyword]],Table1[[#This Row],[Geog]])))</f>
        <v>0</v>
      </c>
      <c r="M17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63" t="b">
        <f>NOT(ISERROR(VLOOKUP(Table1[[#This Row],[regno]],RawGeography!$D:$D,1,FALSE)))</f>
        <v>0</v>
      </c>
      <c r="O1763" t="str">
        <f>IF(Options!$H$12&gt;0,IF(Options!$H$13&gt;0,"Both","Geog"),IF(Options!$H$13&gt;0,"Keyword","None"))</f>
        <v>None</v>
      </c>
      <c r="Q1763"/>
    </row>
    <row r="1764" spans="1:17" x14ac:dyDescent="0.2">
      <c r="A1764">
        <v>1095583</v>
      </c>
      <c r="B1764" t="s">
        <v>3752</v>
      </c>
      <c r="C1764">
        <v>397470</v>
      </c>
      <c r="D1764">
        <v>392104</v>
      </c>
      <c r="G1764" t="s">
        <v>3753</v>
      </c>
      <c r="H1764" t="str">
        <f ca="1">IFERROR(RANK(Table1[[#This Row],[IncomeRank]],$K:$K),"")</f>
        <v/>
      </c>
      <c r="I1764">
        <f>Table1[[#This Row],[regno]]</f>
        <v>1095583</v>
      </c>
      <c r="J1764" t="str">
        <f>Table1[[#This Row],[nicename]]</f>
        <v>Artworks Creative Communities</v>
      </c>
      <c r="K1764" s="1" t="str">
        <f ca="1">IF(Table1[[#This Row],[Selected]],Table1[[#This Row],[latest_income]]+(RAND()*0.01),"")</f>
        <v/>
      </c>
      <c r="L1764" t="b">
        <f>IF(Table1[[#This Row],[Use]]="None",FALSE,IF(Table1[[#This Row],[Use]]="Both",AND(Table1[[#This Row],[Keyword]],Table1[[#This Row],[Geog]]),OR(Table1[[#This Row],[Keyword]],Table1[[#This Row],[Geog]])))</f>
        <v>0</v>
      </c>
      <c r="M17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64" t="b">
        <f>NOT(ISERROR(VLOOKUP(Table1[[#This Row],[regno]],RawGeography!$D:$D,1,FALSE)))</f>
        <v>0</v>
      </c>
      <c r="O1764" t="str">
        <f>IF(Options!$H$12&gt;0,IF(Options!$H$13&gt;0,"Both","Geog"),IF(Options!$H$13&gt;0,"Keyword","None"))</f>
        <v>None</v>
      </c>
      <c r="Q1764"/>
    </row>
    <row r="1765" spans="1:17" x14ac:dyDescent="0.2">
      <c r="A1765">
        <v>1095619</v>
      </c>
      <c r="B1765" t="s">
        <v>3754</v>
      </c>
      <c r="C1765">
        <v>33743</v>
      </c>
      <c r="D1765">
        <v>38021</v>
      </c>
      <c r="G1765" t="s">
        <v>3755</v>
      </c>
      <c r="H1765" t="str">
        <f ca="1">IFERROR(RANK(Table1[[#This Row],[IncomeRank]],$K:$K),"")</f>
        <v/>
      </c>
      <c r="I1765">
        <f>Table1[[#This Row],[regno]]</f>
        <v>1095619</v>
      </c>
      <c r="J1765" t="str">
        <f>Table1[[#This Row],[nicename]]</f>
        <v>Winchester Music Club</v>
      </c>
      <c r="K1765" s="1" t="str">
        <f ca="1">IF(Table1[[#This Row],[Selected]],Table1[[#This Row],[latest_income]]+(RAND()*0.01),"")</f>
        <v/>
      </c>
      <c r="L1765" t="b">
        <f>IF(Table1[[#This Row],[Use]]="None",FALSE,IF(Table1[[#This Row],[Use]]="Both",AND(Table1[[#This Row],[Keyword]],Table1[[#This Row],[Geog]]),OR(Table1[[#This Row],[Keyword]],Table1[[#This Row],[Geog]])))</f>
        <v>0</v>
      </c>
      <c r="M17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65" t="b">
        <f>NOT(ISERROR(VLOOKUP(Table1[[#This Row],[regno]],RawGeography!$D:$D,1,FALSE)))</f>
        <v>0</v>
      </c>
      <c r="O1765" t="str">
        <f>IF(Options!$H$12&gt;0,IF(Options!$H$13&gt;0,"Both","Geog"),IF(Options!$H$13&gt;0,"Keyword","None"))</f>
        <v>None</v>
      </c>
      <c r="Q1765"/>
    </row>
    <row r="1766" spans="1:17" x14ac:dyDescent="0.2">
      <c r="A1766">
        <v>1095648</v>
      </c>
      <c r="B1766" t="s">
        <v>3756</v>
      </c>
      <c r="C1766">
        <v>22</v>
      </c>
      <c r="D1766">
        <v>3795</v>
      </c>
      <c r="G1766" t="s">
        <v>3757</v>
      </c>
      <c r="H1766" t="str">
        <f ca="1">IFERROR(RANK(Table1[[#This Row],[IncomeRank]],$K:$K),"")</f>
        <v/>
      </c>
      <c r="I1766">
        <f>Table1[[#This Row],[regno]]</f>
        <v>1095648</v>
      </c>
      <c r="J1766" t="str">
        <f>Table1[[#This Row],[nicename]]</f>
        <v>Torbay Freemen's Golden Jubilee Fund</v>
      </c>
      <c r="K1766" s="1" t="str">
        <f ca="1">IF(Table1[[#This Row],[Selected]],Table1[[#This Row],[latest_income]]+(RAND()*0.01),"")</f>
        <v/>
      </c>
      <c r="L1766" t="b">
        <f>IF(Table1[[#This Row],[Use]]="None",FALSE,IF(Table1[[#This Row],[Use]]="Both",AND(Table1[[#This Row],[Keyword]],Table1[[#This Row],[Geog]]),OR(Table1[[#This Row],[Keyword]],Table1[[#This Row],[Geog]])))</f>
        <v>0</v>
      </c>
      <c r="M17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66" t="b">
        <f>NOT(ISERROR(VLOOKUP(Table1[[#This Row],[regno]],RawGeography!$D:$D,1,FALSE)))</f>
        <v>0</v>
      </c>
      <c r="O1766" t="str">
        <f>IF(Options!$H$12&gt;0,IF(Options!$H$13&gt;0,"Both","Geog"),IF(Options!$H$13&gt;0,"Keyword","None"))</f>
        <v>None</v>
      </c>
      <c r="Q1766"/>
    </row>
    <row r="1767" spans="1:17" x14ac:dyDescent="0.2">
      <c r="A1767">
        <v>1095723</v>
      </c>
      <c r="B1767" t="s">
        <v>3759</v>
      </c>
      <c r="C1767">
        <v>126992</v>
      </c>
      <c r="D1767">
        <v>127296</v>
      </c>
      <c r="G1767" t="s">
        <v>3760</v>
      </c>
      <c r="H1767" t="str">
        <f ca="1">IFERROR(RANK(Table1[[#This Row],[IncomeRank]],$K:$K),"")</f>
        <v/>
      </c>
      <c r="I1767">
        <f>Table1[[#This Row],[regno]]</f>
        <v>1095723</v>
      </c>
      <c r="J1767" t="str">
        <f>Table1[[#This Row],[nicename]]</f>
        <v>Two Moors Festival Limited</v>
      </c>
      <c r="K1767" s="1" t="str">
        <f ca="1">IF(Table1[[#This Row],[Selected]],Table1[[#This Row],[latest_income]]+(RAND()*0.01),"")</f>
        <v/>
      </c>
      <c r="L1767" t="b">
        <f>IF(Table1[[#This Row],[Use]]="None",FALSE,IF(Table1[[#This Row],[Use]]="Both",AND(Table1[[#This Row],[Keyword]],Table1[[#This Row],[Geog]]),OR(Table1[[#This Row],[Keyword]],Table1[[#This Row],[Geog]])))</f>
        <v>0</v>
      </c>
      <c r="M17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67" t="b">
        <f>NOT(ISERROR(VLOOKUP(Table1[[#This Row],[regno]],RawGeography!$D:$D,1,FALSE)))</f>
        <v>0</v>
      </c>
      <c r="O1767" t="str">
        <f>IF(Options!$H$12&gt;0,IF(Options!$H$13&gt;0,"Both","Geog"),IF(Options!$H$13&gt;0,"Keyword","None"))</f>
        <v>None</v>
      </c>
      <c r="Q1767"/>
    </row>
    <row r="1768" spans="1:17" x14ac:dyDescent="0.2">
      <c r="A1768">
        <v>1095739</v>
      </c>
      <c r="B1768" t="s">
        <v>3761</v>
      </c>
      <c r="C1768">
        <v>23226</v>
      </c>
      <c r="D1768">
        <v>25901</v>
      </c>
      <c r="G1768" t="s">
        <v>3762</v>
      </c>
      <c r="H1768" t="str">
        <f ca="1">IFERROR(RANK(Table1[[#This Row],[IncomeRank]],$K:$K),"")</f>
        <v/>
      </c>
      <c r="I1768">
        <f>Table1[[#This Row],[regno]]</f>
        <v>1095739</v>
      </c>
      <c r="J1768" t="str">
        <f>Table1[[#This Row],[nicename]]</f>
        <v>The Elysian Singers of London</v>
      </c>
      <c r="K1768" s="1" t="str">
        <f ca="1">IF(Table1[[#This Row],[Selected]],Table1[[#This Row],[latest_income]]+(RAND()*0.01),"")</f>
        <v/>
      </c>
      <c r="L1768" t="b">
        <f>IF(Table1[[#This Row],[Use]]="None",FALSE,IF(Table1[[#This Row],[Use]]="Both",AND(Table1[[#This Row],[Keyword]],Table1[[#This Row],[Geog]]),OR(Table1[[#This Row],[Keyword]],Table1[[#This Row],[Geog]])))</f>
        <v>0</v>
      </c>
      <c r="M17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68" t="b">
        <f>NOT(ISERROR(VLOOKUP(Table1[[#This Row],[regno]],RawGeography!$D:$D,1,FALSE)))</f>
        <v>0</v>
      </c>
      <c r="O1768" t="str">
        <f>IF(Options!$H$12&gt;0,IF(Options!$H$13&gt;0,"Both","Geog"),IF(Options!$H$13&gt;0,"Keyword","None"))</f>
        <v>None</v>
      </c>
      <c r="Q1768"/>
    </row>
    <row r="1769" spans="1:17" x14ac:dyDescent="0.2">
      <c r="A1769">
        <v>1095902</v>
      </c>
      <c r="B1769" t="s">
        <v>3763</v>
      </c>
      <c r="C1769">
        <v>0</v>
      </c>
      <c r="D1769">
        <v>0</v>
      </c>
      <c r="G1769" t="s">
        <v>3764</v>
      </c>
      <c r="H1769" t="str">
        <f ca="1">IFERROR(RANK(Table1[[#This Row],[IncomeRank]],$K:$K),"")</f>
        <v/>
      </c>
      <c r="I1769">
        <f>Table1[[#This Row],[regno]]</f>
        <v>1095902</v>
      </c>
      <c r="J1769" t="str">
        <f>Table1[[#This Row],[nicename]]</f>
        <v>Lancashire Youth Concerts</v>
      </c>
      <c r="K1769" s="1" t="str">
        <f ca="1">IF(Table1[[#This Row],[Selected]],Table1[[#This Row],[latest_income]]+(RAND()*0.01),"")</f>
        <v/>
      </c>
      <c r="L1769" t="b">
        <f>IF(Table1[[#This Row],[Use]]="None",FALSE,IF(Table1[[#This Row],[Use]]="Both",AND(Table1[[#This Row],[Keyword]],Table1[[#This Row],[Geog]]),OR(Table1[[#This Row],[Keyword]],Table1[[#This Row],[Geog]])))</f>
        <v>0</v>
      </c>
      <c r="M17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69" t="b">
        <f>NOT(ISERROR(VLOOKUP(Table1[[#This Row],[regno]],RawGeography!$D:$D,1,FALSE)))</f>
        <v>0</v>
      </c>
      <c r="O1769" t="str">
        <f>IF(Options!$H$12&gt;0,IF(Options!$H$13&gt;0,"Both","Geog"),IF(Options!$H$13&gt;0,"Keyword","None"))</f>
        <v>None</v>
      </c>
      <c r="Q1769"/>
    </row>
    <row r="1770" spans="1:17" x14ac:dyDescent="0.2">
      <c r="A1770">
        <v>1095917</v>
      </c>
      <c r="B1770" t="s">
        <v>3765</v>
      </c>
      <c r="C1770">
        <v>250000</v>
      </c>
      <c r="D1770">
        <v>161842</v>
      </c>
      <c r="G1770" t="s">
        <v>3766</v>
      </c>
      <c r="H1770" t="str">
        <f ca="1">IFERROR(RANK(Table1[[#This Row],[IncomeRank]],$K:$K),"")</f>
        <v/>
      </c>
      <c r="I1770">
        <f>Table1[[#This Row],[regno]]</f>
        <v>1095917</v>
      </c>
      <c r="J1770" t="str">
        <f>Table1[[#This Row],[nicename]]</f>
        <v>Pettman (Classical Music) Foundation</v>
      </c>
      <c r="K1770" s="1" t="str">
        <f ca="1">IF(Table1[[#This Row],[Selected]],Table1[[#This Row],[latest_income]]+(RAND()*0.01),"")</f>
        <v/>
      </c>
      <c r="L1770" t="b">
        <f>IF(Table1[[#This Row],[Use]]="None",FALSE,IF(Table1[[#This Row],[Use]]="Both",AND(Table1[[#This Row],[Keyword]],Table1[[#This Row],[Geog]]),OR(Table1[[#This Row],[Keyword]],Table1[[#This Row],[Geog]])))</f>
        <v>0</v>
      </c>
      <c r="M17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70" t="b">
        <f>NOT(ISERROR(VLOOKUP(Table1[[#This Row],[regno]],RawGeography!$D:$D,1,FALSE)))</f>
        <v>0</v>
      </c>
      <c r="O1770" t="str">
        <f>IF(Options!$H$12&gt;0,IF(Options!$H$13&gt;0,"Both","Geog"),IF(Options!$H$13&gt;0,"Keyword","None"))</f>
        <v>None</v>
      </c>
      <c r="Q1770"/>
    </row>
    <row r="1771" spans="1:17" x14ac:dyDescent="0.2">
      <c r="A1771">
        <v>1095978</v>
      </c>
      <c r="B1771" t="s">
        <v>3767</v>
      </c>
      <c r="C1771">
        <v>200768</v>
      </c>
      <c r="D1771">
        <v>183475</v>
      </c>
      <c r="G1771" t="s">
        <v>3768</v>
      </c>
      <c r="H1771" t="str">
        <f ca="1">IFERROR(RANK(Table1[[#This Row],[IncomeRank]],$K:$K),"")</f>
        <v/>
      </c>
      <c r="I1771">
        <f>Table1[[#This Row],[regno]]</f>
        <v>1095978</v>
      </c>
      <c r="J1771" t="str">
        <f>Table1[[#This Row],[nicename]]</f>
        <v>The Florestan Trust</v>
      </c>
      <c r="K1771" s="1" t="str">
        <f ca="1">IF(Table1[[#This Row],[Selected]],Table1[[#This Row],[latest_income]]+(RAND()*0.01),"")</f>
        <v/>
      </c>
      <c r="L1771" t="b">
        <f>IF(Table1[[#This Row],[Use]]="None",FALSE,IF(Table1[[#This Row],[Use]]="Both",AND(Table1[[#This Row],[Keyword]],Table1[[#This Row],[Geog]]),OR(Table1[[#This Row],[Keyword]],Table1[[#This Row],[Geog]])))</f>
        <v>0</v>
      </c>
      <c r="M17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71" t="b">
        <f>NOT(ISERROR(VLOOKUP(Table1[[#This Row],[regno]],RawGeography!$D:$D,1,FALSE)))</f>
        <v>0</v>
      </c>
      <c r="O1771" t="str">
        <f>IF(Options!$H$12&gt;0,IF(Options!$H$13&gt;0,"Both","Geog"),IF(Options!$H$13&gt;0,"Keyword","None"))</f>
        <v>None</v>
      </c>
      <c r="Q1771"/>
    </row>
    <row r="1772" spans="1:17" x14ac:dyDescent="0.2">
      <c r="A1772">
        <v>1096043</v>
      </c>
      <c r="B1772" t="s">
        <v>3769</v>
      </c>
      <c r="C1772">
        <v>41338</v>
      </c>
      <c r="D1772">
        <v>33603</v>
      </c>
      <c r="G1772" t="s">
        <v>3770</v>
      </c>
      <c r="H1772" t="str">
        <f ca="1">IFERROR(RANK(Table1[[#This Row],[IncomeRank]],$K:$K),"")</f>
        <v/>
      </c>
      <c r="I1772">
        <f>Table1[[#This Row],[regno]]</f>
        <v>1096043</v>
      </c>
      <c r="J1772" t="str">
        <f>Table1[[#This Row],[nicename]]</f>
        <v>The Burford Singers</v>
      </c>
      <c r="K1772" s="1" t="str">
        <f ca="1">IF(Table1[[#This Row],[Selected]],Table1[[#This Row],[latest_income]]+(RAND()*0.01),"")</f>
        <v/>
      </c>
      <c r="L1772" t="b">
        <f>IF(Table1[[#This Row],[Use]]="None",FALSE,IF(Table1[[#This Row],[Use]]="Both",AND(Table1[[#This Row],[Keyword]],Table1[[#This Row],[Geog]]),OR(Table1[[#This Row],[Keyword]],Table1[[#This Row],[Geog]])))</f>
        <v>0</v>
      </c>
      <c r="M17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72" t="b">
        <f>NOT(ISERROR(VLOOKUP(Table1[[#This Row],[regno]],RawGeography!$D:$D,1,FALSE)))</f>
        <v>0</v>
      </c>
      <c r="O1772" t="str">
        <f>IF(Options!$H$12&gt;0,IF(Options!$H$13&gt;0,"Both","Geog"),IF(Options!$H$13&gt;0,"Keyword","None"))</f>
        <v>None</v>
      </c>
      <c r="Q1772"/>
    </row>
    <row r="1773" spans="1:17" x14ac:dyDescent="0.2">
      <c r="A1773">
        <v>1096090</v>
      </c>
      <c r="B1773" t="s">
        <v>3771</v>
      </c>
      <c r="C1773">
        <v>199982</v>
      </c>
      <c r="D1773">
        <v>161414</v>
      </c>
      <c r="G1773" t="s">
        <v>3772</v>
      </c>
      <c r="H1773" t="str">
        <f ca="1">IFERROR(RANK(Table1[[#This Row],[IncomeRank]],$K:$K),"")</f>
        <v/>
      </c>
      <c r="I1773">
        <f>Table1[[#This Row],[regno]]</f>
        <v>1096090</v>
      </c>
      <c r="J1773" t="str">
        <f>Table1[[#This Row],[nicename]]</f>
        <v>Ilkley Players Limited</v>
      </c>
      <c r="K1773" s="1" t="str">
        <f ca="1">IF(Table1[[#This Row],[Selected]],Table1[[#This Row],[latest_income]]+(RAND()*0.01),"")</f>
        <v/>
      </c>
      <c r="L1773" t="b">
        <f>IF(Table1[[#This Row],[Use]]="None",FALSE,IF(Table1[[#This Row],[Use]]="Both",AND(Table1[[#This Row],[Keyword]],Table1[[#This Row],[Geog]]),OR(Table1[[#This Row],[Keyword]],Table1[[#This Row],[Geog]])))</f>
        <v>0</v>
      </c>
      <c r="M17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73" t="b">
        <f>NOT(ISERROR(VLOOKUP(Table1[[#This Row],[regno]],RawGeography!$D:$D,1,FALSE)))</f>
        <v>0</v>
      </c>
      <c r="O1773" t="str">
        <f>IF(Options!$H$12&gt;0,IF(Options!$H$13&gt;0,"Both","Geog"),IF(Options!$H$13&gt;0,"Keyword","None"))</f>
        <v>None</v>
      </c>
      <c r="Q1773"/>
    </row>
    <row r="1774" spans="1:17" x14ac:dyDescent="0.2">
      <c r="A1774">
        <v>1096150</v>
      </c>
      <c r="B1774" t="s">
        <v>3773</v>
      </c>
      <c r="C1774">
        <v>30108</v>
      </c>
      <c r="D1774">
        <v>37638</v>
      </c>
      <c r="G1774" t="s">
        <v>3774</v>
      </c>
      <c r="H1774" t="str">
        <f ca="1">IFERROR(RANK(Table1[[#This Row],[IncomeRank]],$K:$K),"")</f>
        <v/>
      </c>
      <c r="I1774">
        <f>Table1[[#This Row],[regno]]</f>
        <v>1096150</v>
      </c>
      <c r="J1774" t="str">
        <f>Table1[[#This Row],[nicename]]</f>
        <v>John Armitage Memorial Trust</v>
      </c>
      <c r="K1774" s="1" t="str">
        <f ca="1">IF(Table1[[#This Row],[Selected]],Table1[[#This Row],[latest_income]]+(RAND()*0.01),"")</f>
        <v/>
      </c>
      <c r="L1774" t="b">
        <f>IF(Table1[[#This Row],[Use]]="None",FALSE,IF(Table1[[#This Row],[Use]]="Both",AND(Table1[[#This Row],[Keyword]],Table1[[#This Row],[Geog]]),OR(Table1[[#This Row],[Keyword]],Table1[[#This Row],[Geog]])))</f>
        <v>0</v>
      </c>
      <c r="M17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74" t="b">
        <f>NOT(ISERROR(VLOOKUP(Table1[[#This Row],[regno]],RawGeography!$D:$D,1,FALSE)))</f>
        <v>0</v>
      </c>
      <c r="O1774" t="str">
        <f>IF(Options!$H$12&gt;0,IF(Options!$H$13&gt;0,"Both","Geog"),IF(Options!$H$13&gt;0,"Keyword","None"))</f>
        <v>None</v>
      </c>
      <c r="Q1774"/>
    </row>
    <row r="1775" spans="1:17" x14ac:dyDescent="0.2">
      <c r="A1775">
        <v>1096165</v>
      </c>
      <c r="B1775" t="s">
        <v>3775</v>
      </c>
      <c r="C1775">
        <v>5449</v>
      </c>
      <c r="D1775">
        <v>4793</v>
      </c>
      <c r="G1775" t="s">
        <v>3776</v>
      </c>
      <c r="H1775" t="str">
        <f ca="1">IFERROR(RANK(Table1[[#This Row],[IncomeRank]],$K:$K),"")</f>
        <v/>
      </c>
      <c r="I1775">
        <f>Table1[[#This Row],[regno]]</f>
        <v>1096165</v>
      </c>
      <c r="J1775" t="str">
        <f>Table1[[#This Row],[nicename]]</f>
        <v>Callington Town Band</v>
      </c>
      <c r="K1775" s="1" t="str">
        <f ca="1">IF(Table1[[#This Row],[Selected]],Table1[[#This Row],[latest_income]]+(RAND()*0.01),"")</f>
        <v/>
      </c>
      <c r="L1775" t="b">
        <f>IF(Table1[[#This Row],[Use]]="None",FALSE,IF(Table1[[#This Row],[Use]]="Both",AND(Table1[[#This Row],[Keyword]],Table1[[#This Row],[Geog]]),OR(Table1[[#This Row],[Keyword]],Table1[[#This Row],[Geog]])))</f>
        <v>0</v>
      </c>
      <c r="M17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75" t="b">
        <f>NOT(ISERROR(VLOOKUP(Table1[[#This Row],[regno]],RawGeography!$D:$D,1,FALSE)))</f>
        <v>0</v>
      </c>
      <c r="O1775" t="str">
        <f>IF(Options!$H$12&gt;0,IF(Options!$H$13&gt;0,"Both","Geog"),IF(Options!$H$13&gt;0,"Keyword","None"))</f>
        <v>None</v>
      </c>
      <c r="Q1775"/>
    </row>
    <row r="1776" spans="1:17" x14ac:dyDescent="0.2">
      <c r="A1776">
        <v>1096273</v>
      </c>
      <c r="B1776" t="s">
        <v>3777</v>
      </c>
      <c r="C1776">
        <v>408180</v>
      </c>
      <c r="D1776">
        <v>395950</v>
      </c>
      <c r="G1776" t="s">
        <v>3778</v>
      </c>
      <c r="H1776" t="str">
        <f ca="1">IFERROR(RANK(Table1[[#This Row],[IncomeRank]],$K:$K),"")</f>
        <v/>
      </c>
      <c r="I1776">
        <f>Table1[[#This Row],[regno]]</f>
        <v>1096273</v>
      </c>
      <c r="J1776" t="str">
        <f>Table1[[#This Row],[nicename]]</f>
        <v>Opera Holland Park Friends</v>
      </c>
      <c r="K1776" s="1" t="str">
        <f ca="1">IF(Table1[[#This Row],[Selected]],Table1[[#This Row],[latest_income]]+(RAND()*0.01),"")</f>
        <v/>
      </c>
      <c r="L1776" t="b">
        <f>IF(Table1[[#This Row],[Use]]="None",FALSE,IF(Table1[[#This Row],[Use]]="Both",AND(Table1[[#This Row],[Keyword]],Table1[[#This Row],[Geog]]),OR(Table1[[#This Row],[Keyword]],Table1[[#This Row],[Geog]])))</f>
        <v>0</v>
      </c>
      <c r="M17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76" t="b">
        <f>NOT(ISERROR(VLOOKUP(Table1[[#This Row],[regno]],RawGeography!$D:$D,1,FALSE)))</f>
        <v>0</v>
      </c>
      <c r="O1776" t="str">
        <f>IF(Options!$H$12&gt;0,IF(Options!$H$13&gt;0,"Both","Geog"),IF(Options!$H$13&gt;0,"Keyword","None"))</f>
        <v>None</v>
      </c>
      <c r="Q1776"/>
    </row>
    <row r="1777" spans="1:17" x14ac:dyDescent="0.2">
      <c r="A1777">
        <v>1096283</v>
      </c>
      <c r="B1777" t="s">
        <v>3779</v>
      </c>
      <c r="C1777">
        <v>51874</v>
      </c>
      <c r="D1777">
        <v>185184</v>
      </c>
      <c r="G1777" t="s">
        <v>3780</v>
      </c>
      <c r="H1777" t="str">
        <f ca="1">IFERROR(RANK(Table1[[#This Row],[IncomeRank]],$K:$K),"")</f>
        <v/>
      </c>
      <c r="I1777">
        <f>Table1[[#This Row],[regno]]</f>
        <v>1096283</v>
      </c>
      <c r="J1777" t="str">
        <f>Table1[[#This Row],[nicename]]</f>
        <v>The Music Fund for Cuba</v>
      </c>
      <c r="K1777" s="1" t="str">
        <f ca="1">IF(Table1[[#This Row],[Selected]],Table1[[#This Row],[latest_income]]+(RAND()*0.01),"")</f>
        <v/>
      </c>
      <c r="L1777" t="b">
        <f>IF(Table1[[#This Row],[Use]]="None",FALSE,IF(Table1[[#This Row],[Use]]="Both",AND(Table1[[#This Row],[Keyword]],Table1[[#This Row],[Geog]]),OR(Table1[[#This Row],[Keyword]],Table1[[#This Row],[Geog]])))</f>
        <v>0</v>
      </c>
      <c r="M17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77" t="b">
        <f>NOT(ISERROR(VLOOKUP(Table1[[#This Row],[regno]],RawGeography!$D:$D,1,FALSE)))</f>
        <v>0</v>
      </c>
      <c r="O1777" t="str">
        <f>IF(Options!$H$12&gt;0,IF(Options!$H$13&gt;0,"Both","Geog"),IF(Options!$H$13&gt;0,"Keyword","None"))</f>
        <v>None</v>
      </c>
      <c r="Q1777"/>
    </row>
    <row r="1778" spans="1:17" x14ac:dyDescent="0.2">
      <c r="A1778">
        <v>1096318</v>
      </c>
      <c r="B1778" t="s">
        <v>3781</v>
      </c>
      <c r="C1778">
        <v>8932</v>
      </c>
      <c r="D1778">
        <v>8119</v>
      </c>
      <c r="G1778" t="s">
        <v>3782</v>
      </c>
      <c r="H1778" t="str">
        <f ca="1">IFERROR(RANK(Table1[[#This Row],[IncomeRank]],$K:$K),"")</f>
        <v/>
      </c>
      <c r="I1778">
        <f>Table1[[#This Row],[regno]]</f>
        <v>1096318</v>
      </c>
      <c r="J1778" t="str">
        <f>Table1[[#This Row],[nicename]]</f>
        <v>The Stoke Poges Singers</v>
      </c>
      <c r="K1778" s="1" t="str">
        <f ca="1">IF(Table1[[#This Row],[Selected]],Table1[[#This Row],[latest_income]]+(RAND()*0.01),"")</f>
        <v/>
      </c>
      <c r="L1778" t="b">
        <f>IF(Table1[[#This Row],[Use]]="None",FALSE,IF(Table1[[#This Row],[Use]]="Both",AND(Table1[[#This Row],[Keyword]],Table1[[#This Row],[Geog]]),OR(Table1[[#This Row],[Keyword]],Table1[[#This Row],[Geog]])))</f>
        <v>0</v>
      </c>
      <c r="M17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78" t="b">
        <f>NOT(ISERROR(VLOOKUP(Table1[[#This Row],[regno]],RawGeography!$D:$D,1,FALSE)))</f>
        <v>0</v>
      </c>
      <c r="O1778" t="str">
        <f>IF(Options!$H$12&gt;0,IF(Options!$H$13&gt;0,"Both","Geog"),IF(Options!$H$13&gt;0,"Keyword","None"))</f>
        <v>None</v>
      </c>
      <c r="Q1778"/>
    </row>
    <row r="1779" spans="1:17" x14ac:dyDescent="0.2">
      <c r="A1779">
        <v>1096404</v>
      </c>
      <c r="B1779" t="s">
        <v>3783</v>
      </c>
      <c r="C1779">
        <v>3</v>
      </c>
      <c r="D1779">
        <v>0</v>
      </c>
      <c r="G1779" t="s">
        <v>3784</v>
      </c>
      <c r="H1779" t="str">
        <f ca="1">IFERROR(RANK(Table1[[#This Row],[IncomeRank]],$K:$K),"")</f>
        <v/>
      </c>
      <c r="I1779">
        <f>Table1[[#This Row],[regno]]</f>
        <v>1096404</v>
      </c>
      <c r="J1779" t="str">
        <f>Table1[[#This Row],[nicename]]</f>
        <v>Colchester Youth Chamber Orchestra Society</v>
      </c>
      <c r="K1779" s="1" t="str">
        <f ca="1">IF(Table1[[#This Row],[Selected]],Table1[[#This Row],[latest_income]]+(RAND()*0.01),"")</f>
        <v/>
      </c>
      <c r="L1779" t="b">
        <f>IF(Table1[[#This Row],[Use]]="None",FALSE,IF(Table1[[#This Row],[Use]]="Both",AND(Table1[[#This Row],[Keyword]],Table1[[#This Row],[Geog]]),OR(Table1[[#This Row],[Keyword]],Table1[[#This Row],[Geog]])))</f>
        <v>0</v>
      </c>
      <c r="M17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79" t="b">
        <f>NOT(ISERROR(VLOOKUP(Table1[[#This Row],[regno]],RawGeography!$D:$D,1,FALSE)))</f>
        <v>0</v>
      </c>
      <c r="O1779" t="str">
        <f>IF(Options!$H$12&gt;0,IF(Options!$H$13&gt;0,"Both","Geog"),IF(Options!$H$13&gt;0,"Keyword","None"))</f>
        <v>None</v>
      </c>
      <c r="Q1779"/>
    </row>
    <row r="1780" spans="1:17" x14ac:dyDescent="0.2">
      <c r="A1780">
        <v>1096432</v>
      </c>
      <c r="B1780" t="s">
        <v>3785</v>
      </c>
      <c r="C1780">
        <v>5933</v>
      </c>
      <c r="D1780">
        <v>6751</v>
      </c>
      <c r="G1780" t="s">
        <v>3786</v>
      </c>
      <c r="H1780" t="str">
        <f ca="1">IFERROR(RANK(Table1[[#This Row],[IncomeRank]],$K:$K),"")</f>
        <v/>
      </c>
      <c r="I1780">
        <f>Table1[[#This Row],[regno]]</f>
        <v>1096432</v>
      </c>
      <c r="J1780" t="str">
        <f>Table1[[#This Row],[nicename]]</f>
        <v>Brighton Consort</v>
      </c>
      <c r="K1780" s="1" t="str">
        <f ca="1">IF(Table1[[#This Row],[Selected]],Table1[[#This Row],[latest_income]]+(RAND()*0.01),"")</f>
        <v/>
      </c>
      <c r="L1780" t="b">
        <f>IF(Table1[[#This Row],[Use]]="None",FALSE,IF(Table1[[#This Row],[Use]]="Both",AND(Table1[[#This Row],[Keyword]],Table1[[#This Row],[Geog]]),OR(Table1[[#This Row],[Keyword]],Table1[[#This Row],[Geog]])))</f>
        <v>0</v>
      </c>
      <c r="M17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80" t="b">
        <f>NOT(ISERROR(VLOOKUP(Table1[[#This Row],[regno]],RawGeography!$D:$D,1,FALSE)))</f>
        <v>0</v>
      </c>
      <c r="O1780" t="str">
        <f>IF(Options!$H$12&gt;0,IF(Options!$H$13&gt;0,"Both","Geog"),IF(Options!$H$13&gt;0,"Keyword","None"))</f>
        <v>None</v>
      </c>
      <c r="Q1780"/>
    </row>
    <row r="1781" spans="1:17" x14ac:dyDescent="0.2">
      <c r="A1781">
        <v>1096457</v>
      </c>
      <c r="B1781" t="s">
        <v>3787</v>
      </c>
      <c r="C1781">
        <v>46067</v>
      </c>
      <c r="D1781">
        <v>36372</v>
      </c>
      <c r="G1781" t="s">
        <v>3788</v>
      </c>
      <c r="H1781" t="str">
        <f ca="1">IFERROR(RANK(Table1[[#This Row],[IncomeRank]],$K:$K),"")</f>
        <v/>
      </c>
      <c r="I1781">
        <f>Table1[[#This Row],[regno]]</f>
        <v>1096457</v>
      </c>
      <c r="J1781" t="str">
        <f>Table1[[#This Row],[nicename]]</f>
        <v>Cambridge String Players</v>
      </c>
      <c r="K1781" s="1" t="str">
        <f ca="1">IF(Table1[[#This Row],[Selected]],Table1[[#This Row],[latest_income]]+(RAND()*0.01),"")</f>
        <v/>
      </c>
      <c r="L1781" t="b">
        <f>IF(Table1[[#This Row],[Use]]="None",FALSE,IF(Table1[[#This Row],[Use]]="Both",AND(Table1[[#This Row],[Keyword]],Table1[[#This Row],[Geog]]),OR(Table1[[#This Row],[Keyword]],Table1[[#This Row],[Geog]])))</f>
        <v>0</v>
      </c>
      <c r="M17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81" t="b">
        <f>NOT(ISERROR(VLOOKUP(Table1[[#This Row],[regno]],RawGeography!$D:$D,1,FALSE)))</f>
        <v>0</v>
      </c>
      <c r="O1781" t="str">
        <f>IF(Options!$H$12&gt;0,IF(Options!$H$13&gt;0,"Both","Geog"),IF(Options!$H$13&gt;0,"Keyword","None"))</f>
        <v>None</v>
      </c>
      <c r="Q1781"/>
    </row>
    <row r="1782" spans="1:17" x14ac:dyDescent="0.2">
      <c r="A1782">
        <v>1096634</v>
      </c>
      <c r="B1782" t="s">
        <v>3790</v>
      </c>
      <c r="C1782">
        <v>83240</v>
      </c>
      <c r="D1782">
        <v>107325</v>
      </c>
      <c r="G1782" t="s">
        <v>3791</v>
      </c>
      <c r="H1782" t="str">
        <f ca="1">IFERROR(RANK(Table1[[#This Row],[IncomeRank]],$K:$K),"")</f>
        <v/>
      </c>
      <c r="I1782">
        <f>Table1[[#This Row],[regno]]</f>
        <v>1096634</v>
      </c>
      <c r="J1782" t="str">
        <f>Table1[[#This Row],[nicename]]</f>
        <v>Art Start</v>
      </c>
      <c r="K1782" s="1" t="str">
        <f ca="1">IF(Table1[[#This Row],[Selected]],Table1[[#This Row],[latest_income]]+(RAND()*0.01),"")</f>
        <v/>
      </c>
      <c r="L1782" t="b">
        <f>IF(Table1[[#This Row],[Use]]="None",FALSE,IF(Table1[[#This Row],[Use]]="Both",AND(Table1[[#This Row],[Keyword]],Table1[[#This Row],[Geog]]),OR(Table1[[#This Row],[Keyword]],Table1[[#This Row],[Geog]])))</f>
        <v>0</v>
      </c>
      <c r="M17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82" t="b">
        <f>NOT(ISERROR(VLOOKUP(Table1[[#This Row],[regno]],RawGeography!$D:$D,1,FALSE)))</f>
        <v>0</v>
      </c>
      <c r="O1782" t="str">
        <f>IF(Options!$H$12&gt;0,IF(Options!$H$13&gt;0,"Both","Geog"),IF(Options!$H$13&gt;0,"Keyword","None"))</f>
        <v>None</v>
      </c>
      <c r="Q1782"/>
    </row>
    <row r="1783" spans="1:17" x14ac:dyDescent="0.2">
      <c r="A1783">
        <v>1096652</v>
      </c>
      <c r="B1783" t="s">
        <v>3792</v>
      </c>
      <c r="C1783">
        <v>12408</v>
      </c>
      <c r="D1783">
        <v>5370</v>
      </c>
      <c r="G1783" t="s">
        <v>3793</v>
      </c>
      <c r="H1783" t="str">
        <f ca="1">IFERROR(RANK(Table1[[#This Row],[IncomeRank]],$K:$K),"")</f>
        <v/>
      </c>
      <c r="I1783">
        <f>Table1[[#This Row],[regno]]</f>
        <v>1096652</v>
      </c>
      <c r="J1783" t="str">
        <f>Table1[[#This Row],[nicename]]</f>
        <v>The Wallace Ensemble</v>
      </c>
      <c r="K1783" s="1" t="str">
        <f ca="1">IF(Table1[[#This Row],[Selected]],Table1[[#This Row],[latest_income]]+(RAND()*0.01),"")</f>
        <v/>
      </c>
      <c r="L1783" t="b">
        <f>IF(Table1[[#This Row],[Use]]="None",FALSE,IF(Table1[[#This Row],[Use]]="Both",AND(Table1[[#This Row],[Keyword]],Table1[[#This Row],[Geog]]),OR(Table1[[#This Row],[Keyword]],Table1[[#This Row],[Geog]])))</f>
        <v>0</v>
      </c>
      <c r="M17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83" t="b">
        <f>NOT(ISERROR(VLOOKUP(Table1[[#This Row],[regno]],RawGeography!$D:$D,1,FALSE)))</f>
        <v>0</v>
      </c>
      <c r="O1783" t="str">
        <f>IF(Options!$H$12&gt;0,IF(Options!$H$13&gt;0,"Both","Geog"),IF(Options!$H$13&gt;0,"Keyword","None"))</f>
        <v>None</v>
      </c>
      <c r="Q1783"/>
    </row>
    <row r="1784" spans="1:17" x14ac:dyDescent="0.2">
      <c r="A1784">
        <v>1096782</v>
      </c>
      <c r="B1784" t="s">
        <v>3794</v>
      </c>
      <c r="C1784">
        <v>67281</v>
      </c>
      <c r="D1784">
        <v>68856</v>
      </c>
      <c r="G1784" t="s">
        <v>3795</v>
      </c>
      <c r="H1784" t="str">
        <f ca="1">IFERROR(RANK(Table1[[#This Row],[IncomeRank]],$K:$K),"")</f>
        <v/>
      </c>
      <c r="I1784">
        <f>Table1[[#This Row],[regno]]</f>
        <v>1096782</v>
      </c>
      <c r="J1784" t="str">
        <f>Table1[[#This Row],[nicename]]</f>
        <v>Stratford-on-Avon Music Festival</v>
      </c>
      <c r="K1784" s="1" t="str">
        <f ca="1">IF(Table1[[#This Row],[Selected]],Table1[[#This Row],[latest_income]]+(RAND()*0.01),"")</f>
        <v/>
      </c>
      <c r="L1784" t="b">
        <f>IF(Table1[[#This Row],[Use]]="None",FALSE,IF(Table1[[#This Row],[Use]]="Both",AND(Table1[[#This Row],[Keyword]],Table1[[#This Row],[Geog]]),OR(Table1[[#This Row],[Keyword]],Table1[[#This Row],[Geog]])))</f>
        <v>0</v>
      </c>
      <c r="M17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84" t="b">
        <f>NOT(ISERROR(VLOOKUP(Table1[[#This Row],[regno]],RawGeography!$D:$D,1,FALSE)))</f>
        <v>0</v>
      </c>
      <c r="O1784" t="str">
        <f>IF(Options!$H$12&gt;0,IF(Options!$H$13&gt;0,"Both","Geog"),IF(Options!$H$13&gt;0,"Keyword","None"))</f>
        <v>None</v>
      </c>
      <c r="Q1784"/>
    </row>
    <row r="1785" spans="1:17" x14ac:dyDescent="0.2">
      <c r="A1785">
        <v>1096820</v>
      </c>
      <c r="B1785" t="s">
        <v>3796</v>
      </c>
      <c r="C1785">
        <v>20600</v>
      </c>
      <c r="D1785">
        <v>20296</v>
      </c>
      <c r="G1785" t="s">
        <v>3797</v>
      </c>
      <c r="H1785" t="str">
        <f ca="1">IFERROR(RANK(Table1[[#This Row],[IncomeRank]],$K:$K),"")</f>
        <v/>
      </c>
      <c r="I1785">
        <f>Table1[[#This Row],[regno]]</f>
        <v>1096820</v>
      </c>
      <c r="J1785" t="str">
        <f>Table1[[#This Row],[nicename]]</f>
        <v>Streats Ltd</v>
      </c>
      <c r="K1785" s="1" t="str">
        <f ca="1">IF(Table1[[#This Row],[Selected]],Table1[[#This Row],[latest_income]]+(RAND()*0.01),"")</f>
        <v/>
      </c>
      <c r="L1785" t="b">
        <f>IF(Table1[[#This Row],[Use]]="None",FALSE,IF(Table1[[#This Row],[Use]]="Both",AND(Table1[[#This Row],[Keyword]],Table1[[#This Row],[Geog]]),OR(Table1[[#This Row],[Keyword]],Table1[[#This Row],[Geog]])))</f>
        <v>0</v>
      </c>
      <c r="M17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85" t="b">
        <f>NOT(ISERROR(VLOOKUP(Table1[[#This Row],[regno]],RawGeography!$D:$D,1,FALSE)))</f>
        <v>0</v>
      </c>
      <c r="O1785" t="str">
        <f>IF(Options!$H$12&gt;0,IF(Options!$H$13&gt;0,"Both","Geog"),IF(Options!$H$13&gt;0,"Keyword","None"))</f>
        <v>None</v>
      </c>
      <c r="Q1785"/>
    </row>
    <row r="1786" spans="1:17" x14ac:dyDescent="0.2">
      <c r="A1786">
        <v>1096844</v>
      </c>
      <c r="B1786" t="s">
        <v>3798</v>
      </c>
      <c r="C1786">
        <v>17118</v>
      </c>
      <c r="D1786">
        <v>14690</v>
      </c>
      <c r="G1786" t="s">
        <v>3799</v>
      </c>
      <c r="H1786" t="str">
        <f ca="1">IFERROR(RANK(Table1[[#This Row],[IncomeRank]],$K:$K),"")</f>
        <v/>
      </c>
      <c r="I1786">
        <f>Table1[[#This Row],[regno]]</f>
        <v>1096844</v>
      </c>
      <c r="J1786" t="str">
        <f>Table1[[#This Row],[nicename]]</f>
        <v>The Martyn Donaldson Music Trust</v>
      </c>
      <c r="K1786" s="1" t="str">
        <f ca="1">IF(Table1[[#This Row],[Selected]],Table1[[#This Row],[latest_income]]+(RAND()*0.01),"")</f>
        <v/>
      </c>
      <c r="L1786" t="b">
        <f>IF(Table1[[#This Row],[Use]]="None",FALSE,IF(Table1[[#This Row],[Use]]="Both",AND(Table1[[#This Row],[Keyword]],Table1[[#This Row],[Geog]]),OR(Table1[[#This Row],[Keyword]],Table1[[#This Row],[Geog]])))</f>
        <v>0</v>
      </c>
      <c r="M17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86" t="b">
        <f>NOT(ISERROR(VLOOKUP(Table1[[#This Row],[regno]],RawGeography!$D:$D,1,FALSE)))</f>
        <v>0</v>
      </c>
      <c r="O1786" t="str">
        <f>IF(Options!$H$12&gt;0,IF(Options!$H$13&gt;0,"Both","Geog"),IF(Options!$H$13&gt;0,"Keyword","None"))</f>
        <v>None</v>
      </c>
      <c r="Q1786"/>
    </row>
    <row r="1787" spans="1:17" x14ac:dyDescent="0.2">
      <c r="A1787">
        <v>1096856</v>
      </c>
      <c r="B1787" t="s">
        <v>3800</v>
      </c>
      <c r="C1787">
        <v>328593</v>
      </c>
      <c r="D1787">
        <v>348080</v>
      </c>
      <c r="G1787" t="s">
        <v>3801</v>
      </c>
      <c r="H1787" t="str">
        <f ca="1">IFERROR(RANK(Table1[[#This Row],[IncomeRank]],$K:$K),"")</f>
        <v/>
      </c>
      <c r="I1787">
        <f>Table1[[#This Row],[regno]]</f>
        <v>1096856</v>
      </c>
      <c r="J1787" t="str">
        <f>Table1[[#This Row],[nicename]]</f>
        <v>The Beat Project Ltd</v>
      </c>
      <c r="K1787" s="1" t="str">
        <f ca="1">IF(Table1[[#This Row],[Selected]],Table1[[#This Row],[latest_income]]+(RAND()*0.01),"")</f>
        <v/>
      </c>
      <c r="L1787" t="b">
        <f>IF(Table1[[#This Row],[Use]]="None",FALSE,IF(Table1[[#This Row],[Use]]="Both",AND(Table1[[#This Row],[Keyword]],Table1[[#This Row],[Geog]]),OR(Table1[[#This Row],[Keyword]],Table1[[#This Row],[Geog]])))</f>
        <v>0</v>
      </c>
      <c r="M17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87" t="b">
        <f>NOT(ISERROR(VLOOKUP(Table1[[#This Row],[regno]],RawGeography!$D:$D,1,FALSE)))</f>
        <v>0</v>
      </c>
      <c r="O1787" t="str">
        <f>IF(Options!$H$12&gt;0,IF(Options!$H$13&gt;0,"Both","Geog"),IF(Options!$H$13&gt;0,"Keyword","None"))</f>
        <v>None</v>
      </c>
      <c r="Q1787"/>
    </row>
    <row r="1788" spans="1:17" x14ac:dyDescent="0.2">
      <c r="A1788">
        <v>1096912</v>
      </c>
      <c r="B1788" t="s">
        <v>3802</v>
      </c>
      <c r="C1788">
        <v>9900</v>
      </c>
      <c r="D1788">
        <v>9100</v>
      </c>
      <c r="G1788" t="s">
        <v>3803</v>
      </c>
      <c r="H1788" t="str">
        <f ca="1">IFERROR(RANK(Table1[[#This Row],[IncomeRank]],$K:$K),"")</f>
        <v/>
      </c>
      <c r="I1788">
        <f>Table1[[#This Row],[regno]]</f>
        <v>1096912</v>
      </c>
      <c r="J1788" t="str">
        <f>Table1[[#This Row],[nicename]]</f>
        <v>East African Education Foundation</v>
      </c>
      <c r="K1788" s="1" t="str">
        <f ca="1">IF(Table1[[#This Row],[Selected]],Table1[[#This Row],[latest_income]]+(RAND()*0.01),"")</f>
        <v/>
      </c>
      <c r="L1788" t="b">
        <f>IF(Table1[[#This Row],[Use]]="None",FALSE,IF(Table1[[#This Row],[Use]]="Both",AND(Table1[[#This Row],[Keyword]],Table1[[#This Row],[Geog]]),OR(Table1[[#This Row],[Keyword]],Table1[[#This Row],[Geog]])))</f>
        <v>0</v>
      </c>
      <c r="M17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88" t="b">
        <f>NOT(ISERROR(VLOOKUP(Table1[[#This Row],[regno]],RawGeography!$D:$D,1,FALSE)))</f>
        <v>0</v>
      </c>
      <c r="O1788" t="str">
        <f>IF(Options!$H$12&gt;0,IF(Options!$H$13&gt;0,"Both","Geog"),IF(Options!$H$13&gt;0,"Keyword","None"))</f>
        <v>None</v>
      </c>
      <c r="Q1788"/>
    </row>
    <row r="1789" spans="1:17" x14ac:dyDescent="0.2">
      <c r="A1789">
        <v>1097122</v>
      </c>
      <c r="B1789" t="s">
        <v>3804</v>
      </c>
      <c r="C1789">
        <v>47316</v>
      </c>
      <c r="D1789">
        <v>40378</v>
      </c>
      <c r="G1789" t="s">
        <v>3805</v>
      </c>
      <c r="H1789" t="str">
        <f ca="1">IFERROR(RANK(Table1[[#This Row],[IncomeRank]],$K:$K),"")</f>
        <v/>
      </c>
      <c r="I1789">
        <f>Table1[[#This Row],[regno]]</f>
        <v>1097122</v>
      </c>
      <c r="J1789" t="str">
        <f>Table1[[#This Row],[nicename]]</f>
        <v>Wingates Band</v>
      </c>
      <c r="K1789" s="1" t="str">
        <f ca="1">IF(Table1[[#This Row],[Selected]],Table1[[#This Row],[latest_income]]+(RAND()*0.01),"")</f>
        <v/>
      </c>
      <c r="L1789" t="b">
        <f>IF(Table1[[#This Row],[Use]]="None",FALSE,IF(Table1[[#This Row],[Use]]="Both",AND(Table1[[#This Row],[Keyword]],Table1[[#This Row],[Geog]]),OR(Table1[[#This Row],[Keyword]],Table1[[#This Row],[Geog]])))</f>
        <v>0</v>
      </c>
      <c r="M17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89" t="b">
        <f>NOT(ISERROR(VLOOKUP(Table1[[#This Row],[regno]],RawGeography!$D:$D,1,FALSE)))</f>
        <v>0</v>
      </c>
      <c r="O1789" t="str">
        <f>IF(Options!$H$12&gt;0,IF(Options!$H$13&gt;0,"Both","Geog"),IF(Options!$H$13&gt;0,"Keyword","None"))</f>
        <v>None</v>
      </c>
      <c r="Q1789"/>
    </row>
    <row r="1790" spans="1:17" x14ac:dyDescent="0.2">
      <c r="A1790">
        <v>1097132</v>
      </c>
      <c r="B1790" t="s">
        <v>3806</v>
      </c>
      <c r="C1790">
        <v>5966</v>
      </c>
      <c r="D1790">
        <v>4551</v>
      </c>
      <c r="G1790" t="s">
        <v>3807</v>
      </c>
      <c r="H1790" t="str">
        <f ca="1">IFERROR(RANK(Table1[[#This Row],[IncomeRank]],$K:$K),"")</f>
        <v/>
      </c>
      <c r="I1790">
        <f>Table1[[#This Row],[regno]]</f>
        <v>1097132</v>
      </c>
      <c r="J1790" t="str">
        <f>Table1[[#This Row],[nicename]]</f>
        <v>Deal Museum Trust</v>
      </c>
      <c r="K1790" s="1" t="str">
        <f ca="1">IF(Table1[[#This Row],[Selected]],Table1[[#This Row],[latest_income]]+(RAND()*0.01),"")</f>
        <v/>
      </c>
      <c r="L1790" t="b">
        <f>IF(Table1[[#This Row],[Use]]="None",FALSE,IF(Table1[[#This Row],[Use]]="Both",AND(Table1[[#This Row],[Keyword]],Table1[[#This Row],[Geog]]),OR(Table1[[#This Row],[Keyword]],Table1[[#This Row],[Geog]])))</f>
        <v>0</v>
      </c>
      <c r="M17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90" t="b">
        <f>NOT(ISERROR(VLOOKUP(Table1[[#This Row],[regno]],RawGeography!$D:$D,1,FALSE)))</f>
        <v>0</v>
      </c>
      <c r="O1790" t="str">
        <f>IF(Options!$H$12&gt;0,IF(Options!$H$13&gt;0,"Both","Geog"),IF(Options!$H$13&gt;0,"Keyword","None"))</f>
        <v>None</v>
      </c>
      <c r="Q1790"/>
    </row>
    <row r="1791" spans="1:17" x14ac:dyDescent="0.2">
      <c r="A1791">
        <v>1097158</v>
      </c>
      <c r="B1791" t="s">
        <v>3808</v>
      </c>
      <c r="C1791">
        <v>6140</v>
      </c>
      <c r="D1791">
        <v>7259</v>
      </c>
      <c r="G1791" t="s">
        <v>3809</v>
      </c>
      <c r="H1791" t="str">
        <f ca="1">IFERROR(RANK(Table1[[#This Row],[IncomeRank]],$K:$K),"")</f>
        <v/>
      </c>
      <c r="I1791">
        <f>Table1[[#This Row],[regno]]</f>
        <v>1097158</v>
      </c>
      <c r="J1791" t="str">
        <f>Table1[[#This Row],[nicename]]</f>
        <v>East Bedfordshire Concert Band</v>
      </c>
      <c r="K1791" s="1" t="str">
        <f ca="1">IF(Table1[[#This Row],[Selected]],Table1[[#This Row],[latest_income]]+(RAND()*0.01),"")</f>
        <v/>
      </c>
      <c r="L1791" t="b">
        <f>IF(Table1[[#This Row],[Use]]="None",FALSE,IF(Table1[[#This Row],[Use]]="Both",AND(Table1[[#This Row],[Keyword]],Table1[[#This Row],[Geog]]),OR(Table1[[#This Row],[Keyword]],Table1[[#This Row],[Geog]])))</f>
        <v>0</v>
      </c>
      <c r="M17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91" t="b">
        <f>NOT(ISERROR(VLOOKUP(Table1[[#This Row],[regno]],RawGeography!$D:$D,1,FALSE)))</f>
        <v>0</v>
      </c>
      <c r="O1791" t="str">
        <f>IF(Options!$H$12&gt;0,IF(Options!$H$13&gt;0,"Both","Geog"),IF(Options!$H$13&gt;0,"Keyword","None"))</f>
        <v>None</v>
      </c>
      <c r="Q1791"/>
    </row>
    <row r="1792" spans="1:17" x14ac:dyDescent="0.2">
      <c r="A1792">
        <v>1097200</v>
      </c>
      <c r="B1792" t="s">
        <v>3810</v>
      </c>
      <c r="C1792">
        <v>59540</v>
      </c>
      <c r="D1792">
        <v>56838</v>
      </c>
      <c r="G1792" t="s">
        <v>3811</v>
      </c>
      <c r="H1792" t="str">
        <f ca="1">IFERROR(RANK(Table1[[#This Row],[IncomeRank]],$K:$K),"")</f>
        <v/>
      </c>
      <c r="I1792">
        <f>Table1[[#This Row],[regno]]</f>
        <v>1097200</v>
      </c>
      <c r="J1792" t="str">
        <f>Table1[[#This Row],[nicename]]</f>
        <v>Marsden Jazz Festival Limited</v>
      </c>
      <c r="K1792" s="1" t="str">
        <f ca="1">IF(Table1[[#This Row],[Selected]],Table1[[#This Row],[latest_income]]+(RAND()*0.01),"")</f>
        <v/>
      </c>
      <c r="L1792" t="b">
        <f>IF(Table1[[#This Row],[Use]]="None",FALSE,IF(Table1[[#This Row],[Use]]="Both",AND(Table1[[#This Row],[Keyword]],Table1[[#This Row],[Geog]]),OR(Table1[[#This Row],[Keyword]],Table1[[#This Row],[Geog]])))</f>
        <v>0</v>
      </c>
      <c r="M17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92" t="b">
        <f>NOT(ISERROR(VLOOKUP(Table1[[#This Row],[regno]],RawGeography!$D:$D,1,FALSE)))</f>
        <v>0</v>
      </c>
      <c r="O1792" t="str">
        <f>IF(Options!$H$12&gt;0,IF(Options!$H$13&gt;0,"Both","Geog"),IF(Options!$H$13&gt;0,"Keyword","None"))</f>
        <v>None</v>
      </c>
      <c r="Q1792"/>
    </row>
    <row r="1793" spans="1:17" x14ac:dyDescent="0.2">
      <c r="A1793">
        <v>1097215</v>
      </c>
      <c r="B1793" t="s">
        <v>3812</v>
      </c>
      <c r="C1793">
        <v>6505</v>
      </c>
      <c r="D1793">
        <v>5998</v>
      </c>
      <c r="G1793" t="s">
        <v>3813</v>
      </c>
      <c r="H1793" t="str">
        <f ca="1">IFERROR(RANK(Table1[[#This Row],[IncomeRank]],$K:$K),"")</f>
        <v/>
      </c>
      <c r="I1793">
        <f>Table1[[#This Row],[regno]]</f>
        <v>1097215</v>
      </c>
      <c r="J1793" t="str">
        <f>Table1[[#This Row],[nicename]]</f>
        <v>Kettering Symphony Orchestra</v>
      </c>
      <c r="K1793" s="1" t="str">
        <f ca="1">IF(Table1[[#This Row],[Selected]],Table1[[#This Row],[latest_income]]+(RAND()*0.01),"")</f>
        <v/>
      </c>
      <c r="L1793" t="b">
        <f>IF(Table1[[#This Row],[Use]]="None",FALSE,IF(Table1[[#This Row],[Use]]="Both",AND(Table1[[#This Row],[Keyword]],Table1[[#This Row],[Geog]]),OR(Table1[[#This Row],[Keyword]],Table1[[#This Row],[Geog]])))</f>
        <v>0</v>
      </c>
      <c r="M17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93" t="b">
        <f>NOT(ISERROR(VLOOKUP(Table1[[#This Row],[regno]],RawGeography!$D:$D,1,FALSE)))</f>
        <v>0</v>
      </c>
      <c r="O1793" t="str">
        <f>IF(Options!$H$12&gt;0,IF(Options!$H$13&gt;0,"Both","Geog"),IF(Options!$H$13&gt;0,"Keyword","None"))</f>
        <v>None</v>
      </c>
      <c r="Q1793"/>
    </row>
    <row r="1794" spans="1:17" x14ac:dyDescent="0.2">
      <c r="A1794">
        <v>1097288</v>
      </c>
      <c r="B1794" t="s">
        <v>3814</v>
      </c>
      <c r="C1794">
        <v>272262</v>
      </c>
      <c r="D1794">
        <v>185028</v>
      </c>
      <c r="G1794" t="s">
        <v>3815</v>
      </c>
      <c r="H1794" t="str">
        <f ca="1">IFERROR(RANK(Table1[[#This Row],[IncomeRank]],$K:$K),"")</f>
        <v/>
      </c>
      <c r="I1794">
        <f>Table1[[#This Row],[regno]]</f>
        <v>1097288</v>
      </c>
      <c r="J1794" t="str">
        <f>Table1[[#This Row],[nicename]]</f>
        <v>Brighton Early Music Festival Limited</v>
      </c>
      <c r="K1794" s="1" t="str">
        <f ca="1">IF(Table1[[#This Row],[Selected]],Table1[[#This Row],[latest_income]]+(RAND()*0.01),"")</f>
        <v/>
      </c>
      <c r="L1794" t="b">
        <f>IF(Table1[[#This Row],[Use]]="None",FALSE,IF(Table1[[#This Row],[Use]]="Both",AND(Table1[[#This Row],[Keyword]],Table1[[#This Row],[Geog]]),OR(Table1[[#This Row],[Keyword]],Table1[[#This Row],[Geog]])))</f>
        <v>0</v>
      </c>
      <c r="M17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94" t="b">
        <f>NOT(ISERROR(VLOOKUP(Table1[[#This Row],[regno]],RawGeography!$D:$D,1,FALSE)))</f>
        <v>0</v>
      </c>
      <c r="O1794" t="str">
        <f>IF(Options!$H$12&gt;0,IF(Options!$H$13&gt;0,"Both","Geog"),IF(Options!$H$13&gt;0,"Keyword","None"))</f>
        <v>None</v>
      </c>
      <c r="Q1794"/>
    </row>
    <row r="1795" spans="1:17" x14ac:dyDescent="0.2">
      <c r="A1795">
        <v>1097369</v>
      </c>
      <c r="B1795" t="s">
        <v>3816</v>
      </c>
      <c r="C1795">
        <v>111831</v>
      </c>
      <c r="D1795">
        <v>153490</v>
      </c>
      <c r="G1795" t="s">
        <v>3817</v>
      </c>
      <c r="H1795" t="str">
        <f ca="1">IFERROR(RANK(Table1[[#This Row],[IncomeRank]],$K:$K),"")</f>
        <v/>
      </c>
      <c r="I1795">
        <f>Table1[[#This Row],[regno]]</f>
        <v>1097369</v>
      </c>
      <c r="J1795" t="str">
        <f>Table1[[#This Row],[nicename]]</f>
        <v>Sponsored Arts for Education</v>
      </c>
      <c r="K1795" s="1" t="str">
        <f ca="1">IF(Table1[[#This Row],[Selected]],Table1[[#This Row],[latest_income]]+(RAND()*0.01),"")</f>
        <v/>
      </c>
      <c r="L1795" t="b">
        <f>IF(Table1[[#This Row],[Use]]="None",FALSE,IF(Table1[[#This Row],[Use]]="Both",AND(Table1[[#This Row],[Keyword]],Table1[[#This Row],[Geog]]),OR(Table1[[#This Row],[Keyword]],Table1[[#This Row],[Geog]])))</f>
        <v>0</v>
      </c>
      <c r="M17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95" t="b">
        <f>NOT(ISERROR(VLOOKUP(Table1[[#This Row],[regno]],RawGeography!$D:$D,1,FALSE)))</f>
        <v>0</v>
      </c>
      <c r="O1795" t="str">
        <f>IF(Options!$H$12&gt;0,IF(Options!$H$13&gt;0,"Both","Geog"),IF(Options!$H$13&gt;0,"Keyword","None"))</f>
        <v>None</v>
      </c>
      <c r="Q1795"/>
    </row>
    <row r="1796" spans="1:17" x14ac:dyDescent="0.2">
      <c r="A1796">
        <v>1097561</v>
      </c>
      <c r="B1796" t="s">
        <v>3818</v>
      </c>
      <c r="C1796">
        <v>321901</v>
      </c>
      <c r="D1796">
        <v>294406</v>
      </c>
      <c r="G1796" t="s">
        <v>3819</v>
      </c>
      <c r="H1796" t="str">
        <f ca="1">IFERROR(RANK(Table1[[#This Row],[IncomeRank]],$K:$K),"")</f>
        <v/>
      </c>
      <c r="I1796">
        <f>Table1[[#This Row],[regno]]</f>
        <v>1097561</v>
      </c>
      <c r="J1796" t="str">
        <f>Table1[[#This Row],[nicename]]</f>
        <v>Pie Factory Music</v>
      </c>
      <c r="K1796" s="1" t="str">
        <f ca="1">IF(Table1[[#This Row],[Selected]],Table1[[#This Row],[latest_income]]+(RAND()*0.01),"")</f>
        <v/>
      </c>
      <c r="L1796" t="b">
        <f>IF(Table1[[#This Row],[Use]]="None",FALSE,IF(Table1[[#This Row],[Use]]="Both",AND(Table1[[#This Row],[Keyword]],Table1[[#This Row],[Geog]]),OR(Table1[[#This Row],[Keyword]],Table1[[#This Row],[Geog]])))</f>
        <v>0</v>
      </c>
      <c r="M17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96" t="b">
        <f>NOT(ISERROR(VLOOKUP(Table1[[#This Row],[regno]],RawGeography!$D:$D,1,FALSE)))</f>
        <v>0</v>
      </c>
      <c r="O1796" t="str">
        <f>IF(Options!$H$12&gt;0,IF(Options!$H$13&gt;0,"Both","Geog"),IF(Options!$H$13&gt;0,"Keyword","None"))</f>
        <v>None</v>
      </c>
      <c r="Q1796"/>
    </row>
    <row r="1797" spans="1:17" x14ac:dyDescent="0.2">
      <c r="A1797">
        <v>1097575</v>
      </c>
      <c r="B1797" t="s">
        <v>3820</v>
      </c>
      <c r="C1797">
        <v>0</v>
      </c>
      <c r="D1797">
        <v>0</v>
      </c>
      <c r="G1797" t="s">
        <v>3821</v>
      </c>
      <c r="H1797" t="str">
        <f ca="1">IFERROR(RANK(Table1[[#This Row],[IncomeRank]],$K:$K),"")</f>
        <v/>
      </c>
      <c r="I1797">
        <f>Table1[[#This Row],[regno]]</f>
        <v>1097575</v>
      </c>
      <c r="J1797" t="str">
        <f>Table1[[#This Row],[nicename]]</f>
        <v>The Bromsgrove Arts Development Trust</v>
      </c>
      <c r="K1797" s="1" t="str">
        <f ca="1">IF(Table1[[#This Row],[Selected]],Table1[[#This Row],[latest_income]]+(RAND()*0.01),"")</f>
        <v/>
      </c>
      <c r="L1797" t="b">
        <f>IF(Table1[[#This Row],[Use]]="None",FALSE,IF(Table1[[#This Row],[Use]]="Both",AND(Table1[[#This Row],[Keyword]],Table1[[#This Row],[Geog]]),OR(Table1[[#This Row],[Keyword]],Table1[[#This Row],[Geog]])))</f>
        <v>0</v>
      </c>
      <c r="M17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97" t="b">
        <f>NOT(ISERROR(VLOOKUP(Table1[[#This Row],[regno]],RawGeography!$D:$D,1,FALSE)))</f>
        <v>0</v>
      </c>
      <c r="O1797" t="str">
        <f>IF(Options!$H$12&gt;0,IF(Options!$H$13&gt;0,"Both","Geog"),IF(Options!$H$13&gt;0,"Keyword","None"))</f>
        <v>None</v>
      </c>
      <c r="Q1797"/>
    </row>
    <row r="1798" spans="1:17" x14ac:dyDescent="0.2">
      <c r="A1798">
        <v>1097673</v>
      </c>
      <c r="B1798" t="s">
        <v>3822</v>
      </c>
      <c r="C1798">
        <v>27063</v>
      </c>
      <c r="D1798">
        <v>23514</v>
      </c>
      <c r="G1798" t="s">
        <v>3823</v>
      </c>
      <c r="H1798" t="str">
        <f ca="1">IFERROR(RANK(Table1[[#This Row],[IncomeRank]],$K:$K),"")</f>
        <v/>
      </c>
      <c r="I1798">
        <f>Table1[[#This Row],[regno]]</f>
        <v>1097673</v>
      </c>
      <c r="J1798" t="str">
        <f>Table1[[#This Row],[nicename]]</f>
        <v>Music Time</v>
      </c>
      <c r="K1798" s="1" t="str">
        <f ca="1">IF(Table1[[#This Row],[Selected]],Table1[[#This Row],[latest_income]]+(RAND()*0.01),"")</f>
        <v/>
      </c>
      <c r="L1798" t="b">
        <f>IF(Table1[[#This Row],[Use]]="None",FALSE,IF(Table1[[#This Row],[Use]]="Both",AND(Table1[[#This Row],[Keyword]],Table1[[#This Row],[Geog]]),OR(Table1[[#This Row],[Keyword]],Table1[[#This Row],[Geog]])))</f>
        <v>0</v>
      </c>
      <c r="M17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98" t="b">
        <f>NOT(ISERROR(VLOOKUP(Table1[[#This Row],[regno]],RawGeography!$D:$D,1,FALSE)))</f>
        <v>0</v>
      </c>
      <c r="O1798" t="str">
        <f>IF(Options!$H$12&gt;0,IF(Options!$H$13&gt;0,"Both","Geog"),IF(Options!$H$13&gt;0,"Keyword","None"))</f>
        <v>None</v>
      </c>
      <c r="Q1798"/>
    </row>
    <row r="1799" spans="1:17" x14ac:dyDescent="0.2">
      <c r="A1799">
        <v>1097716</v>
      </c>
      <c r="B1799" t="s">
        <v>3824</v>
      </c>
      <c r="C1799">
        <v>3255</v>
      </c>
      <c r="D1799">
        <v>3273</v>
      </c>
      <c r="G1799" t="s">
        <v>3825</v>
      </c>
      <c r="H1799" t="str">
        <f ca="1">IFERROR(RANK(Table1[[#This Row],[IncomeRank]],$K:$K),"")</f>
        <v/>
      </c>
      <c r="I1799">
        <f>Table1[[#This Row],[regno]]</f>
        <v>1097716</v>
      </c>
      <c r="J1799" t="str">
        <f>Table1[[#This Row],[nicename]]</f>
        <v>Cotswold Early Music Festival</v>
      </c>
      <c r="K1799" s="1" t="str">
        <f ca="1">IF(Table1[[#This Row],[Selected]],Table1[[#This Row],[latest_income]]+(RAND()*0.01),"")</f>
        <v/>
      </c>
      <c r="L1799" t="b">
        <f>IF(Table1[[#This Row],[Use]]="None",FALSE,IF(Table1[[#This Row],[Use]]="Both",AND(Table1[[#This Row],[Keyword]],Table1[[#This Row],[Geog]]),OR(Table1[[#This Row],[Keyword]],Table1[[#This Row],[Geog]])))</f>
        <v>0</v>
      </c>
      <c r="M17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799" t="b">
        <f>NOT(ISERROR(VLOOKUP(Table1[[#This Row],[regno]],RawGeography!$D:$D,1,FALSE)))</f>
        <v>0</v>
      </c>
      <c r="O1799" t="str">
        <f>IF(Options!$H$12&gt;0,IF(Options!$H$13&gt;0,"Both","Geog"),IF(Options!$H$13&gt;0,"Keyword","None"))</f>
        <v>None</v>
      </c>
      <c r="Q1799"/>
    </row>
    <row r="1800" spans="1:17" x14ac:dyDescent="0.2">
      <c r="A1800">
        <v>1097740</v>
      </c>
      <c r="B1800" t="s">
        <v>3826</v>
      </c>
      <c r="C1800">
        <v>5449</v>
      </c>
      <c r="D1800">
        <v>5817</v>
      </c>
      <c r="G1800" t="s">
        <v>3827</v>
      </c>
      <c r="H1800" t="str">
        <f ca="1">IFERROR(RANK(Table1[[#This Row],[IncomeRank]],$K:$K),"")</f>
        <v/>
      </c>
      <c r="I1800">
        <f>Table1[[#This Row],[regno]]</f>
        <v>1097740</v>
      </c>
      <c r="J1800" t="str">
        <f>Table1[[#This Row],[nicename]]</f>
        <v>The Elysian Singers (Wetherby)</v>
      </c>
      <c r="K1800" s="1" t="str">
        <f ca="1">IF(Table1[[#This Row],[Selected]],Table1[[#This Row],[latest_income]]+(RAND()*0.01),"")</f>
        <v/>
      </c>
      <c r="L1800" t="b">
        <f>IF(Table1[[#This Row],[Use]]="None",FALSE,IF(Table1[[#This Row],[Use]]="Both",AND(Table1[[#This Row],[Keyword]],Table1[[#This Row],[Geog]]),OR(Table1[[#This Row],[Keyword]],Table1[[#This Row],[Geog]])))</f>
        <v>0</v>
      </c>
      <c r="M18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00" t="b">
        <f>NOT(ISERROR(VLOOKUP(Table1[[#This Row],[regno]],RawGeography!$D:$D,1,FALSE)))</f>
        <v>0</v>
      </c>
      <c r="O1800" t="str">
        <f>IF(Options!$H$12&gt;0,IF(Options!$H$13&gt;0,"Both","Geog"),IF(Options!$H$13&gt;0,"Keyword","None"))</f>
        <v>None</v>
      </c>
      <c r="Q1800"/>
    </row>
    <row r="1801" spans="1:17" x14ac:dyDescent="0.2">
      <c r="A1801">
        <v>1097833</v>
      </c>
      <c r="B1801" t="s">
        <v>3828</v>
      </c>
      <c r="C1801">
        <v>83</v>
      </c>
      <c r="D1801">
        <v>1562</v>
      </c>
      <c r="G1801" t="s">
        <v>3829</v>
      </c>
      <c r="H1801" t="str">
        <f ca="1">IFERROR(RANK(Table1[[#This Row],[IncomeRank]],$K:$K),"")</f>
        <v/>
      </c>
      <c r="I1801">
        <f>Table1[[#This Row],[regno]]</f>
        <v>1097833</v>
      </c>
      <c r="J1801" t="str">
        <f>Table1[[#This Row],[nicename]]</f>
        <v>The Ricci Foundation</v>
      </c>
      <c r="K1801" s="1" t="str">
        <f ca="1">IF(Table1[[#This Row],[Selected]],Table1[[#This Row],[latest_income]]+(RAND()*0.01),"")</f>
        <v/>
      </c>
      <c r="L1801" t="b">
        <f>IF(Table1[[#This Row],[Use]]="None",FALSE,IF(Table1[[#This Row],[Use]]="Both",AND(Table1[[#This Row],[Keyword]],Table1[[#This Row],[Geog]]),OR(Table1[[#This Row],[Keyword]],Table1[[#This Row],[Geog]])))</f>
        <v>0</v>
      </c>
      <c r="M18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01" t="b">
        <f>NOT(ISERROR(VLOOKUP(Table1[[#This Row],[regno]],RawGeography!$D:$D,1,FALSE)))</f>
        <v>0</v>
      </c>
      <c r="O1801" t="str">
        <f>IF(Options!$H$12&gt;0,IF(Options!$H$13&gt;0,"Both","Geog"),IF(Options!$H$13&gt;0,"Keyword","None"))</f>
        <v>None</v>
      </c>
      <c r="Q1801"/>
    </row>
    <row r="1802" spans="1:17" x14ac:dyDescent="0.2">
      <c r="A1802">
        <v>1097929</v>
      </c>
      <c r="B1802" t="s">
        <v>3830</v>
      </c>
      <c r="C1802">
        <v>690431</v>
      </c>
      <c r="D1802">
        <v>521699</v>
      </c>
      <c r="E1802">
        <v>150543</v>
      </c>
      <c r="F1802">
        <v>21</v>
      </c>
      <c r="G1802" t="s">
        <v>3831</v>
      </c>
      <c r="H1802" t="str">
        <f ca="1">IFERROR(RANK(Table1[[#This Row],[IncomeRank]],$K:$K),"")</f>
        <v/>
      </c>
      <c r="I1802">
        <f>Table1[[#This Row],[regno]]</f>
        <v>1097929</v>
      </c>
      <c r="J1802" t="str">
        <f>Table1[[#This Row],[nicename]]</f>
        <v>More Music in Morecambe</v>
      </c>
      <c r="K1802" s="1" t="str">
        <f ca="1">IF(Table1[[#This Row],[Selected]],Table1[[#This Row],[latest_income]]+(RAND()*0.01),"")</f>
        <v/>
      </c>
      <c r="L1802" t="b">
        <f>IF(Table1[[#This Row],[Use]]="None",FALSE,IF(Table1[[#This Row],[Use]]="Both",AND(Table1[[#This Row],[Keyword]],Table1[[#This Row],[Geog]]),OR(Table1[[#This Row],[Keyword]],Table1[[#This Row],[Geog]])))</f>
        <v>0</v>
      </c>
      <c r="M18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02" t="b">
        <f>NOT(ISERROR(VLOOKUP(Table1[[#This Row],[regno]],RawGeography!$D:$D,1,FALSE)))</f>
        <v>0</v>
      </c>
      <c r="O1802" t="str">
        <f>IF(Options!$H$12&gt;0,IF(Options!$H$13&gt;0,"Both","Geog"),IF(Options!$H$13&gt;0,"Keyword","None"))</f>
        <v>None</v>
      </c>
      <c r="Q1802"/>
    </row>
    <row r="1803" spans="1:17" x14ac:dyDescent="0.2">
      <c r="A1803">
        <v>1098000</v>
      </c>
      <c r="B1803" t="s">
        <v>3832</v>
      </c>
      <c r="C1803">
        <v>2305</v>
      </c>
      <c r="D1803">
        <v>2434</v>
      </c>
      <c r="G1803" t="s">
        <v>3833</v>
      </c>
      <c r="H1803" t="str">
        <f ca="1">IFERROR(RANK(Table1[[#This Row],[IncomeRank]],$K:$K),"")</f>
        <v/>
      </c>
      <c r="I1803">
        <f>Table1[[#This Row],[regno]]</f>
        <v>1098000</v>
      </c>
      <c r="J1803" t="str">
        <f>Table1[[#This Row],[nicename]]</f>
        <v>Amadeus Chamber Orchestra</v>
      </c>
      <c r="K1803" s="1" t="str">
        <f ca="1">IF(Table1[[#This Row],[Selected]],Table1[[#This Row],[latest_income]]+(RAND()*0.01),"")</f>
        <v/>
      </c>
      <c r="L1803" t="b">
        <f>IF(Table1[[#This Row],[Use]]="None",FALSE,IF(Table1[[#This Row],[Use]]="Both",AND(Table1[[#This Row],[Keyword]],Table1[[#This Row],[Geog]]),OR(Table1[[#This Row],[Keyword]],Table1[[#This Row],[Geog]])))</f>
        <v>0</v>
      </c>
      <c r="M18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03" t="b">
        <f>NOT(ISERROR(VLOOKUP(Table1[[#This Row],[regno]],RawGeography!$D:$D,1,FALSE)))</f>
        <v>0</v>
      </c>
      <c r="O1803" t="str">
        <f>IF(Options!$H$12&gt;0,IF(Options!$H$13&gt;0,"Both","Geog"),IF(Options!$H$13&gt;0,"Keyword","None"))</f>
        <v>None</v>
      </c>
      <c r="Q1803"/>
    </row>
    <row r="1804" spans="1:17" x14ac:dyDescent="0.2">
      <c r="A1804">
        <v>1098029</v>
      </c>
      <c r="B1804" t="s">
        <v>3834</v>
      </c>
      <c r="C1804">
        <v>16034</v>
      </c>
      <c r="D1804">
        <v>35628</v>
      </c>
      <c r="G1804" t="s">
        <v>3835</v>
      </c>
      <c r="H1804" t="str">
        <f ca="1">IFERROR(RANK(Table1[[#This Row],[IncomeRank]],$K:$K),"")</f>
        <v/>
      </c>
      <c r="I1804">
        <f>Table1[[#This Row],[regno]]</f>
        <v>1098029</v>
      </c>
      <c r="J1804" t="str">
        <f>Table1[[#This Row],[nicename]]</f>
        <v>Bideford Youth Pipe Band</v>
      </c>
      <c r="K1804" s="1" t="str">
        <f ca="1">IF(Table1[[#This Row],[Selected]],Table1[[#This Row],[latest_income]]+(RAND()*0.01),"")</f>
        <v/>
      </c>
      <c r="L1804" t="b">
        <f>IF(Table1[[#This Row],[Use]]="None",FALSE,IF(Table1[[#This Row],[Use]]="Both",AND(Table1[[#This Row],[Keyword]],Table1[[#This Row],[Geog]]),OR(Table1[[#This Row],[Keyword]],Table1[[#This Row],[Geog]])))</f>
        <v>0</v>
      </c>
      <c r="M18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04" t="b">
        <f>NOT(ISERROR(VLOOKUP(Table1[[#This Row],[regno]],RawGeography!$D:$D,1,FALSE)))</f>
        <v>0</v>
      </c>
      <c r="O1804" t="str">
        <f>IF(Options!$H$12&gt;0,IF(Options!$H$13&gt;0,"Both","Geog"),IF(Options!$H$13&gt;0,"Keyword","None"))</f>
        <v>None</v>
      </c>
      <c r="Q1804"/>
    </row>
    <row r="1805" spans="1:17" x14ac:dyDescent="0.2">
      <c r="A1805">
        <v>1098091</v>
      </c>
      <c r="B1805" t="s">
        <v>3836</v>
      </c>
      <c r="C1805">
        <v>9424</v>
      </c>
      <c r="D1805">
        <v>8374</v>
      </c>
      <c r="G1805" t="s">
        <v>3837</v>
      </c>
      <c r="H1805" t="str">
        <f ca="1">IFERROR(RANK(Table1[[#This Row],[IncomeRank]],$K:$K),"")</f>
        <v/>
      </c>
      <c r="I1805">
        <f>Table1[[#This Row],[regno]]</f>
        <v>1098091</v>
      </c>
      <c r="J1805" t="str">
        <f>Table1[[#This Row],[nicename]]</f>
        <v>Lostwithiel Town Band</v>
      </c>
      <c r="K1805" s="1" t="str">
        <f ca="1">IF(Table1[[#This Row],[Selected]],Table1[[#This Row],[latest_income]]+(RAND()*0.01),"")</f>
        <v/>
      </c>
      <c r="L1805" t="b">
        <f>IF(Table1[[#This Row],[Use]]="None",FALSE,IF(Table1[[#This Row],[Use]]="Both",AND(Table1[[#This Row],[Keyword]],Table1[[#This Row],[Geog]]),OR(Table1[[#This Row],[Keyword]],Table1[[#This Row],[Geog]])))</f>
        <v>0</v>
      </c>
      <c r="M18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05" t="b">
        <f>NOT(ISERROR(VLOOKUP(Table1[[#This Row],[regno]],RawGeography!$D:$D,1,FALSE)))</f>
        <v>0</v>
      </c>
      <c r="O1805" t="str">
        <f>IF(Options!$H$12&gt;0,IF(Options!$H$13&gt;0,"Both","Geog"),IF(Options!$H$13&gt;0,"Keyword","None"))</f>
        <v>None</v>
      </c>
      <c r="Q1805"/>
    </row>
    <row r="1806" spans="1:17" x14ac:dyDescent="0.2">
      <c r="A1806">
        <v>1098140</v>
      </c>
      <c r="B1806" t="s">
        <v>3838</v>
      </c>
      <c r="C1806">
        <v>10531</v>
      </c>
      <c r="D1806">
        <v>9723</v>
      </c>
      <c r="G1806" t="s">
        <v>3839</v>
      </c>
      <c r="H1806" t="str">
        <f ca="1">IFERROR(RANK(Table1[[#This Row],[IncomeRank]],$K:$K),"")</f>
        <v/>
      </c>
      <c r="I1806">
        <f>Table1[[#This Row],[regno]]</f>
        <v>1098140</v>
      </c>
      <c r="J1806" t="str">
        <f>Table1[[#This Row],[nicename]]</f>
        <v>The Roseland Music Society</v>
      </c>
      <c r="K1806" s="1" t="str">
        <f ca="1">IF(Table1[[#This Row],[Selected]],Table1[[#This Row],[latest_income]]+(RAND()*0.01),"")</f>
        <v/>
      </c>
      <c r="L1806" t="b">
        <f>IF(Table1[[#This Row],[Use]]="None",FALSE,IF(Table1[[#This Row],[Use]]="Both",AND(Table1[[#This Row],[Keyword]],Table1[[#This Row],[Geog]]),OR(Table1[[#This Row],[Keyword]],Table1[[#This Row],[Geog]])))</f>
        <v>0</v>
      </c>
      <c r="M18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06" t="b">
        <f>NOT(ISERROR(VLOOKUP(Table1[[#This Row],[regno]],RawGeography!$D:$D,1,FALSE)))</f>
        <v>0</v>
      </c>
      <c r="O1806" t="str">
        <f>IF(Options!$H$12&gt;0,IF(Options!$H$13&gt;0,"Both","Geog"),IF(Options!$H$13&gt;0,"Keyword","None"))</f>
        <v>None</v>
      </c>
      <c r="Q1806"/>
    </row>
    <row r="1807" spans="1:17" x14ac:dyDescent="0.2">
      <c r="A1807">
        <v>1098166</v>
      </c>
      <c r="B1807" t="s">
        <v>3840</v>
      </c>
      <c r="C1807">
        <v>1957</v>
      </c>
      <c r="D1807">
        <v>915</v>
      </c>
      <c r="G1807" t="s">
        <v>3841</v>
      </c>
      <c r="H1807" t="str">
        <f ca="1">IFERROR(RANK(Table1[[#This Row],[IncomeRank]],$K:$K),"")</f>
        <v/>
      </c>
      <c r="I1807">
        <f>Table1[[#This Row],[regno]]</f>
        <v>1098166</v>
      </c>
      <c r="J1807" t="str">
        <f>Table1[[#This Row],[nicename]]</f>
        <v>The Myrette Morven Musical Award</v>
      </c>
      <c r="K1807" s="1" t="str">
        <f ca="1">IF(Table1[[#This Row],[Selected]],Table1[[#This Row],[latest_income]]+(RAND()*0.01),"")</f>
        <v/>
      </c>
      <c r="L1807" t="b">
        <f>IF(Table1[[#This Row],[Use]]="None",FALSE,IF(Table1[[#This Row],[Use]]="Both",AND(Table1[[#This Row],[Keyword]],Table1[[#This Row],[Geog]]),OR(Table1[[#This Row],[Keyword]],Table1[[#This Row],[Geog]])))</f>
        <v>0</v>
      </c>
      <c r="M18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07" t="b">
        <f>NOT(ISERROR(VLOOKUP(Table1[[#This Row],[regno]],RawGeography!$D:$D,1,FALSE)))</f>
        <v>0</v>
      </c>
      <c r="O1807" t="str">
        <f>IF(Options!$H$12&gt;0,IF(Options!$H$13&gt;0,"Both","Geog"),IF(Options!$H$13&gt;0,"Keyword","None"))</f>
        <v>None</v>
      </c>
      <c r="Q1807"/>
    </row>
    <row r="1808" spans="1:17" x14ac:dyDescent="0.2">
      <c r="A1808">
        <v>1098189</v>
      </c>
      <c r="B1808" t="s">
        <v>3842</v>
      </c>
      <c r="C1808">
        <v>132</v>
      </c>
      <c r="D1808">
        <v>30</v>
      </c>
      <c r="G1808" t="s">
        <v>3843</v>
      </c>
      <c r="H1808" t="str">
        <f ca="1">IFERROR(RANK(Table1[[#This Row],[IncomeRank]],$K:$K),"")</f>
        <v/>
      </c>
      <c r="I1808">
        <f>Table1[[#This Row],[regno]]</f>
        <v>1098189</v>
      </c>
      <c r="J1808" t="str">
        <f>Table1[[#This Row],[nicename]]</f>
        <v>Umoya Creations</v>
      </c>
      <c r="K1808" s="1" t="str">
        <f ca="1">IF(Table1[[#This Row],[Selected]],Table1[[#This Row],[latest_income]]+(RAND()*0.01),"")</f>
        <v/>
      </c>
      <c r="L1808" t="b">
        <f>IF(Table1[[#This Row],[Use]]="None",FALSE,IF(Table1[[#This Row],[Use]]="Both",AND(Table1[[#This Row],[Keyword]],Table1[[#This Row],[Geog]]),OR(Table1[[#This Row],[Keyword]],Table1[[#This Row],[Geog]])))</f>
        <v>0</v>
      </c>
      <c r="M18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08" t="b">
        <f>NOT(ISERROR(VLOOKUP(Table1[[#This Row],[regno]],RawGeography!$D:$D,1,FALSE)))</f>
        <v>0</v>
      </c>
      <c r="O1808" t="str">
        <f>IF(Options!$H$12&gt;0,IF(Options!$H$13&gt;0,"Both","Geog"),IF(Options!$H$13&gt;0,"Keyword","None"))</f>
        <v>None</v>
      </c>
      <c r="Q1808"/>
    </row>
    <row r="1809" spans="1:17" x14ac:dyDescent="0.2">
      <c r="A1809">
        <v>1098227</v>
      </c>
      <c r="B1809" t="s">
        <v>3844</v>
      </c>
      <c r="C1809">
        <v>12550</v>
      </c>
      <c r="D1809">
        <v>16346</v>
      </c>
      <c r="G1809" t="s">
        <v>3845</v>
      </c>
      <c r="H1809" t="str">
        <f ca="1">IFERROR(RANK(Table1[[#This Row],[IncomeRank]],$K:$K),"")</f>
        <v/>
      </c>
      <c r="I1809">
        <f>Table1[[#This Row],[regno]]</f>
        <v>1098227</v>
      </c>
      <c r="J1809" t="str">
        <f>Table1[[#This Row],[nicename]]</f>
        <v>Sylhet Bawl Shangith Ghosti (Sylhet Spiritual Music Group)</v>
      </c>
      <c r="K1809" s="1" t="str">
        <f ca="1">IF(Table1[[#This Row],[Selected]],Table1[[#This Row],[latest_income]]+(RAND()*0.01),"")</f>
        <v/>
      </c>
      <c r="L1809" t="b">
        <f>IF(Table1[[#This Row],[Use]]="None",FALSE,IF(Table1[[#This Row],[Use]]="Both",AND(Table1[[#This Row],[Keyword]],Table1[[#This Row],[Geog]]),OR(Table1[[#This Row],[Keyword]],Table1[[#This Row],[Geog]])))</f>
        <v>0</v>
      </c>
      <c r="M18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09" t="b">
        <f>NOT(ISERROR(VLOOKUP(Table1[[#This Row],[regno]],RawGeography!$D:$D,1,FALSE)))</f>
        <v>0</v>
      </c>
      <c r="O1809" t="str">
        <f>IF(Options!$H$12&gt;0,IF(Options!$H$13&gt;0,"Both","Geog"),IF(Options!$H$13&gt;0,"Keyword","None"))</f>
        <v>None</v>
      </c>
      <c r="Q1809"/>
    </row>
    <row r="1810" spans="1:17" x14ac:dyDescent="0.2">
      <c r="A1810">
        <v>1098243</v>
      </c>
      <c r="B1810" t="s">
        <v>3846</v>
      </c>
      <c r="C1810">
        <v>5687</v>
      </c>
      <c r="D1810">
        <v>5466</v>
      </c>
      <c r="G1810" t="s">
        <v>3847</v>
      </c>
      <c r="H1810" t="str">
        <f ca="1">IFERROR(RANK(Table1[[#This Row],[IncomeRank]],$K:$K),"")</f>
        <v/>
      </c>
      <c r="I1810">
        <f>Table1[[#This Row],[regno]]</f>
        <v>1098243</v>
      </c>
      <c r="J1810" t="str">
        <f>Table1[[#This Row],[nicename]]</f>
        <v>The Oxford Studio Orchestra</v>
      </c>
      <c r="K1810" s="1" t="str">
        <f ca="1">IF(Table1[[#This Row],[Selected]],Table1[[#This Row],[latest_income]]+(RAND()*0.01),"")</f>
        <v/>
      </c>
      <c r="L1810" t="b">
        <f>IF(Table1[[#This Row],[Use]]="None",FALSE,IF(Table1[[#This Row],[Use]]="Both",AND(Table1[[#This Row],[Keyword]],Table1[[#This Row],[Geog]]),OR(Table1[[#This Row],[Keyword]],Table1[[#This Row],[Geog]])))</f>
        <v>0</v>
      </c>
      <c r="M18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10" t="b">
        <f>NOT(ISERROR(VLOOKUP(Table1[[#This Row],[regno]],RawGeography!$D:$D,1,FALSE)))</f>
        <v>0</v>
      </c>
      <c r="O1810" t="str">
        <f>IF(Options!$H$12&gt;0,IF(Options!$H$13&gt;0,"Both","Geog"),IF(Options!$H$13&gt;0,"Keyword","None"))</f>
        <v>None</v>
      </c>
      <c r="Q1810"/>
    </row>
    <row r="1811" spans="1:17" x14ac:dyDescent="0.2">
      <c r="A1811">
        <v>1098330</v>
      </c>
      <c r="B1811" t="s">
        <v>3848</v>
      </c>
      <c r="C1811">
        <v>14710</v>
      </c>
      <c r="D1811">
        <v>9528</v>
      </c>
      <c r="G1811" t="s">
        <v>3849</v>
      </c>
      <c r="H1811" t="str">
        <f ca="1">IFERROR(RANK(Table1[[#This Row],[IncomeRank]],$K:$K),"")</f>
        <v/>
      </c>
      <c r="I1811">
        <f>Table1[[#This Row],[regno]]</f>
        <v>1098330</v>
      </c>
      <c r="J1811" t="str">
        <f>Table1[[#This Row],[nicename]]</f>
        <v>Torbay Symphony Orchestra</v>
      </c>
      <c r="K1811" s="1" t="str">
        <f ca="1">IF(Table1[[#This Row],[Selected]],Table1[[#This Row],[latest_income]]+(RAND()*0.01),"")</f>
        <v/>
      </c>
      <c r="L1811" t="b">
        <f>IF(Table1[[#This Row],[Use]]="None",FALSE,IF(Table1[[#This Row],[Use]]="Both",AND(Table1[[#This Row],[Keyword]],Table1[[#This Row],[Geog]]),OR(Table1[[#This Row],[Keyword]],Table1[[#This Row],[Geog]])))</f>
        <v>0</v>
      </c>
      <c r="M18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11" t="b">
        <f>NOT(ISERROR(VLOOKUP(Table1[[#This Row],[regno]],RawGeography!$D:$D,1,FALSE)))</f>
        <v>0</v>
      </c>
      <c r="O1811" t="str">
        <f>IF(Options!$H$12&gt;0,IF(Options!$H$13&gt;0,"Both","Geog"),IF(Options!$H$13&gt;0,"Keyword","None"))</f>
        <v>None</v>
      </c>
      <c r="Q1811"/>
    </row>
    <row r="1812" spans="1:17" x14ac:dyDescent="0.2">
      <c r="A1812">
        <v>1098372</v>
      </c>
      <c r="B1812" t="s">
        <v>3850</v>
      </c>
      <c r="C1812">
        <v>527</v>
      </c>
      <c r="D1812">
        <v>250</v>
      </c>
      <c r="G1812" t="s">
        <v>3851</v>
      </c>
      <c r="H1812" t="str">
        <f ca="1">IFERROR(RANK(Table1[[#This Row],[IncomeRank]],$K:$K),"")</f>
        <v/>
      </c>
      <c r="I1812">
        <f>Table1[[#This Row],[regno]]</f>
        <v>1098372</v>
      </c>
      <c r="J1812" t="str">
        <f>Table1[[#This Row],[nicename]]</f>
        <v>Sawston Arts Appeal</v>
      </c>
      <c r="K1812" s="1" t="str">
        <f ca="1">IF(Table1[[#This Row],[Selected]],Table1[[#This Row],[latest_income]]+(RAND()*0.01),"")</f>
        <v/>
      </c>
      <c r="L1812" t="b">
        <f>IF(Table1[[#This Row],[Use]]="None",FALSE,IF(Table1[[#This Row],[Use]]="Both",AND(Table1[[#This Row],[Keyword]],Table1[[#This Row],[Geog]]),OR(Table1[[#This Row],[Keyword]],Table1[[#This Row],[Geog]])))</f>
        <v>0</v>
      </c>
      <c r="M18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12" t="b">
        <f>NOT(ISERROR(VLOOKUP(Table1[[#This Row],[regno]],RawGeography!$D:$D,1,FALSE)))</f>
        <v>0</v>
      </c>
      <c r="O1812" t="str">
        <f>IF(Options!$H$12&gt;0,IF(Options!$H$13&gt;0,"Both","Geog"),IF(Options!$H$13&gt;0,"Keyword","None"))</f>
        <v>None</v>
      </c>
      <c r="Q1812"/>
    </row>
    <row r="1813" spans="1:17" x14ac:dyDescent="0.2">
      <c r="A1813">
        <v>1098381</v>
      </c>
      <c r="B1813" t="s">
        <v>3852</v>
      </c>
      <c r="C1813">
        <v>12367</v>
      </c>
      <c r="D1813">
        <v>17216</v>
      </c>
      <c r="G1813" t="s">
        <v>3853</v>
      </c>
      <c r="H1813" t="str">
        <f ca="1">IFERROR(RANK(Table1[[#This Row],[IncomeRank]],$K:$K),"")</f>
        <v/>
      </c>
      <c r="I1813">
        <f>Table1[[#This Row],[regno]]</f>
        <v>1098381</v>
      </c>
      <c r="J1813" t="str">
        <f>Table1[[#This Row],[nicename]]</f>
        <v>London Cello Society</v>
      </c>
      <c r="K1813" s="1" t="str">
        <f ca="1">IF(Table1[[#This Row],[Selected]],Table1[[#This Row],[latest_income]]+(RAND()*0.01),"")</f>
        <v/>
      </c>
      <c r="L1813" t="b">
        <f>IF(Table1[[#This Row],[Use]]="None",FALSE,IF(Table1[[#This Row],[Use]]="Both",AND(Table1[[#This Row],[Keyword]],Table1[[#This Row],[Geog]]),OR(Table1[[#This Row],[Keyword]],Table1[[#This Row],[Geog]])))</f>
        <v>0</v>
      </c>
      <c r="M18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13" t="b">
        <f>NOT(ISERROR(VLOOKUP(Table1[[#This Row],[regno]],RawGeography!$D:$D,1,FALSE)))</f>
        <v>0</v>
      </c>
      <c r="O1813" t="str">
        <f>IF(Options!$H$12&gt;0,IF(Options!$H$13&gt;0,"Both","Geog"),IF(Options!$H$13&gt;0,"Keyword","None"))</f>
        <v>None</v>
      </c>
      <c r="Q1813"/>
    </row>
    <row r="1814" spans="1:17" x14ac:dyDescent="0.2">
      <c r="A1814">
        <v>1098405</v>
      </c>
      <c r="B1814" t="s">
        <v>3854</v>
      </c>
      <c r="C1814">
        <v>5500</v>
      </c>
      <c r="D1814">
        <v>5481</v>
      </c>
      <c r="G1814" t="s">
        <v>3855</v>
      </c>
      <c r="H1814" t="str">
        <f ca="1">IFERROR(RANK(Table1[[#This Row],[IncomeRank]],$K:$K),"")</f>
        <v/>
      </c>
      <c r="I1814">
        <f>Table1[[#This Row],[regno]]</f>
        <v>1098405</v>
      </c>
      <c r="J1814" t="str">
        <f>Table1[[#This Row],[nicename]]</f>
        <v>The Carlisle St. Stephen's Silver Band</v>
      </c>
      <c r="K1814" s="1" t="str">
        <f ca="1">IF(Table1[[#This Row],[Selected]],Table1[[#This Row],[latest_income]]+(RAND()*0.01),"")</f>
        <v/>
      </c>
      <c r="L1814" t="b">
        <f>IF(Table1[[#This Row],[Use]]="None",FALSE,IF(Table1[[#This Row],[Use]]="Both",AND(Table1[[#This Row],[Keyword]],Table1[[#This Row],[Geog]]),OR(Table1[[#This Row],[Keyword]],Table1[[#This Row],[Geog]])))</f>
        <v>0</v>
      </c>
      <c r="M18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14" t="b">
        <f>NOT(ISERROR(VLOOKUP(Table1[[#This Row],[regno]],RawGeography!$D:$D,1,FALSE)))</f>
        <v>0</v>
      </c>
      <c r="O1814" t="str">
        <f>IF(Options!$H$12&gt;0,IF(Options!$H$13&gt;0,"Both","Geog"),IF(Options!$H$13&gt;0,"Keyword","None"))</f>
        <v>None</v>
      </c>
      <c r="Q1814"/>
    </row>
    <row r="1815" spans="1:17" x14ac:dyDescent="0.2">
      <c r="A1815">
        <v>1098408</v>
      </c>
      <c r="B1815" t="s">
        <v>3856</v>
      </c>
      <c r="C1815">
        <v>98007</v>
      </c>
      <c r="D1815">
        <v>107457</v>
      </c>
      <c r="G1815" t="s">
        <v>3857</v>
      </c>
      <c r="H1815" t="str">
        <f ca="1">IFERROR(RANK(Table1[[#This Row],[IncomeRank]],$K:$K),"")</f>
        <v/>
      </c>
      <c r="I1815">
        <f>Table1[[#This Row],[regno]]</f>
        <v>1098408</v>
      </c>
      <c r="J1815" t="str">
        <f>Table1[[#This Row],[nicename]]</f>
        <v>Ebony Steelband Trust</v>
      </c>
      <c r="K1815" s="1" t="str">
        <f ca="1">IF(Table1[[#This Row],[Selected]],Table1[[#This Row],[latest_income]]+(RAND()*0.01),"")</f>
        <v/>
      </c>
      <c r="L1815" t="b">
        <f>IF(Table1[[#This Row],[Use]]="None",FALSE,IF(Table1[[#This Row],[Use]]="Both",AND(Table1[[#This Row],[Keyword]],Table1[[#This Row],[Geog]]),OR(Table1[[#This Row],[Keyword]],Table1[[#This Row],[Geog]])))</f>
        <v>0</v>
      </c>
      <c r="M18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15" t="b">
        <f>NOT(ISERROR(VLOOKUP(Table1[[#This Row],[regno]],RawGeography!$D:$D,1,FALSE)))</f>
        <v>0</v>
      </c>
      <c r="O1815" t="str">
        <f>IF(Options!$H$12&gt;0,IF(Options!$H$13&gt;0,"Both","Geog"),IF(Options!$H$13&gt;0,"Keyword","None"))</f>
        <v>None</v>
      </c>
      <c r="Q1815"/>
    </row>
    <row r="1816" spans="1:17" x14ac:dyDescent="0.2">
      <c r="A1816">
        <v>1098699</v>
      </c>
      <c r="B1816" t="s">
        <v>3858</v>
      </c>
      <c r="C1816">
        <v>9770</v>
      </c>
      <c r="D1816">
        <v>9447</v>
      </c>
      <c r="G1816" t="s">
        <v>3859</v>
      </c>
      <c r="H1816" t="str">
        <f ca="1">IFERROR(RANK(Table1[[#This Row],[IncomeRank]],$K:$K),"")</f>
        <v/>
      </c>
      <c r="I1816">
        <f>Table1[[#This Row],[regno]]</f>
        <v>1098699</v>
      </c>
      <c r="J1816" t="str">
        <f>Table1[[#This Row],[nicename]]</f>
        <v>Cockerton Prize Silver Band</v>
      </c>
      <c r="K1816" s="1" t="str">
        <f ca="1">IF(Table1[[#This Row],[Selected]],Table1[[#This Row],[latest_income]]+(RAND()*0.01),"")</f>
        <v/>
      </c>
      <c r="L1816" t="b">
        <f>IF(Table1[[#This Row],[Use]]="None",FALSE,IF(Table1[[#This Row],[Use]]="Both",AND(Table1[[#This Row],[Keyword]],Table1[[#This Row],[Geog]]),OR(Table1[[#This Row],[Keyword]],Table1[[#This Row],[Geog]])))</f>
        <v>0</v>
      </c>
      <c r="M18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16" t="b">
        <f>NOT(ISERROR(VLOOKUP(Table1[[#This Row],[regno]],RawGeography!$D:$D,1,FALSE)))</f>
        <v>0</v>
      </c>
      <c r="O1816" t="str">
        <f>IF(Options!$H$12&gt;0,IF(Options!$H$13&gt;0,"Both","Geog"),IF(Options!$H$13&gt;0,"Keyword","None"))</f>
        <v>None</v>
      </c>
      <c r="Q1816"/>
    </row>
    <row r="1817" spans="1:17" x14ac:dyDescent="0.2">
      <c r="A1817">
        <v>1098753</v>
      </c>
      <c r="B1817" t="s">
        <v>3860</v>
      </c>
      <c r="C1817">
        <v>35</v>
      </c>
      <c r="D1817">
        <v>127</v>
      </c>
      <c r="G1817" t="s">
        <v>3861</v>
      </c>
      <c r="H1817" t="str">
        <f ca="1">IFERROR(RANK(Table1[[#This Row],[IncomeRank]],$K:$K),"")</f>
        <v/>
      </c>
      <c r="I1817">
        <f>Table1[[#This Row],[regno]]</f>
        <v>1098753</v>
      </c>
      <c r="J1817" t="str">
        <f>Table1[[#This Row],[nicename]]</f>
        <v>Boxford Masques</v>
      </c>
      <c r="K1817" s="1" t="str">
        <f ca="1">IF(Table1[[#This Row],[Selected]],Table1[[#This Row],[latest_income]]+(RAND()*0.01),"")</f>
        <v/>
      </c>
      <c r="L1817" t="b">
        <f>IF(Table1[[#This Row],[Use]]="None",FALSE,IF(Table1[[#This Row],[Use]]="Both",AND(Table1[[#This Row],[Keyword]],Table1[[#This Row],[Geog]]),OR(Table1[[#This Row],[Keyword]],Table1[[#This Row],[Geog]])))</f>
        <v>0</v>
      </c>
      <c r="M18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17" t="b">
        <f>NOT(ISERROR(VLOOKUP(Table1[[#This Row],[regno]],RawGeography!$D:$D,1,FALSE)))</f>
        <v>0</v>
      </c>
      <c r="O1817" t="str">
        <f>IF(Options!$H$12&gt;0,IF(Options!$H$13&gt;0,"Both","Geog"),IF(Options!$H$13&gt;0,"Keyword","None"))</f>
        <v>None</v>
      </c>
      <c r="Q1817"/>
    </row>
    <row r="1818" spans="1:17" x14ac:dyDescent="0.2">
      <c r="A1818">
        <v>1098762</v>
      </c>
      <c r="B1818" t="s">
        <v>3862</v>
      </c>
      <c r="C1818">
        <v>9507</v>
      </c>
      <c r="D1818">
        <v>6558</v>
      </c>
      <c r="G1818" t="s">
        <v>3863</v>
      </c>
      <c r="H1818" t="str">
        <f ca="1">IFERROR(RANK(Table1[[#This Row],[IncomeRank]],$K:$K),"")</f>
        <v/>
      </c>
      <c r="I1818">
        <f>Table1[[#This Row],[regno]]</f>
        <v>1098762</v>
      </c>
      <c r="J1818" t="str">
        <f>Table1[[#This Row],[nicename]]</f>
        <v>Chorley Silver Band</v>
      </c>
      <c r="K1818" s="1" t="str">
        <f ca="1">IF(Table1[[#This Row],[Selected]],Table1[[#This Row],[latest_income]]+(RAND()*0.01),"")</f>
        <v/>
      </c>
      <c r="L1818" t="b">
        <f>IF(Table1[[#This Row],[Use]]="None",FALSE,IF(Table1[[#This Row],[Use]]="Both",AND(Table1[[#This Row],[Keyword]],Table1[[#This Row],[Geog]]),OR(Table1[[#This Row],[Keyword]],Table1[[#This Row],[Geog]])))</f>
        <v>0</v>
      </c>
      <c r="M18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18" t="b">
        <f>NOT(ISERROR(VLOOKUP(Table1[[#This Row],[regno]],RawGeography!$D:$D,1,FALSE)))</f>
        <v>0</v>
      </c>
      <c r="O1818" t="str">
        <f>IF(Options!$H$12&gt;0,IF(Options!$H$13&gt;0,"Both","Geog"),IF(Options!$H$13&gt;0,"Keyword","None"))</f>
        <v>None</v>
      </c>
      <c r="Q1818"/>
    </row>
    <row r="1819" spans="1:17" x14ac:dyDescent="0.2">
      <c r="A1819">
        <v>1098763</v>
      </c>
      <c r="B1819" t="s">
        <v>3864</v>
      </c>
      <c r="C1819">
        <v>104204</v>
      </c>
      <c r="D1819">
        <v>90742</v>
      </c>
      <c r="G1819" t="s">
        <v>3865</v>
      </c>
      <c r="H1819" t="str">
        <f ca="1">IFERROR(RANK(Table1[[#This Row],[IncomeRank]],$K:$K),"")</f>
        <v/>
      </c>
      <c r="I1819">
        <f>Table1[[#This Row],[regno]]</f>
        <v>1098763</v>
      </c>
      <c r="J1819" t="str">
        <f>Table1[[#This Row],[nicename]]</f>
        <v>The Hade Edge Band</v>
      </c>
      <c r="K1819" s="1" t="str">
        <f ca="1">IF(Table1[[#This Row],[Selected]],Table1[[#This Row],[latest_income]]+(RAND()*0.01),"")</f>
        <v/>
      </c>
      <c r="L1819" t="b">
        <f>IF(Table1[[#This Row],[Use]]="None",FALSE,IF(Table1[[#This Row],[Use]]="Both",AND(Table1[[#This Row],[Keyword]],Table1[[#This Row],[Geog]]),OR(Table1[[#This Row],[Keyword]],Table1[[#This Row],[Geog]])))</f>
        <v>0</v>
      </c>
      <c r="M18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19" t="b">
        <f>NOT(ISERROR(VLOOKUP(Table1[[#This Row],[regno]],RawGeography!$D:$D,1,FALSE)))</f>
        <v>0</v>
      </c>
      <c r="O1819" t="str">
        <f>IF(Options!$H$12&gt;0,IF(Options!$H$13&gt;0,"Both","Geog"),IF(Options!$H$13&gt;0,"Keyword","None"))</f>
        <v>None</v>
      </c>
      <c r="Q1819"/>
    </row>
    <row r="1820" spans="1:17" x14ac:dyDescent="0.2">
      <c r="A1820">
        <v>1099024</v>
      </c>
      <c r="B1820" t="s">
        <v>3866</v>
      </c>
      <c r="C1820">
        <v>7001</v>
      </c>
      <c r="D1820">
        <v>4892</v>
      </c>
      <c r="G1820" t="s">
        <v>3867</v>
      </c>
      <c r="H1820" t="str">
        <f ca="1">IFERROR(RANK(Table1[[#This Row],[IncomeRank]],$K:$K),"")</f>
        <v/>
      </c>
      <c r="I1820">
        <f>Table1[[#This Row],[regno]]</f>
        <v>1099024</v>
      </c>
      <c r="J1820" t="str">
        <f>Table1[[#This Row],[nicename]]</f>
        <v>Dorking Camerata</v>
      </c>
      <c r="K1820" s="1" t="str">
        <f ca="1">IF(Table1[[#This Row],[Selected]],Table1[[#This Row],[latest_income]]+(RAND()*0.01),"")</f>
        <v/>
      </c>
      <c r="L1820" t="b">
        <f>IF(Table1[[#This Row],[Use]]="None",FALSE,IF(Table1[[#This Row],[Use]]="Both",AND(Table1[[#This Row],[Keyword]],Table1[[#This Row],[Geog]]),OR(Table1[[#This Row],[Keyword]],Table1[[#This Row],[Geog]])))</f>
        <v>0</v>
      </c>
      <c r="M18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20" t="b">
        <f>NOT(ISERROR(VLOOKUP(Table1[[#This Row],[regno]],RawGeography!$D:$D,1,FALSE)))</f>
        <v>0</v>
      </c>
      <c r="O1820" t="str">
        <f>IF(Options!$H$12&gt;0,IF(Options!$H$13&gt;0,"Both","Geog"),IF(Options!$H$13&gt;0,"Keyword","None"))</f>
        <v>None</v>
      </c>
      <c r="Q1820"/>
    </row>
    <row r="1821" spans="1:17" x14ac:dyDescent="0.2">
      <c r="A1821">
        <v>1099030</v>
      </c>
      <c r="B1821" t="s">
        <v>3868</v>
      </c>
      <c r="C1821">
        <v>11318</v>
      </c>
      <c r="D1821">
        <v>9258</v>
      </c>
      <c r="G1821" t="s">
        <v>3869</v>
      </c>
      <c r="H1821" t="str">
        <f ca="1">IFERROR(RANK(Table1[[#This Row],[IncomeRank]],$K:$K),"")</f>
        <v/>
      </c>
      <c r="I1821">
        <f>Table1[[#This Row],[regno]]</f>
        <v>1099030</v>
      </c>
      <c r="J1821" t="str">
        <f>Table1[[#This Row],[nicename]]</f>
        <v>Parenthesis</v>
      </c>
      <c r="K1821" s="1" t="str">
        <f ca="1">IF(Table1[[#This Row],[Selected]],Table1[[#This Row],[latest_income]]+(RAND()*0.01),"")</f>
        <v/>
      </c>
      <c r="L1821" t="b">
        <f>IF(Table1[[#This Row],[Use]]="None",FALSE,IF(Table1[[#This Row],[Use]]="Both",AND(Table1[[#This Row],[Keyword]],Table1[[#This Row],[Geog]]),OR(Table1[[#This Row],[Keyword]],Table1[[#This Row],[Geog]])))</f>
        <v>0</v>
      </c>
      <c r="M18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21" t="b">
        <f>NOT(ISERROR(VLOOKUP(Table1[[#This Row],[regno]],RawGeography!$D:$D,1,FALSE)))</f>
        <v>0</v>
      </c>
      <c r="O1821" t="str">
        <f>IF(Options!$H$12&gt;0,IF(Options!$H$13&gt;0,"Both","Geog"),IF(Options!$H$13&gt;0,"Keyword","None"))</f>
        <v>None</v>
      </c>
      <c r="Q1821"/>
    </row>
    <row r="1822" spans="1:17" x14ac:dyDescent="0.2">
      <c r="A1822">
        <v>1099083</v>
      </c>
      <c r="B1822" t="s">
        <v>3870</v>
      </c>
      <c r="C1822">
        <v>7985</v>
      </c>
      <c r="D1822">
        <v>7910</v>
      </c>
      <c r="G1822" t="s">
        <v>3871</v>
      </c>
      <c r="H1822" t="str">
        <f ca="1">IFERROR(RANK(Table1[[#This Row],[IncomeRank]],$K:$K),"")</f>
        <v/>
      </c>
      <c r="I1822">
        <f>Table1[[#This Row],[regno]]</f>
        <v>1099083</v>
      </c>
      <c r="J1822" t="str">
        <f>Table1[[#This Row],[nicename]]</f>
        <v>Cantemus</v>
      </c>
      <c r="K1822" s="1" t="str">
        <f ca="1">IF(Table1[[#This Row],[Selected]],Table1[[#This Row],[latest_income]]+(RAND()*0.01),"")</f>
        <v/>
      </c>
      <c r="L1822" t="b">
        <f>IF(Table1[[#This Row],[Use]]="None",FALSE,IF(Table1[[#This Row],[Use]]="Both",AND(Table1[[#This Row],[Keyword]],Table1[[#This Row],[Geog]]),OR(Table1[[#This Row],[Keyword]],Table1[[#This Row],[Geog]])))</f>
        <v>0</v>
      </c>
      <c r="M18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22" t="b">
        <f>NOT(ISERROR(VLOOKUP(Table1[[#This Row],[regno]],RawGeography!$D:$D,1,FALSE)))</f>
        <v>0</v>
      </c>
      <c r="O1822" t="str">
        <f>IF(Options!$H$12&gt;0,IF(Options!$H$13&gt;0,"Both","Geog"),IF(Options!$H$13&gt;0,"Keyword","None"))</f>
        <v>None</v>
      </c>
      <c r="Q1822"/>
    </row>
    <row r="1823" spans="1:17" x14ac:dyDescent="0.2">
      <c r="A1823">
        <v>1099084</v>
      </c>
      <c r="B1823" t="s">
        <v>3872</v>
      </c>
      <c r="C1823">
        <v>43515</v>
      </c>
      <c r="D1823">
        <v>85661</v>
      </c>
      <c r="G1823" t="s">
        <v>3873</v>
      </c>
      <c r="H1823" t="str">
        <f ca="1">IFERROR(RANK(Table1[[#This Row],[IncomeRank]],$K:$K),"")</f>
        <v/>
      </c>
      <c r="I1823">
        <f>Table1[[#This Row],[regno]]</f>
        <v>1099084</v>
      </c>
      <c r="J1823" t="str">
        <f>Table1[[#This Row],[nicename]]</f>
        <v>The Tertis Foundation</v>
      </c>
      <c r="K1823" s="1" t="str">
        <f ca="1">IF(Table1[[#This Row],[Selected]],Table1[[#This Row],[latest_income]]+(RAND()*0.01),"")</f>
        <v/>
      </c>
      <c r="L1823" t="b">
        <f>IF(Table1[[#This Row],[Use]]="None",FALSE,IF(Table1[[#This Row],[Use]]="Both",AND(Table1[[#This Row],[Keyword]],Table1[[#This Row],[Geog]]),OR(Table1[[#This Row],[Keyword]],Table1[[#This Row],[Geog]])))</f>
        <v>0</v>
      </c>
      <c r="M18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23" t="b">
        <f>NOT(ISERROR(VLOOKUP(Table1[[#This Row],[regno]],RawGeography!$D:$D,1,FALSE)))</f>
        <v>0</v>
      </c>
      <c r="O1823" t="str">
        <f>IF(Options!$H$12&gt;0,IF(Options!$H$13&gt;0,"Both","Geog"),IF(Options!$H$13&gt;0,"Keyword","None"))</f>
        <v>None</v>
      </c>
      <c r="Q1823"/>
    </row>
    <row r="1824" spans="1:17" x14ac:dyDescent="0.2">
      <c r="A1824">
        <v>1099088</v>
      </c>
      <c r="B1824" t="s">
        <v>3874</v>
      </c>
      <c r="C1824">
        <v>25991</v>
      </c>
      <c r="D1824">
        <v>27497</v>
      </c>
      <c r="G1824" t="s">
        <v>3875</v>
      </c>
      <c r="H1824" t="str">
        <f ca="1">IFERROR(RANK(Table1[[#This Row],[IncomeRank]],$K:$K),"")</f>
        <v/>
      </c>
      <c r="I1824">
        <f>Table1[[#This Row],[regno]]</f>
        <v>1099088</v>
      </c>
      <c r="J1824" t="str">
        <f>Table1[[#This Row],[nicename]]</f>
        <v>Vortex Jazz Foundation</v>
      </c>
      <c r="K1824" s="1" t="str">
        <f ca="1">IF(Table1[[#This Row],[Selected]],Table1[[#This Row],[latest_income]]+(RAND()*0.01),"")</f>
        <v/>
      </c>
      <c r="L1824" t="b">
        <f>IF(Table1[[#This Row],[Use]]="None",FALSE,IF(Table1[[#This Row],[Use]]="Both",AND(Table1[[#This Row],[Keyword]],Table1[[#This Row],[Geog]]),OR(Table1[[#This Row],[Keyword]],Table1[[#This Row],[Geog]])))</f>
        <v>0</v>
      </c>
      <c r="M18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24" t="b">
        <f>NOT(ISERROR(VLOOKUP(Table1[[#This Row],[regno]],RawGeography!$D:$D,1,FALSE)))</f>
        <v>0</v>
      </c>
      <c r="O1824" t="str">
        <f>IF(Options!$H$12&gt;0,IF(Options!$H$13&gt;0,"Both","Geog"),IF(Options!$H$13&gt;0,"Keyword","None"))</f>
        <v>None</v>
      </c>
      <c r="Q1824"/>
    </row>
    <row r="1825" spans="1:17" x14ac:dyDescent="0.2">
      <c r="A1825">
        <v>1099094</v>
      </c>
      <c r="B1825" t="s">
        <v>3876</v>
      </c>
      <c r="C1825">
        <v>70021</v>
      </c>
      <c r="D1825">
        <v>72233</v>
      </c>
      <c r="G1825" t="s">
        <v>3877</v>
      </c>
      <c r="H1825" t="str">
        <f ca="1">IFERROR(RANK(Table1[[#This Row],[IncomeRank]],$K:$K),"")</f>
        <v/>
      </c>
      <c r="I1825">
        <f>Table1[[#This Row],[regno]]</f>
        <v>1099094</v>
      </c>
      <c r="J1825" t="str">
        <f>Table1[[#This Row],[nicename]]</f>
        <v>Chester Music Society</v>
      </c>
      <c r="K1825" s="1" t="str">
        <f ca="1">IF(Table1[[#This Row],[Selected]],Table1[[#This Row],[latest_income]]+(RAND()*0.01),"")</f>
        <v/>
      </c>
      <c r="L1825" t="b">
        <f>IF(Table1[[#This Row],[Use]]="None",FALSE,IF(Table1[[#This Row],[Use]]="Both",AND(Table1[[#This Row],[Keyword]],Table1[[#This Row],[Geog]]),OR(Table1[[#This Row],[Keyword]],Table1[[#This Row],[Geog]])))</f>
        <v>0</v>
      </c>
      <c r="M18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25" t="b">
        <f>NOT(ISERROR(VLOOKUP(Table1[[#This Row],[regno]],RawGeography!$D:$D,1,FALSE)))</f>
        <v>0</v>
      </c>
      <c r="O1825" t="str">
        <f>IF(Options!$H$12&gt;0,IF(Options!$H$13&gt;0,"Both","Geog"),IF(Options!$H$13&gt;0,"Keyword","None"))</f>
        <v>None</v>
      </c>
      <c r="Q1825"/>
    </row>
    <row r="1826" spans="1:17" x14ac:dyDescent="0.2">
      <c r="A1826">
        <v>1099130</v>
      </c>
      <c r="B1826" t="s">
        <v>3878</v>
      </c>
      <c r="C1826">
        <v>4208</v>
      </c>
      <c r="D1826">
        <v>3266</v>
      </c>
      <c r="G1826" t="s">
        <v>3879</v>
      </c>
      <c r="H1826" t="str">
        <f ca="1">IFERROR(RANK(Table1[[#This Row],[IncomeRank]],$K:$K),"")</f>
        <v/>
      </c>
      <c r="I1826">
        <f>Table1[[#This Row],[regno]]</f>
        <v>1099130</v>
      </c>
      <c r="J1826" t="str">
        <f>Table1[[#This Row],[nicename]]</f>
        <v>Roade Community Orchestra</v>
      </c>
      <c r="K1826" s="1" t="str">
        <f ca="1">IF(Table1[[#This Row],[Selected]],Table1[[#This Row],[latest_income]]+(RAND()*0.01),"")</f>
        <v/>
      </c>
      <c r="L1826" t="b">
        <f>IF(Table1[[#This Row],[Use]]="None",FALSE,IF(Table1[[#This Row],[Use]]="Both",AND(Table1[[#This Row],[Keyword]],Table1[[#This Row],[Geog]]),OR(Table1[[#This Row],[Keyword]],Table1[[#This Row],[Geog]])))</f>
        <v>0</v>
      </c>
      <c r="M18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26" t="b">
        <f>NOT(ISERROR(VLOOKUP(Table1[[#This Row],[regno]],RawGeography!$D:$D,1,FALSE)))</f>
        <v>0</v>
      </c>
      <c r="O1826" t="str">
        <f>IF(Options!$H$12&gt;0,IF(Options!$H$13&gt;0,"Both","Geog"),IF(Options!$H$13&gt;0,"Keyword","None"))</f>
        <v>None</v>
      </c>
      <c r="Q1826"/>
    </row>
    <row r="1827" spans="1:17" x14ac:dyDescent="0.2">
      <c r="A1827">
        <v>1099155</v>
      </c>
      <c r="B1827" t="s">
        <v>3880</v>
      </c>
      <c r="C1827">
        <v>34609</v>
      </c>
      <c r="D1827">
        <v>34676</v>
      </c>
      <c r="G1827" t="s">
        <v>3881</v>
      </c>
      <c r="H1827" t="str">
        <f ca="1">IFERROR(RANK(Table1[[#This Row],[IncomeRank]],$K:$K),"")</f>
        <v/>
      </c>
      <c r="I1827">
        <f>Table1[[#This Row],[regno]]</f>
        <v>1099155</v>
      </c>
      <c r="J1827" t="str">
        <f>Table1[[#This Row],[nicename]]</f>
        <v>The Lea Singers</v>
      </c>
      <c r="K1827" s="1" t="str">
        <f ca="1">IF(Table1[[#This Row],[Selected]],Table1[[#This Row],[latest_income]]+(RAND()*0.01),"")</f>
        <v/>
      </c>
      <c r="L1827" t="b">
        <f>IF(Table1[[#This Row],[Use]]="None",FALSE,IF(Table1[[#This Row],[Use]]="Both",AND(Table1[[#This Row],[Keyword]],Table1[[#This Row],[Geog]]),OR(Table1[[#This Row],[Keyword]],Table1[[#This Row],[Geog]])))</f>
        <v>0</v>
      </c>
      <c r="M18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27" t="b">
        <f>NOT(ISERROR(VLOOKUP(Table1[[#This Row],[regno]],RawGeography!$D:$D,1,FALSE)))</f>
        <v>0</v>
      </c>
      <c r="O1827" t="str">
        <f>IF(Options!$H$12&gt;0,IF(Options!$H$13&gt;0,"Both","Geog"),IF(Options!$H$13&gt;0,"Keyword","None"))</f>
        <v>None</v>
      </c>
      <c r="Q1827"/>
    </row>
    <row r="1828" spans="1:17" x14ac:dyDescent="0.2">
      <c r="A1828">
        <v>1099172</v>
      </c>
      <c r="B1828" t="s">
        <v>3882</v>
      </c>
      <c r="C1828">
        <v>0</v>
      </c>
      <c r="D1828">
        <v>0</v>
      </c>
      <c r="G1828" t="s">
        <v>3883</v>
      </c>
      <c r="H1828" t="str">
        <f ca="1">IFERROR(RANK(Table1[[#This Row],[IncomeRank]],$K:$K),"")</f>
        <v/>
      </c>
      <c r="I1828">
        <f>Table1[[#This Row],[regno]]</f>
        <v>1099172</v>
      </c>
      <c r="J1828" t="str">
        <f>Table1[[#This Row],[nicename]]</f>
        <v>Karic Foundation London</v>
      </c>
      <c r="K1828" s="1" t="str">
        <f ca="1">IF(Table1[[#This Row],[Selected]],Table1[[#This Row],[latest_income]]+(RAND()*0.01),"")</f>
        <v/>
      </c>
      <c r="L1828" t="b">
        <f>IF(Table1[[#This Row],[Use]]="None",FALSE,IF(Table1[[#This Row],[Use]]="Both",AND(Table1[[#This Row],[Keyword]],Table1[[#This Row],[Geog]]),OR(Table1[[#This Row],[Keyword]],Table1[[#This Row],[Geog]])))</f>
        <v>0</v>
      </c>
      <c r="M18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28" t="b">
        <f>NOT(ISERROR(VLOOKUP(Table1[[#This Row],[regno]],RawGeography!$D:$D,1,FALSE)))</f>
        <v>0</v>
      </c>
      <c r="O1828" t="str">
        <f>IF(Options!$H$12&gt;0,IF(Options!$H$13&gt;0,"Both","Geog"),IF(Options!$H$13&gt;0,"Keyword","None"))</f>
        <v>None</v>
      </c>
      <c r="Q1828"/>
    </row>
    <row r="1829" spans="1:17" x14ac:dyDescent="0.2">
      <c r="A1829">
        <v>1099174</v>
      </c>
      <c r="B1829" t="s">
        <v>3884</v>
      </c>
      <c r="C1829">
        <v>3334</v>
      </c>
      <c r="D1829">
        <v>2795</v>
      </c>
      <c r="G1829" t="s">
        <v>3885</v>
      </c>
      <c r="H1829" t="str">
        <f ca="1">IFERROR(RANK(Table1[[#This Row],[IncomeRank]],$K:$K),"")</f>
        <v/>
      </c>
      <c r="I1829">
        <f>Table1[[#This Row],[regno]]</f>
        <v>1099174</v>
      </c>
      <c r="J1829" t="str">
        <f>Table1[[#This Row],[nicename]]</f>
        <v>Epping Music Society</v>
      </c>
      <c r="K1829" s="1" t="str">
        <f ca="1">IF(Table1[[#This Row],[Selected]],Table1[[#This Row],[latest_income]]+(RAND()*0.01),"")</f>
        <v/>
      </c>
      <c r="L1829" t="b">
        <f>IF(Table1[[#This Row],[Use]]="None",FALSE,IF(Table1[[#This Row],[Use]]="Both",AND(Table1[[#This Row],[Keyword]],Table1[[#This Row],[Geog]]),OR(Table1[[#This Row],[Keyword]],Table1[[#This Row],[Geog]])))</f>
        <v>0</v>
      </c>
      <c r="M18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29" t="b">
        <f>NOT(ISERROR(VLOOKUP(Table1[[#This Row],[regno]],RawGeography!$D:$D,1,FALSE)))</f>
        <v>0</v>
      </c>
      <c r="O1829" t="str">
        <f>IF(Options!$H$12&gt;0,IF(Options!$H$13&gt;0,"Both","Geog"),IF(Options!$H$13&gt;0,"Keyword","None"))</f>
        <v>None</v>
      </c>
      <c r="Q1829"/>
    </row>
    <row r="1830" spans="1:17" x14ac:dyDescent="0.2">
      <c r="A1830">
        <v>1099192</v>
      </c>
      <c r="B1830" t="s">
        <v>3886</v>
      </c>
      <c r="C1830">
        <v>1682</v>
      </c>
      <c r="D1830">
        <v>1680</v>
      </c>
      <c r="G1830" t="s">
        <v>3887</v>
      </c>
      <c r="H1830" t="str">
        <f ca="1">IFERROR(RANK(Table1[[#This Row],[IncomeRank]],$K:$K),"")</f>
        <v/>
      </c>
      <c r="I1830">
        <f>Table1[[#This Row],[regno]]</f>
        <v>1099192</v>
      </c>
      <c r="J1830" t="str">
        <f>Table1[[#This Row],[nicename]]</f>
        <v>The Boston Orchestra</v>
      </c>
      <c r="K1830" s="1" t="str">
        <f ca="1">IF(Table1[[#This Row],[Selected]],Table1[[#This Row],[latest_income]]+(RAND()*0.01),"")</f>
        <v/>
      </c>
      <c r="L1830" t="b">
        <f>IF(Table1[[#This Row],[Use]]="None",FALSE,IF(Table1[[#This Row],[Use]]="Both",AND(Table1[[#This Row],[Keyword]],Table1[[#This Row],[Geog]]),OR(Table1[[#This Row],[Keyword]],Table1[[#This Row],[Geog]])))</f>
        <v>0</v>
      </c>
      <c r="M18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30" t="b">
        <f>NOT(ISERROR(VLOOKUP(Table1[[#This Row],[regno]],RawGeography!$D:$D,1,FALSE)))</f>
        <v>0</v>
      </c>
      <c r="O1830" t="str">
        <f>IF(Options!$H$12&gt;0,IF(Options!$H$13&gt;0,"Both","Geog"),IF(Options!$H$13&gt;0,"Keyword","None"))</f>
        <v>None</v>
      </c>
      <c r="Q1830"/>
    </row>
    <row r="1831" spans="1:17" x14ac:dyDescent="0.2">
      <c r="A1831">
        <v>1099196</v>
      </c>
      <c r="B1831" t="s">
        <v>3889</v>
      </c>
      <c r="C1831">
        <v>15686</v>
      </c>
      <c r="D1831">
        <v>13325</v>
      </c>
      <c r="G1831" t="s">
        <v>3890</v>
      </c>
      <c r="H1831" t="str">
        <f ca="1">IFERROR(RANK(Table1[[#This Row],[IncomeRank]],$K:$K),"")</f>
        <v/>
      </c>
      <c r="I1831">
        <f>Table1[[#This Row],[regno]]</f>
        <v>1099196</v>
      </c>
      <c r="J1831" t="str">
        <f>Table1[[#This Row],[nicename]]</f>
        <v>Todmorden Orchestra</v>
      </c>
      <c r="K1831" s="1" t="str">
        <f ca="1">IF(Table1[[#This Row],[Selected]],Table1[[#This Row],[latest_income]]+(RAND()*0.01),"")</f>
        <v/>
      </c>
      <c r="L1831" t="b">
        <f>IF(Table1[[#This Row],[Use]]="None",FALSE,IF(Table1[[#This Row],[Use]]="Both",AND(Table1[[#This Row],[Keyword]],Table1[[#This Row],[Geog]]),OR(Table1[[#This Row],[Keyword]],Table1[[#This Row],[Geog]])))</f>
        <v>0</v>
      </c>
      <c r="M18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31" t="b">
        <f>NOT(ISERROR(VLOOKUP(Table1[[#This Row],[regno]],RawGeography!$D:$D,1,FALSE)))</f>
        <v>0</v>
      </c>
      <c r="O1831" t="str">
        <f>IF(Options!$H$12&gt;0,IF(Options!$H$13&gt;0,"Both","Geog"),IF(Options!$H$13&gt;0,"Keyword","None"))</f>
        <v>None</v>
      </c>
      <c r="Q1831"/>
    </row>
    <row r="1832" spans="1:17" x14ac:dyDescent="0.2">
      <c r="A1832">
        <v>1099203</v>
      </c>
      <c r="B1832" t="s">
        <v>3891</v>
      </c>
      <c r="C1832">
        <v>69752</v>
      </c>
      <c r="D1832">
        <v>64352</v>
      </c>
      <c r="G1832" t="s">
        <v>3892</v>
      </c>
      <c r="H1832" t="str">
        <f ca="1">IFERROR(RANK(Table1[[#This Row],[IncomeRank]],$K:$K),"")</f>
        <v/>
      </c>
      <c r="I1832">
        <f>Table1[[#This Row],[regno]]</f>
        <v>1099203</v>
      </c>
      <c r="J1832" t="str">
        <f>Table1[[#This Row],[nicename]]</f>
        <v>The Tetbury Music Festival</v>
      </c>
      <c r="K1832" s="1" t="str">
        <f ca="1">IF(Table1[[#This Row],[Selected]],Table1[[#This Row],[latest_income]]+(RAND()*0.01),"")</f>
        <v/>
      </c>
      <c r="L1832" t="b">
        <f>IF(Table1[[#This Row],[Use]]="None",FALSE,IF(Table1[[#This Row],[Use]]="Both",AND(Table1[[#This Row],[Keyword]],Table1[[#This Row],[Geog]]),OR(Table1[[#This Row],[Keyword]],Table1[[#This Row],[Geog]])))</f>
        <v>0</v>
      </c>
      <c r="M18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32" t="b">
        <f>NOT(ISERROR(VLOOKUP(Table1[[#This Row],[regno]],RawGeography!$D:$D,1,FALSE)))</f>
        <v>0</v>
      </c>
      <c r="O1832" t="str">
        <f>IF(Options!$H$12&gt;0,IF(Options!$H$13&gt;0,"Both","Geog"),IF(Options!$H$13&gt;0,"Keyword","None"))</f>
        <v>None</v>
      </c>
      <c r="Q1832"/>
    </row>
    <row r="1833" spans="1:17" x14ac:dyDescent="0.2">
      <c r="A1833">
        <v>1099212</v>
      </c>
      <c r="B1833" t="s">
        <v>3893</v>
      </c>
      <c r="C1833">
        <v>12922</v>
      </c>
      <c r="D1833">
        <v>17587</v>
      </c>
      <c r="G1833" t="s">
        <v>3894</v>
      </c>
      <c r="H1833" t="str">
        <f ca="1">IFERROR(RANK(Table1[[#This Row],[IncomeRank]],$K:$K),"")</f>
        <v/>
      </c>
      <c r="I1833">
        <f>Table1[[#This Row],[regno]]</f>
        <v>1099212</v>
      </c>
      <c r="J1833" t="str">
        <f>Table1[[#This Row],[nicename]]</f>
        <v>Wychavon Festival of Brass</v>
      </c>
      <c r="K1833" s="1" t="str">
        <f ca="1">IF(Table1[[#This Row],[Selected]],Table1[[#This Row],[latest_income]]+(RAND()*0.01),"")</f>
        <v/>
      </c>
      <c r="L1833" t="b">
        <f>IF(Table1[[#This Row],[Use]]="None",FALSE,IF(Table1[[#This Row],[Use]]="Both",AND(Table1[[#This Row],[Keyword]],Table1[[#This Row],[Geog]]),OR(Table1[[#This Row],[Keyword]],Table1[[#This Row],[Geog]])))</f>
        <v>0</v>
      </c>
      <c r="M18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33" t="b">
        <f>NOT(ISERROR(VLOOKUP(Table1[[#This Row],[regno]],RawGeography!$D:$D,1,FALSE)))</f>
        <v>0</v>
      </c>
      <c r="O1833" t="str">
        <f>IF(Options!$H$12&gt;0,IF(Options!$H$13&gt;0,"Both","Geog"),IF(Options!$H$13&gt;0,"Keyword","None"))</f>
        <v>None</v>
      </c>
      <c r="Q1833"/>
    </row>
    <row r="1834" spans="1:17" x14ac:dyDescent="0.2">
      <c r="A1834">
        <v>1099245</v>
      </c>
      <c r="B1834" t="s">
        <v>3895</v>
      </c>
      <c r="C1834">
        <v>7739</v>
      </c>
      <c r="D1834">
        <v>5509</v>
      </c>
      <c r="G1834" t="s">
        <v>3896</v>
      </c>
      <c r="H1834" t="str">
        <f ca="1">IFERROR(RANK(Table1[[#This Row],[IncomeRank]],$K:$K),"")</f>
        <v/>
      </c>
      <c r="I1834">
        <f>Table1[[#This Row],[regno]]</f>
        <v>1099245</v>
      </c>
      <c r="J1834" t="str">
        <f>Table1[[#This Row],[nicename]]</f>
        <v>The Harlequin Singers</v>
      </c>
      <c r="K1834" s="1" t="str">
        <f ca="1">IF(Table1[[#This Row],[Selected]],Table1[[#This Row],[latest_income]]+(RAND()*0.01),"")</f>
        <v/>
      </c>
      <c r="L1834" t="b">
        <f>IF(Table1[[#This Row],[Use]]="None",FALSE,IF(Table1[[#This Row],[Use]]="Both",AND(Table1[[#This Row],[Keyword]],Table1[[#This Row],[Geog]]),OR(Table1[[#This Row],[Keyword]],Table1[[#This Row],[Geog]])))</f>
        <v>0</v>
      </c>
      <c r="M18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34" t="b">
        <f>NOT(ISERROR(VLOOKUP(Table1[[#This Row],[regno]],RawGeography!$D:$D,1,FALSE)))</f>
        <v>0</v>
      </c>
      <c r="O1834" t="str">
        <f>IF(Options!$H$12&gt;0,IF(Options!$H$13&gt;0,"Both","Geog"),IF(Options!$H$13&gt;0,"Keyword","None"))</f>
        <v>None</v>
      </c>
      <c r="Q1834"/>
    </row>
    <row r="1835" spans="1:17" x14ac:dyDescent="0.2">
      <c r="A1835">
        <v>1099266</v>
      </c>
      <c r="B1835" t="s">
        <v>3897</v>
      </c>
      <c r="C1835">
        <v>38684</v>
      </c>
      <c r="D1835">
        <v>17826</v>
      </c>
      <c r="G1835" t="s">
        <v>3898</v>
      </c>
      <c r="H1835" t="str">
        <f ca="1">IFERROR(RANK(Table1[[#This Row],[IncomeRank]],$K:$K),"")</f>
        <v/>
      </c>
      <c r="I1835">
        <f>Table1[[#This Row],[regno]]</f>
        <v>1099266</v>
      </c>
      <c r="J1835" t="str">
        <f>Table1[[#This Row],[nicename]]</f>
        <v>The Edington Music Festival Association</v>
      </c>
      <c r="K1835" s="1" t="str">
        <f ca="1">IF(Table1[[#This Row],[Selected]],Table1[[#This Row],[latest_income]]+(RAND()*0.01),"")</f>
        <v/>
      </c>
      <c r="L1835" t="b">
        <f>IF(Table1[[#This Row],[Use]]="None",FALSE,IF(Table1[[#This Row],[Use]]="Both",AND(Table1[[#This Row],[Keyword]],Table1[[#This Row],[Geog]]),OR(Table1[[#This Row],[Keyword]],Table1[[#This Row],[Geog]])))</f>
        <v>0</v>
      </c>
      <c r="M18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35" t="b">
        <f>NOT(ISERROR(VLOOKUP(Table1[[#This Row],[regno]],RawGeography!$D:$D,1,FALSE)))</f>
        <v>0</v>
      </c>
      <c r="O1835" t="str">
        <f>IF(Options!$H$12&gt;0,IF(Options!$H$13&gt;0,"Both","Geog"),IF(Options!$H$13&gt;0,"Keyword","None"))</f>
        <v>None</v>
      </c>
      <c r="Q1835"/>
    </row>
    <row r="1836" spans="1:17" x14ac:dyDescent="0.2">
      <c r="A1836">
        <v>1099327</v>
      </c>
      <c r="B1836" t="s">
        <v>3899</v>
      </c>
      <c r="C1836">
        <v>56088</v>
      </c>
      <c r="D1836">
        <v>59451</v>
      </c>
      <c r="G1836" t="s">
        <v>3900</v>
      </c>
      <c r="H1836" t="str">
        <f ca="1">IFERROR(RANK(Table1[[#This Row],[IncomeRank]],$K:$K),"")</f>
        <v/>
      </c>
      <c r="I1836">
        <f>Table1[[#This Row],[regno]]</f>
        <v>1099327</v>
      </c>
      <c r="J1836" t="str">
        <f>Table1[[#This Row],[nicename]]</f>
        <v>North West Music Trust</v>
      </c>
      <c r="K1836" s="1" t="str">
        <f ca="1">IF(Table1[[#This Row],[Selected]],Table1[[#This Row],[latest_income]]+(RAND()*0.01),"")</f>
        <v/>
      </c>
      <c r="L1836" t="b">
        <f>IF(Table1[[#This Row],[Use]]="None",FALSE,IF(Table1[[#This Row],[Use]]="Both",AND(Table1[[#This Row],[Keyword]],Table1[[#This Row],[Geog]]),OR(Table1[[#This Row],[Keyword]],Table1[[#This Row],[Geog]])))</f>
        <v>0</v>
      </c>
      <c r="M18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36" t="b">
        <f>NOT(ISERROR(VLOOKUP(Table1[[#This Row],[regno]],RawGeography!$D:$D,1,FALSE)))</f>
        <v>0</v>
      </c>
      <c r="O1836" t="str">
        <f>IF(Options!$H$12&gt;0,IF(Options!$H$13&gt;0,"Both","Geog"),IF(Options!$H$13&gt;0,"Keyword","None"))</f>
        <v>None</v>
      </c>
      <c r="Q1836"/>
    </row>
    <row r="1837" spans="1:17" x14ac:dyDescent="0.2">
      <c r="A1837">
        <v>1099454</v>
      </c>
      <c r="B1837" t="s">
        <v>3901</v>
      </c>
      <c r="C1837">
        <v>0</v>
      </c>
      <c r="D1837">
        <v>0</v>
      </c>
      <c r="G1837" t="s">
        <v>3902</v>
      </c>
      <c r="H1837" t="str">
        <f ca="1">IFERROR(RANK(Table1[[#This Row],[IncomeRank]],$K:$K),"")</f>
        <v/>
      </c>
      <c r="I1837">
        <f>Table1[[#This Row],[regno]]</f>
        <v>1099454</v>
      </c>
      <c r="J1837" t="str">
        <f>Table1[[#This Row],[nicename]]</f>
        <v>Professor Gnanadoss Charitable Foundation</v>
      </c>
      <c r="K1837" s="1" t="str">
        <f ca="1">IF(Table1[[#This Row],[Selected]],Table1[[#This Row],[latest_income]]+(RAND()*0.01),"")</f>
        <v/>
      </c>
      <c r="L1837" t="b">
        <f>IF(Table1[[#This Row],[Use]]="None",FALSE,IF(Table1[[#This Row],[Use]]="Both",AND(Table1[[#This Row],[Keyword]],Table1[[#This Row],[Geog]]),OR(Table1[[#This Row],[Keyword]],Table1[[#This Row],[Geog]])))</f>
        <v>0</v>
      </c>
      <c r="M18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37" t="b">
        <f>NOT(ISERROR(VLOOKUP(Table1[[#This Row],[regno]],RawGeography!$D:$D,1,FALSE)))</f>
        <v>0</v>
      </c>
      <c r="O1837" t="str">
        <f>IF(Options!$H$12&gt;0,IF(Options!$H$13&gt;0,"Both","Geog"),IF(Options!$H$13&gt;0,"Keyword","None"))</f>
        <v>None</v>
      </c>
      <c r="Q1837"/>
    </row>
    <row r="1838" spans="1:17" x14ac:dyDescent="0.2">
      <c r="A1838">
        <v>1099487</v>
      </c>
      <c r="B1838" t="s">
        <v>3903</v>
      </c>
      <c r="C1838">
        <v>732121</v>
      </c>
      <c r="D1838">
        <v>636664</v>
      </c>
      <c r="E1838">
        <v>570320</v>
      </c>
      <c r="F1838">
        <v>12</v>
      </c>
      <c r="G1838" t="s">
        <v>3904</v>
      </c>
      <c r="H1838" t="str">
        <f ca="1">IFERROR(RANK(Table1[[#This Row],[IncomeRank]],$K:$K),"")</f>
        <v/>
      </c>
      <c r="I1838">
        <f>Table1[[#This Row],[regno]]</f>
        <v>1099487</v>
      </c>
      <c r="J1838" t="str">
        <f>Table1[[#This Row],[nicename]]</f>
        <v>Riverside Church Trust</v>
      </c>
      <c r="K1838" s="1" t="str">
        <f ca="1">IF(Table1[[#This Row],[Selected]],Table1[[#This Row],[latest_income]]+(RAND()*0.01),"")</f>
        <v/>
      </c>
      <c r="L1838" t="b">
        <f>IF(Table1[[#This Row],[Use]]="None",FALSE,IF(Table1[[#This Row],[Use]]="Both",AND(Table1[[#This Row],[Keyword]],Table1[[#This Row],[Geog]]),OR(Table1[[#This Row],[Keyword]],Table1[[#This Row],[Geog]])))</f>
        <v>0</v>
      </c>
      <c r="M18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38" t="b">
        <f>NOT(ISERROR(VLOOKUP(Table1[[#This Row],[regno]],RawGeography!$D:$D,1,FALSE)))</f>
        <v>0</v>
      </c>
      <c r="O1838" t="str">
        <f>IF(Options!$H$12&gt;0,IF(Options!$H$13&gt;0,"Both","Geog"),IF(Options!$H$13&gt;0,"Keyword","None"))</f>
        <v>None</v>
      </c>
      <c r="Q1838"/>
    </row>
    <row r="1839" spans="1:17" x14ac:dyDescent="0.2">
      <c r="A1839">
        <v>1099493</v>
      </c>
      <c r="B1839" t="s">
        <v>3905</v>
      </c>
      <c r="C1839">
        <v>0</v>
      </c>
      <c r="D1839">
        <v>216</v>
      </c>
      <c r="G1839" t="s">
        <v>3906</v>
      </c>
      <c r="H1839" t="str">
        <f ca="1">IFERROR(RANK(Table1[[#This Row],[IncomeRank]],$K:$K),"")</f>
        <v/>
      </c>
      <c r="I1839">
        <f>Table1[[#This Row],[regno]]</f>
        <v>1099493</v>
      </c>
      <c r="J1839" t="str">
        <f>Table1[[#This Row],[nicename]]</f>
        <v>Nuance Music Limited</v>
      </c>
      <c r="K1839" s="1" t="str">
        <f ca="1">IF(Table1[[#This Row],[Selected]],Table1[[#This Row],[latest_income]]+(RAND()*0.01),"")</f>
        <v/>
      </c>
      <c r="L1839" t="b">
        <f>IF(Table1[[#This Row],[Use]]="None",FALSE,IF(Table1[[#This Row],[Use]]="Both",AND(Table1[[#This Row],[Keyword]],Table1[[#This Row],[Geog]]),OR(Table1[[#This Row],[Keyword]],Table1[[#This Row],[Geog]])))</f>
        <v>0</v>
      </c>
      <c r="M18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39" t="b">
        <f>NOT(ISERROR(VLOOKUP(Table1[[#This Row],[regno]],RawGeography!$D:$D,1,FALSE)))</f>
        <v>0</v>
      </c>
      <c r="O1839" t="str">
        <f>IF(Options!$H$12&gt;0,IF(Options!$H$13&gt;0,"Both","Geog"),IF(Options!$H$13&gt;0,"Keyword","None"))</f>
        <v>None</v>
      </c>
      <c r="Q1839"/>
    </row>
    <row r="1840" spans="1:17" x14ac:dyDescent="0.2">
      <c r="A1840">
        <v>1099508</v>
      </c>
      <c r="B1840" t="s">
        <v>3907</v>
      </c>
      <c r="C1840">
        <v>91684</v>
      </c>
      <c r="D1840">
        <v>100940</v>
      </c>
      <c r="G1840" t="s">
        <v>3908</v>
      </c>
      <c r="H1840" t="str">
        <f ca="1">IFERROR(RANK(Table1[[#This Row],[IncomeRank]],$K:$K),"")</f>
        <v/>
      </c>
      <c r="I1840">
        <f>Table1[[#This Row],[regno]]</f>
        <v>1099508</v>
      </c>
      <c r="J1840" t="str">
        <f>Table1[[#This Row],[nicename]]</f>
        <v>Musiko Musika</v>
      </c>
      <c r="K1840" s="1" t="str">
        <f ca="1">IF(Table1[[#This Row],[Selected]],Table1[[#This Row],[latest_income]]+(RAND()*0.01),"")</f>
        <v/>
      </c>
      <c r="L1840" t="b">
        <f>IF(Table1[[#This Row],[Use]]="None",FALSE,IF(Table1[[#This Row],[Use]]="Both",AND(Table1[[#This Row],[Keyword]],Table1[[#This Row],[Geog]]),OR(Table1[[#This Row],[Keyword]],Table1[[#This Row],[Geog]])))</f>
        <v>0</v>
      </c>
      <c r="M18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40" t="b">
        <f>NOT(ISERROR(VLOOKUP(Table1[[#This Row],[regno]],RawGeography!$D:$D,1,FALSE)))</f>
        <v>0</v>
      </c>
      <c r="O1840" t="str">
        <f>IF(Options!$H$12&gt;0,IF(Options!$H$13&gt;0,"Both","Geog"),IF(Options!$H$13&gt;0,"Keyword","None"))</f>
        <v>None</v>
      </c>
      <c r="Q1840"/>
    </row>
    <row r="1841" spans="1:17" x14ac:dyDescent="0.2">
      <c r="A1841">
        <v>1099541</v>
      </c>
      <c r="B1841" t="s">
        <v>3909</v>
      </c>
      <c r="C1841">
        <v>22834</v>
      </c>
      <c r="D1841">
        <v>20779</v>
      </c>
      <c r="G1841" t="s">
        <v>3910</v>
      </c>
      <c r="H1841" t="str">
        <f ca="1">IFERROR(RANK(Table1[[#This Row],[IncomeRank]],$K:$K),"")</f>
        <v/>
      </c>
      <c r="I1841">
        <f>Table1[[#This Row],[regno]]</f>
        <v>1099541</v>
      </c>
      <c r="J1841" t="str">
        <f>Table1[[#This Row],[nicename]]</f>
        <v>English Pro Musica</v>
      </c>
      <c r="K1841" s="1" t="str">
        <f ca="1">IF(Table1[[#This Row],[Selected]],Table1[[#This Row],[latest_income]]+(RAND()*0.01),"")</f>
        <v/>
      </c>
      <c r="L1841" t="b">
        <f>IF(Table1[[#This Row],[Use]]="None",FALSE,IF(Table1[[#This Row],[Use]]="Both",AND(Table1[[#This Row],[Keyword]],Table1[[#This Row],[Geog]]),OR(Table1[[#This Row],[Keyword]],Table1[[#This Row],[Geog]])))</f>
        <v>0</v>
      </c>
      <c r="M18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41" t="b">
        <f>NOT(ISERROR(VLOOKUP(Table1[[#This Row],[regno]],RawGeography!$D:$D,1,FALSE)))</f>
        <v>0</v>
      </c>
      <c r="O1841" t="str">
        <f>IF(Options!$H$12&gt;0,IF(Options!$H$13&gt;0,"Both","Geog"),IF(Options!$H$13&gt;0,"Keyword","None"))</f>
        <v>None</v>
      </c>
      <c r="Q1841"/>
    </row>
    <row r="1842" spans="1:17" x14ac:dyDescent="0.2">
      <c r="A1842">
        <v>1099582</v>
      </c>
      <c r="B1842" t="s">
        <v>3911</v>
      </c>
      <c r="C1842">
        <v>0</v>
      </c>
      <c r="D1842">
        <v>0</v>
      </c>
      <c r="G1842" t="s">
        <v>3912</v>
      </c>
      <c r="H1842" t="str">
        <f ca="1">IFERROR(RANK(Table1[[#This Row],[IncomeRank]],$K:$K),"")</f>
        <v/>
      </c>
      <c r="I1842">
        <f>Table1[[#This Row],[regno]]</f>
        <v>1099582</v>
      </c>
      <c r="J1842" t="str">
        <f>Table1[[#This Row],[nicename]]</f>
        <v>Norbert Brainin Foundation</v>
      </c>
      <c r="K1842" s="1" t="str">
        <f ca="1">IF(Table1[[#This Row],[Selected]],Table1[[#This Row],[latest_income]]+(RAND()*0.01),"")</f>
        <v/>
      </c>
      <c r="L1842" t="b">
        <f>IF(Table1[[#This Row],[Use]]="None",FALSE,IF(Table1[[#This Row],[Use]]="Both",AND(Table1[[#This Row],[Keyword]],Table1[[#This Row],[Geog]]),OR(Table1[[#This Row],[Keyword]],Table1[[#This Row],[Geog]])))</f>
        <v>0</v>
      </c>
      <c r="M18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42" t="b">
        <f>NOT(ISERROR(VLOOKUP(Table1[[#This Row],[regno]],RawGeography!$D:$D,1,FALSE)))</f>
        <v>0</v>
      </c>
      <c r="O1842" t="str">
        <f>IF(Options!$H$12&gt;0,IF(Options!$H$13&gt;0,"Both","Geog"),IF(Options!$H$13&gt;0,"Keyword","None"))</f>
        <v>None</v>
      </c>
      <c r="Q1842"/>
    </row>
    <row r="1843" spans="1:17" x14ac:dyDescent="0.2">
      <c r="A1843">
        <v>1099653</v>
      </c>
      <c r="B1843" t="s">
        <v>3913</v>
      </c>
      <c r="C1843">
        <v>8495</v>
      </c>
      <c r="D1843">
        <v>9547</v>
      </c>
      <c r="G1843" t="s">
        <v>3914</v>
      </c>
      <c r="H1843" t="str">
        <f ca="1">IFERROR(RANK(Table1[[#This Row],[IncomeRank]],$K:$K),"")</f>
        <v/>
      </c>
      <c r="I1843">
        <f>Table1[[#This Row],[regno]]</f>
        <v>1099653</v>
      </c>
      <c r="J1843" t="str">
        <f>Table1[[#This Row],[nicename]]</f>
        <v>Pennine Spring Music</v>
      </c>
      <c r="K1843" s="1" t="str">
        <f ca="1">IF(Table1[[#This Row],[Selected]],Table1[[#This Row],[latest_income]]+(RAND()*0.01),"")</f>
        <v/>
      </c>
      <c r="L1843" t="b">
        <f>IF(Table1[[#This Row],[Use]]="None",FALSE,IF(Table1[[#This Row],[Use]]="Both",AND(Table1[[#This Row],[Keyword]],Table1[[#This Row],[Geog]]),OR(Table1[[#This Row],[Keyword]],Table1[[#This Row],[Geog]])))</f>
        <v>0</v>
      </c>
      <c r="M18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43" t="b">
        <f>NOT(ISERROR(VLOOKUP(Table1[[#This Row],[regno]],RawGeography!$D:$D,1,FALSE)))</f>
        <v>0</v>
      </c>
      <c r="O1843" t="str">
        <f>IF(Options!$H$12&gt;0,IF(Options!$H$13&gt;0,"Both","Geog"),IF(Options!$H$13&gt;0,"Keyword","None"))</f>
        <v>None</v>
      </c>
      <c r="Q1843"/>
    </row>
    <row r="1844" spans="1:17" x14ac:dyDescent="0.2">
      <c r="A1844">
        <v>1099734</v>
      </c>
      <c r="B1844" t="s">
        <v>3915</v>
      </c>
      <c r="C1844">
        <v>2134</v>
      </c>
      <c r="D1844">
        <v>2551</v>
      </c>
      <c r="G1844" t="s">
        <v>3916</v>
      </c>
      <c r="H1844" t="str">
        <f ca="1">IFERROR(RANK(Table1[[#This Row],[IncomeRank]],$K:$K),"")</f>
        <v/>
      </c>
      <c r="I1844">
        <f>Table1[[#This Row],[regno]]</f>
        <v>1099734</v>
      </c>
      <c r="J1844" t="str">
        <f>Table1[[#This Row],[nicename]]</f>
        <v>4flutes</v>
      </c>
      <c r="K1844" s="1" t="str">
        <f ca="1">IF(Table1[[#This Row],[Selected]],Table1[[#This Row],[latest_income]]+(RAND()*0.01),"")</f>
        <v/>
      </c>
      <c r="L1844" t="b">
        <f>IF(Table1[[#This Row],[Use]]="None",FALSE,IF(Table1[[#This Row],[Use]]="Both",AND(Table1[[#This Row],[Keyword]],Table1[[#This Row],[Geog]]),OR(Table1[[#This Row],[Keyword]],Table1[[#This Row],[Geog]])))</f>
        <v>0</v>
      </c>
      <c r="M18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44" t="b">
        <f>NOT(ISERROR(VLOOKUP(Table1[[#This Row],[regno]],RawGeography!$D:$D,1,FALSE)))</f>
        <v>0</v>
      </c>
      <c r="O1844" t="str">
        <f>IF(Options!$H$12&gt;0,IF(Options!$H$13&gt;0,"Both","Geog"),IF(Options!$H$13&gt;0,"Keyword","None"))</f>
        <v>None</v>
      </c>
      <c r="Q1844"/>
    </row>
    <row r="1845" spans="1:17" x14ac:dyDescent="0.2">
      <c r="A1845">
        <v>1099749</v>
      </c>
      <c r="B1845" t="s">
        <v>3917</v>
      </c>
      <c r="C1845">
        <v>34464</v>
      </c>
      <c r="D1845">
        <v>39851</v>
      </c>
      <c r="G1845" t="s">
        <v>3918</v>
      </c>
      <c r="H1845" t="str">
        <f ca="1">IFERROR(RANK(Table1[[#This Row],[IncomeRank]],$K:$K),"")</f>
        <v/>
      </c>
      <c r="I1845">
        <f>Table1[[#This Row],[regno]]</f>
        <v>1099749</v>
      </c>
      <c r="J1845" t="str">
        <f>Table1[[#This Row],[nicename]]</f>
        <v>Park Opera</v>
      </c>
      <c r="K1845" s="1" t="str">
        <f ca="1">IF(Table1[[#This Row],[Selected]],Table1[[#This Row],[latest_income]]+(RAND()*0.01),"")</f>
        <v/>
      </c>
      <c r="L1845" t="b">
        <f>IF(Table1[[#This Row],[Use]]="None",FALSE,IF(Table1[[#This Row],[Use]]="Both",AND(Table1[[#This Row],[Keyword]],Table1[[#This Row],[Geog]]),OR(Table1[[#This Row],[Keyword]],Table1[[#This Row],[Geog]])))</f>
        <v>0</v>
      </c>
      <c r="M18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45" t="b">
        <f>NOT(ISERROR(VLOOKUP(Table1[[#This Row],[regno]],RawGeography!$D:$D,1,FALSE)))</f>
        <v>0</v>
      </c>
      <c r="O1845" t="str">
        <f>IF(Options!$H$12&gt;0,IF(Options!$H$13&gt;0,"Both","Geog"),IF(Options!$H$13&gt;0,"Keyword","None"))</f>
        <v>None</v>
      </c>
      <c r="Q1845"/>
    </row>
    <row r="1846" spans="1:17" x14ac:dyDescent="0.2">
      <c r="A1846">
        <v>1099752</v>
      </c>
      <c r="B1846" t="s">
        <v>3919</v>
      </c>
      <c r="C1846">
        <v>1832</v>
      </c>
      <c r="D1846">
        <v>2224</v>
      </c>
      <c r="G1846" t="s">
        <v>3920</v>
      </c>
      <c r="H1846" t="str">
        <f ca="1">IFERROR(RANK(Table1[[#This Row],[IncomeRank]],$K:$K),"")</f>
        <v/>
      </c>
      <c r="I1846">
        <f>Table1[[#This Row],[regno]]</f>
        <v>1099752</v>
      </c>
      <c r="J1846" t="str">
        <f>Table1[[#This Row],[nicename]]</f>
        <v>Medway Opera</v>
      </c>
      <c r="K1846" s="1" t="str">
        <f ca="1">IF(Table1[[#This Row],[Selected]],Table1[[#This Row],[latest_income]]+(RAND()*0.01),"")</f>
        <v/>
      </c>
      <c r="L1846" t="b">
        <f>IF(Table1[[#This Row],[Use]]="None",FALSE,IF(Table1[[#This Row],[Use]]="Both",AND(Table1[[#This Row],[Keyword]],Table1[[#This Row],[Geog]]),OR(Table1[[#This Row],[Keyword]],Table1[[#This Row],[Geog]])))</f>
        <v>0</v>
      </c>
      <c r="M18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46" t="b">
        <f>NOT(ISERROR(VLOOKUP(Table1[[#This Row],[regno]],RawGeography!$D:$D,1,FALSE)))</f>
        <v>0</v>
      </c>
      <c r="O1846" t="str">
        <f>IF(Options!$H$12&gt;0,IF(Options!$H$13&gt;0,"Both","Geog"),IF(Options!$H$13&gt;0,"Keyword","None"))</f>
        <v>None</v>
      </c>
      <c r="Q1846"/>
    </row>
    <row r="1847" spans="1:17" x14ac:dyDescent="0.2">
      <c r="A1847">
        <v>1099764</v>
      </c>
      <c r="B1847" t="s">
        <v>3921</v>
      </c>
      <c r="C1847">
        <v>939</v>
      </c>
      <c r="D1847">
        <v>7588</v>
      </c>
      <c r="G1847" t="s">
        <v>3922</v>
      </c>
      <c r="H1847" t="str">
        <f ca="1">IFERROR(RANK(Table1[[#This Row],[IncomeRank]],$K:$K),"")</f>
        <v/>
      </c>
      <c r="I1847">
        <f>Table1[[#This Row],[regno]]</f>
        <v>1099764</v>
      </c>
      <c r="J1847" t="str">
        <f>Table1[[#This Row],[nicename]]</f>
        <v>Brenda James Trust Fund</v>
      </c>
      <c r="K1847" s="1" t="str">
        <f ca="1">IF(Table1[[#This Row],[Selected]],Table1[[#This Row],[latest_income]]+(RAND()*0.01),"")</f>
        <v/>
      </c>
      <c r="L1847" t="b">
        <f>IF(Table1[[#This Row],[Use]]="None",FALSE,IF(Table1[[#This Row],[Use]]="Both",AND(Table1[[#This Row],[Keyword]],Table1[[#This Row],[Geog]]),OR(Table1[[#This Row],[Keyword]],Table1[[#This Row],[Geog]])))</f>
        <v>0</v>
      </c>
      <c r="M18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47" t="b">
        <f>NOT(ISERROR(VLOOKUP(Table1[[#This Row],[regno]],RawGeography!$D:$D,1,FALSE)))</f>
        <v>0</v>
      </c>
      <c r="O1847" t="str">
        <f>IF(Options!$H$12&gt;0,IF(Options!$H$13&gt;0,"Both","Geog"),IF(Options!$H$13&gt;0,"Keyword","None"))</f>
        <v>None</v>
      </c>
      <c r="Q1847"/>
    </row>
    <row r="1848" spans="1:17" x14ac:dyDescent="0.2">
      <c r="A1848">
        <v>1099777</v>
      </c>
      <c r="B1848" t="s">
        <v>3923</v>
      </c>
      <c r="C1848">
        <v>11843</v>
      </c>
      <c r="D1848">
        <v>11414</v>
      </c>
      <c r="G1848" t="s">
        <v>3924</v>
      </c>
      <c r="H1848" t="str">
        <f ca="1">IFERROR(RANK(Table1[[#This Row],[IncomeRank]],$K:$K),"")</f>
        <v/>
      </c>
      <c r="I1848">
        <f>Table1[[#This Row],[regno]]</f>
        <v>1099777</v>
      </c>
      <c r="J1848" t="str">
        <f>Table1[[#This Row],[nicename]]</f>
        <v>Craghead Colliery Band</v>
      </c>
      <c r="K1848" s="1" t="str">
        <f ca="1">IF(Table1[[#This Row],[Selected]],Table1[[#This Row],[latest_income]]+(RAND()*0.01),"")</f>
        <v/>
      </c>
      <c r="L1848" t="b">
        <f>IF(Table1[[#This Row],[Use]]="None",FALSE,IF(Table1[[#This Row],[Use]]="Both",AND(Table1[[#This Row],[Keyword]],Table1[[#This Row],[Geog]]),OR(Table1[[#This Row],[Keyword]],Table1[[#This Row],[Geog]])))</f>
        <v>0</v>
      </c>
      <c r="M18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48" t="b">
        <f>NOT(ISERROR(VLOOKUP(Table1[[#This Row],[regno]],RawGeography!$D:$D,1,FALSE)))</f>
        <v>0</v>
      </c>
      <c r="O1848" t="str">
        <f>IF(Options!$H$12&gt;0,IF(Options!$H$13&gt;0,"Both","Geog"),IF(Options!$H$13&gt;0,"Keyword","None"))</f>
        <v>None</v>
      </c>
      <c r="Q1848"/>
    </row>
    <row r="1849" spans="1:17" x14ac:dyDescent="0.2">
      <c r="A1849">
        <v>1099924</v>
      </c>
      <c r="B1849" t="s">
        <v>3925</v>
      </c>
      <c r="C1849">
        <v>116169</v>
      </c>
      <c r="D1849">
        <v>104316</v>
      </c>
      <c r="G1849" t="s">
        <v>3926</v>
      </c>
      <c r="H1849" t="str">
        <f ca="1">IFERROR(RANK(Table1[[#This Row],[IncomeRank]],$K:$K),"")</f>
        <v/>
      </c>
      <c r="I1849">
        <f>Table1[[#This Row],[regno]]</f>
        <v>1099924</v>
      </c>
      <c r="J1849" t="str">
        <f>Table1[[#This Row],[nicename]]</f>
        <v>Cornwall International Male Voice Choral Festival Limited</v>
      </c>
      <c r="K1849" s="1" t="str">
        <f ca="1">IF(Table1[[#This Row],[Selected]],Table1[[#This Row],[latest_income]]+(RAND()*0.01),"")</f>
        <v/>
      </c>
      <c r="L1849" t="b">
        <f>IF(Table1[[#This Row],[Use]]="None",FALSE,IF(Table1[[#This Row],[Use]]="Both",AND(Table1[[#This Row],[Keyword]],Table1[[#This Row],[Geog]]),OR(Table1[[#This Row],[Keyword]],Table1[[#This Row],[Geog]])))</f>
        <v>0</v>
      </c>
      <c r="M18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49" t="b">
        <f>NOT(ISERROR(VLOOKUP(Table1[[#This Row],[regno]],RawGeography!$D:$D,1,FALSE)))</f>
        <v>0</v>
      </c>
      <c r="O1849" t="str">
        <f>IF(Options!$H$12&gt;0,IF(Options!$H$13&gt;0,"Both","Geog"),IF(Options!$H$13&gt;0,"Keyword","None"))</f>
        <v>None</v>
      </c>
      <c r="Q1849"/>
    </row>
    <row r="1850" spans="1:17" x14ac:dyDescent="0.2">
      <c r="A1850">
        <v>1099928</v>
      </c>
      <c r="B1850" t="s">
        <v>3927</v>
      </c>
      <c r="C1850">
        <v>22932</v>
      </c>
      <c r="D1850">
        <v>16600</v>
      </c>
      <c r="G1850" t="s">
        <v>3928</v>
      </c>
      <c r="H1850" t="str">
        <f ca="1">IFERROR(RANK(Table1[[#This Row],[IncomeRank]],$K:$K),"")</f>
        <v/>
      </c>
      <c r="I1850">
        <f>Table1[[#This Row],[regno]]</f>
        <v>1099928</v>
      </c>
      <c r="J1850" t="str">
        <f>Table1[[#This Row],[nicename]]</f>
        <v>Bolton Barbershop Harmony Club</v>
      </c>
      <c r="K1850" s="1" t="str">
        <f ca="1">IF(Table1[[#This Row],[Selected]],Table1[[#This Row],[latest_income]]+(RAND()*0.01),"")</f>
        <v/>
      </c>
      <c r="L1850" t="b">
        <f>IF(Table1[[#This Row],[Use]]="None",FALSE,IF(Table1[[#This Row],[Use]]="Both",AND(Table1[[#This Row],[Keyword]],Table1[[#This Row],[Geog]]),OR(Table1[[#This Row],[Keyword]],Table1[[#This Row],[Geog]])))</f>
        <v>0</v>
      </c>
      <c r="M18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50" t="b">
        <f>NOT(ISERROR(VLOOKUP(Table1[[#This Row],[regno]],RawGeography!$D:$D,1,FALSE)))</f>
        <v>0</v>
      </c>
      <c r="O1850" t="str">
        <f>IF(Options!$H$12&gt;0,IF(Options!$H$13&gt;0,"Both","Geog"),IF(Options!$H$13&gt;0,"Keyword","None"))</f>
        <v>None</v>
      </c>
      <c r="Q1850"/>
    </row>
    <row r="1851" spans="1:17" x14ac:dyDescent="0.2">
      <c r="A1851">
        <v>1100003</v>
      </c>
      <c r="B1851" t="s">
        <v>3929</v>
      </c>
      <c r="C1851">
        <v>93735</v>
      </c>
      <c r="D1851">
        <v>104633</v>
      </c>
      <c r="G1851" t="s">
        <v>3930</v>
      </c>
      <c r="H1851" t="str">
        <f ca="1">IFERROR(RANK(Table1[[#This Row],[IncomeRank]],$K:$K),"")</f>
        <v/>
      </c>
      <c r="I1851">
        <f>Table1[[#This Row],[regno]]</f>
        <v>1100003</v>
      </c>
      <c r="J1851" t="str">
        <f>Table1[[#This Row],[nicename]]</f>
        <v>Deal Festival of Music and the Arts Limited</v>
      </c>
      <c r="K1851" s="1" t="str">
        <f ca="1">IF(Table1[[#This Row],[Selected]],Table1[[#This Row],[latest_income]]+(RAND()*0.01),"")</f>
        <v/>
      </c>
      <c r="L1851" t="b">
        <f>IF(Table1[[#This Row],[Use]]="None",FALSE,IF(Table1[[#This Row],[Use]]="Both",AND(Table1[[#This Row],[Keyword]],Table1[[#This Row],[Geog]]),OR(Table1[[#This Row],[Keyword]],Table1[[#This Row],[Geog]])))</f>
        <v>0</v>
      </c>
      <c r="M18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51" t="b">
        <f>NOT(ISERROR(VLOOKUP(Table1[[#This Row],[regno]],RawGeography!$D:$D,1,FALSE)))</f>
        <v>0</v>
      </c>
      <c r="O1851" t="str">
        <f>IF(Options!$H$12&gt;0,IF(Options!$H$13&gt;0,"Both","Geog"),IF(Options!$H$13&gt;0,"Keyword","None"))</f>
        <v>None</v>
      </c>
      <c r="Q1851"/>
    </row>
    <row r="1852" spans="1:17" x14ac:dyDescent="0.2">
      <c r="A1852">
        <v>1100126</v>
      </c>
      <c r="B1852" t="s">
        <v>3931</v>
      </c>
      <c r="C1852">
        <v>37272</v>
      </c>
      <c r="D1852">
        <v>33123</v>
      </c>
      <c r="G1852" t="s">
        <v>3932</v>
      </c>
      <c r="H1852" t="str">
        <f ca="1">IFERROR(RANK(Table1[[#This Row],[IncomeRank]],$K:$K),"")</f>
        <v/>
      </c>
      <c r="I1852">
        <f>Table1[[#This Row],[regno]]</f>
        <v>1100126</v>
      </c>
      <c r="J1852" t="str">
        <f>Table1[[#This Row],[nicename]]</f>
        <v>Liverpool Irish Festival Society Company Limited</v>
      </c>
      <c r="K1852" s="1" t="str">
        <f ca="1">IF(Table1[[#This Row],[Selected]],Table1[[#This Row],[latest_income]]+(RAND()*0.01),"")</f>
        <v/>
      </c>
      <c r="L1852" t="b">
        <f>IF(Table1[[#This Row],[Use]]="None",FALSE,IF(Table1[[#This Row],[Use]]="Both",AND(Table1[[#This Row],[Keyword]],Table1[[#This Row],[Geog]]),OR(Table1[[#This Row],[Keyword]],Table1[[#This Row],[Geog]])))</f>
        <v>0</v>
      </c>
      <c r="M18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52" t="b">
        <f>NOT(ISERROR(VLOOKUP(Table1[[#This Row],[regno]],RawGeography!$D:$D,1,FALSE)))</f>
        <v>0</v>
      </c>
      <c r="O1852" t="str">
        <f>IF(Options!$H$12&gt;0,IF(Options!$H$13&gt;0,"Both","Geog"),IF(Options!$H$13&gt;0,"Keyword","None"))</f>
        <v>None</v>
      </c>
      <c r="Q1852"/>
    </row>
    <row r="1853" spans="1:17" x14ac:dyDescent="0.2">
      <c r="A1853">
        <v>1100171</v>
      </c>
      <c r="B1853" t="s">
        <v>3933</v>
      </c>
      <c r="C1853">
        <v>26404</v>
      </c>
      <c r="D1853">
        <v>26020</v>
      </c>
      <c r="G1853" t="s">
        <v>3934</v>
      </c>
      <c r="H1853" t="str">
        <f ca="1">IFERROR(RANK(Table1[[#This Row],[IncomeRank]],$K:$K),"")</f>
        <v/>
      </c>
      <c r="I1853">
        <f>Table1[[#This Row],[regno]]</f>
        <v>1100171</v>
      </c>
      <c r="J1853" t="str">
        <f>Table1[[#This Row],[nicename]]</f>
        <v>Wye Valley Chamber Music Festival</v>
      </c>
      <c r="K1853" s="1" t="str">
        <f ca="1">IF(Table1[[#This Row],[Selected]],Table1[[#This Row],[latest_income]]+(RAND()*0.01),"")</f>
        <v/>
      </c>
      <c r="L1853" t="b">
        <f>IF(Table1[[#This Row],[Use]]="None",FALSE,IF(Table1[[#This Row],[Use]]="Both",AND(Table1[[#This Row],[Keyword]],Table1[[#This Row],[Geog]]),OR(Table1[[#This Row],[Keyword]],Table1[[#This Row],[Geog]])))</f>
        <v>0</v>
      </c>
      <c r="M18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53" t="b">
        <f>NOT(ISERROR(VLOOKUP(Table1[[#This Row],[regno]],RawGeography!$D:$D,1,FALSE)))</f>
        <v>0</v>
      </c>
      <c r="O1853" t="str">
        <f>IF(Options!$H$12&gt;0,IF(Options!$H$13&gt;0,"Both","Geog"),IF(Options!$H$13&gt;0,"Keyword","None"))</f>
        <v>None</v>
      </c>
      <c r="Q1853"/>
    </row>
    <row r="1854" spans="1:17" x14ac:dyDescent="0.2">
      <c r="A1854">
        <v>1100189</v>
      </c>
      <c r="B1854" t="s">
        <v>3935</v>
      </c>
      <c r="C1854">
        <v>8772</v>
      </c>
      <c r="D1854">
        <v>3233</v>
      </c>
      <c r="G1854" t="s">
        <v>3936</v>
      </c>
      <c r="H1854" t="str">
        <f ca="1">IFERROR(RANK(Table1[[#This Row],[IncomeRank]],$K:$K),"")</f>
        <v/>
      </c>
      <c r="I1854">
        <f>Table1[[#This Row],[regno]]</f>
        <v>1100189</v>
      </c>
      <c r="J1854" t="str">
        <f>Table1[[#This Row],[nicename]]</f>
        <v>The Blenheim Music Circle</v>
      </c>
      <c r="K1854" s="1" t="str">
        <f ca="1">IF(Table1[[#This Row],[Selected]],Table1[[#This Row],[latest_income]]+(RAND()*0.01),"")</f>
        <v/>
      </c>
      <c r="L1854" t="b">
        <f>IF(Table1[[#This Row],[Use]]="None",FALSE,IF(Table1[[#This Row],[Use]]="Both",AND(Table1[[#This Row],[Keyword]],Table1[[#This Row],[Geog]]),OR(Table1[[#This Row],[Keyword]],Table1[[#This Row],[Geog]])))</f>
        <v>0</v>
      </c>
      <c r="M18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54" t="b">
        <f>NOT(ISERROR(VLOOKUP(Table1[[#This Row],[regno]],RawGeography!$D:$D,1,FALSE)))</f>
        <v>0</v>
      </c>
      <c r="O1854" t="str">
        <f>IF(Options!$H$12&gt;0,IF(Options!$H$13&gt;0,"Both","Geog"),IF(Options!$H$13&gt;0,"Keyword","None"))</f>
        <v>None</v>
      </c>
      <c r="Q1854"/>
    </row>
    <row r="1855" spans="1:17" x14ac:dyDescent="0.2">
      <c r="A1855">
        <v>1100248</v>
      </c>
      <c r="B1855" t="s">
        <v>3937</v>
      </c>
      <c r="C1855">
        <v>3215</v>
      </c>
      <c r="D1855">
        <v>3321</v>
      </c>
      <c r="G1855" t="s">
        <v>3938</v>
      </c>
      <c r="H1855" t="str">
        <f ca="1">IFERROR(RANK(Table1[[#This Row],[IncomeRank]],$K:$K),"")</f>
        <v/>
      </c>
      <c r="I1855">
        <f>Table1[[#This Row],[regno]]</f>
        <v>1100248</v>
      </c>
      <c r="J1855" t="str">
        <f>Table1[[#This Row],[nicename]]</f>
        <v>The Birmingham Concert Orchestra</v>
      </c>
      <c r="K1855" s="1" t="str">
        <f ca="1">IF(Table1[[#This Row],[Selected]],Table1[[#This Row],[latest_income]]+(RAND()*0.01),"")</f>
        <v/>
      </c>
      <c r="L1855" t="b">
        <f>IF(Table1[[#This Row],[Use]]="None",FALSE,IF(Table1[[#This Row],[Use]]="Both",AND(Table1[[#This Row],[Keyword]],Table1[[#This Row],[Geog]]),OR(Table1[[#This Row],[Keyword]],Table1[[#This Row],[Geog]])))</f>
        <v>0</v>
      </c>
      <c r="M18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55" t="b">
        <f>NOT(ISERROR(VLOOKUP(Table1[[#This Row],[regno]],RawGeography!$D:$D,1,FALSE)))</f>
        <v>0</v>
      </c>
      <c r="O1855" t="str">
        <f>IF(Options!$H$12&gt;0,IF(Options!$H$13&gt;0,"Both","Geog"),IF(Options!$H$13&gt;0,"Keyword","None"))</f>
        <v>None</v>
      </c>
      <c r="Q1855"/>
    </row>
    <row r="1856" spans="1:17" x14ac:dyDescent="0.2">
      <c r="A1856">
        <v>1100443</v>
      </c>
      <c r="B1856" t="s">
        <v>3939</v>
      </c>
      <c r="C1856">
        <v>73301</v>
      </c>
      <c r="D1856">
        <v>68408</v>
      </c>
      <c r="G1856" t="s">
        <v>3940</v>
      </c>
      <c r="H1856" t="str">
        <f ca="1">IFERROR(RANK(Table1[[#This Row],[IncomeRank]],$K:$K),"")</f>
        <v/>
      </c>
      <c r="I1856">
        <f>Table1[[#This Row],[regno]]</f>
        <v>1100443</v>
      </c>
      <c r="J1856" t="str">
        <f>Table1[[#This Row],[nicename]]</f>
        <v>Musicworks (Chamber Courses)</v>
      </c>
      <c r="K1856" s="1" t="str">
        <f ca="1">IF(Table1[[#This Row],[Selected]],Table1[[#This Row],[latest_income]]+(RAND()*0.01),"")</f>
        <v/>
      </c>
      <c r="L1856" t="b">
        <f>IF(Table1[[#This Row],[Use]]="None",FALSE,IF(Table1[[#This Row],[Use]]="Both",AND(Table1[[#This Row],[Keyword]],Table1[[#This Row],[Geog]]),OR(Table1[[#This Row],[Keyword]],Table1[[#This Row],[Geog]])))</f>
        <v>0</v>
      </c>
      <c r="M18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56" t="b">
        <f>NOT(ISERROR(VLOOKUP(Table1[[#This Row],[regno]],RawGeography!$D:$D,1,FALSE)))</f>
        <v>0</v>
      </c>
      <c r="O1856" t="str">
        <f>IF(Options!$H$12&gt;0,IF(Options!$H$13&gt;0,"Both","Geog"),IF(Options!$H$13&gt;0,"Keyword","None"))</f>
        <v>None</v>
      </c>
      <c r="Q1856"/>
    </row>
    <row r="1857" spans="1:17" x14ac:dyDescent="0.2">
      <c r="A1857">
        <v>1100567</v>
      </c>
      <c r="B1857" t="s">
        <v>3941</v>
      </c>
      <c r="C1857">
        <v>532</v>
      </c>
      <c r="D1857">
        <v>585</v>
      </c>
      <c r="G1857" t="s">
        <v>3942</v>
      </c>
      <c r="H1857" t="str">
        <f ca="1">IFERROR(RANK(Table1[[#This Row],[IncomeRank]],$K:$K),"")</f>
        <v/>
      </c>
      <c r="I1857">
        <f>Table1[[#This Row],[regno]]</f>
        <v>1100567</v>
      </c>
      <c r="J1857" t="str">
        <f>Table1[[#This Row],[nicename]]</f>
        <v>Hayfield Concert Society</v>
      </c>
      <c r="K1857" s="1" t="str">
        <f ca="1">IF(Table1[[#This Row],[Selected]],Table1[[#This Row],[latest_income]]+(RAND()*0.01),"")</f>
        <v/>
      </c>
      <c r="L1857" t="b">
        <f>IF(Table1[[#This Row],[Use]]="None",FALSE,IF(Table1[[#This Row],[Use]]="Both",AND(Table1[[#This Row],[Keyword]],Table1[[#This Row],[Geog]]),OR(Table1[[#This Row],[Keyword]],Table1[[#This Row],[Geog]])))</f>
        <v>0</v>
      </c>
      <c r="M18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57" t="b">
        <f>NOT(ISERROR(VLOOKUP(Table1[[#This Row],[regno]],RawGeography!$D:$D,1,FALSE)))</f>
        <v>0</v>
      </c>
      <c r="O1857" t="str">
        <f>IF(Options!$H$12&gt;0,IF(Options!$H$13&gt;0,"Both","Geog"),IF(Options!$H$13&gt;0,"Keyword","None"))</f>
        <v>None</v>
      </c>
      <c r="Q1857"/>
    </row>
    <row r="1858" spans="1:17" x14ac:dyDescent="0.2">
      <c r="A1858">
        <v>1100591</v>
      </c>
      <c r="B1858" t="s">
        <v>3943</v>
      </c>
      <c r="C1858">
        <v>13381</v>
      </c>
      <c r="D1858">
        <v>15133</v>
      </c>
      <c r="G1858" t="s">
        <v>3944</v>
      </c>
      <c r="H1858" t="str">
        <f ca="1">IFERROR(RANK(Table1[[#This Row],[IncomeRank]],$K:$K),"")</f>
        <v/>
      </c>
      <c r="I1858">
        <f>Table1[[#This Row],[regno]]</f>
        <v>1100591</v>
      </c>
      <c r="J1858" t="str">
        <f>Table1[[#This Row],[nicename]]</f>
        <v>Liverpool Mozart Orchestra</v>
      </c>
      <c r="K1858" s="1" t="str">
        <f ca="1">IF(Table1[[#This Row],[Selected]],Table1[[#This Row],[latest_income]]+(RAND()*0.01),"")</f>
        <v/>
      </c>
      <c r="L1858" t="b">
        <f>IF(Table1[[#This Row],[Use]]="None",FALSE,IF(Table1[[#This Row],[Use]]="Both",AND(Table1[[#This Row],[Keyword]],Table1[[#This Row],[Geog]]),OR(Table1[[#This Row],[Keyword]],Table1[[#This Row],[Geog]])))</f>
        <v>0</v>
      </c>
      <c r="M18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58" t="b">
        <f>NOT(ISERROR(VLOOKUP(Table1[[#This Row],[regno]],RawGeography!$D:$D,1,FALSE)))</f>
        <v>0</v>
      </c>
      <c r="O1858" t="str">
        <f>IF(Options!$H$12&gt;0,IF(Options!$H$13&gt;0,"Both","Geog"),IF(Options!$H$13&gt;0,"Keyword","None"))</f>
        <v>None</v>
      </c>
      <c r="Q1858"/>
    </row>
    <row r="1859" spans="1:17" x14ac:dyDescent="0.2">
      <c r="A1859">
        <v>1100665</v>
      </c>
      <c r="B1859" t="s">
        <v>3945</v>
      </c>
      <c r="C1859">
        <v>830</v>
      </c>
      <c r="D1859">
        <v>1025</v>
      </c>
      <c r="G1859" t="s">
        <v>3946</v>
      </c>
      <c r="H1859" t="str">
        <f ca="1">IFERROR(RANK(Table1[[#This Row],[IncomeRank]],$K:$K),"")</f>
        <v/>
      </c>
      <c r="I1859">
        <f>Table1[[#This Row],[regno]]</f>
        <v>1100665</v>
      </c>
      <c r="J1859" t="str">
        <f>Table1[[#This Row],[nicename]]</f>
        <v>Ravi Music College</v>
      </c>
      <c r="K1859" s="1" t="str">
        <f ca="1">IF(Table1[[#This Row],[Selected]],Table1[[#This Row],[latest_income]]+(RAND()*0.01),"")</f>
        <v/>
      </c>
      <c r="L1859" t="b">
        <f>IF(Table1[[#This Row],[Use]]="None",FALSE,IF(Table1[[#This Row],[Use]]="Both",AND(Table1[[#This Row],[Keyword]],Table1[[#This Row],[Geog]]),OR(Table1[[#This Row],[Keyword]],Table1[[#This Row],[Geog]])))</f>
        <v>0</v>
      </c>
      <c r="M18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59" t="b">
        <f>NOT(ISERROR(VLOOKUP(Table1[[#This Row],[regno]],RawGeography!$D:$D,1,FALSE)))</f>
        <v>0</v>
      </c>
      <c r="O1859" t="str">
        <f>IF(Options!$H$12&gt;0,IF(Options!$H$13&gt;0,"Both","Geog"),IF(Options!$H$13&gt;0,"Keyword","None"))</f>
        <v>None</v>
      </c>
      <c r="Q1859"/>
    </row>
    <row r="1860" spans="1:17" x14ac:dyDescent="0.2">
      <c r="A1860">
        <v>1100795</v>
      </c>
      <c r="B1860" t="s">
        <v>3947</v>
      </c>
      <c r="C1860">
        <v>11483</v>
      </c>
      <c r="D1860">
        <v>8212</v>
      </c>
      <c r="G1860" t="s">
        <v>3948</v>
      </c>
      <c r="H1860" t="str">
        <f ca="1">IFERROR(RANK(Table1[[#This Row],[IncomeRank]],$K:$K),"")</f>
        <v/>
      </c>
      <c r="I1860">
        <f>Table1[[#This Row],[regno]]</f>
        <v>1100795</v>
      </c>
      <c r="J1860" t="str">
        <f>Table1[[#This Row],[nicename]]</f>
        <v>Memory Lane Singing Club</v>
      </c>
      <c r="K1860" s="1" t="str">
        <f ca="1">IF(Table1[[#This Row],[Selected]],Table1[[#This Row],[latest_income]]+(RAND()*0.01),"")</f>
        <v/>
      </c>
      <c r="L1860" t="b">
        <f>IF(Table1[[#This Row],[Use]]="None",FALSE,IF(Table1[[#This Row],[Use]]="Both",AND(Table1[[#This Row],[Keyword]],Table1[[#This Row],[Geog]]),OR(Table1[[#This Row],[Keyword]],Table1[[#This Row],[Geog]])))</f>
        <v>0</v>
      </c>
      <c r="M18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60" t="b">
        <f>NOT(ISERROR(VLOOKUP(Table1[[#This Row],[regno]],RawGeography!$D:$D,1,FALSE)))</f>
        <v>0</v>
      </c>
      <c r="O1860" t="str">
        <f>IF(Options!$H$12&gt;0,IF(Options!$H$13&gt;0,"Both","Geog"),IF(Options!$H$13&gt;0,"Keyword","None"))</f>
        <v>None</v>
      </c>
      <c r="Q1860"/>
    </row>
    <row r="1861" spans="1:17" x14ac:dyDescent="0.2">
      <c r="A1861">
        <v>1100808</v>
      </c>
      <c r="B1861" t="s">
        <v>3949</v>
      </c>
      <c r="C1861">
        <v>29806</v>
      </c>
      <c r="D1861">
        <v>31505</v>
      </c>
      <c r="G1861" t="s">
        <v>3950</v>
      </c>
      <c r="H1861" t="str">
        <f ca="1">IFERROR(RANK(Table1[[#This Row],[IncomeRank]],$K:$K),"")</f>
        <v/>
      </c>
      <c r="I1861">
        <f>Table1[[#This Row],[regno]]</f>
        <v>1100808</v>
      </c>
      <c r="J1861" t="str">
        <f>Table1[[#This Row],[nicename]]</f>
        <v>The Guiting Festival</v>
      </c>
      <c r="K1861" s="1" t="str">
        <f ca="1">IF(Table1[[#This Row],[Selected]],Table1[[#This Row],[latest_income]]+(RAND()*0.01),"")</f>
        <v/>
      </c>
      <c r="L1861" t="b">
        <f>IF(Table1[[#This Row],[Use]]="None",FALSE,IF(Table1[[#This Row],[Use]]="Both",AND(Table1[[#This Row],[Keyword]],Table1[[#This Row],[Geog]]),OR(Table1[[#This Row],[Keyword]],Table1[[#This Row],[Geog]])))</f>
        <v>0</v>
      </c>
      <c r="M18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61" t="b">
        <f>NOT(ISERROR(VLOOKUP(Table1[[#This Row],[regno]],RawGeography!$D:$D,1,FALSE)))</f>
        <v>0</v>
      </c>
      <c r="O1861" t="str">
        <f>IF(Options!$H$12&gt;0,IF(Options!$H$13&gt;0,"Both","Geog"),IF(Options!$H$13&gt;0,"Keyword","None"))</f>
        <v>None</v>
      </c>
      <c r="Q1861"/>
    </row>
    <row r="1862" spans="1:17" x14ac:dyDescent="0.2">
      <c r="A1862">
        <v>1100857</v>
      </c>
      <c r="B1862" t="s">
        <v>3951</v>
      </c>
      <c r="C1862">
        <v>12664</v>
      </c>
      <c r="D1862">
        <v>16116</v>
      </c>
      <c r="G1862" t="s">
        <v>3952</v>
      </c>
      <c r="H1862" t="str">
        <f ca="1">IFERROR(RANK(Table1[[#This Row],[IncomeRank]],$K:$K),"")</f>
        <v/>
      </c>
      <c r="I1862">
        <f>Table1[[#This Row],[regno]]</f>
        <v>1100857</v>
      </c>
      <c r="J1862" t="str">
        <f>Table1[[#This Row],[nicename]]</f>
        <v>Dulwich Symphony Orchestra</v>
      </c>
      <c r="K1862" s="1" t="str">
        <f ca="1">IF(Table1[[#This Row],[Selected]],Table1[[#This Row],[latest_income]]+(RAND()*0.01),"")</f>
        <v/>
      </c>
      <c r="L1862" t="b">
        <f>IF(Table1[[#This Row],[Use]]="None",FALSE,IF(Table1[[#This Row],[Use]]="Both",AND(Table1[[#This Row],[Keyword]],Table1[[#This Row],[Geog]]),OR(Table1[[#This Row],[Keyword]],Table1[[#This Row],[Geog]])))</f>
        <v>0</v>
      </c>
      <c r="M18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62" t="b">
        <f>NOT(ISERROR(VLOOKUP(Table1[[#This Row],[regno]],RawGeography!$D:$D,1,FALSE)))</f>
        <v>0</v>
      </c>
      <c r="O1862" t="str">
        <f>IF(Options!$H$12&gt;0,IF(Options!$H$13&gt;0,"Both","Geog"),IF(Options!$H$13&gt;0,"Keyword","None"))</f>
        <v>None</v>
      </c>
      <c r="Q1862"/>
    </row>
    <row r="1863" spans="1:17" x14ac:dyDescent="0.2">
      <c r="A1863">
        <v>1100878</v>
      </c>
      <c r="B1863" t="s">
        <v>3953</v>
      </c>
      <c r="C1863">
        <v>377561</v>
      </c>
      <c r="D1863">
        <v>384127</v>
      </c>
      <c r="G1863" t="s">
        <v>3954</v>
      </c>
      <c r="H1863" t="str">
        <f ca="1">IFERROR(RANK(Table1[[#This Row],[IncomeRank]],$K:$K),"")</f>
        <v/>
      </c>
      <c r="I1863">
        <f>Table1[[#This Row],[regno]]</f>
        <v>1100878</v>
      </c>
      <c r="J1863" t="str">
        <f>Table1[[#This Row],[nicename]]</f>
        <v>Plymouth Music Zone Limited</v>
      </c>
      <c r="K1863" s="1" t="str">
        <f ca="1">IF(Table1[[#This Row],[Selected]],Table1[[#This Row],[latest_income]]+(RAND()*0.01),"")</f>
        <v/>
      </c>
      <c r="L1863" t="b">
        <f>IF(Table1[[#This Row],[Use]]="None",FALSE,IF(Table1[[#This Row],[Use]]="Both",AND(Table1[[#This Row],[Keyword]],Table1[[#This Row],[Geog]]),OR(Table1[[#This Row],[Keyword]],Table1[[#This Row],[Geog]])))</f>
        <v>0</v>
      </c>
      <c r="M18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63" t="b">
        <f>NOT(ISERROR(VLOOKUP(Table1[[#This Row],[regno]],RawGeography!$D:$D,1,FALSE)))</f>
        <v>0</v>
      </c>
      <c r="O1863" t="str">
        <f>IF(Options!$H$12&gt;0,IF(Options!$H$13&gt;0,"Both","Geog"),IF(Options!$H$13&gt;0,"Keyword","None"))</f>
        <v>None</v>
      </c>
      <c r="Q1863"/>
    </row>
    <row r="1864" spans="1:17" x14ac:dyDescent="0.2">
      <c r="A1864">
        <v>1100905</v>
      </c>
      <c r="B1864" t="s">
        <v>3956</v>
      </c>
      <c r="C1864">
        <v>7353</v>
      </c>
      <c r="D1864">
        <v>8075</v>
      </c>
      <c r="G1864" t="s">
        <v>3957</v>
      </c>
      <c r="H1864" t="str">
        <f ca="1">IFERROR(RANK(Table1[[#This Row],[IncomeRank]],$K:$K),"")</f>
        <v/>
      </c>
      <c r="I1864">
        <f>Table1[[#This Row],[regno]]</f>
        <v>1100905</v>
      </c>
      <c r="J1864" t="str">
        <f>Table1[[#This Row],[nicename]]</f>
        <v>The Society for Wessex Young Musicians (Swym) Trust</v>
      </c>
      <c r="K1864" s="1" t="str">
        <f ca="1">IF(Table1[[#This Row],[Selected]],Table1[[#This Row],[latest_income]]+(RAND()*0.01),"")</f>
        <v/>
      </c>
      <c r="L1864" t="b">
        <f>IF(Table1[[#This Row],[Use]]="None",FALSE,IF(Table1[[#This Row],[Use]]="Both",AND(Table1[[#This Row],[Keyword]],Table1[[#This Row],[Geog]]),OR(Table1[[#This Row],[Keyword]],Table1[[#This Row],[Geog]])))</f>
        <v>0</v>
      </c>
      <c r="M18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64" t="b">
        <f>NOT(ISERROR(VLOOKUP(Table1[[#This Row],[regno]],RawGeography!$D:$D,1,FALSE)))</f>
        <v>0</v>
      </c>
      <c r="O1864" t="str">
        <f>IF(Options!$H$12&gt;0,IF(Options!$H$13&gt;0,"Both","Geog"),IF(Options!$H$13&gt;0,"Keyword","None"))</f>
        <v>None</v>
      </c>
      <c r="Q1864"/>
    </row>
    <row r="1865" spans="1:17" x14ac:dyDescent="0.2">
      <c r="A1865">
        <v>1100915</v>
      </c>
      <c r="B1865" t="s">
        <v>3958</v>
      </c>
      <c r="C1865">
        <v>18990</v>
      </c>
      <c r="D1865">
        <v>23066</v>
      </c>
      <c r="G1865" t="s">
        <v>3959</v>
      </c>
      <c r="H1865" t="str">
        <f ca="1">IFERROR(RANK(Table1[[#This Row],[IncomeRank]],$K:$K),"")</f>
        <v/>
      </c>
      <c r="I1865">
        <f>Table1[[#This Row],[regno]]</f>
        <v>1100915</v>
      </c>
      <c r="J1865" t="str">
        <f>Table1[[#This Row],[nicename]]</f>
        <v>Vocal Expressions</v>
      </c>
      <c r="K1865" s="1" t="str">
        <f ca="1">IF(Table1[[#This Row],[Selected]],Table1[[#This Row],[latest_income]]+(RAND()*0.01),"")</f>
        <v/>
      </c>
      <c r="L1865" t="b">
        <f>IF(Table1[[#This Row],[Use]]="None",FALSE,IF(Table1[[#This Row],[Use]]="Both",AND(Table1[[#This Row],[Keyword]],Table1[[#This Row],[Geog]]),OR(Table1[[#This Row],[Keyword]],Table1[[#This Row],[Geog]])))</f>
        <v>0</v>
      </c>
      <c r="M18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65" t="b">
        <f>NOT(ISERROR(VLOOKUP(Table1[[#This Row],[regno]],RawGeography!$D:$D,1,FALSE)))</f>
        <v>0</v>
      </c>
      <c r="O1865" t="str">
        <f>IF(Options!$H$12&gt;0,IF(Options!$H$13&gt;0,"Both","Geog"),IF(Options!$H$13&gt;0,"Keyword","None"))</f>
        <v>None</v>
      </c>
      <c r="Q1865"/>
    </row>
    <row r="1866" spans="1:17" x14ac:dyDescent="0.2">
      <c r="A1866">
        <v>1100922</v>
      </c>
      <c r="B1866" t="s">
        <v>3960</v>
      </c>
      <c r="C1866">
        <v>16794</v>
      </c>
      <c r="D1866">
        <v>11730</v>
      </c>
      <c r="G1866" t="s">
        <v>3961</v>
      </c>
      <c r="H1866" t="str">
        <f ca="1">IFERROR(RANK(Table1[[#This Row],[IncomeRank]],$K:$K),"")</f>
        <v/>
      </c>
      <c r="I1866">
        <f>Table1[[#This Row],[regno]]</f>
        <v>1100922</v>
      </c>
      <c r="J1866" t="str">
        <f>Table1[[#This Row],[nicename]]</f>
        <v>Martlesham Brass</v>
      </c>
      <c r="K1866" s="1" t="str">
        <f ca="1">IF(Table1[[#This Row],[Selected]],Table1[[#This Row],[latest_income]]+(RAND()*0.01),"")</f>
        <v/>
      </c>
      <c r="L1866" t="b">
        <f>IF(Table1[[#This Row],[Use]]="None",FALSE,IF(Table1[[#This Row],[Use]]="Both",AND(Table1[[#This Row],[Keyword]],Table1[[#This Row],[Geog]]),OR(Table1[[#This Row],[Keyword]],Table1[[#This Row],[Geog]])))</f>
        <v>0</v>
      </c>
      <c r="M18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66" t="b">
        <f>NOT(ISERROR(VLOOKUP(Table1[[#This Row],[regno]],RawGeography!$D:$D,1,FALSE)))</f>
        <v>0</v>
      </c>
      <c r="O1866" t="str">
        <f>IF(Options!$H$12&gt;0,IF(Options!$H$13&gt;0,"Both","Geog"),IF(Options!$H$13&gt;0,"Keyword","None"))</f>
        <v>None</v>
      </c>
      <c r="Q1866"/>
    </row>
    <row r="1867" spans="1:17" x14ac:dyDescent="0.2">
      <c r="A1867">
        <v>1101092</v>
      </c>
      <c r="B1867" t="s">
        <v>3962</v>
      </c>
      <c r="C1867">
        <v>14033</v>
      </c>
      <c r="D1867">
        <v>9625</v>
      </c>
      <c r="G1867" t="s">
        <v>3963</v>
      </c>
      <c r="H1867" t="str">
        <f ca="1">IFERROR(RANK(Table1[[#This Row],[IncomeRank]],$K:$K),"")</f>
        <v/>
      </c>
      <c r="I1867">
        <f>Table1[[#This Row],[regno]]</f>
        <v>1101092</v>
      </c>
      <c r="J1867" t="str">
        <f>Table1[[#This Row],[nicename]]</f>
        <v>York One World Linking Association</v>
      </c>
      <c r="K1867" s="1" t="str">
        <f ca="1">IF(Table1[[#This Row],[Selected]],Table1[[#This Row],[latest_income]]+(RAND()*0.01),"")</f>
        <v/>
      </c>
      <c r="L1867" t="b">
        <f>IF(Table1[[#This Row],[Use]]="None",FALSE,IF(Table1[[#This Row],[Use]]="Both",AND(Table1[[#This Row],[Keyword]],Table1[[#This Row],[Geog]]),OR(Table1[[#This Row],[Keyword]],Table1[[#This Row],[Geog]])))</f>
        <v>0</v>
      </c>
      <c r="M18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67" t="b">
        <f>NOT(ISERROR(VLOOKUP(Table1[[#This Row],[regno]],RawGeography!$D:$D,1,FALSE)))</f>
        <v>0</v>
      </c>
      <c r="O1867" t="str">
        <f>IF(Options!$H$12&gt;0,IF(Options!$H$13&gt;0,"Both","Geog"),IF(Options!$H$13&gt;0,"Keyword","None"))</f>
        <v>None</v>
      </c>
      <c r="Q1867"/>
    </row>
    <row r="1868" spans="1:17" x14ac:dyDescent="0.2">
      <c r="A1868">
        <v>1101122</v>
      </c>
      <c r="B1868" t="s">
        <v>3964</v>
      </c>
      <c r="C1868">
        <v>2623</v>
      </c>
      <c r="D1868">
        <v>3005</v>
      </c>
      <c r="G1868" t="s">
        <v>3965</v>
      </c>
      <c r="H1868" t="str">
        <f ca="1">IFERROR(RANK(Table1[[#This Row],[IncomeRank]],$K:$K),"")</f>
        <v/>
      </c>
      <c r="I1868">
        <f>Table1[[#This Row],[regno]]</f>
        <v>1101122</v>
      </c>
      <c r="J1868" t="str">
        <f>Table1[[#This Row],[nicename]]</f>
        <v>Dorset Guitar Society</v>
      </c>
      <c r="K1868" s="1" t="str">
        <f ca="1">IF(Table1[[#This Row],[Selected]],Table1[[#This Row],[latest_income]]+(RAND()*0.01),"")</f>
        <v/>
      </c>
      <c r="L1868" t="b">
        <f>IF(Table1[[#This Row],[Use]]="None",FALSE,IF(Table1[[#This Row],[Use]]="Both",AND(Table1[[#This Row],[Keyword]],Table1[[#This Row],[Geog]]),OR(Table1[[#This Row],[Keyword]],Table1[[#This Row],[Geog]])))</f>
        <v>0</v>
      </c>
      <c r="M18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68" t="b">
        <f>NOT(ISERROR(VLOOKUP(Table1[[#This Row],[regno]],RawGeography!$D:$D,1,FALSE)))</f>
        <v>0</v>
      </c>
      <c r="O1868" t="str">
        <f>IF(Options!$H$12&gt;0,IF(Options!$H$13&gt;0,"Both","Geog"),IF(Options!$H$13&gt;0,"Keyword","None"))</f>
        <v>None</v>
      </c>
      <c r="Q1868"/>
    </row>
    <row r="1869" spans="1:17" x14ac:dyDescent="0.2">
      <c r="A1869">
        <v>1101158</v>
      </c>
      <c r="B1869" t="s">
        <v>3966</v>
      </c>
      <c r="C1869">
        <v>2300</v>
      </c>
      <c r="D1869">
        <v>4792</v>
      </c>
      <c r="G1869" t="s">
        <v>3967</v>
      </c>
      <c r="H1869" t="str">
        <f ca="1">IFERROR(RANK(Table1[[#This Row],[IncomeRank]],$K:$K),"")</f>
        <v/>
      </c>
      <c r="I1869">
        <f>Table1[[#This Row],[regno]]</f>
        <v>1101158</v>
      </c>
      <c r="J1869" t="str">
        <f>Table1[[#This Row],[nicename]]</f>
        <v>The Notting Hill Carnival Roadshow Company Limited</v>
      </c>
      <c r="K1869" s="1" t="str">
        <f ca="1">IF(Table1[[#This Row],[Selected]],Table1[[#This Row],[latest_income]]+(RAND()*0.01),"")</f>
        <v/>
      </c>
      <c r="L1869" t="b">
        <f>IF(Table1[[#This Row],[Use]]="None",FALSE,IF(Table1[[#This Row],[Use]]="Both",AND(Table1[[#This Row],[Keyword]],Table1[[#This Row],[Geog]]),OR(Table1[[#This Row],[Keyword]],Table1[[#This Row],[Geog]])))</f>
        <v>0</v>
      </c>
      <c r="M18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69" t="b">
        <f>NOT(ISERROR(VLOOKUP(Table1[[#This Row],[regno]],RawGeography!$D:$D,1,FALSE)))</f>
        <v>0</v>
      </c>
      <c r="O1869" t="str">
        <f>IF(Options!$H$12&gt;0,IF(Options!$H$13&gt;0,"Both","Geog"),IF(Options!$H$13&gt;0,"Keyword","None"))</f>
        <v>None</v>
      </c>
      <c r="Q1869"/>
    </row>
    <row r="1870" spans="1:17" x14ac:dyDescent="0.2">
      <c r="A1870">
        <v>1101276</v>
      </c>
      <c r="B1870" t="s">
        <v>3968</v>
      </c>
      <c r="C1870">
        <v>722410</v>
      </c>
      <c r="D1870">
        <v>634483</v>
      </c>
      <c r="E1870">
        <v>1242718</v>
      </c>
      <c r="F1870">
        <v>3</v>
      </c>
      <c r="G1870" t="s">
        <v>3969</v>
      </c>
      <c r="H1870" t="str">
        <f ca="1">IFERROR(RANK(Table1[[#This Row],[IncomeRank]],$K:$K),"")</f>
        <v/>
      </c>
      <c r="I1870">
        <f>Table1[[#This Row],[regno]]</f>
        <v>1101276</v>
      </c>
      <c r="J1870" t="str">
        <f>Table1[[#This Row],[nicename]]</f>
        <v>BBC Performing Arts Fund</v>
      </c>
      <c r="K1870" s="1" t="str">
        <f ca="1">IF(Table1[[#This Row],[Selected]],Table1[[#This Row],[latest_income]]+(RAND()*0.01),"")</f>
        <v/>
      </c>
      <c r="L1870" t="b">
        <f>IF(Table1[[#This Row],[Use]]="None",FALSE,IF(Table1[[#This Row],[Use]]="Both",AND(Table1[[#This Row],[Keyword]],Table1[[#This Row],[Geog]]),OR(Table1[[#This Row],[Keyword]],Table1[[#This Row],[Geog]])))</f>
        <v>0</v>
      </c>
      <c r="M18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70" t="b">
        <f>NOT(ISERROR(VLOOKUP(Table1[[#This Row],[regno]],RawGeography!$D:$D,1,FALSE)))</f>
        <v>0</v>
      </c>
      <c r="O1870" t="str">
        <f>IF(Options!$H$12&gt;0,IF(Options!$H$13&gt;0,"Both","Geog"),IF(Options!$H$13&gt;0,"Keyword","None"))</f>
        <v>None</v>
      </c>
      <c r="Q1870"/>
    </row>
    <row r="1871" spans="1:17" x14ac:dyDescent="0.2">
      <c r="A1871">
        <v>1101387</v>
      </c>
      <c r="B1871" t="s">
        <v>3970</v>
      </c>
      <c r="C1871">
        <v>114324</v>
      </c>
      <c r="D1871">
        <v>102784</v>
      </c>
      <c r="G1871" t="s">
        <v>3971</v>
      </c>
      <c r="H1871" t="str">
        <f ca="1">IFERROR(RANK(Table1[[#This Row],[IncomeRank]],$K:$K),"")</f>
        <v/>
      </c>
      <c r="I1871">
        <f>Table1[[#This Row],[regno]]</f>
        <v>1101387</v>
      </c>
      <c r="J1871" t="str">
        <f>Table1[[#This Row],[nicename]]</f>
        <v>Barracudas Limited</v>
      </c>
      <c r="K1871" s="1" t="str">
        <f ca="1">IF(Table1[[#This Row],[Selected]],Table1[[#This Row],[latest_income]]+(RAND()*0.01),"")</f>
        <v/>
      </c>
      <c r="L1871" t="b">
        <f>IF(Table1[[#This Row],[Use]]="None",FALSE,IF(Table1[[#This Row],[Use]]="Both",AND(Table1[[#This Row],[Keyword]],Table1[[#This Row],[Geog]]),OR(Table1[[#This Row],[Keyword]],Table1[[#This Row],[Geog]])))</f>
        <v>0</v>
      </c>
      <c r="M18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71" t="b">
        <f>NOT(ISERROR(VLOOKUP(Table1[[#This Row],[regno]],RawGeography!$D:$D,1,FALSE)))</f>
        <v>0</v>
      </c>
      <c r="O1871" t="str">
        <f>IF(Options!$H$12&gt;0,IF(Options!$H$13&gt;0,"Both","Geog"),IF(Options!$H$13&gt;0,"Keyword","None"))</f>
        <v>None</v>
      </c>
      <c r="Q1871"/>
    </row>
    <row r="1872" spans="1:17" x14ac:dyDescent="0.2">
      <c r="A1872">
        <v>1101394</v>
      </c>
      <c r="B1872" t="s">
        <v>3973</v>
      </c>
      <c r="C1872">
        <v>7942</v>
      </c>
      <c r="D1872">
        <v>11063</v>
      </c>
      <c r="G1872" t="s">
        <v>3974</v>
      </c>
      <c r="H1872" t="str">
        <f ca="1">IFERROR(RANK(Table1[[#This Row],[IncomeRank]],$K:$K),"")</f>
        <v/>
      </c>
      <c r="I1872">
        <f>Table1[[#This Row],[regno]]</f>
        <v>1101394</v>
      </c>
      <c r="J1872" t="str">
        <f>Table1[[#This Row],[nicename]]</f>
        <v>The Armstrong Gibbs Society</v>
      </c>
      <c r="K1872" s="1" t="str">
        <f ca="1">IF(Table1[[#This Row],[Selected]],Table1[[#This Row],[latest_income]]+(RAND()*0.01),"")</f>
        <v/>
      </c>
      <c r="L1872" t="b">
        <f>IF(Table1[[#This Row],[Use]]="None",FALSE,IF(Table1[[#This Row],[Use]]="Both",AND(Table1[[#This Row],[Keyword]],Table1[[#This Row],[Geog]]),OR(Table1[[#This Row],[Keyword]],Table1[[#This Row],[Geog]])))</f>
        <v>0</v>
      </c>
      <c r="M18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72" t="b">
        <f>NOT(ISERROR(VLOOKUP(Table1[[#This Row],[regno]],RawGeography!$D:$D,1,FALSE)))</f>
        <v>0</v>
      </c>
      <c r="O1872" t="str">
        <f>IF(Options!$H$12&gt;0,IF(Options!$H$13&gt;0,"Both","Geog"),IF(Options!$H$13&gt;0,"Keyword","None"))</f>
        <v>None</v>
      </c>
      <c r="Q1872"/>
    </row>
    <row r="1873" spans="1:17" x14ac:dyDescent="0.2">
      <c r="A1873">
        <v>1101454</v>
      </c>
      <c r="B1873" t="s">
        <v>3975</v>
      </c>
      <c r="C1873">
        <v>46127</v>
      </c>
      <c r="D1873">
        <v>43308</v>
      </c>
      <c r="G1873" t="s">
        <v>3976</v>
      </c>
      <c r="H1873" t="str">
        <f ca="1">IFERROR(RANK(Table1[[#This Row],[IncomeRank]],$K:$K),"")</f>
        <v/>
      </c>
      <c r="I1873">
        <f>Table1[[#This Row],[regno]]</f>
        <v>1101454</v>
      </c>
      <c r="J1873" t="str">
        <f>Table1[[#This Row],[nicename]]</f>
        <v>Rox Music &amp; Arts</v>
      </c>
      <c r="K1873" s="1" t="str">
        <f ca="1">IF(Table1[[#This Row],[Selected]],Table1[[#This Row],[latest_income]]+(RAND()*0.01),"")</f>
        <v/>
      </c>
      <c r="L1873" t="b">
        <f>IF(Table1[[#This Row],[Use]]="None",FALSE,IF(Table1[[#This Row],[Use]]="Both",AND(Table1[[#This Row],[Keyword]],Table1[[#This Row],[Geog]]),OR(Table1[[#This Row],[Keyword]],Table1[[#This Row],[Geog]])))</f>
        <v>0</v>
      </c>
      <c r="M18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73" t="b">
        <f>NOT(ISERROR(VLOOKUP(Table1[[#This Row],[regno]],RawGeography!$D:$D,1,FALSE)))</f>
        <v>0</v>
      </c>
      <c r="O1873" t="str">
        <f>IF(Options!$H$12&gt;0,IF(Options!$H$13&gt;0,"Both","Geog"),IF(Options!$H$13&gt;0,"Keyword","None"))</f>
        <v>None</v>
      </c>
      <c r="Q1873"/>
    </row>
    <row r="1874" spans="1:17" x14ac:dyDescent="0.2">
      <c r="A1874">
        <v>1101623</v>
      </c>
      <c r="B1874" t="s">
        <v>3977</v>
      </c>
      <c r="C1874">
        <v>47367</v>
      </c>
      <c r="D1874">
        <v>51568</v>
      </c>
      <c r="G1874" t="s">
        <v>3978</v>
      </c>
      <c r="H1874" t="str">
        <f ca="1">IFERROR(RANK(Table1[[#This Row],[IncomeRank]],$K:$K),"")</f>
        <v/>
      </c>
      <c r="I1874">
        <f>Table1[[#This Row],[regno]]</f>
        <v>1101623</v>
      </c>
      <c r="J1874" t="str">
        <f>Table1[[#This Row],[nicename]]</f>
        <v>Coolshade Community Musical Workshop/Coolshade Community Group</v>
      </c>
      <c r="K1874" s="1" t="str">
        <f ca="1">IF(Table1[[#This Row],[Selected]],Table1[[#This Row],[latest_income]]+(RAND()*0.01),"")</f>
        <v/>
      </c>
      <c r="L1874" t="b">
        <f>IF(Table1[[#This Row],[Use]]="None",FALSE,IF(Table1[[#This Row],[Use]]="Both",AND(Table1[[#This Row],[Keyword]],Table1[[#This Row],[Geog]]),OR(Table1[[#This Row],[Keyword]],Table1[[#This Row],[Geog]])))</f>
        <v>0</v>
      </c>
      <c r="M18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74" t="b">
        <f>NOT(ISERROR(VLOOKUP(Table1[[#This Row],[regno]],RawGeography!$D:$D,1,FALSE)))</f>
        <v>0</v>
      </c>
      <c r="O1874" t="str">
        <f>IF(Options!$H$12&gt;0,IF(Options!$H$13&gt;0,"Both","Geog"),IF(Options!$H$13&gt;0,"Keyword","None"))</f>
        <v>None</v>
      </c>
      <c r="Q1874"/>
    </row>
    <row r="1875" spans="1:17" x14ac:dyDescent="0.2">
      <c r="A1875">
        <v>1101642</v>
      </c>
      <c r="B1875" t="s">
        <v>3979</v>
      </c>
      <c r="C1875">
        <v>1581</v>
      </c>
      <c r="D1875">
        <v>2670</v>
      </c>
      <c r="G1875" t="s">
        <v>3980</v>
      </c>
      <c r="H1875" t="str">
        <f ca="1">IFERROR(RANK(Table1[[#This Row],[IncomeRank]],$K:$K),"")</f>
        <v/>
      </c>
      <c r="I1875">
        <f>Table1[[#This Row],[regno]]</f>
        <v>1101642</v>
      </c>
      <c r="J1875" t="str">
        <f>Table1[[#This Row],[nicename]]</f>
        <v>Odiham Choral Foundation</v>
      </c>
      <c r="K1875" s="1" t="str">
        <f ca="1">IF(Table1[[#This Row],[Selected]],Table1[[#This Row],[latest_income]]+(RAND()*0.01),"")</f>
        <v/>
      </c>
      <c r="L1875" t="b">
        <f>IF(Table1[[#This Row],[Use]]="None",FALSE,IF(Table1[[#This Row],[Use]]="Both",AND(Table1[[#This Row],[Keyword]],Table1[[#This Row],[Geog]]),OR(Table1[[#This Row],[Keyword]],Table1[[#This Row],[Geog]])))</f>
        <v>0</v>
      </c>
      <c r="M18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75" t="b">
        <f>NOT(ISERROR(VLOOKUP(Table1[[#This Row],[regno]],RawGeography!$D:$D,1,FALSE)))</f>
        <v>0</v>
      </c>
      <c r="O1875" t="str">
        <f>IF(Options!$H$12&gt;0,IF(Options!$H$13&gt;0,"Both","Geog"),IF(Options!$H$13&gt;0,"Keyword","None"))</f>
        <v>None</v>
      </c>
      <c r="Q1875"/>
    </row>
    <row r="1876" spans="1:17" x14ac:dyDescent="0.2">
      <c r="A1876">
        <v>1101657</v>
      </c>
      <c r="B1876" t="s">
        <v>3982</v>
      </c>
      <c r="C1876">
        <v>96032</v>
      </c>
      <c r="D1876">
        <v>96439</v>
      </c>
      <c r="G1876" t="s">
        <v>3983</v>
      </c>
      <c r="H1876" t="str">
        <f ca="1">IFERROR(RANK(Table1[[#This Row],[IncomeRank]],$K:$K),"")</f>
        <v/>
      </c>
      <c r="I1876">
        <f>Table1[[#This Row],[regno]]</f>
        <v>1101657</v>
      </c>
      <c r="J1876" t="str">
        <f>Table1[[#This Row],[nicename]]</f>
        <v>Leeds Irish Arts Foundation</v>
      </c>
      <c r="K1876" s="1" t="str">
        <f ca="1">IF(Table1[[#This Row],[Selected]],Table1[[#This Row],[latest_income]]+(RAND()*0.01),"")</f>
        <v/>
      </c>
      <c r="L1876" t="b">
        <f>IF(Table1[[#This Row],[Use]]="None",FALSE,IF(Table1[[#This Row],[Use]]="Both",AND(Table1[[#This Row],[Keyword]],Table1[[#This Row],[Geog]]),OR(Table1[[#This Row],[Keyword]],Table1[[#This Row],[Geog]])))</f>
        <v>0</v>
      </c>
      <c r="M18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76" t="b">
        <f>NOT(ISERROR(VLOOKUP(Table1[[#This Row],[regno]],RawGeography!$D:$D,1,FALSE)))</f>
        <v>0</v>
      </c>
      <c r="O1876" t="str">
        <f>IF(Options!$H$12&gt;0,IF(Options!$H$13&gt;0,"Both","Geog"),IF(Options!$H$13&gt;0,"Keyword","None"))</f>
        <v>None</v>
      </c>
      <c r="Q1876"/>
    </row>
    <row r="1877" spans="1:17" x14ac:dyDescent="0.2">
      <c r="A1877">
        <v>1101698</v>
      </c>
      <c r="B1877" t="s">
        <v>3984</v>
      </c>
      <c r="C1877">
        <v>87587</v>
      </c>
      <c r="D1877">
        <v>89965</v>
      </c>
      <c r="G1877" t="s">
        <v>3985</v>
      </c>
      <c r="H1877" t="str">
        <f ca="1">IFERROR(RANK(Table1[[#This Row],[IncomeRank]],$K:$K),"")</f>
        <v/>
      </c>
      <c r="I1877">
        <f>Table1[[#This Row],[regno]]</f>
        <v>1101698</v>
      </c>
      <c r="J1877" t="str">
        <f>Table1[[#This Row],[nicename]]</f>
        <v>Urban Strawberry Lunch</v>
      </c>
      <c r="K1877" s="1" t="str">
        <f ca="1">IF(Table1[[#This Row],[Selected]],Table1[[#This Row],[latest_income]]+(RAND()*0.01),"")</f>
        <v/>
      </c>
      <c r="L1877" t="b">
        <f>IF(Table1[[#This Row],[Use]]="None",FALSE,IF(Table1[[#This Row],[Use]]="Both",AND(Table1[[#This Row],[Keyword]],Table1[[#This Row],[Geog]]),OR(Table1[[#This Row],[Keyword]],Table1[[#This Row],[Geog]])))</f>
        <v>0</v>
      </c>
      <c r="M18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77" t="b">
        <f>NOT(ISERROR(VLOOKUP(Table1[[#This Row],[regno]],RawGeography!$D:$D,1,FALSE)))</f>
        <v>0</v>
      </c>
      <c r="O1877" t="str">
        <f>IF(Options!$H$12&gt;0,IF(Options!$H$13&gt;0,"Both","Geog"),IF(Options!$H$13&gt;0,"Keyword","None"))</f>
        <v>None</v>
      </c>
      <c r="Q1877"/>
    </row>
    <row r="1878" spans="1:17" x14ac:dyDescent="0.2">
      <c r="A1878">
        <v>1101699</v>
      </c>
      <c r="B1878" t="s">
        <v>3986</v>
      </c>
      <c r="C1878">
        <v>20021</v>
      </c>
      <c r="D1878">
        <v>21782</v>
      </c>
      <c r="G1878" t="s">
        <v>3987</v>
      </c>
      <c r="H1878" t="str">
        <f ca="1">IFERROR(RANK(Table1[[#This Row],[IncomeRank]],$K:$K),"")</f>
        <v/>
      </c>
      <c r="I1878">
        <f>Table1[[#This Row],[regno]]</f>
        <v>1101699</v>
      </c>
      <c r="J1878" t="str">
        <f>Table1[[#This Row],[nicename]]</f>
        <v>Station House Opera</v>
      </c>
      <c r="K1878" s="1" t="str">
        <f ca="1">IF(Table1[[#This Row],[Selected]],Table1[[#This Row],[latest_income]]+(RAND()*0.01),"")</f>
        <v/>
      </c>
      <c r="L1878" t="b">
        <f>IF(Table1[[#This Row],[Use]]="None",FALSE,IF(Table1[[#This Row],[Use]]="Both",AND(Table1[[#This Row],[Keyword]],Table1[[#This Row],[Geog]]),OR(Table1[[#This Row],[Keyword]],Table1[[#This Row],[Geog]])))</f>
        <v>0</v>
      </c>
      <c r="M18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78" t="b">
        <f>NOT(ISERROR(VLOOKUP(Table1[[#This Row],[regno]],RawGeography!$D:$D,1,FALSE)))</f>
        <v>0</v>
      </c>
      <c r="O1878" t="str">
        <f>IF(Options!$H$12&gt;0,IF(Options!$H$13&gt;0,"Both","Geog"),IF(Options!$H$13&gt;0,"Keyword","None"))</f>
        <v>None</v>
      </c>
      <c r="Q1878"/>
    </row>
    <row r="1879" spans="1:17" x14ac:dyDescent="0.2">
      <c r="A1879">
        <v>1101723</v>
      </c>
      <c r="B1879" t="s">
        <v>3988</v>
      </c>
      <c r="C1879">
        <v>41615</v>
      </c>
      <c r="D1879">
        <v>41189</v>
      </c>
      <c r="G1879" t="s">
        <v>3989</v>
      </c>
      <c r="H1879" t="str">
        <f ca="1">IFERROR(RANK(Table1[[#This Row],[IncomeRank]],$K:$K),"")</f>
        <v/>
      </c>
      <c r="I1879">
        <f>Table1[[#This Row],[regno]]</f>
        <v>1101723</v>
      </c>
      <c r="J1879" t="str">
        <f>Table1[[#This Row],[nicename]]</f>
        <v>Janice Thompson Performance Trust</v>
      </c>
      <c r="K1879" s="1" t="str">
        <f ca="1">IF(Table1[[#This Row],[Selected]],Table1[[#This Row],[latest_income]]+(RAND()*0.01),"")</f>
        <v/>
      </c>
      <c r="L1879" t="b">
        <f>IF(Table1[[#This Row],[Use]]="None",FALSE,IF(Table1[[#This Row],[Use]]="Both",AND(Table1[[#This Row],[Keyword]],Table1[[#This Row],[Geog]]),OR(Table1[[#This Row],[Keyword]],Table1[[#This Row],[Geog]])))</f>
        <v>0</v>
      </c>
      <c r="M18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79" t="b">
        <f>NOT(ISERROR(VLOOKUP(Table1[[#This Row],[regno]],RawGeography!$D:$D,1,FALSE)))</f>
        <v>0</v>
      </c>
      <c r="O1879" t="str">
        <f>IF(Options!$H$12&gt;0,IF(Options!$H$13&gt;0,"Both","Geog"),IF(Options!$H$13&gt;0,"Keyword","None"))</f>
        <v>None</v>
      </c>
      <c r="Q1879"/>
    </row>
    <row r="1880" spans="1:17" x14ac:dyDescent="0.2">
      <c r="A1880">
        <v>1101751</v>
      </c>
      <c r="B1880" t="s">
        <v>3990</v>
      </c>
      <c r="C1880">
        <v>35211</v>
      </c>
      <c r="D1880">
        <v>35034</v>
      </c>
      <c r="G1880" t="s">
        <v>3991</v>
      </c>
      <c r="H1880" t="str">
        <f ca="1">IFERROR(RANK(Table1[[#This Row],[IncomeRank]],$K:$K),"")</f>
        <v/>
      </c>
      <c r="I1880">
        <f>Table1[[#This Row],[regno]]</f>
        <v>1101751</v>
      </c>
      <c r="J1880" t="str">
        <f>Table1[[#This Row],[nicename]]</f>
        <v>Exultate Singers</v>
      </c>
      <c r="K1880" s="1" t="str">
        <f ca="1">IF(Table1[[#This Row],[Selected]],Table1[[#This Row],[latest_income]]+(RAND()*0.01),"")</f>
        <v/>
      </c>
      <c r="L1880" t="b">
        <f>IF(Table1[[#This Row],[Use]]="None",FALSE,IF(Table1[[#This Row],[Use]]="Both",AND(Table1[[#This Row],[Keyword]],Table1[[#This Row],[Geog]]),OR(Table1[[#This Row],[Keyword]],Table1[[#This Row],[Geog]])))</f>
        <v>0</v>
      </c>
      <c r="M18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80" t="b">
        <f>NOT(ISERROR(VLOOKUP(Table1[[#This Row],[regno]],RawGeography!$D:$D,1,FALSE)))</f>
        <v>0</v>
      </c>
      <c r="O1880" t="str">
        <f>IF(Options!$H$12&gt;0,IF(Options!$H$13&gt;0,"Both","Geog"),IF(Options!$H$13&gt;0,"Keyword","None"))</f>
        <v>None</v>
      </c>
      <c r="Q1880"/>
    </row>
    <row r="1881" spans="1:17" x14ac:dyDescent="0.2">
      <c r="A1881">
        <v>1101767</v>
      </c>
      <c r="B1881" t="s">
        <v>3992</v>
      </c>
      <c r="C1881">
        <v>3186</v>
      </c>
      <c r="D1881">
        <v>5852</v>
      </c>
      <c r="G1881" t="s">
        <v>3993</v>
      </c>
      <c r="H1881" t="str">
        <f ca="1">IFERROR(RANK(Table1[[#This Row],[IncomeRank]],$K:$K),"")</f>
        <v/>
      </c>
      <c r="I1881">
        <f>Table1[[#This Row],[regno]]</f>
        <v>1101767</v>
      </c>
      <c r="J1881" t="str">
        <f>Table1[[#This Row],[nicename]]</f>
        <v>Royal Air Force Music Charitable Trust</v>
      </c>
      <c r="K1881" s="1" t="str">
        <f ca="1">IF(Table1[[#This Row],[Selected]],Table1[[#This Row],[latest_income]]+(RAND()*0.01),"")</f>
        <v/>
      </c>
      <c r="L1881" t="b">
        <f>IF(Table1[[#This Row],[Use]]="None",FALSE,IF(Table1[[#This Row],[Use]]="Both",AND(Table1[[#This Row],[Keyword]],Table1[[#This Row],[Geog]]),OR(Table1[[#This Row],[Keyword]],Table1[[#This Row],[Geog]])))</f>
        <v>0</v>
      </c>
      <c r="M18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81" t="b">
        <f>NOT(ISERROR(VLOOKUP(Table1[[#This Row],[regno]],RawGeography!$D:$D,1,FALSE)))</f>
        <v>0</v>
      </c>
      <c r="O1881" t="str">
        <f>IF(Options!$H$12&gt;0,IF(Options!$H$13&gt;0,"Both","Geog"),IF(Options!$H$13&gt;0,"Keyword","None"))</f>
        <v>None</v>
      </c>
      <c r="Q1881"/>
    </row>
    <row r="1882" spans="1:17" x14ac:dyDescent="0.2">
      <c r="A1882">
        <v>1101808</v>
      </c>
      <c r="B1882" t="s">
        <v>3994</v>
      </c>
      <c r="C1882">
        <v>2501</v>
      </c>
      <c r="D1882">
        <v>713</v>
      </c>
      <c r="G1882" t="s">
        <v>3995</v>
      </c>
      <c r="H1882" t="str">
        <f ca="1">IFERROR(RANK(Table1[[#This Row],[IncomeRank]],$K:$K),"")</f>
        <v/>
      </c>
      <c r="I1882">
        <f>Table1[[#This Row],[regno]]</f>
        <v>1101808</v>
      </c>
      <c r="J1882" t="str">
        <f>Table1[[#This Row],[nicename]]</f>
        <v>Merseyside Tamil School</v>
      </c>
      <c r="K1882" s="1" t="str">
        <f ca="1">IF(Table1[[#This Row],[Selected]],Table1[[#This Row],[latest_income]]+(RAND()*0.01),"")</f>
        <v/>
      </c>
      <c r="L1882" t="b">
        <f>IF(Table1[[#This Row],[Use]]="None",FALSE,IF(Table1[[#This Row],[Use]]="Both",AND(Table1[[#This Row],[Keyword]],Table1[[#This Row],[Geog]]),OR(Table1[[#This Row],[Keyword]],Table1[[#This Row],[Geog]])))</f>
        <v>0</v>
      </c>
      <c r="M18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82" t="b">
        <f>NOT(ISERROR(VLOOKUP(Table1[[#This Row],[regno]],RawGeography!$D:$D,1,FALSE)))</f>
        <v>0</v>
      </c>
      <c r="O1882" t="str">
        <f>IF(Options!$H$12&gt;0,IF(Options!$H$13&gt;0,"Both","Geog"),IF(Options!$H$13&gt;0,"Keyword","None"))</f>
        <v>None</v>
      </c>
      <c r="Q1882"/>
    </row>
    <row r="1883" spans="1:17" x14ac:dyDescent="0.2">
      <c r="A1883">
        <v>1101841</v>
      </c>
      <c r="B1883" t="s">
        <v>3996</v>
      </c>
      <c r="C1883">
        <v>4265</v>
      </c>
      <c r="D1883">
        <v>9854</v>
      </c>
      <c r="G1883" t="s">
        <v>3997</v>
      </c>
      <c r="H1883" t="str">
        <f ca="1">IFERROR(RANK(Table1[[#This Row],[IncomeRank]],$K:$K),"")</f>
        <v/>
      </c>
      <c r="I1883">
        <f>Table1[[#This Row],[regno]]</f>
        <v>1101841</v>
      </c>
      <c r="J1883" t="str">
        <f>Table1[[#This Row],[nicename]]</f>
        <v>The Easingwold Town Band</v>
      </c>
      <c r="K1883" s="1" t="str">
        <f ca="1">IF(Table1[[#This Row],[Selected]],Table1[[#This Row],[latest_income]]+(RAND()*0.01),"")</f>
        <v/>
      </c>
      <c r="L1883" t="b">
        <f>IF(Table1[[#This Row],[Use]]="None",FALSE,IF(Table1[[#This Row],[Use]]="Both",AND(Table1[[#This Row],[Keyword]],Table1[[#This Row],[Geog]]),OR(Table1[[#This Row],[Keyword]],Table1[[#This Row],[Geog]])))</f>
        <v>0</v>
      </c>
      <c r="M18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83" t="b">
        <f>NOT(ISERROR(VLOOKUP(Table1[[#This Row],[regno]],RawGeography!$D:$D,1,FALSE)))</f>
        <v>0</v>
      </c>
      <c r="O1883" t="str">
        <f>IF(Options!$H$12&gt;0,IF(Options!$H$13&gt;0,"Both","Geog"),IF(Options!$H$13&gt;0,"Keyword","None"))</f>
        <v>None</v>
      </c>
      <c r="Q1883"/>
    </row>
    <row r="1884" spans="1:17" x14ac:dyDescent="0.2">
      <c r="A1884">
        <v>1101867</v>
      </c>
      <c r="B1884" t="s">
        <v>3998</v>
      </c>
      <c r="C1884">
        <v>31170</v>
      </c>
      <c r="D1884">
        <v>22636</v>
      </c>
      <c r="G1884" t="s">
        <v>3999</v>
      </c>
      <c r="H1884" t="str">
        <f ca="1">IFERROR(RANK(Table1[[#This Row],[IncomeRank]],$K:$K),"")</f>
        <v/>
      </c>
      <c r="I1884">
        <f>Table1[[#This Row],[regno]]</f>
        <v>1101867</v>
      </c>
      <c r="J1884" t="str">
        <f>Table1[[#This Row],[nicename]]</f>
        <v>The Shepherd Building Group Brass Band</v>
      </c>
      <c r="K1884" s="1" t="str">
        <f ca="1">IF(Table1[[#This Row],[Selected]],Table1[[#This Row],[latest_income]]+(RAND()*0.01),"")</f>
        <v/>
      </c>
      <c r="L1884" t="b">
        <f>IF(Table1[[#This Row],[Use]]="None",FALSE,IF(Table1[[#This Row],[Use]]="Both",AND(Table1[[#This Row],[Keyword]],Table1[[#This Row],[Geog]]),OR(Table1[[#This Row],[Keyword]],Table1[[#This Row],[Geog]])))</f>
        <v>0</v>
      </c>
      <c r="M18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84" t="b">
        <f>NOT(ISERROR(VLOOKUP(Table1[[#This Row],[regno]],RawGeography!$D:$D,1,FALSE)))</f>
        <v>0</v>
      </c>
      <c r="O1884" t="str">
        <f>IF(Options!$H$12&gt;0,IF(Options!$H$13&gt;0,"Both","Geog"),IF(Options!$H$13&gt;0,"Keyword","None"))</f>
        <v>None</v>
      </c>
      <c r="Q1884"/>
    </row>
    <row r="1885" spans="1:17" x14ac:dyDescent="0.2">
      <c r="A1885">
        <v>1101887</v>
      </c>
      <c r="B1885" t="s">
        <v>4000</v>
      </c>
      <c r="C1885">
        <v>6976</v>
      </c>
      <c r="D1885">
        <v>18495</v>
      </c>
      <c r="G1885" t="s">
        <v>4001</v>
      </c>
      <c r="H1885" t="str">
        <f ca="1">IFERROR(RANK(Table1[[#This Row],[IncomeRank]],$K:$K),"")</f>
        <v/>
      </c>
      <c r="I1885">
        <f>Table1[[#This Row],[regno]]</f>
        <v>1101887</v>
      </c>
      <c r="J1885" t="str">
        <f>Table1[[#This Row],[nicename]]</f>
        <v>Surdhwani</v>
      </c>
      <c r="K1885" s="1" t="str">
        <f ca="1">IF(Table1[[#This Row],[Selected]],Table1[[#This Row],[latest_income]]+(RAND()*0.01),"")</f>
        <v/>
      </c>
      <c r="L1885" t="b">
        <f>IF(Table1[[#This Row],[Use]]="None",FALSE,IF(Table1[[#This Row],[Use]]="Both",AND(Table1[[#This Row],[Keyword]],Table1[[#This Row],[Geog]]),OR(Table1[[#This Row],[Keyword]],Table1[[#This Row],[Geog]])))</f>
        <v>0</v>
      </c>
      <c r="M18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85" t="b">
        <f>NOT(ISERROR(VLOOKUP(Table1[[#This Row],[regno]],RawGeography!$D:$D,1,FALSE)))</f>
        <v>0</v>
      </c>
      <c r="O1885" t="str">
        <f>IF(Options!$H$12&gt;0,IF(Options!$H$13&gt;0,"Both","Geog"),IF(Options!$H$13&gt;0,"Keyword","None"))</f>
        <v>None</v>
      </c>
      <c r="Q1885"/>
    </row>
    <row r="1886" spans="1:17" x14ac:dyDescent="0.2">
      <c r="A1886">
        <v>1101896</v>
      </c>
      <c r="B1886" t="s">
        <v>4002</v>
      </c>
      <c r="C1886">
        <v>1885</v>
      </c>
      <c r="D1886">
        <v>4680</v>
      </c>
      <c r="G1886" t="s">
        <v>4003</v>
      </c>
      <c r="H1886" t="str">
        <f ca="1">IFERROR(RANK(Table1[[#This Row],[IncomeRank]],$K:$K),"")</f>
        <v/>
      </c>
      <c r="I1886">
        <f>Table1[[#This Row],[regno]]</f>
        <v>1101896</v>
      </c>
      <c r="J1886" t="str">
        <f>Table1[[#This Row],[nicename]]</f>
        <v>Wantage Parish Music Guild</v>
      </c>
      <c r="K1886" s="1" t="str">
        <f ca="1">IF(Table1[[#This Row],[Selected]],Table1[[#This Row],[latest_income]]+(RAND()*0.01),"")</f>
        <v/>
      </c>
      <c r="L1886" t="b">
        <f>IF(Table1[[#This Row],[Use]]="None",FALSE,IF(Table1[[#This Row],[Use]]="Both",AND(Table1[[#This Row],[Keyword]],Table1[[#This Row],[Geog]]),OR(Table1[[#This Row],[Keyword]],Table1[[#This Row],[Geog]])))</f>
        <v>0</v>
      </c>
      <c r="M18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86" t="b">
        <f>NOT(ISERROR(VLOOKUP(Table1[[#This Row],[regno]],RawGeography!$D:$D,1,FALSE)))</f>
        <v>0</v>
      </c>
      <c r="O1886" t="str">
        <f>IF(Options!$H$12&gt;0,IF(Options!$H$13&gt;0,"Both","Geog"),IF(Options!$H$13&gt;0,"Keyword","None"))</f>
        <v>None</v>
      </c>
      <c r="Q1886"/>
    </row>
    <row r="1887" spans="1:17" x14ac:dyDescent="0.2">
      <c r="A1887">
        <v>1101969</v>
      </c>
      <c r="B1887" t="s">
        <v>4004</v>
      </c>
      <c r="C1887">
        <v>69</v>
      </c>
      <c r="D1887">
        <v>640</v>
      </c>
      <c r="G1887" t="s">
        <v>4005</v>
      </c>
      <c r="H1887" t="str">
        <f ca="1">IFERROR(RANK(Table1[[#This Row],[IncomeRank]],$K:$K),"")</f>
        <v/>
      </c>
      <c r="I1887">
        <f>Table1[[#This Row],[regno]]</f>
        <v>1101969</v>
      </c>
      <c r="J1887" t="str">
        <f>Table1[[#This Row],[nicename]]</f>
        <v>Kent and Medway Young Musicians Trust</v>
      </c>
      <c r="K1887" s="1" t="str">
        <f ca="1">IF(Table1[[#This Row],[Selected]],Table1[[#This Row],[latest_income]]+(RAND()*0.01),"")</f>
        <v/>
      </c>
      <c r="L1887" t="b">
        <f>IF(Table1[[#This Row],[Use]]="None",FALSE,IF(Table1[[#This Row],[Use]]="Both",AND(Table1[[#This Row],[Keyword]],Table1[[#This Row],[Geog]]),OR(Table1[[#This Row],[Keyword]],Table1[[#This Row],[Geog]])))</f>
        <v>0</v>
      </c>
      <c r="M18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87" t="b">
        <f>NOT(ISERROR(VLOOKUP(Table1[[#This Row],[regno]],RawGeography!$D:$D,1,FALSE)))</f>
        <v>0</v>
      </c>
      <c r="O1887" t="str">
        <f>IF(Options!$H$12&gt;0,IF(Options!$H$13&gt;0,"Both","Geog"),IF(Options!$H$13&gt;0,"Keyword","None"))</f>
        <v>None</v>
      </c>
      <c r="Q1887"/>
    </row>
    <row r="1888" spans="1:17" x14ac:dyDescent="0.2">
      <c r="A1888">
        <v>1102056</v>
      </c>
      <c r="B1888" t="s">
        <v>4006</v>
      </c>
      <c r="C1888">
        <v>2357</v>
      </c>
      <c r="D1888">
        <v>14287</v>
      </c>
      <c r="G1888" t="s">
        <v>4007</v>
      </c>
      <c r="H1888" t="str">
        <f ca="1">IFERROR(RANK(Table1[[#This Row],[IncomeRank]],$K:$K),"")</f>
        <v/>
      </c>
      <c r="I1888">
        <f>Table1[[#This Row],[regno]]</f>
        <v>1102056</v>
      </c>
      <c r="J1888" t="str">
        <f>Table1[[#This Row],[nicename]]</f>
        <v>Derby Playhouse Limited</v>
      </c>
      <c r="K1888" s="1" t="str">
        <f ca="1">IF(Table1[[#This Row],[Selected]],Table1[[#This Row],[latest_income]]+(RAND()*0.01),"")</f>
        <v/>
      </c>
      <c r="L1888" t="b">
        <f>IF(Table1[[#This Row],[Use]]="None",FALSE,IF(Table1[[#This Row],[Use]]="Both",AND(Table1[[#This Row],[Keyword]],Table1[[#This Row],[Geog]]),OR(Table1[[#This Row],[Keyword]],Table1[[#This Row],[Geog]])))</f>
        <v>0</v>
      </c>
      <c r="M18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88" t="b">
        <f>NOT(ISERROR(VLOOKUP(Table1[[#This Row],[regno]],RawGeography!$D:$D,1,FALSE)))</f>
        <v>0</v>
      </c>
      <c r="O1888" t="str">
        <f>IF(Options!$H$12&gt;0,IF(Options!$H$13&gt;0,"Both","Geog"),IF(Options!$H$13&gt;0,"Keyword","None"))</f>
        <v>None</v>
      </c>
      <c r="Q1888"/>
    </row>
    <row r="1889" spans="1:17" x14ac:dyDescent="0.2">
      <c r="A1889">
        <v>1102060</v>
      </c>
      <c r="B1889" t="s">
        <v>4008</v>
      </c>
      <c r="C1889">
        <v>6185</v>
      </c>
      <c r="D1889">
        <v>1477</v>
      </c>
      <c r="G1889" t="s">
        <v>4009</v>
      </c>
      <c r="H1889" t="str">
        <f ca="1">IFERROR(RANK(Table1[[#This Row],[IncomeRank]],$K:$K),"")</f>
        <v/>
      </c>
      <c r="I1889">
        <f>Table1[[#This Row],[regno]]</f>
        <v>1102060</v>
      </c>
      <c r="J1889" t="str">
        <f>Table1[[#This Row],[nicename]]</f>
        <v>Cumbria Choral Initiative</v>
      </c>
      <c r="K1889" s="1" t="str">
        <f ca="1">IF(Table1[[#This Row],[Selected]],Table1[[#This Row],[latest_income]]+(RAND()*0.01),"")</f>
        <v/>
      </c>
      <c r="L1889" t="b">
        <f>IF(Table1[[#This Row],[Use]]="None",FALSE,IF(Table1[[#This Row],[Use]]="Both",AND(Table1[[#This Row],[Keyword]],Table1[[#This Row],[Geog]]),OR(Table1[[#This Row],[Keyword]],Table1[[#This Row],[Geog]])))</f>
        <v>0</v>
      </c>
      <c r="M18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89" t="b">
        <f>NOT(ISERROR(VLOOKUP(Table1[[#This Row],[regno]],RawGeography!$D:$D,1,FALSE)))</f>
        <v>0</v>
      </c>
      <c r="O1889" t="str">
        <f>IF(Options!$H$12&gt;0,IF(Options!$H$13&gt;0,"Both","Geog"),IF(Options!$H$13&gt;0,"Keyword","None"))</f>
        <v>None</v>
      </c>
      <c r="Q1889"/>
    </row>
    <row r="1890" spans="1:17" x14ac:dyDescent="0.2">
      <c r="A1890">
        <v>1102099</v>
      </c>
      <c r="B1890" t="s">
        <v>4010</v>
      </c>
      <c r="C1890">
        <v>4737</v>
      </c>
      <c r="D1890">
        <v>4521</v>
      </c>
      <c r="G1890" t="s">
        <v>4011</v>
      </c>
      <c r="H1890" t="str">
        <f ca="1">IFERROR(RANK(Table1[[#This Row],[IncomeRank]],$K:$K),"")</f>
        <v/>
      </c>
      <c r="I1890">
        <f>Table1[[#This Row],[regno]]</f>
        <v>1102099</v>
      </c>
      <c r="J1890" t="str">
        <f>Table1[[#This Row],[nicename]]</f>
        <v>Ramsbottom Music Festival Association</v>
      </c>
      <c r="K1890" s="1" t="str">
        <f ca="1">IF(Table1[[#This Row],[Selected]],Table1[[#This Row],[latest_income]]+(RAND()*0.01),"")</f>
        <v/>
      </c>
      <c r="L1890" t="b">
        <f>IF(Table1[[#This Row],[Use]]="None",FALSE,IF(Table1[[#This Row],[Use]]="Both",AND(Table1[[#This Row],[Keyword]],Table1[[#This Row],[Geog]]),OR(Table1[[#This Row],[Keyword]],Table1[[#This Row],[Geog]])))</f>
        <v>0</v>
      </c>
      <c r="M18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90" t="b">
        <f>NOT(ISERROR(VLOOKUP(Table1[[#This Row],[regno]],RawGeography!$D:$D,1,FALSE)))</f>
        <v>0</v>
      </c>
      <c r="O1890" t="str">
        <f>IF(Options!$H$12&gt;0,IF(Options!$H$13&gt;0,"Both","Geog"),IF(Options!$H$13&gt;0,"Keyword","None"))</f>
        <v>None</v>
      </c>
      <c r="Q1890"/>
    </row>
    <row r="1891" spans="1:17" x14ac:dyDescent="0.2">
      <c r="A1891">
        <v>1102100</v>
      </c>
      <c r="B1891" t="s">
        <v>4012</v>
      </c>
      <c r="C1891">
        <v>6858</v>
      </c>
      <c r="D1891">
        <v>7463</v>
      </c>
      <c r="G1891" t="s">
        <v>2276</v>
      </c>
      <c r="H1891" t="str">
        <f ca="1">IFERROR(RANK(Table1[[#This Row],[IncomeRank]],$K:$K),"")</f>
        <v/>
      </c>
      <c r="I1891">
        <f>Table1[[#This Row],[regno]]</f>
        <v>1102100</v>
      </c>
      <c r="J1891" t="str">
        <f>Table1[[#This Row],[nicename]]</f>
        <v>Stockton-on-Tees Annual Music &amp; Drama Festival Association</v>
      </c>
      <c r="K1891" s="1" t="str">
        <f ca="1">IF(Table1[[#This Row],[Selected]],Table1[[#This Row],[latest_income]]+(RAND()*0.01),"")</f>
        <v/>
      </c>
      <c r="L1891" t="b">
        <f>IF(Table1[[#This Row],[Use]]="None",FALSE,IF(Table1[[#This Row],[Use]]="Both",AND(Table1[[#This Row],[Keyword]],Table1[[#This Row],[Geog]]),OR(Table1[[#This Row],[Keyword]],Table1[[#This Row],[Geog]])))</f>
        <v>0</v>
      </c>
      <c r="M18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91" t="b">
        <f>NOT(ISERROR(VLOOKUP(Table1[[#This Row],[regno]],RawGeography!$D:$D,1,FALSE)))</f>
        <v>0</v>
      </c>
      <c r="O1891" t="str">
        <f>IF(Options!$H$12&gt;0,IF(Options!$H$13&gt;0,"Both","Geog"),IF(Options!$H$13&gt;0,"Keyword","None"))</f>
        <v>None</v>
      </c>
      <c r="Q1891"/>
    </row>
    <row r="1892" spans="1:17" x14ac:dyDescent="0.2">
      <c r="A1892">
        <v>1102129</v>
      </c>
      <c r="B1892" t="s">
        <v>4013</v>
      </c>
      <c r="C1892">
        <v>18124</v>
      </c>
      <c r="D1892">
        <v>10278</v>
      </c>
      <c r="G1892" t="s">
        <v>4014</v>
      </c>
      <c r="H1892" t="str">
        <f ca="1">IFERROR(RANK(Table1[[#This Row],[IncomeRank]],$K:$K),"")</f>
        <v/>
      </c>
      <c r="I1892">
        <f>Table1[[#This Row],[regno]]</f>
        <v>1102129</v>
      </c>
      <c r="J1892" t="str">
        <f>Table1[[#This Row],[nicename]]</f>
        <v>Music for Africa</v>
      </c>
      <c r="K1892" s="1" t="str">
        <f ca="1">IF(Table1[[#This Row],[Selected]],Table1[[#This Row],[latest_income]]+(RAND()*0.01),"")</f>
        <v/>
      </c>
      <c r="L1892" t="b">
        <f>IF(Table1[[#This Row],[Use]]="None",FALSE,IF(Table1[[#This Row],[Use]]="Both",AND(Table1[[#This Row],[Keyword]],Table1[[#This Row],[Geog]]),OR(Table1[[#This Row],[Keyword]],Table1[[#This Row],[Geog]])))</f>
        <v>0</v>
      </c>
      <c r="M18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92" t="b">
        <f>NOT(ISERROR(VLOOKUP(Table1[[#This Row],[regno]],RawGeography!$D:$D,1,FALSE)))</f>
        <v>0</v>
      </c>
      <c r="O1892" t="str">
        <f>IF(Options!$H$12&gt;0,IF(Options!$H$13&gt;0,"Both","Geog"),IF(Options!$H$13&gt;0,"Keyword","None"))</f>
        <v>None</v>
      </c>
      <c r="Q1892"/>
    </row>
    <row r="1893" spans="1:17" x14ac:dyDescent="0.2">
      <c r="A1893">
        <v>1102146</v>
      </c>
      <c r="B1893" t="s">
        <v>4015</v>
      </c>
      <c r="C1893">
        <v>14579</v>
      </c>
      <c r="D1893">
        <v>16759</v>
      </c>
      <c r="G1893" t="s">
        <v>4016</v>
      </c>
      <c r="H1893" t="str">
        <f ca="1">IFERROR(RANK(Table1[[#This Row],[IncomeRank]],$K:$K),"")</f>
        <v/>
      </c>
      <c r="I1893">
        <f>Table1[[#This Row],[regno]]</f>
        <v>1102146</v>
      </c>
      <c r="J1893" t="str">
        <f>Table1[[#This Row],[nicename]]</f>
        <v>The Bromley Boy Singers</v>
      </c>
      <c r="K1893" s="1" t="str">
        <f ca="1">IF(Table1[[#This Row],[Selected]],Table1[[#This Row],[latest_income]]+(RAND()*0.01),"")</f>
        <v/>
      </c>
      <c r="L1893" t="b">
        <f>IF(Table1[[#This Row],[Use]]="None",FALSE,IF(Table1[[#This Row],[Use]]="Both",AND(Table1[[#This Row],[Keyword]],Table1[[#This Row],[Geog]]),OR(Table1[[#This Row],[Keyword]],Table1[[#This Row],[Geog]])))</f>
        <v>0</v>
      </c>
      <c r="M18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93" t="b">
        <f>NOT(ISERROR(VLOOKUP(Table1[[#This Row],[regno]],RawGeography!$D:$D,1,FALSE)))</f>
        <v>0</v>
      </c>
      <c r="O1893" t="str">
        <f>IF(Options!$H$12&gt;0,IF(Options!$H$13&gt;0,"Both","Geog"),IF(Options!$H$13&gt;0,"Keyword","None"))</f>
        <v>None</v>
      </c>
      <c r="Q1893"/>
    </row>
    <row r="1894" spans="1:17" x14ac:dyDescent="0.2">
      <c r="A1894">
        <v>1102232</v>
      </c>
      <c r="B1894" t="s">
        <v>4017</v>
      </c>
      <c r="C1894">
        <v>3575</v>
      </c>
      <c r="D1894">
        <v>200</v>
      </c>
      <c r="G1894" t="s">
        <v>4018</v>
      </c>
      <c r="H1894" t="str">
        <f ca="1">IFERROR(RANK(Table1[[#This Row],[IncomeRank]],$K:$K),"")</f>
        <v/>
      </c>
      <c r="I1894">
        <f>Table1[[#This Row],[regno]]</f>
        <v>1102232</v>
      </c>
      <c r="J1894" t="str">
        <f>Table1[[#This Row],[nicename]]</f>
        <v>Training for Music</v>
      </c>
      <c r="K1894" s="1" t="str">
        <f ca="1">IF(Table1[[#This Row],[Selected]],Table1[[#This Row],[latest_income]]+(RAND()*0.01),"")</f>
        <v/>
      </c>
      <c r="L1894" t="b">
        <f>IF(Table1[[#This Row],[Use]]="None",FALSE,IF(Table1[[#This Row],[Use]]="Both",AND(Table1[[#This Row],[Keyword]],Table1[[#This Row],[Geog]]),OR(Table1[[#This Row],[Keyword]],Table1[[#This Row],[Geog]])))</f>
        <v>0</v>
      </c>
      <c r="M18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94" t="b">
        <f>NOT(ISERROR(VLOOKUP(Table1[[#This Row],[regno]],RawGeography!$D:$D,1,FALSE)))</f>
        <v>0</v>
      </c>
      <c r="O1894" t="str">
        <f>IF(Options!$H$12&gt;0,IF(Options!$H$13&gt;0,"Both","Geog"),IF(Options!$H$13&gt;0,"Keyword","None"))</f>
        <v>None</v>
      </c>
      <c r="Q1894"/>
    </row>
    <row r="1895" spans="1:17" x14ac:dyDescent="0.2">
      <c r="A1895">
        <v>1102269</v>
      </c>
      <c r="B1895" t="s">
        <v>4019</v>
      </c>
      <c r="C1895">
        <v>1258</v>
      </c>
      <c r="D1895">
        <v>3391</v>
      </c>
      <c r="G1895" t="s">
        <v>4020</v>
      </c>
      <c r="H1895" t="str">
        <f ca="1">IFERROR(RANK(Table1[[#This Row],[IncomeRank]],$K:$K),"")</f>
        <v/>
      </c>
      <c r="I1895">
        <f>Table1[[#This Row],[regno]]</f>
        <v>1102269</v>
      </c>
      <c r="J1895" t="str">
        <f>Table1[[#This Row],[nicename]]</f>
        <v>The Raphael Sommer Music Scholarship Trust</v>
      </c>
      <c r="K1895" s="1" t="str">
        <f ca="1">IF(Table1[[#This Row],[Selected]],Table1[[#This Row],[latest_income]]+(RAND()*0.01),"")</f>
        <v/>
      </c>
      <c r="L1895" t="b">
        <f>IF(Table1[[#This Row],[Use]]="None",FALSE,IF(Table1[[#This Row],[Use]]="Both",AND(Table1[[#This Row],[Keyword]],Table1[[#This Row],[Geog]]),OR(Table1[[#This Row],[Keyword]],Table1[[#This Row],[Geog]])))</f>
        <v>0</v>
      </c>
      <c r="M18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95" t="b">
        <f>NOT(ISERROR(VLOOKUP(Table1[[#This Row],[regno]],RawGeography!$D:$D,1,FALSE)))</f>
        <v>0</v>
      </c>
      <c r="O1895" t="str">
        <f>IF(Options!$H$12&gt;0,IF(Options!$H$13&gt;0,"Both","Geog"),IF(Options!$H$13&gt;0,"Keyword","None"))</f>
        <v>None</v>
      </c>
      <c r="Q1895"/>
    </row>
    <row r="1896" spans="1:17" x14ac:dyDescent="0.2">
      <c r="A1896">
        <v>1102388</v>
      </c>
      <c r="B1896" t="s">
        <v>4021</v>
      </c>
      <c r="C1896">
        <v>5887</v>
      </c>
      <c r="D1896">
        <v>5174</v>
      </c>
      <c r="G1896" t="s">
        <v>4022</v>
      </c>
      <c r="H1896" t="str">
        <f ca="1">IFERROR(RANK(Table1[[#This Row],[IncomeRank]],$K:$K),"")</f>
        <v/>
      </c>
      <c r="I1896">
        <f>Table1[[#This Row],[regno]]</f>
        <v>1102388</v>
      </c>
      <c r="J1896" t="str">
        <f>Table1[[#This Row],[nicename]]</f>
        <v>Grimethorpe and District Band</v>
      </c>
      <c r="K1896" s="1" t="str">
        <f ca="1">IF(Table1[[#This Row],[Selected]],Table1[[#This Row],[latest_income]]+(RAND()*0.01),"")</f>
        <v/>
      </c>
      <c r="L1896" t="b">
        <f>IF(Table1[[#This Row],[Use]]="None",FALSE,IF(Table1[[#This Row],[Use]]="Both",AND(Table1[[#This Row],[Keyword]],Table1[[#This Row],[Geog]]),OR(Table1[[#This Row],[Keyword]],Table1[[#This Row],[Geog]])))</f>
        <v>0</v>
      </c>
      <c r="M18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96" t="b">
        <f>NOT(ISERROR(VLOOKUP(Table1[[#This Row],[regno]],RawGeography!$D:$D,1,FALSE)))</f>
        <v>0</v>
      </c>
      <c r="O1896" t="str">
        <f>IF(Options!$H$12&gt;0,IF(Options!$H$13&gt;0,"Both","Geog"),IF(Options!$H$13&gt;0,"Keyword","None"))</f>
        <v>None</v>
      </c>
      <c r="Q1896"/>
    </row>
    <row r="1897" spans="1:17" x14ac:dyDescent="0.2">
      <c r="A1897">
        <v>1102447</v>
      </c>
      <c r="B1897" t="s">
        <v>4023</v>
      </c>
      <c r="C1897">
        <v>9412</v>
      </c>
      <c r="D1897">
        <v>10750</v>
      </c>
      <c r="G1897" t="s">
        <v>4024</v>
      </c>
      <c r="H1897" t="str">
        <f ca="1">IFERROR(RANK(Table1[[#This Row],[IncomeRank]],$K:$K),"")</f>
        <v/>
      </c>
      <c r="I1897">
        <f>Table1[[#This Row],[regno]]</f>
        <v>1102447</v>
      </c>
      <c r="J1897" t="str">
        <f>Table1[[#This Row],[nicename]]</f>
        <v>The Lucy Strong Trust</v>
      </c>
      <c r="K1897" s="1" t="str">
        <f ca="1">IF(Table1[[#This Row],[Selected]],Table1[[#This Row],[latest_income]]+(RAND()*0.01),"")</f>
        <v/>
      </c>
      <c r="L1897" t="b">
        <f>IF(Table1[[#This Row],[Use]]="None",FALSE,IF(Table1[[#This Row],[Use]]="Both",AND(Table1[[#This Row],[Keyword]],Table1[[#This Row],[Geog]]),OR(Table1[[#This Row],[Keyword]],Table1[[#This Row],[Geog]])))</f>
        <v>0</v>
      </c>
      <c r="M18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97" t="b">
        <f>NOT(ISERROR(VLOOKUP(Table1[[#This Row],[regno]],RawGeography!$D:$D,1,FALSE)))</f>
        <v>0</v>
      </c>
      <c r="O1897" t="str">
        <f>IF(Options!$H$12&gt;0,IF(Options!$H$13&gt;0,"Both","Geog"),IF(Options!$H$13&gt;0,"Keyword","None"))</f>
        <v>None</v>
      </c>
      <c r="Q1897"/>
    </row>
    <row r="1898" spans="1:17" x14ac:dyDescent="0.2">
      <c r="A1898">
        <v>1102568</v>
      </c>
      <c r="B1898" t="s">
        <v>4025</v>
      </c>
      <c r="C1898">
        <v>1000</v>
      </c>
      <c r="D1898">
        <v>5988</v>
      </c>
      <c r="G1898" t="s">
        <v>4026</v>
      </c>
      <c r="H1898" t="str">
        <f ca="1">IFERROR(RANK(Table1[[#This Row],[IncomeRank]],$K:$K),"")</f>
        <v/>
      </c>
      <c r="I1898">
        <f>Table1[[#This Row],[regno]]</f>
        <v>1102568</v>
      </c>
      <c r="J1898" t="str">
        <f>Table1[[#This Row],[nicename]]</f>
        <v>The Lottie Loosemore Music Bursary</v>
      </c>
      <c r="K1898" s="1" t="str">
        <f ca="1">IF(Table1[[#This Row],[Selected]],Table1[[#This Row],[latest_income]]+(RAND()*0.01),"")</f>
        <v/>
      </c>
      <c r="L1898" t="b">
        <f>IF(Table1[[#This Row],[Use]]="None",FALSE,IF(Table1[[#This Row],[Use]]="Both",AND(Table1[[#This Row],[Keyword]],Table1[[#This Row],[Geog]]),OR(Table1[[#This Row],[Keyword]],Table1[[#This Row],[Geog]])))</f>
        <v>0</v>
      </c>
      <c r="M18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98" t="b">
        <f>NOT(ISERROR(VLOOKUP(Table1[[#This Row],[regno]],RawGeography!$D:$D,1,FALSE)))</f>
        <v>0</v>
      </c>
      <c r="O1898" t="str">
        <f>IF(Options!$H$12&gt;0,IF(Options!$H$13&gt;0,"Both","Geog"),IF(Options!$H$13&gt;0,"Keyword","None"))</f>
        <v>None</v>
      </c>
      <c r="Q1898"/>
    </row>
    <row r="1899" spans="1:17" x14ac:dyDescent="0.2">
      <c r="A1899">
        <v>1102687</v>
      </c>
      <c r="B1899" t="s">
        <v>4027</v>
      </c>
      <c r="C1899">
        <v>1527</v>
      </c>
      <c r="D1899">
        <v>1752</v>
      </c>
      <c r="G1899" t="s">
        <v>4028</v>
      </c>
      <c r="H1899" t="str">
        <f ca="1">IFERROR(RANK(Table1[[#This Row],[IncomeRank]],$K:$K),"")</f>
        <v/>
      </c>
      <c r="I1899">
        <f>Table1[[#This Row],[regno]]</f>
        <v>1102687</v>
      </c>
      <c r="J1899" t="str">
        <f>Table1[[#This Row],[nicename]]</f>
        <v>The St Helens Amateur Operatic Society</v>
      </c>
      <c r="K1899" s="1" t="str">
        <f ca="1">IF(Table1[[#This Row],[Selected]],Table1[[#This Row],[latest_income]]+(RAND()*0.01),"")</f>
        <v/>
      </c>
      <c r="L1899" t="b">
        <f>IF(Table1[[#This Row],[Use]]="None",FALSE,IF(Table1[[#This Row],[Use]]="Both",AND(Table1[[#This Row],[Keyword]],Table1[[#This Row],[Geog]]),OR(Table1[[#This Row],[Keyword]],Table1[[#This Row],[Geog]])))</f>
        <v>0</v>
      </c>
      <c r="M18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899" t="b">
        <f>NOT(ISERROR(VLOOKUP(Table1[[#This Row],[regno]],RawGeography!$D:$D,1,FALSE)))</f>
        <v>0</v>
      </c>
      <c r="O1899" t="str">
        <f>IF(Options!$H$12&gt;0,IF(Options!$H$13&gt;0,"Both","Geog"),IF(Options!$H$13&gt;0,"Keyword","None"))</f>
        <v>None</v>
      </c>
      <c r="Q1899"/>
    </row>
    <row r="1900" spans="1:17" x14ac:dyDescent="0.2">
      <c r="A1900">
        <v>1102732</v>
      </c>
      <c r="B1900" t="s">
        <v>4029</v>
      </c>
      <c r="C1900">
        <v>1742</v>
      </c>
      <c r="D1900">
        <v>1284</v>
      </c>
      <c r="G1900" t="s">
        <v>4030</v>
      </c>
      <c r="H1900" t="str">
        <f ca="1">IFERROR(RANK(Table1[[#This Row],[IncomeRank]],$K:$K),"")</f>
        <v/>
      </c>
      <c r="I1900">
        <f>Table1[[#This Row],[regno]]</f>
        <v>1102732</v>
      </c>
      <c r="J1900" t="str">
        <f>Table1[[#This Row],[nicename]]</f>
        <v>The Blue Flash Music Trust</v>
      </c>
      <c r="K1900" s="1" t="str">
        <f ca="1">IF(Table1[[#This Row],[Selected]],Table1[[#This Row],[latest_income]]+(RAND()*0.01),"")</f>
        <v/>
      </c>
      <c r="L1900" t="b">
        <f>IF(Table1[[#This Row],[Use]]="None",FALSE,IF(Table1[[#This Row],[Use]]="Both",AND(Table1[[#This Row],[Keyword]],Table1[[#This Row],[Geog]]),OR(Table1[[#This Row],[Keyword]],Table1[[#This Row],[Geog]])))</f>
        <v>0</v>
      </c>
      <c r="M19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00" t="b">
        <f>NOT(ISERROR(VLOOKUP(Table1[[#This Row],[regno]],RawGeography!$D:$D,1,FALSE)))</f>
        <v>0</v>
      </c>
      <c r="O1900" t="str">
        <f>IF(Options!$H$12&gt;0,IF(Options!$H$13&gt;0,"Both","Geog"),IF(Options!$H$13&gt;0,"Keyword","None"))</f>
        <v>None</v>
      </c>
      <c r="Q1900"/>
    </row>
    <row r="1901" spans="1:17" x14ac:dyDescent="0.2">
      <c r="A1901">
        <v>1102771</v>
      </c>
      <c r="B1901" t="s">
        <v>4031</v>
      </c>
      <c r="C1901">
        <v>18983</v>
      </c>
      <c r="D1901">
        <v>11616</v>
      </c>
      <c r="G1901" t="s">
        <v>4032</v>
      </c>
      <c r="H1901" t="str">
        <f ca="1">IFERROR(RANK(Table1[[#This Row],[IncomeRank]],$K:$K),"")</f>
        <v/>
      </c>
      <c r="I1901">
        <f>Table1[[#This Row],[regno]]</f>
        <v>1102771</v>
      </c>
      <c r="J1901" t="str">
        <f>Table1[[#This Row],[nicename]]</f>
        <v>Lamberhurst Music Festival</v>
      </c>
      <c r="K1901" s="1" t="str">
        <f ca="1">IF(Table1[[#This Row],[Selected]],Table1[[#This Row],[latest_income]]+(RAND()*0.01),"")</f>
        <v/>
      </c>
      <c r="L1901" t="b">
        <f>IF(Table1[[#This Row],[Use]]="None",FALSE,IF(Table1[[#This Row],[Use]]="Both",AND(Table1[[#This Row],[Keyword]],Table1[[#This Row],[Geog]]),OR(Table1[[#This Row],[Keyword]],Table1[[#This Row],[Geog]])))</f>
        <v>0</v>
      </c>
      <c r="M19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01" t="b">
        <f>NOT(ISERROR(VLOOKUP(Table1[[#This Row],[regno]],RawGeography!$D:$D,1,FALSE)))</f>
        <v>0</v>
      </c>
      <c r="O1901" t="str">
        <f>IF(Options!$H$12&gt;0,IF(Options!$H$13&gt;0,"Both","Geog"),IF(Options!$H$13&gt;0,"Keyword","None"))</f>
        <v>None</v>
      </c>
      <c r="Q1901"/>
    </row>
    <row r="1902" spans="1:17" x14ac:dyDescent="0.2">
      <c r="A1902">
        <v>1102819</v>
      </c>
      <c r="B1902" t="s">
        <v>4033</v>
      </c>
      <c r="C1902">
        <v>10965</v>
      </c>
      <c r="D1902">
        <v>5019</v>
      </c>
      <c r="G1902" t="s">
        <v>4034</v>
      </c>
      <c r="H1902" t="str">
        <f ca="1">IFERROR(RANK(Table1[[#This Row],[IncomeRank]],$K:$K),"")</f>
        <v/>
      </c>
      <c r="I1902">
        <f>Table1[[#This Row],[regno]]</f>
        <v>1102819</v>
      </c>
      <c r="J1902" t="str">
        <f>Table1[[#This Row],[nicename]]</f>
        <v>Opera East Productions</v>
      </c>
      <c r="K1902" s="1" t="str">
        <f ca="1">IF(Table1[[#This Row],[Selected]],Table1[[#This Row],[latest_income]]+(RAND()*0.01),"")</f>
        <v/>
      </c>
      <c r="L1902" t="b">
        <f>IF(Table1[[#This Row],[Use]]="None",FALSE,IF(Table1[[#This Row],[Use]]="Both",AND(Table1[[#This Row],[Keyword]],Table1[[#This Row],[Geog]]),OR(Table1[[#This Row],[Keyword]],Table1[[#This Row],[Geog]])))</f>
        <v>0</v>
      </c>
      <c r="M19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02" t="b">
        <f>NOT(ISERROR(VLOOKUP(Table1[[#This Row],[regno]],RawGeography!$D:$D,1,FALSE)))</f>
        <v>0</v>
      </c>
      <c r="O1902" t="str">
        <f>IF(Options!$H$12&gt;0,IF(Options!$H$13&gt;0,"Both","Geog"),IF(Options!$H$13&gt;0,"Keyword","None"))</f>
        <v>None</v>
      </c>
      <c r="Q1902"/>
    </row>
    <row r="1903" spans="1:17" x14ac:dyDescent="0.2">
      <c r="A1903">
        <v>1102827</v>
      </c>
      <c r="B1903" t="s">
        <v>4035</v>
      </c>
      <c r="C1903">
        <v>113533</v>
      </c>
      <c r="D1903">
        <v>82781</v>
      </c>
      <c r="G1903" t="s">
        <v>4036</v>
      </c>
      <c r="H1903" t="str">
        <f ca="1">IFERROR(RANK(Table1[[#This Row],[IncomeRank]],$K:$K),"")</f>
        <v/>
      </c>
      <c r="I1903">
        <f>Table1[[#This Row],[regno]]</f>
        <v>1102827</v>
      </c>
      <c r="J1903" t="str">
        <f>Table1[[#This Row],[nicename]]</f>
        <v>Music of Life Foundation</v>
      </c>
      <c r="K1903" s="1" t="str">
        <f ca="1">IF(Table1[[#This Row],[Selected]],Table1[[#This Row],[latest_income]]+(RAND()*0.01),"")</f>
        <v/>
      </c>
      <c r="L1903" t="b">
        <f>IF(Table1[[#This Row],[Use]]="None",FALSE,IF(Table1[[#This Row],[Use]]="Both",AND(Table1[[#This Row],[Keyword]],Table1[[#This Row],[Geog]]),OR(Table1[[#This Row],[Keyword]],Table1[[#This Row],[Geog]])))</f>
        <v>0</v>
      </c>
      <c r="M19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03" t="b">
        <f>NOT(ISERROR(VLOOKUP(Table1[[#This Row],[regno]],RawGeography!$D:$D,1,FALSE)))</f>
        <v>0</v>
      </c>
      <c r="O1903" t="str">
        <f>IF(Options!$H$12&gt;0,IF(Options!$H$13&gt;0,"Both","Geog"),IF(Options!$H$13&gt;0,"Keyword","None"))</f>
        <v>None</v>
      </c>
      <c r="Q1903"/>
    </row>
    <row r="1904" spans="1:17" x14ac:dyDescent="0.2">
      <c r="A1904">
        <v>1102879</v>
      </c>
      <c r="B1904" t="s">
        <v>4037</v>
      </c>
      <c r="C1904">
        <v>678185</v>
      </c>
      <c r="D1904">
        <v>768311</v>
      </c>
      <c r="E1904">
        <v>139250</v>
      </c>
      <c r="F1904">
        <v>8</v>
      </c>
      <c r="G1904" t="s">
        <v>4038</v>
      </c>
      <c r="H1904" t="str">
        <f ca="1">IFERROR(RANK(Table1[[#This Row],[IncomeRank]],$K:$K),"")</f>
        <v/>
      </c>
      <c r="I1904">
        <f>Table1[[#This Row],[regno]]</f>
        <v>1102879</v>
      </c>
      <c r="J1904" t="str">
        <f>Table1[[#This Row],[nicename]]</f>
        <v>Sound It Out Community Music</v>
      </c>
      <c r="K1904" s="1" t="str">
        <f ca="1">IF(Table1[[#This Row],[Selected]],Table1[[#This Row],[latest_income]]+(RAND()*0.01),"")</f>
        <v/>
      </c>
      <c r="L1904" t="b">
        <f>IF(Table1[[#This Row],[Use]]="None",FALSE,IF(Table1[[#This Row],[Use]]="Both",AND(Table1[[#This Row],[Keyword]],Table1[[#This Row],[Geog]]),OR(Table1[[#This Row],[Keyword]],Table1[[#This Row],[Geog]])))</f>
        <v>0</v>
      </c>
      <c r="M19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04" t="b">
        <f>NOT(ISERROR(VLOOKUP(Table1[[#This Row],[regno]],RawGeography!$D:$D,1,FALSE)))</f>
        <v>0</v>
      </c>
      <c r="O1904" t="str">
        <f>IF(Options!$H$12&gt;0,IF(Options!$H$13&gt;0,"Both","Geog"),IF(Options!$H$13&gt;0,"Keyword","None"))</f>
        <v>None</v>
      </c>
      <c r="Q1904"/>
    </row>
    <row r="1905" spans="1:17" x14ac:dyDescent="0.2">
      <c r="A1905">
        <v>1102893</v>
      </c>
      <c r="B1905" t="s">
        <v>4039</v>
      </c>
      <c r="C1905">
        <v>288406</v>
      </c>
      <c r="D1905">
        <v>250575</v>
      </c>
      <c r="G1905" t="s">
        <v>4040</v>
      </c>
      <c r="H1905" t="str">
        <f ca="1">IFERROR(RANK(Table1[[#This Row],[IncomeRank]],$K:$K),"")</f>
        <v/>
      </c>
      <c r="I1905">
        <f>Table1[[#This Row],[regno]]</f>
        <v>1102893</v>
      </c>
      <c r="J1905" t="str">
        <f>Table1[[#This Row],[nicename]]</f>
        <v>The Poetry Trust</v>
      </c>
      <c r="K1905" s="1" t="str">
        <f ca="1">IF(Table1[[#This Row],[Selected]],Table1[[#This Row],[latest_income]]+(RAND()*0.01),"")</f>
        <v/>
      </c>
      <c r="L1905" t="b">
        <f>IF(Table1[[#This Row],[Use]]="None",FALSE,IF(Table1[[#This Row],[Use]]="Both",AND(Table1[[#This Row],[Keyword]],Table1[[#This Row],[Geog]]),OR(Table1[[#This Row],[Keyword]],Table1[[#This Row],[Geog]])))</f>
        <v>0</v>
      </c>
      <c r="M19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05" t="b">
        <f>NOT(ISERROR(VLOOKUP(Table1[[#This Row],[regno]],RawGeography!$D:$D,1,FALSE)))</f>
        <v>0</v>
      </c>
      <c r="O1905" t="str">
        <f>IF(Options!$H$12&gt;0,IF(Options!$H$13&gt;0,"Both","Geog"),IF(Options!$H$13&gt;0,"Keyword","None"))</f>
        <v>None</v>
      </c>
      <c r="Q1905"/>
    </row>
    <row r="1906" spans="1:17" x14ac:dyDescent="0.2">
      <c r="A1906">
        <v>1102953</v>
      </c>
      <c r="B1906" t="s">
        <v>4041</v>
      </c>
      <c r="C1906">
        <v>10474</v>
      </c>
      <c r="D1906">
        <v>9256</v>
      </c>
      <c r="G1906" t="s">
        <v>4042</v>
      </c>
      <c r="H1906" t="str">
        <f ca="1">IFERROR(RANK(Table1[[#This Row],[IncomeRank]],$K:$K),"")</f>
        <v/>
      </c>
      <c r="I1906">
        <f>Table1[[#This Row],[regno]]</f>
        <v>1102953</v>
      </c>
      <c r="J1906" t="str">
        <f>Table1[[#This Row],[nicename]]</f>
        <v>Bradford on Avon Arts Association</v>
      </c>
      <c r="K1906" s="1" t="str">
        <f ca="1">IF(Table1[[#This Row],[Selected]],Table1[[#This Row],[latest_income]]+(RAND()*0.01),"")</f>
        <v/>
      </c>
      <c r="L1906" t="b">
        <f>IF(Table1[[#This Row],[Use]]="None",FALSE,IF(Table1[[#This Row],[Use]]="Both",AND(Table1[[#This Row],[Keyword]],Table1[[#This Row],[Geog]]),OR(Table1[[#This Row],[Keyword]],Table1[[#This Row],[Geog]])))</f>
        <v>0</v>
      </c>
      <c r="M19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06" t="b">
        <f>NOT(ISERROR(VLOOKUP(Table1[[#This Row],[regno]],RawGeography!$D:$D,1,FALSE)))</f>
        <v>0</v>
      </c>
      <c r="O1906" t="str">
        <f>IF(Options!$H$12&gt;0,IF(Options!$H$13&gt;0,"Both","Geog"),IF(Options!$H$13&gt;0,"Keyword","None"))</f>
        <v>None</v>
      </c>
      <c r="Q1906"/>
    </row>
    <row r="1907" spans="1:17" x14ac:dyDescent="0.2">
      <c r="A1907">
        <v>1102996</v>
      </c>
      <c r="B1907" t="s">
        <v>4043</v>
      </c>
      <c r="C1907">
        <v>7070</v>
      </c>
      <c r="D1907">
        <v>7005</v>
      </c>
      <c r="G1907" t="s">
        <v>4044</v>
      </c>
      <c r="H1907" t="str">
        <f ca="1">IFERROR(RANK(Table1[[#This Row],[IncomeRank]],$K:$K),"")</f>
        <v/>
      </c>
      <c r="I1907">
        <f>Table1[[#This Row],[regno]]</f>
        <v>1102996</v>
      </c>
      <c r="J1907" t="str">
        <f>Table1[[#This Row],[nicename]]</f>
        <v>The Bloomsbury Chamber Orchestra</v>
      </c>
      <c r="K1907" s="1" t="str">
        <f ca="1">IF(Table1[[#This Row],[Selected]],Table1[[#This Row],[latest_income]]+(RAND()*0.01),"")</f>
        <v/>
      </c>
      <c r="L1907" t="b">
        <f>IF(Table1[[#This Row],[Use]]="None",FALSE,IF(Table1[[#This Row],[Use]]="Both",AND(Table1[[#This Row],[Keyword]],Table1[[#This Row],[Geog]]),OR(Table1[[#This Row],[Keyword]],Table1[[#This Row],[Geog]])))</f>
        <v>0</v>
      </c>
      <c r="M19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07" t="b">
        <f>NOT(ISERROR(VLOOKUP(Table1[[#This Row],[regno]],RawGeography!$D:$D,1,FALSE)))</f>
        <v>0</v>
      </c>
      <c r="O1907" t="str">
        <f>IF(Options!$H$12&gt;0,IF(Options!$H$13&gt;0,"Both","Geog"),IF(Options!$H$13&gt;0,"Keyword","None"))</f>
        <v>None</v>
      </c>
      <c r="Q1907"/>
    </row>
    <row r="1908" spans="1:17" x14ac:dyDescent="0.2">
      <c r="A1908">
        <v>1103027</v>
      </c>
      <c r="B1908" t="s">
        <v>4045</v>
      </c>
      <c r="C1908">
        <v>9675</v>
      </c>
      <c r="D1908">
        <v>9546</v>
      </c>
      <c r="G1908" t="s">
        <v>4046</v>
      </c>
      <c r="H1908" t="str">
        <f ca="1">IFERROR(RANK(Table1[[#This Row],[IncomeRank]],$K:$K),"")</f>
        <v/>
      </c>
      <c r="I1908">
        <f>Table1[[#This Row],[regno]]</f>
        <v>1103027</v>
      </c>
      <c r="J1908" t="str">
        <f>Table1[[#This Row],[nicename]]</f>
        <v>Glossop Old Band</v>
      </c>
      <c r="K1908" s="1" t="str">
        <f ca="1">IF(Table1[[#This Row],[Selected]],Table1[[#This Row],[latest_income]]+(RAND()*0.01),"")</f>
        <v/>
      </c>
      <c r="L1908" t="b">
        <f>IF(Table1[[#This Row],[Use]]="None",FALSE,IF(Table1[[#This Row],[Use]]="Both",AND(Table1[[#This Row],[Keyword]],Table1[[#This Row],[Geog]]),OR(Table1[[#This Row],[Keyword]],Table1[[#This Row],[Geog]])))</f>
        <v>0</v>
      </c>
      <c r="M19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08" t="b">
        <f>NOT(ISERROR(VLOOKUP(Table1[[#This Row],[regno]],RawGeography!$D:$D,1,FALSE)))</f>
        <v>0</v>
      </c>
      <c r="O1908" t="str">
        <f>IF(Options!$H$12&gt;0,IF(Options!$H$13&gt;0,"Both","Geog"),IF(Options!$H$13&gt;0,"Keyword","None"))</f>
        <v>None</v>
      </c>
      <c r="Q1908"/>
    </row>
    <row r="1909" spans="1:17" x14ac:dyDescent="0.2">
      <c r="A1909">
        <v>1103083</v>
      </c>
      <c r="B1909" t="s">
        <v>4047</v>
      </c>
      <c r="C1909">
        <v>21356</v>
      </c>
      <c r="D1909">
        <v>18859</v>
      </c>
      <c r="G1909" t="s">
        <v>4048</v>
      </c>
      <c r="H1909" t="str">
        <f ca="1">IFERROR(RANK(Table1[[#This Row],[IncomeRank]],$K:$K),"")</f>
        <v/>
      </c>
      <c r="I1909">
        <f>Table1[[#This Row],[regno]]</f>
        <v>1103083</v>
      </c>
      <c r="J1909" t="str">
        <f>Table1[[#This Row],[nicename]]</f>
        <v>Southampton Festival of Music and Drama</v>
      </c>
      <c r="K1909" s="1" t="str">
        <f ca="1">IF(Table1[[#This Row],[Selected]],Table1[[#This Row],[latest_income]]+(RAND()*0.01),"")</f>
        <v/>
      </c>
      <c r="L1909" t="b">
        <f>IF(Table1[[#This Row],[Use]]="None",FALSE,IF(Table1[[#This Row],[Use]]="Both",AND(Table1[[#This Row],[Keyword]],Table1[[#This Row],[Geog]]),OR(Table1[[#This Row],[Keyword]],Table1[[#This Row],[Geog]])))</f>
        <v>0</v>
      </c>
      <c r="M19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09" t="b">
        <f>NOT(ISERROR(VLOOKUP(Table1[[#This Row],[regno]],RawGeography!$D:$D,1,FALSE)))</f>
        <v>0</v>
      </c>
      <c r="O1909" t="str">
        <f>IF(Options!$H$12&gt;0,IF(Options!$H$13&gt;0,"Both","Geog"),IF(Options!$H$13&gt;0,"Keyword","None"))</f>
        <v>None</v>
      </c>
      <c r="Q1909"/>
    </row>
    <row r="1910" spans="1:17" x14ac:dyDescent="0.2">
      <c r="A1910">
        <v>1103084</v>
      </c>
      <c r="B1910" t="s">
        <v>4049</v>
      </c>
      <c r="C1910">
        <v>27702</v>
      </c>
      <c r="D1910">
        <v>29008</v>
      </c>
      <c r="G1910" t="s">
        <v>4050</v>
      </c>
      <c r="H1910" t="str">
        <f ca="1">IFERROR(RANK(Table1[[#This Row],[IncomeRank]],$K:$K),"")</f>
        <v/>
      </c>
      <c r="I1910">
        <f>Table1[[#This Row],[regno]]</f>
        <v>1103084</v>
      </c>
      <c r="J1910" t="str">
        <f>Table1[[#This Row],[nicename]]</f>
        <v>The MRS Sunderland Music Festival</v>
      </c>
      <c r="K1910" s="1" t="str">
        <f ca="1">IF(Table1[[#This Row],[Selected]],Table1[[#This Row],[latest_income]]+(RAND()*0.01),"")</f>
        <v/>
      </c>
      <c r="L1910" t="b">
        <f>IF(Table1[[#This Row],[Use]]="None",FALSE,IF(Table1[[#This Row],[Use]]="Both",AND(Table1[[#This Row],[Keyword]],Table1[[#This Row],[Geog]]),OR(Table1[[#This Row],[Keyword]],Table1[[#This Row],[Geog]])))</f>
        <v>0</v>
      </c>
      <c r="M19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10" t="b">
        <f>NOT(ISERROR(VLOOKUP(Table1[[#This Row],[regno]],RawGeography!$D:$D,1,FALSE)))</f>
        <v>0</v>
      </c>
      <c r="O1910" t="str">
        <f>IF(Options!$H$12&gt;0,IF(Options!$H$13&gt;0,"Both","Geog"),IF(Options!$H$13&gt;0,"Keyword","None"))</f>
        <v>None</v>
      </c>
      <c r="Q1910"/>
    </row>
    <row r="1911" spans="1:17" x14ac:dyDescent="0.2">
      <c r="A1911">
        <v>1103159</v>
      </c>
      <c r="B1911" t="s">
        <v>4051</v>
      </c>
      <c r="C1911">
        <v>600568</v>
      </c>
      <c r="D1911">
        <v>589117</v>
      </c>
      <c r="E1911">
        <v>-208526</v>
      </c>
      <c r="F1911">
        <v>4</v>
      </c>
      <c r="G1911" t="s">
        <v>4052</v>
      </c>
      <c r="H1911" t="str">
        <f ca="1">IFERROR(RANK(Table1[[#This Row],[IncomeRank]],$K:$K),"")</f>
        <v/>
      </c>
      <c r="I1911">
        <f>Table1[[#This Row],[regno]]</f>
        <v>1103159</v>
      </c>
      <c r="J1911" t="str">
        <f>Table1[[#This Row],[nicename]]</f>
        <v>Armonico Consort Limited</v>
      </c>
      <c r="K1911" s="1" t="str">
        <f ca="1">IF(Table1[[#This Row],[Selected]],Table1[[#This Row],[latest_income]]+(RAND()*0.01),"")</f>
        <v/>
      </c>
      <c r="L1911" t="b">
        <f>IF(Table1[[#This Row],[Use]]="None",FALSE,IF(Table1[[#This Row],[Use]]="Both",AND(Table1[[#This Row],[Keyword]],Table1[[#This Row],[Geog]]),OR(Table1[[#This Row],[Keyword]],Table1[[#This Row],[Geog]])))</f>
        <v>0</v>
      </c>
      <c r="M19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11" t="b">
        <f>NOT(ISERROR(VLOOKUP(Table1[[#This Row],[regno]],RawGeography!$D:$D,1,FALSE)))</f>
        <v>0</v>
      </c>
      <c r="O1911" t="str">
        <f>IF(Options!$H$12&gt;0,IF(Options!$H$13&gt;0,"Both","Geog"),IF(Options!$H$13&gt;0,"Keyword","None"))</f>
        <v>None</v>
      </c>
      <c r="Q1911"/>
    </row>
    <row r="1912" spans="1:17" x14ac:dyDescent="0.2">
      <c r="A1912">
        <v>1103166</v>
      </c>
      <c r="B1912" t="s">
        <v>4053</v>
      </c>
      <c r="C1912">
        <v>31607</v>
      </c>
      <c r="D1912">
        <v>28423</v>
      </c>
      <c r="G1912" t="s">
        <v>4054</v>
      </c>
      <c r="H1912" t="str">
        <f ca="1">IFERROR(RANK(Table1[[#This Row],[IncomeRank]],$K:$K),"")</f>
        <v/>
      </c>
      <c r="I1912">
        <f>Table1[[#This Row],[regno]]</f>
        <v>1103166</v>
      </c>
      <c r="J1912" t="str">
        <f>Table1[[#This Row],[nicename]]</f>
        <v>Basingstoke Amateur Operatic Society</v>
      </c>
      <c r="K1912" s="1" t="str">
        <f ca="1">IF(Table1[[#This Row],[Selected]],Table1[[#This Row],[latest_income]]+(RAND()*0.01),"")</f>
        <v/>
      </c>
      <c r="L1912" t="b">
        <f>IF(Table1[[#This Row],[Use]]="None",FALSE,IF(Table1[[#This Row],[Use]]="Both",AND(Table1[[#This Row],[Keyword]],Table1[[#This Row],[Geog]]),OR(Table1[[#This Row],[Keyword]],Table1[[#This Row],[Geog]])))</f>
        <v>0</v>
      </c>
      <c r="M19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12" t="b">
        <f>NOT(ISERROR(VLOOKUP(Table1[[#This Row],[regno]],RawGeography!$D:$D,1,FALSE)))</f>
        <v>0</v>
      </c>
      <c r="O1912" t="str">
        <f>IF(Options!$H$12&gt;0,IF(Options!$H$13&gt;0,"Both","Geog"),IF(Options!$H$13&gt;0,"Keyword","None"))</f>
        <v>None</v>
      </c>
      <c r="Q1912"/>
    </row>
    <row r="1913" spans="1:17" x14ac:dyDescent="0.2">
      <c r="A1913">
        <v>1103297</v>
      </c>
      <c r="B1913" t="s">
        <v>4055</v>
      </c>
      <c r="C1913">
        <v>0</v>
      </c>
      <c r="D1913">
        <v>9500</v>
      </c>
      <c r="G1913" t="s">
        <v>4056</v>
      </c>
      <c r="H1913" t="str">
        <f ca="1">IFERROR(RANK(Table1[[#This Row],[IncomeRank]],$K:$K),"")</f>
        <v/>
      </c>
      <c r="I1913">
        <f>Table1[[#This Row],[regno]]</f>
        <v>1103297</v>
      </c>
      <c r="J1913" t="str">
        <f>Table1[[#This Row],[nicename]]</f>
        <v>The Shawfield Trust Limited</v>
      </c>
      <c r="K1913" s="1" t="str">
        <f ca="1">IF(Table1[[#This Row],[Selected]],Table1[[#This Row],[latest_income]]+(RAND()*0.01),"")</f>
        <v/>
      </c>
      <c r="L1913" t="b">
        <f>IF(Table1[[#This Row],[Use]]="None",FALSE,IF(Table1[[#This Row],[Use]]="Both",AND(Table1[[#This Row],[Keyword]],Table1[[#This Row],[Geog]]),OR(Table1[[#This Row],[Keyword]],Table1[[#This Row],[Geog]])))</f>
        <v>0</v>
      </c>
      <c r="M19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13" t="b">
        <f>NOT(ISERROR(VLOOKUP(Table1[[#This Row],[regno]],RawGeography!$D:$D,1,FALSE)))</f>
        <v>0</v>
      </c>
      <c r="O1913" t="str">
        <f>IF(Options!$H$12&gt;0,IF(Options!$H$13&gt;0,"Both","Geog"),IF(Options!$H$13&gt;0,"Keyword","None"))</f>
        <v>None</v>
      </c>
      <c r="Q1913"/>
    </row>
    <row r="1914" spans="1:17" x14ac:dyDescent="0.2">
      <c r="A1914">
        <v>1103386</v>
      </c>
      <c r="B1914" t="s">
        <v>4057</v>
      </c>
      <c r="C1914">
        <v>2988</v>
      </c>
      <c r="D1914">
        <v>2763</v>
      </c>
      <c r="G1914" t="s">
        <v>4058</v>
      </c>
      <c r="H1914" t="str">
        <f ca="1">IFERROR(RANK(Table1[[#This Row],[IncomeRank]],$K:$K),"")</f>
        <v/>
      </c>
      <c r="I1914">
        <f>Table1[[#This Row],[regno]]</f>
        <v>1103386</v>
      </c>
      <c r="J1914" t="str">
        <f>Table1[[#This Row],[nicename]]</f>
        <v>Melody</v>
      </c>
      <c r="K1914" s="1" t="str">
        <f ca="1">IF(Table1[[#This Row],[Selected]],Table1[[#This Row],[latest_income]]+(RAND()*0.01),"")</f>
        <v/>
      </c>
      <c r="L1914" t="b">
        <f>IF(Table1[[#This Row],[Use]]="None",FALSE,IF(Table1[[#This Row],[Use]]="Both",AND(Table1[[#This Row],[Keyword]],Table1[[#This Row],[Geog]]),OR(Table1[[#This Row],[Keyword]],Table1[[#This Row],[Geog]])))</f>
        <v>0</v>
      </c>
      <c r="M19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14" t="b">
        <f>NOT(ISERROR(VLOOKUP(Table1[[#This Row],[regno]],RawGeography!$D:$D,1,FALSE)))</f>
        <v>0</v>
      </c>
      <c r="O1914" t="str">
        <f>IF(Options!$H$12&gt;0,IF(Options!$H$13&gt;0,"Both","Geog"),IF(Options!$H$13&gt;0,"Keyword","None"))</f>
        <v>None</v>
      </c>
      <c r="Q1914"/>
    </row>
    <row r="1915" spans="1:17" x14ac:dyDescent="0.2">
      <c r="A1915">
        <v>1103455</v>
      </c>
      <c r="B1915" t="s">
        <v>4059</v>
      </c>
      <c r="C1915">
        <v>407</v>
      </c>
      <c r="D1915">
        <v>478</v>
      </c>
      <c r="G1915" t="s">
        <v>4060</v>
      </c>
      <c r="H1915" t="str">
        <f ca="1">IFERROR(RANK(Table1[[#This Row],[IncomeRank]],$K:$K),"")</f>
        <v/>
      </c>
      <c r="I1915">
        <f>Table1[[#This Row],[regno]]</f>
        <v>1103455</v>
      </c>
      <c r="J1915" t="str">
        <f>Table1[[#This Row],[nicename]]</f>
        <v>North Kent Brass</v>
      </c>
      <c r="K1915" s="1" t="str">
        <f ca="1">IF(Table1[[#This Row],[Selected]],Table1[[#This Row],[latest_income]]+(RAND()*0.01),"")</f>
        <v/>
      </c>
      <c r="L1915" t="b">
        <f>IF(Table1[[#This Row],[Use]]="None",FALSE,IF(Table1[[#This Row],[Use]]="Both",AND(Table1[[#This Row],[Keyword]],Table1[[#This Row],[Geog]]),OR(Table1[[#This Row],[Keyword]],Table1[[#This Row],[Geog]])))</f>
        <v>0</v>
      </c>
      <c r="M19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15" t="b">
        <f>NOT(ISERROR(VLOOKUP(Table1[[#This Row],[regno]],RawGeography!$D:$D,1,FALSE)))</f>
        <v>0</v>
      </c>
      <c r="O1915" t="str">
        <f>IF(Options!$H$12&gt;0,IF(Options!$H$13&gt;0,"Both","Geog"),IF(Options!$H$13&gt;0,"Keyword","None"))</f>
        <v>None</v>
      </c>
      <c r="Q1915"/>
    </row>
    <row r="1916" spans="1:17" x14ac:dyDescent="0.2">
      <c r="A1916">
        <v>1103686</v>
      </c>
      <c r="B1916" t="s">
        <v>4061</v>
      </c>
      <c r="C1916">
        <v>37068</v>
      </c>
      <c r="D1916">
        <v>17567</v>
      </c>
      <c r="G1916" t="s">
        <v>4062</v>
      </c>
      <c r="H1916" t="str">
        <f ca="1">IFERROR(RANK(Table1[[#This Row],[IncomeRank]],$K:$K),"")</f>
        <v/>
      </c>
      <c r="I1916">
        <f>Table1[[#This Row],[regno]]</f>
        <v>1103686</v>
      </c>
      <c r="J1916" t="str">
        <f>Table1[[#This Row],[nicename]]</f>
        <v>One Aim Mix Studio</v>
      </c>
      <c r="K1916" s="1" t="str">
        <f ca="1">IF(Table1[[#This Row],[Selected]],Table1[[#This Row],[latest_income]]+(RAND()*0.01),"")</f>
        <v/>
      </c>
      <c r="L1916" t="b">
        <f>IF(Table1[[#This Row],[Use]]="None",FALSE,IF(Table1[[#This Row],[Use]]="Both",AND(Table1[[#This Row],[Keyword]],Table1[[#This Row],[Geog]]),OR(Table1[[#This Row],[Keyword]],Table1[[#This Row],[Geog]])))</f>
        <v>0</v>
      </c>
      <c r="M19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16" t="b">
        <f>NOT(ISERROR(VLOOKUP(Table1[[#This Row],[regno]],RawGeography!$D:$D,1,FALSE)))</f>
        <v>0</v>
      </c>
      <c r="O1916" t="str">
        <f>IF(Options!$H$12&gt;0,IF(Options!$H$13&gt;0,"Both","Geog"),IF(Options!$H$13&gt;0,"Keyword","None"))</f>
        <v>None</v>
      </c>
      <c r="Q1916"/>
    </row>
    <row r="1917" spans="1:17" x14ac:dyDescent="0.2">
      <c r="A1917">
        <v>1103713</v>
      </c>
      <c r="B1917" t="s">
        <v>4063</v>
      </c>
      <c r="C1917">
        <v>151077</v>
      </c>
      <c r="D1917">
        <v>155048</v>
      </c>
      <c r="G1917" t="s">
        <v>4064</v>
      </c>
      <c r="H1917" t="str">
        <f ca="1">IFERROR(RANK(Table1[[#This Row],[IncomeRank]],$K:$K),"")</f>
        <v/>
      </c>
      <c r="I1917">
        <f>Table1[[#This Row],[regno]]</f>
        <v>1103713</v>
      </c>
      <c r="J1917" t="str">
        <f>Table1[[#This Row],[nicename]]</f>
        <v>Protein Dance</v>
      </c>
      <c r="K1917" s="1" t="str">
        <f ca="1">IF(Table1[[#This Row],[Selected]],Table1[[#This Row],[latest_income]]+(RAND()*0.01),"")</f>
        <v/>
      </c>
      <c r="L1917" t="b">
        <f>IF(Table1[[#This Row],[Use]]="None",FALSE,IF(Table1[[#This Row],[Use]]="Both",AND(Table1[[#This Row],[Keyword]],Table1[[#This Row],[Geog]]),OR(Table1[[#This Row],[Keyword]],Table1[[#This Row],[Geog]])))</f>
        <v>0</v>
      </c>
      <c r="M19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17" t="b">
        <f>NOT(ISERROR(VLOOKUP(Table1[[#This Row],[regno]],RawGeography!$D:$D,1,FALSE)))</f>
        <v>0</v>
      </c>
      <c r="O1917" t="str">
        <f>IF(Options!$H$12&gt;0,IF(Options!$H$13&gt;0,"Both","Geog"),IF(Options!$H$13&gt;0,"Keyword","None"))</f>
        <v>None</v>
      </c>
      <c r="Q1917"/>
    </row>
    <row r="1918" spans="1:17" x14ac:dyDescent="0.2">
      <c r="A1918">
        <v>1103733</v>
      </c>
      <c r="B1918" t="s">
        <v>4065</v>
      </c>
      <c r="C1918">
        <v>29514</v>
      </c>
      <c r="D1918">
        <v>35546</v>
      </c>
      <c r="G1918" t="s">
        <v>4066</v>
      </c>
      <c r="H1918" t="str">
        <f ca="1">IFERROR(RANK(Table1[[#This Row],[IncomeRank]],$K:$K),"")</f>
        <v/>
      </c>
      <c r="I1918">
        <f>Table1[[#This Row],[regno]]</f>
        <v>1103733</v>
      </c>
      <c r="J1918" t="str">
        <f>Table1[[#This Row],[nicename]]</f>
        <v>Wembley Operatic Society</v>
      </c>
      <c r="K1918" s="1" t="str">
        <f ca="1">IF(Table1[[#This Row],[Selected]],Table1[[#This Row],[latest_income]]+(RAND()*0.01),"")</f>
        <v/>
      </c>
      <c r="L1918" t="b">
        <f>IF(Table1[[#This Row],[Use]]="None",FALSE,IF(Table1[[#This Row],[Use]]="Both",AND(Table1[[#This Row],[Keyword]],Table1[[#This Row],[Geog]]),OR(Table1[[#This Row],[Keyword]],Table1[[#This Row],[Geog]])))</f>
        <v>0</v>
      </c>
      <c r="M19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18" t="b">
        <f>NOT(ISERROR(VLOOKUP(Table1[[#This Row],[regno]],RawGeography!$D:$D,1,FALSE)))</f>
        <v>0</v>
      </c>
      <c r="O1918" t="str">
        <f>IF(Options!$H$12&gt;0,IF(Options!$H$13&gt;0,"Both","Geog"),IF(Options!$H$13&gt;0,"Keyword","None"))</f>
        <v>None</v>
      </c>
      <c r="Q1918"/>
    </row>
    <row r="1919" spans="1:17" x14ac:dyDescent="0.2">
      <c r="A1919">
        <v>1103792</v>
      </c>
      <c r="B1919" t="s">
        <v>4067</v>
      </c>
      <c r="C1919">
        <v>5977</v>
      </c>
      <c r="D1919">
        <v>9341</v>
      </c>
      <c r="G1919" t="s">
        <v>4068</v>
      </c>
      <c r="H1919" t="str">
        <f ca="1">IFERROR(RANK(Table1[[#This Row],[IncomeRank]],$K:$K),"")</f>
        <v/>
      </c>
      <c r="I1919">
        <f>Table1[[#This Row],[regno]]</f>
        <v>1103792</v>
      </c>
      <c r="J1919" t="str">
        <f>Table1[[#This Row],[nicename]]</f>
        <v>Harleston and Waveney Festival Limited</v>
      </c>
      <c r="K1919" s="1" t="str">
        <f ca="1">IF(Table1[[#This Row],[Selected]],Table1[[#This Row],[latest_income]]+(RAND()*0.01),"")</f>
        <v/>
      </c>
      <c r="L1919" t="b">
        <f>IF(Table1[[#This Row],[Use]]="None",FALSE,IF(Table1[[#This Row],[Use]]="Both",AND(Table1[[#This Row],[Keyword]],Table1[[#This Row],[Geog]]),OR(Table1[[#This Row],[Keyword]],Table1[[#This Row],[Geog]])))</f>
        <v>0</v>
      </c>
      <c r="M19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19" t="b">
        <f>NOT(ISERROR(VLOOKUP(Table1[[#This Row],[regno]],RawGeography!$D:$D,1,FALSE)))</f>
        <v>0</v>
      </c>
      <c r="O1919" t="str">
        <f>IF(Options!$H$12&gt;0,IF(Options!$H$13&gt;0,"Both","Geog"),IF(Options!$H$13&gt;0,"Keyword","None"))</f>
        <v>None</v>
      </c>
      <c r="Q1919"/>
    </row>
    <row r="1920" spans="1:17" x14ac:dyDescent="0.2">
      <c r="A1920">
        <v>1103913</v>
      </c>
      <c r="B1920" t="s">
        <v>4069</v>
      </c>
      <c r="C1920">
        <v>105393</v>
      </c>
      <c r="D1920">
        <v>111040</v>
      </c>
      <c r="G1920" t="s">
        <v>4070</v>
      </c>
      <c r="H1920" t="str">
        <f ca="1">IFERROR(RANK(Table1[[#This Row],[IncomeRank]],$K:$K),"")</f>
        <v/>
      </c>
      <c r="I1920">
        <f>Table1[[#This Row],[regno]]</f>
        <v>1103913</v>
      </c>
      <c r="J1920" t="str">
        <f>Table1[[#This Row],[nicename]]</f>
        <v>Halifax Thespians</v>
      </c>
      <c r="K1920" s="1" t="str">
        <f ca="1">IF(Table1[[#This Row],[Selected]],Table1[[#This Row],[latest_income]]+(RAND()*0.01),"")</f>
        <v/>
      </c>
      <c r="L1920" t="b">
        <f>IF(Table1[[#This Row],[Use]]="None",FALSE,IF(Table1[[#This Row],[Use]]="Both",AND(Table1[[#This Row],[Keyword]],Table1[[#This Row],[Geog]]),OR(Table1[[#This Row],[Keyword]],Table1[[#This Row],[Geog]])))</f>
        <v>0</v>
      </c>
      <c r="M19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20" t="b">
        <f>NOT(ISERROR(VLOOKUP(Table1[[#This Row],[regno]],RawGeography!$D:$D,1,FALSE)))</f>
        <v>0</v>
      </c>
      <c r="O1920" t="str">
        <f>IF(Options!$H$12&gt;0,IF(Options!$H$13&gt;0,"Both","Geog"),IF(Options!$H$13&gt;0,"Keyword","None"))</f>
        <v>None</v>
      </c>
      <c r="Q1920"/>
    </row>
    <row r="1921" spans="1:17" x14ac:dyDescent="0.2">
      <c r="A1921">
        <v>1103952</v>
      </c>
      <c r="B1921" t="s">
        <v>4071</v>
      </c>
      <c r="C1921">
        <v>24761</v>
      </c>
      <c r="D1921">
        <v>12860</v>
      </c>
      <c r="G1921" t="s">
        <v>4072</v>
      </c>
      <c r="H1921" t="str">
        <f ca="1">IFERROR(RANK(Table1[[#This Row],[IncomeRank]],$K:$K),"")</f>
        <v/>
      </c>
      <c r="I1921">
        <f>Table1[[#This Row],[regno]]</f>
        <v>1103952</v>
      </c>
      <c r="J1921" t="str">
        <f>Table1[[#This Row],[nicename]]</f>
        <v>The David Morgan Music Trust</v>
      </c>
      <c r="K1921" s="1" t="str">
        <f ca="1">IF(Table1[[#This Row],[Selected]],Table1[[#This Row],[latest_income]]+(RAND()*0.01),"")</f>
        <v/>
      </c>
      <c r="L1921" t="b">
        <f>IF(Table1[[#This Row],[Use]]="None",FALSE,IF(Table1[[#This Row],[Use]]="Both",AND(Table1[[#This Row],[Keyword]],Table1[[#This Row],[Geog]]),OR(Table1[[#This Row],[Keyword]],Table1[[#This Row],[Geog]])))</f>
        <v>0</v>
      </c>
      <c r="M19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21" t="b">
        <f>NOT(ISERROR(VLOOKUP(Table1[[#This Row],[regno]],RawGeography!$D:$D,1,FALSE)))</f>
        <v>0</v>
      </c>
      <c r="O1921" t="str">
        <f>IF(Options!$H$12&gt;0,IF(Options!$H$13&gt;0,"Both","Geog"),IF(Options!$H$13&gt;0,"Keyword","None"))</f>
        <v>None</v>
      </c>
      <c r="Q1921"/>
    </row>
    <row r="1922" spans="1:17" x14ac:dyDescent="0.2">
      <c r="A1922">
        <v>1104027</v>
      </c>
      <c r="B1922" t="s">
        <v>4073</v>
      </c>
      <c r="C1922">
        <v>279373</v>
      </c>
      <c r="D1922">
        <v>636449</v>
      </c>
      <c r="G1922" t="s">
        <v>4074</v>
      </c>
      <c r="H1922" t="str">
        <f ca="1">IFERROR(RANK(Table1[[#This Row],[IncomeRank]],$K:$K),"")</f>
        <v/>
      </c>
      <c r="I1922">
        <f>Table1[[#This Row],[regno]]</f>
        <v>1104027</v>
      </c>
      <c r="J1922" t="str">
        <f>Table1[[#This Row],[nicename]]</f>
        <v>Emi Music Sound Foundation</v>
      </c>
      <c r="K1922" s="1" t="str">
        <f ca="1">IF(Table1[[#This Row],[Selected]],Table1[[#This Row],[latest_income]]+(RAND()*0.01),"")</f>
        <v/>
      </c>
      <c r="L1922" t="b">
        <f>IF(Table1[[#This Row],[Use]]="None",FALSE,IF(Table1[[#This Row],[Use]]="Both",AND(Table1[[#This Row],[Keyword]],Table1[[#This Row],[Geog]]),OR(Table1[[#This Row],[Keyword]],Table1[[#This Row],[Geog]])))</f>
        <v>0</v>
      </c>
      <c r="M19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22" t="b">
        <f>NOT(ISERROR(VLOOKUP(Table1[[#This Row],[regno]],RawGeography!$D:$D,1,FALSE)))</f>
        <v>0</v>
      </c>
      <c r="O1922" t="str">
        <f>IF(Options!$H$12&gt;0,IF(Options!$H$13&gt;0,"Both","Geog"),IF(Options!$H$13&gt;0,"Keyword","None"))</f>
        <v>None</v>
      </c>
      <c r="Q1922"/>
    </row>
    <row r="1923" spans="1:17" x14ac:dyDescent="0.2">
      <c r="A1923">
        <v>1104030</v>
      </c>
      <c r="B1923" t="s">
        <v>4075</v>
      </c>
      <c r="C1923">
        <v>110148</v>
      </c>
      <c r="D1923">
        <v>106352</v>
      </c>
      <c r="G1923" t="s">
        <v>4076</v>
      </c>
      <c r="H1923" t="str">
        <f ca="1">IFERROR(RANK(Table1[[#This Row],[IncomeRank]],$K:$K),"")</f>
        <v/>
      </c>
      <c r="I1923">
        <f>Table1[[#This Row],[regno]]</f>
        <v>1104030</v>
      </c>
      <c r="J1923" t="str">
        <f>Table1[[#This Row],[nicename]]</f>
        <v>The Pakistan Cultural Society</v>
      </c>
      <c r="K1923" s="1" t="str">
        <f ca="1">IF(Table1[[#This Row],[Selected]],Table1[[#This Row],[latest_income]]+(RAND()*0.01),"")</f>
        <v/>
      </c>
      <c r="L1923" t="b">
        <f>IF(Table1[[#This Row],[Use]]="None",FALSE,IF(Table1[[#This Row],[Use]]="Both",AND(Table1[[#This Row],[Keyword]],Table1[[#This Row],[Geog]]),OR(Table1[[#This Row],[Keyword]],Table1[[#This Row],[Geog]])))</f>
        <v>0</v>
      </c>
      <c r="M19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23" t="b">
        <f>NOT(ISERROR(VLOOKUP(Table1[[#This Row],[regno]],RawGeography!$D:$D,1,FALSE)))</f>
        <v>0</v>
      </c>
      <c r="O1923" t="str">
        <f>IF(Options!$H$12&gt;0,IF(Options!$H$13&gt;0,"Both","Geog"),IF(Options!$H$13&gt;0,"Keyword","None"))</f>
        <v>None</v>
      </c>
      <c r="Q1923"/>
    </row>
    <row r="1924" spans="1:17" x14ac:dyDescent="0.2">
      <c r="A1924">
        <v>1104077</v>
      </c>
      <c r="B1924" t="s">
        <v>4077</v>
      </c>
      <c r="C1924">
        <v>12</v>
      </c>
      <c r="D1924">
        <v>7649</v>
      </c>
      <c r="G1924" t="s">
        <v>4078</v>
      </c>
      <c r="H1924" t="str">
        <f ca="1">IFERROR(RANK(Table1[[#This Row],[IncomeRank]],$K:$K),"")</f>
        <v/>
      </c>
      <c r="I1924">
        <f>Table1[[#This Row],[regno]]</f>
        <v>1104077</v>
      </c>
      <c r="J1924" t="str">
        <f>Table1[[#This Row],[nicename]]</f>
        <v>The Jean Ginsburg Memorial Foundation</v>
      </c>
      <c r="K1924" s="1" t="str">
        <f ca="1">IF(Table1[[#This Row],[Selected]],Table1[[#This Row],[latest_income]]+(RAND()*0.01),"")</f>
        <v/>
      </c>
      <c r="L1924" t="b">
        <f>IF(Table1[[#This Row],[Use]]="None",FALSE,IF(Table1[[#This Row],[Use]]="Both",AND(Table1[[#This Row],[Keyword]],Table1[[#This Row],[Geog]]),OR(Table1[[#This Row],[Keyword]],Table1[[#This Row],[Geog]])))</f>
        <v>0</v>
      </c>
      <c r="M19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24" t="b">
        <f>NOT(ISERROR(VLOOKUP(Table1[[#This Row],[regno]],RawGeography!$D:$D,1,FALSE)))</f>
        <v>0</v>
      </c>
      <c r="O1924" t="str">
        <f>IF(Options!$H$12&gt;0,IF(Options!$H$13&gt;0,"Both","Geog"),IF(Options!$H$13&gt;0,"Keyword","None"))</f>
        <v>None</v>
      </c>
      <c r="Q1924"/>
    </row>
    <row r="1925" spans="1:17" x14ac:dyDescent="0.2">
      <c r="A1925">
        <v>1104133</v>
      </c>
      <c r="B1925" t="s">
        <v>4079</v>
      </c>
      <c r="C1925">
        <v>129341</v>
      </c>
      <c r="D1925">
        <v>197661</v>
      </c>
      <c r="G1925" t="s">
        <v>4080</v>
      </c>
      <c r="H1925" t="str">
        <f ca="1">IFERROR(RANK(Table1[[#This Row],[IncomeRank]],$K:$K),"")</f>
        <v/>
      </c>
      <c r="I1925">
        <f>Table1[[#This Row],[regno]]</f>
        <v>1104133</v>
      </c>
      <c r="J1925" t="str">
        <f>Table1[[#This Row],[nicename]]</f>
        <v>London International Orchestra</v>
      </c>
      <c r="K1925" s="1" t="str">
        <f ca="1">IF(Table1[[#This Row],[Selected]],Table1[[#This Row],[latest_income]]+(RAND()*0.01),"")</f>
        <v/>
      </c>
      <c r="L1925" t="b">
        <f>IF(Table1[[#This Row],[Use]]="None",FALSE,IF(Table1[[#This Row],[Use]]="Both",AND(Table1[[#This Row],[Keyword]],Table1[[#This Row],[Geog]]),OR(Table1[[#This Row],[Keyword]],Table1[[#This Row],[Geog]])))</f>
        <v>0</v>
      </c>
      <c r="M19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25" t="b">
        <f>NOT(ISERROR(VLOOKUP(Table1[[#This Row],[regno]],RawGeography!$D:$D,1,FALSE)))</f>
        <v>0</v>
      </c>
      <c r="O1925" t="str">
        <f>IF(Options!$H$12&gt;0,IF(Options!$H$13&gt;0,"Both","Geog"),IF(Options!$H$13&gt;0,"Keyword","None"))</f>
        <v>None</v>
      </c>
      <c r="Q1925"/>
    </row>
    <row r="1926" spans="1:17" x14ac:dyDescent="0.2">
      <c r="A1926">
        <v>1104224</v>
      </c>
      <c r="B1926" t="s">
        <v>4081</v>
      </c>
      <c r="C1926">
        <v>83358</v>
      </c>
      <c r="D1926">
        <v>78984</v>
      </c>
      <c r="G1926" t="s">
        <v>4082</v>
      </c>
      <c r="H1926" t="str">
        <f ca="1">IFERROR(RANK(Table1[[#This Row],[IncomeRank]],$K:$K),"")</f>
        <v/>
      </c>
      <c r="I1926">
        <f>Table1[[#This Row],[regno]]</f>
        <v>1104224</v>
      </c>
      <c r="J1926" t="str">
        <f>Table1[[#This Row],[nicename]]</f>
        <v>Arts in Rural Gloucestershire</v>
      </c>
      <c r="K1926" s="1" t="str">
        <f ca="1">IF(Table1[[#This Row],[Selected]],Table1[[#This Row],[latest_income]]+(RAND()*0.01),"")</f>
        <v/>
      </c>
      <c r="L1926" t="b">
        <f>IF(Table1[[#This Row],[Use]]="None",FALSE,IF(Table1[[#This Row],[Use]]="Both",AND(Table1[[#This Row],[Keyword]],Table1[[#This Row],[Geog]]),OR(Table1[[#This Row],[Keyword]],Table1[[#This Row],[Geog]])))</f>
        <v>0</v>
      </c>
      <c r="M19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26" t="b">
        <f>NOT(ISERROR(VLOOKUP(Table1[[#This Row],[regno]],RawGeography!$D:$D,1,FALSE)))</f>
        <v>0</v>
      </c>
      <c r="O1926" t="str">
        <f>IF(Options!$H$12&gt;0,IF(Options!$H$13&gt;0,"Both","Geog"),IF(Options!$H$13&gt;0,"Keyword","None"))</f>
        <v>None</v>
      </c>
      <c r="Q1926"/>
    </row>
    <row r="1927" spans="1:17" x14ac:dyDescent="0.2">
      <c r="A1927">
        <v>1104280</v>
      </c>
      <c r="B1927" t="s">
        <v>4083</v>
      </c>
      <c r="C1927">
        <v>14566</v>
      </c>
      <c r="D1927">
        <v>8301</v>
      </c>
      <c r="G1927" t="s">
        <v>4084</v>
      </c>
      <c r="H1927" t="str">
        <f ca="1">IFERROR(RANK(Table1[[#This Row],[IncomeRank]],$K:$K),"")</f>
        <v/>
      </c>
      <c r="I1927">
        <f>Table1[[#This Row],[regno]]</f>
        <v>1104280</v>
      </c>
      <c r="J1927" t="str">
        <f>Table1[[#This Row],[nicename]]</f>
        <v>The Museum of Music History</v>
      </c>
      <c r="K1927" s="1" t="str">
        <f ca="1">IF(Table1[[#This Row],[Selected]],Table1[[#This Row],[latest_income]]+(RAND()*0.01),"")</f>
        <v/>
      </c>
      <c r="L1927" t="b">
        <f>IF(Table1[[#This Row],[Use]]="None",FALSE,IF(Table1[[#This Row],[Use]]="Both",AND(Table1[[#This Row],[Keyword]],Table1[[#This Row],[Geog]]),OR(Table1[[#This Row],[Keyword]],Table1[[#This Row],[Geog]])))</f>
        <v>0</v>
      </c>
      <c r="M19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27" t="b">
        <f>NOT(ISERROR(VLOOKUP(Table1[[#This Row],[regno]],RawGeography!$D:$D,1,FALSE)))</f>
        <v>0</v>
      </c>
      <c r="O1927" t="str">
        <f>IF(Options!$H$12&gt;0,IF(Options!$H$13&gt;0,"Both","Geog"),IF(Options!$H$13&gt;0,"Keyword","None"))</f>
        <v>None</v>
      </c>
      <c r="Q1927"/>
    </row>
    <row r="1928" spans="1:17" x14ac:dyDescent="0.2">
      <c r="A1928">
        <v>1104305</v>
      </c>
      <c r="B1928" t="s">
        <v>4085</v>
      </c>
      <c r="C1928">
        <v>16936</v>
      </c>
      <c r="D1928">
        <v>16690</v>
      </c>
      <c r="G1928" t="s">
        <v>4086</v>
      </c>
      <c r="H1928" t="str">
        <f ca="1">IFERROR(RANK(Table1[[#This Row],[IncomeRank]],$K:$K),"")</f>
        <v/>
      </c>
      <c r="I1928">
        <f>Table1[[#This Row],[regno]]</f>
        <v>1104305</v>
      </c>
      <c r="J1928" t="str">
        <f>Table1[[#This Row],[nicename]]</f>
        <v>The Fletching Singers</v>
      </c>
      <c r="K1928" s="1" t="str">
        <f ca="1">IF(Table1[[#This Row],[Selected]],Table1[[#This Row],[latest_income]]+(RAND()*0.01),"")</f>
        <v/>
      </c>
      <c r="L1928" t="b">
        <f>IF(Table1[[#This Row],[Use]]="None",FALSE,IF(Table1[[#This Row],[Use]]="Both",AND(Table1[[#This Row],[Keyword]],Table1[[#This Row],[Geog]]),OR(Table1[[#This Row],[Keyword]],Table1[[#This Row],[Geog]])))</f>
        <v>0</v>
      </c>
      <c r="M19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28" t="b">
        <f>NOT(ISERROR(VLOOKUP(Table1[[#This Row],[regno]],RawGeography!$D:$D,1,FALSE)))</f>
        <v>0</v>
      </c>
      <c r="O1928" t="str">
        <f>IF(Options!$H$12&gt;0,IF(Options!$H$13&gt;0,"Both","Geog"),IF(Options!$H$13&gt;0,"Keyword","None"))</f>
        <v>None</v>
      </c>
      <c r="Q1928"/>
    </row>
    <row r="1929" spans="1:17" x14ac:dyDescent="0.2">
      <c r="A1929">
        <v>1104427</v>
      </c>
      <c r="B1929" t="s">
        <v>4087</v>
      </c>
      <c r="C1929">
        <v>479823</v>
      </c>
      <c r="D1929">
        <v>478381</v>
      </c>
      <c r="G1929" t="s">
        <v>4088</v>
      </c>
      <c r="H1929" t="str">
        <f ca="1">IFERROR(RANK(Table1[[#This Row],[IncomeRank]],$K:$K),"")</f>
        <v/>
      </c>
      <c r="I1929">
        <f>Table1[[#This Row],[regno]]</f>
        <v>1104427</v>
      </c>
      <c r="J1929" t="str">
        <f>Table1[[#This Row],[nicename]]</f>
        <v>Shakespeare at the Tobacco Factory</v>
      </c>
      <c r="K1929" s="1" t="str">
        <f ca="1">IF(Table1[[#This Row],[Selected]],Table1[[#This Row],[latest_income]]+(RAND()*0.01),"")</f>
        <v/>
      </c>
      <c r="L1929" t="b">
        <f>IF(Table1[[#This Row],[Use]]="None",FALSE,IF(Table1[[#This Row],[Use]]="Both",AND(Table1[[#This Row],[Keyword]],Table1[[#This Row],[Geog]]),OR(Table1[[#This Row],[Keyword]],Table1[[#This Row],[Geog]])))</f>
        <v>0</v>
      </c>
      <c r="M19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29" t="b">
        <f>NOT(ISERROR(VLOOKUP(Table1[[#This Row],[regno]],RawGeography!$D:$D,1,FALSE)))</f>
        <v>0</v>
      </c>
      <c r="O1929" t="str">
        <f>IF(Options!$H$12&gt;0,IF(Options!$H$13&gt;0,"Both","Geog"),IF(Options!$H$13&gt;0,"Keyword","None"))</f>
        <v>None</v>
      </c>
      <c r="Q1929"/>
    </row>
    <row r="1930" spans="1:17" x14ac:dyDescent="0.2">
      <c r="A1930">
        <v>1104543</v>
      </c>
      <c r="B1930" t="s">
        <v>4089</v>
      </c>
      <c r="C1930">
        <v>52894</v>
      </c>
      <c r="D1930">
        <v>34717</v>
      </c>
      <c r="G1930" t="s">
        <v>4090</v>
      </c>
      <c r="H1930" t="str">
        <f ca="1">IFERROR(RANK(Table1[[#This Row],[IncomeRank]],$K:$K),"")</f>
        <v/>
      </c>
      <c r="I1930">
        <f>Table1[[#This Row],[regno]]</f>
        <v>1104543</v>
      </c>
      <c r="J1930" t="str">
        <f>Table1[[#This Row],[nicename]]</f>
        <v>Chester Le Street Riverside Band</v>
      </c>
      <c r="K1930" s="1" t="str">
        <f ca="1">IF(Table1[[#This Row],[Selected]],Table1[[#This Row],[latest_income]]+(RAND()*0.01),"")</f>
        <v/>
      </c>
      <c r="L1930" t="b">
        <f>IF(Table1[[#This Row],[Use]]="None",FALSE,IF(Table1[[#This Row],[Use]]="Both",AND(Table1[[#This Row],[Keyword]],Table1[[#This Row],[Geog]]),OR(Table1[[#This Row],[Keyword]],Table1[[#This Row],[Geog]])))</f>
        <v>0</v>
      </c>
      <c r="M19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30" t="b">
        <f>NOT(ISERROR(VLOOKUP(Table1[[#This Row],[regno]],RawGeography!$D:$D,1,FALSE)))</f>
        <v>0</v>
      </c>
      <c r="O1930" t="str">
        <f>IF(Options!$H$12&gt;0,IF(Options!$H$13&gt;0,"Both","Geog"),IF(Options!$H$13&gt;0,"Keyword","None"))</f>
        <v>None</v>
      </c>
      <c r="Q1930"/>
    </row>
    <row r="1931" spans="1:17" x14ac:dyDescent="0.2">
      <c r="A1931">
        <v>1104554</v>
      </c>
      <c r="B1931" t="s">
        <v>4091</v>
      </c>
      <c r="C1931">
        <v>7728</v>
      </c>
      <c r="D1931">
        <v>6023</v>
      </c>
      <c r="G1931" t="s">
        <v>4092</v>
      </c>
      <c r="H1931" t="str">
        <f ca="1">IFERROR(RANK(Table1[[#This Row],[IncomeRank]],$K:$K),"")</f>
        <v/>
      </c>
      <c r="I1931">
        <f>Table1[[#This Row],[regno]]</f>
        <v>1104554</v>
      </c>
      <c r="J1931" t="str">
        <f>Table1[[#This Row],[nicename]]</f>
        <v>The Priory Singers (North Shields)</v>
      </c>
      <c r="K1931" s="1" t="str">
        <f ca="1">IF(Table1[[#This Row],[Selected]],Table1[[#This Row],[latest_income]]+(RAND()*0.01),"")</f>
        <v/>
      </c>
      <c r="L1931" t="b">
        <f>IF(Table1[[#This Row],[Use]]="None",FALSE,IF(Table1[[#This Row],[Use]]="Both",AND(Table1[[#This Row],[Keyword]],Table1[[#This Row],[Geog]]),OR(Table1[[#This Row],[Keyword]],Table1[[#This Row],[Geog]])))</f>
        <v>0</v>
      </c>
      <c r="M19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31" t="b">
        <f>NOT(ISERROR(VLOOKUP(Table1[[#This Row],[regno]],RawGeography!$D:$D,1,FALSE)))</f>
        <v>0</v>
      </c>
      <c r="O1931" t="str">
        <f>IF(Options!$H$12&gt;0,IF(Options!$H$13&gt;0,"Both","Geog"),IF(Options!$H$13&gt;0,"Keyword","None"))</f>
        <v>None</v>
      </c>
      <c r="Q1931"/>
    </row>
    <row r="1932" spans="1:17" x14ac:dyDescent="0.2">
      <c r="A1932">
        <v>1104574</v>
      </c>
      <c r="B1932" t="s">
        <v>4093</v>
      </c>
      <c r="C1932">
        <v>840</v>
      </c>
      <c r="D1932">
        <v>3970</v>
      </c>
      <c r="G1932" t="s">
        <v>4094</v>
      </c>
      <c r="H1932" t="str">
        <f ca="1">IFERROR(RANK(Table1[[#This Row],[IncomeRank]],$K:$K),"")</f>
        <v/>
      </c>
      <c r="I1932">
        <f>Table1[[#This Row],[regno]]</f>
        <v>1104574</v>
      </c>
      <c r="J1932" t="str">
        <f>Table1[[#This Row],[nicename]]</f>
        <v>Toxteth Music Programme</v>
      </c>
      <c r="K1932" s="1" t="str">
        <f ca="1">IF(Table1[[#This Row],[Selected]],Table1[[#This Row],[latest_income]]+(RAND()*0.01),"")</f>
        <v/>
      </c>
      <c r="L1932" t="b">
        <f>IF(Table1[[#This Row],[Use]]="None",FALSE,IF(Table1[[#This Row],[Use]]="Both",AND(Table1[[#This Row],[Keyword]],Table1[[#This Row],[Geog]]),OR(Table1[[#This Row],[Keyword]],Table1[[#This Row],[Geog]])))</f>
        <v>0</v>
      </c>
      <c r="M19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32" t="b">
        <f>NOT(ISERROR(VLOOKUP(Table1[[#This Row],[regno]],RawGeography!$D:$D,1,FALSE)))</f>
        <v>0</v>
      </c>
      <c r="O1932" t="str">
        <f>IF(Options!$H$12&gt;0,IF(Options!$H$13&gt;0,"Both","Geog"),IF(Options!$H$13&gt;0,"Keyword","None"))</f>
        <v>None</v>
      </c>
      <c r="Q1932"/>
    </row>
    <row r="1933" spans="1:17" x14ac:dyDescent="0.2">
      <c r="A1933">
        <v>1104603</v>
      </c>
      <c r="B1933" t="s">
        <v>4095</v>
      </c>
      <c r="C1933">
        <v>6508</v>
      </c>
      <c r="D1933">
        <v>7694</v>
      </c>
      <c r="G1933" t="s">
        <v>4096</v>
      </c>
      <c r="H1933" t="str">
        <f ca="1">IFERROR(RANK(Table1[[#This Row],[IncomeRank]],$K:$K),"")</f>
        <v/>
      </c>
      <c r="I1933">
        <f>Table1[[#This Row],[regno]]</f>
        <v>1104603</v>
      </c>
      <c r="J1933" t="str">
        <f>Table1[[#This Row],[nicename]]</f>
        <v>Arts-Framlingham Limited</v>
      </c>
      <c r="K1933" s="1" t="str">
        <f ca="1">IF(Table1[[#This Row],[Selected]],Table1[[#This Row],[latest_income]]+(RAND()*0.01),"")</f>
        <v/>
      </c>
      <c r="L1933" t="b">
        <f>IF(Table1[[#This Row],[Use]]="None",FALSE,IF(Table1[[#This Row],[Use]]="Both",AND(Table1[[#This Row],[Keyword]],Table1[[#This Row],[Geog]]),OR(Table1[[#This Row],[Keyword]],Table1[[#This Row],[Geog]])))</f>
        <v>0</v>
      </c>
      <c r="M19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33" t="b">
        <f>NOT(ISERROR(VLOOKUP(Table1[[#This Row],[regno]],RawGeography!$D:$D,1,FALSE)))</f>
        <v>0</v>
      </c>
      <c r="O1933" t="str">
        <f>IF(Options!$H$12&gt;0,IF(Options!$H$13&gt;0,"Both","Geog"),IF(Options!$H$13&gt;0,"Keyword","None"))</f>
        <v>None</v>
      </c>
      <c r="Q1933"/>
    </row>
    <row r="1934" spans="1:17" x14ac:dyDescent="0.2">
      <c r="A1934">
        <v>1104628</v>
      </c>
      <c r="B1934" t="s">
        <v>4097</v>
      </c>
      <c r="C1934">
        <v>39561</v>
      </c>
      <c r="D1934">
        <v>31199</v>
      </c>
      <c r="G1934" t="s">
        <v>4098</v>
      </c>
      <c r="H1934" t="str">
        <f ca="1">IFERROR(RANK(Table1[[#This Row],[IncomeRank]],$K:$K),"")</f>
        <v/>
      </c>
      <c r="I1934">
        <f>Table1[[#This Row],[regno]]</f>
        <v>1104628</v>
      </c>
      <c r="J1934" t="str">
        <f>Table1[[#This Row],[nicename]]</f>
        <v>Egerton Music Festival</v>
      </c>
      <c r="K1934" s="1" t="str">
        <f ca="1">IF(Table1[[#This Row],[Selected]],Table1[[#This Row],[latest_income]]+(RAND()*0.01),"")</f>
        <v/>
      </c>
      <c r="L1934" t="b">
        <f>IF(Table1[[#This Row],[Use]]="None",FALSE,IF(Table1[[#This Row],[Use]]="Both",AND(Table1[[#This Row],[Keyword]],Table1[[#This Row],[Geog]]),OR(Table1[[#This Row],[Keyword]],Table1[[#This Row],[Geog]])))</f>
        <v>0</v>
      </c>
      <c r="M19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34" t="b">
        <f>NOT(ISERROR(VLOOKUP(Table1[[#This Row],[regno]],RawGeography!$D:$D,1,FALSE)))</f>
        <v>0</v>
      </c>
      <c r="O1934" t="str">
        <f>IF(Options!$H$12&gt;0,IF(Options!$H$13&gt;0,"Both","Geog"),IF(Options!$H$13&gt;0,"Keyword","None"))</f>
        <v>None</v>
      </c>
      <c r="Q1934"/>
    </row>
    <row r="1935" spans="1:17" x14ac:dyDescent="0.2">
      <c r="A1935">
        <v>1104757</v>
      </c>
      <c r="B1935" t="s">
        <v>4099</v>
      </c>
      <c r="C1935">
        <v>58520</v>
      </c>
      <c r="D1935">
        <v>58412</v>
      </c>
      <c r="G1935" t="s">
        <v>4100</v>
      </c>
      <c r="H1935" t="str">
        <f ca="1">IFERROR(RANK(Table1[[#This Row],[IncomeRank]],$K:$K),"")</f>
        <v/>
      </c>
      <c r="I1935">
        <f>Table1[[#This Row],[regno]]</f>
        <v>1104757</v>
      </c>
      <c r="J1935" t="str">
        <f>Table1[[#This Row],[nicename]]</f>
        <v>Haslemere Festival</v>
      </c>
      <c r="K1935" s="1" t="str">
        <f ca="1">IF(Table1[[#This Row],[Selected]],Table1[[#This Row],[latest_income]]+(RAND()*0.01),"")</f>
        <v/>
      </c>
      <c r="L1935" t="b">
        <f>IF(Table1[[#This Row],[Use]]="None",FALSE,IF(Table1[[#This Row],[Use]]="Both",AND(Table1[[#This Row],[Keyword]],Table1[[#This Row],[Geog]]),OR(Table1[[#This Row],[Keyword]],Table1[[#This Row],[Geog]])))</f>
        <v>0</v>
      </c>
      <c r="M19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35" t="b">
        <f>NOT(ISERROR(VLOOKUP(Table1[[#This Row],[regno]],RawGeography!$D:$D,1,FALSE)))</f>
        <v>0</v>
      </c>
      <c r="O1935" t="str">
        <f>IF(Options!$H$12&gt;0,IF(Options!$H$13&gt;0,"Both","Geog"),IF(Options!$H$13&gt;0,"Keyword","None"))</f>
        <v>None</v>
      </c>
      <c r="Q1935"/>
    </row>
    <row r="1936" spans="1:17" x14ac:dyDescent="0.2">
      <c r="A1936">
        <v>1104788</v>
      </c>
      <c r="B1936" t="s">
        <v>4101</v>
      </c>
      <c r="C1936">
        <v>0</v>
      </c>
      <c r="D1936">
        <v>30000</v>
      </c>
      <c r="G1936" t="s">
        <v>4102</v>
      </c>
      <c r="H1936" t="str">
        <f ca="1">IFERROR(RANK(Table1[[#This Row],[IncomeRank]],$K:$K),"")</f>
        <v/>
      </c>
      <c r="I1936">
        <f>Table1[[#This Row],[regno]]</f>
        <v>1104788</v>
      </c>
      <c r="J1936" t="str">
        <f>Table1[[#This Row],[nicename]]</f>
        <v>Ram Collections Trust</v>
      </c>
      <c r="K1936" s="1" t="str">
        <f ca="1">IF(Table1[[#This Row],[Selected]],Table1[[#This Row],[latest_income]]+(RAND()*0.01),"")</f>
        <v/>
      </c>
      <c r="L1936" t="b">
        <f>IF(Table1[[#This Row],[Use]]="None",FALSE,IF(Table1[[#This Row],[Use]]="Both",AND(Table1[[#This Row],[Keyword]],Table1[[#This Row],[Geog]]),OR(Table1[[#This Row],[Keyword]],Table1[[#This Row],[Geog]])))</f>
        <v>0</v>
      </c>
      <c r="M19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36" t="b">
        <f>NOT(ISERROR(VLOOKUP(Table1[[#This Row],[regno]],RawGeography!$D:$D,1,FALSE)))</f>
        <v>0</v>
      </c>
      <c r="O1936" t="str">
        <f>IF(Options!$H$12&gt;0,IF(Options!$H$13&gt;0,"Both","Geog"),IF(Options!$H$13&gt;0,"Keyword","None"))</f>
        <v>None</v>
      </c>
      <c r="Q1936"/>
    </row>
    <row r="1937" spans="1:17" x14ac:dyDescent="0.2">
      <c r="A1937">
        <v>1104849</v>
      </c>
      <c r="B1937" t="s">
        <v>4103</v>
      </c>
      <c r="C1937">
        <v>8</v>
      </c>
      <c r="D1937">
        <v>3014</v>
      </c>
      <c r="G1937" t="s">
        <v>4104</v>
      </c>
      <c r="H1937" t="str">
        <f ca="1">IFERROR(RANK(Table1[[#This Row],[IncomeRank]],$K:$K),"")</f>
        <v/>
      </c>
      <c r="I1937">
        <f>Table1[[#This Row],[regno]]</f>
        <v>1104849</v>
      </c>
      <c r="J1937" t="str">
        <f>Table1[[#This Row],[nicename]]</f>
        <v>The Bedfordshire Music Trust</v>
      </c>
      <c r="K1937" s="1" t="str">
        <f ca="1">IF(Table1[[#This Row],[Selected]],Table1[[#This Row],[latest_income]]+(RAND()*0.01),"")</f>
        <v/>
      </c>
      <c r="L1937" t="b">
        <f>IF(Table1[[#This Row],[Use]]="None",FALSE,IF(Table1[[#This Row],[Use]]="Both",AND(Table1[[#This Row],[Keyword]],Table1[[#This Row],[Geog]]),OR(Table1[[#This Row],[Keyword]],Table1[[#This Row],[Geog]])))</f>
        <v>0</v>
      </c>
      <c r="M19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37" t="b">
        <f>NOT(ISERROR(VLOOKUP(Table1[[#This Row],[regno]],RawGeography!$D:$D,1,FALSE)))</f>
        <v>0</v>
      </c>
      <c r="O1937" t="str">
        <f>IF(Options!$H$12&gt;0,IF(Options!$H$13&gt;0,"Both","Geog"),IF(Options!$H$13&gt;0,"Keyword","None"))</f>
        <v>None</v>
      </c>
      <c r="Q1937"/>
    </row>
    <row r="1938" spans="1:17" x14ac:dyDescent="0.2">
      <c r="A1938">
        <v>1105008</v>
      </c>
      <c r="B1938" t="s">
        <v>4105</v>
      </c>
      <c r="C1938">
        <v>0</v>
      </c>
      <c r="D1938">
        <v>0</v>
      </c>
      <c r="G1938" t="s">
        <v>4106</v>
      </c>
      <c r="H1938" t="str">
        <f ca="1">IFERROR(RANK(Table1[[#This Row],[IncomeRank]],$K:$K),"")</f>
        <v/>
      </c>
      <c r="I1938">
        <f>Table1[[#This Row],[regno]]</f>
        <v>1105008</v>
      </c>
      <c r="J1938" t="str">
        <f>Table1[[#This Row],[nicename]]</f>
        <v>Dulwich Chamber Music Festival</v>
      </c>
      <c r="K1938" s="1" t="str">
        <f ca="1">IF(Table1[[#This Row],[Selected]],Table1[[#This Row],[latest_income]]+(RAND()*0.01),"")</f>
        <v/>
      </c>
      <c r="L1938" t="b">
        <f>IF(Table1[[#This Row],[Use]]="None",FALSE,IF(Table1[[#This Row],[Use]]="Both",AND(Table1[[#This Row],[Keyword]],Table1[[#This Row],[Geog]]),OR(Table1[[#This Row],[Keyword]],Table1[[#This Row],[Geog]])))</f>
        <v>0</v>
      </c>
      <c r="M19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38" t="b">
        <f>NOT(ISERROR(VLOOKUP(Table1[[#This Row],[regno]],RawGeography!$D:$D,1,FALSE)))</f>
        <v>0</v>
      </c>
      <c r="O1938" t="str">
        <f>IF(Options!$H$12&gt;0,IF(Options!$H$13&gt;0,"Both","Geog"),IF(Options!$H$13&gt;0,"Keyword","None"))</f>
        <v>None</v>
      </c>
      <c r="Q1938"/>
    </row>
    <row r="1939" spans="1:17" x14ac:dyDescent="0.2">
      <c r="A1939">
        <v>1105061</v>
      </c>
      <c r="B1939" t="s">
        <v>4107</v>
      </c>
      <c r="C1939">
        <v>18762</v>
      </c>
      <c r="D1939">
        <v>15065</v>
      </c>
      <c r="G1939" t="s">
        <v>4108</v>
      </c>
      <c r="H1939" t="str">
        <f ca="1">IFERROR(RANK(Table1[[#This Row],[IncomeRank]],$K:$K),"")</f>
        <v/>
      </c>
      <c r="I1939">
        <f>Table1[[#This Row],[regno]]</f>
        <v>1105061</v>
      </c>
      <c r="J1939" t="str">
        <f>Table1[[#This Row],[nicename]]</f>
        <v>Talking in Tune</v>
      </c>
      <c r="K1939" s="1" t="str">
        <f ca="1">IF(Table1[[#This Row],[Selected]],Table1[[#This Row],[latest_income]]+(RAND()*0.01),"")</f>
        <v/>
      </c>
      <c r="L1939" t="b">
        <f>IF(Table1[[#This Row],[Use]]="None",FALSE,IF(Table1[[#This Row],[Use]]="Both",AND(Table1[[#This Row],[Keyword]],Table1[[#This Row],[Geog]]),OR(Table1[[#This Row],[Keyword]],Table1[[#This Row],[Geog]])))</f>
        <v>0</v>
      </c>
      <c r="M19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39" t="b">
        <f>NOT(ISERROR(VLOOKUP(Table1[[#This Row],[regno]],RawGeography!$D:$D,1,FALSE)))</f>
        <v>0</v>
      </c>
      <c r="O1939" t="str">
        <f>IF(Options!$H$12&gt;0,IF(Options!$H$13&gt;0,"Both","Geog"),IF(Options!$H$13&gt;0,"Keyword","None"))</f>
        <v>None</v>
      </c>
      <c r="Q1939"/>
    </row>
    <row r="1940" spans="1:17" x14ac:dyDescent="0.2">
      <c r="A1940">
        <v>1105174</v>
      </c>
      <c r="B1940" t="s">
        <v>4109</v>
      </c>
      <c r="C1940">
        <v>4309573</v>
      </c>
      <c r="D1940">
        <v>3561789</v>
      </c>
      <c r="E1940">
        <v>11321120</v>
      </c>
      <c r="F1940">
        <v>17</v>
      </c>
      <c r="G1940" t="s">
        <v>4110</v>
      </c>
      <c r="H1940" t="str">
        <f ca="1">IFERROR(RANK(Table1[[#This Row],[IncomeRank]],$K:$K),"")</f>
        <v/>
      </c>
      <c r="I1940">
        <f>Table1[[#This Row],[regno]]</f>
        <v>1105174</v>
      </c>
      <c r="J1940" t="str">
        <f>Table1[[#This Row],[nicename]]</f>
        <v>The Creative Foundation</v>
      </c>
      <c r="K1940" s="1" t="str">
        <f ca="1">IF(Table1[[#This Row],[Selected]],Table1[[#This Row],[latest_income]]+(RAND()*0.01),"")</f>
        <v/>
      </c>
      <c r="L1940" t="b">
        <f>IF(Table1[[#This Row],[Use]]="None",FALSE,IF(Table1[[#This Row],[Use]]="Both",AND(Table1[[#This Row],[Keyword]],Table1[[#This Row],[Geog]]),OR(Table1[[#This Row],[Keyword]],Table1[[#This Row],[Geog]])))</f>
        <v>0</v>
      </c>
      <c r="M19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40" t="b">
        <f>NOT(ISERROR(VLOOKUP(Table1[[#This Row],[regno]],RawGeography!$D:$D,1,FALSE)))</f>
        <v>0</v>
      </c>
      <c r="O1940" t="str">
        <f>IF(Options!$H$12&gt;0,IF(Options!$H$13&gt;0,"Both","Geog"),IF(Options!$H$13&gt;0,"Keyword","None"))</f>
        <v>None</v>
      </c>
      <c r="Q1940"/>
    </row>
    <row r="1941" spans="1:17" x14ac:dyDescent="0.2">
      <c r="A1941">
        <v>1105301</v>
      </c>
      <c r="B1941" t="s">
        <v>4111</v>
      </c>
      <c r="C1941">
        <v>15221</v>
      </c>
      <c r="D1941">
        <v>18107</v>
      </c>
      <c r="G1941" t="s">
        <v>4112</v>
      </c>
      <c r="H1941" t="str">
        <f ca="1">IFERROR(RANK(Table1[[#This Row],[IncomeRank]],$K:$K),"")</f>
        <v/>
      </c>
      <c r="I1941">
        <f>Table1[[#This Row],[regno]]</f>
        <v>1105301</v>
      </c>
      <c r="J1941" t="str">
        <f>Table1[[#This Row],[nicename]]</f>
        <v>The Watford Band</v>
      </c>
      <c r="K1941" s="1" t="str">
        <f ca="1">IF(Table1[[#This Row],[Selected]],Table1[[#This Row],[latest_income]]+(RAND()*0.01),"")</f>
        <v/>
      </c>
      <c r="L1941" t="b">
        <f>IF(Table1[[#This Row],[Use]]="None",FALSE,IF(Table1[[#This Row],[Use]]="Both",AND(Table1[[#This Row],[Keyword]],Table1[[#This Row],[Geog]]),OR(Table1[[#This Row],[Keyword]],Table1[[#This Row],[Geog]])))</f>
        <v>0</v>
      </c>
      <c r="M19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41" t="b">
        <f>NOT(ISERROR(VLOOKUP(Table1[[#This Row],[regno]],RawGeography!$D:$D,1,FALSE)))</f>
        <v>0</v>
      </c>
      <c r="O1941" t="str">
        <f>IF(Options!$H$12&gt;0,IF(Options!$H$13&gt;0,"Both","Geog"),IF(Options!$H$13&gt;0,"Keyword","None"))</f>
        <v>None</v>
      </c>
      <c r="Q1941"/>
    </row>
    <row r="1942" spans="1:17" x14ac:dyDescent="0.2">
      <c r="A1942">
        <v>1105388</v>
      </c>
      <c r="B1942" t="s">
        <v>4113</v>
      </c>
      <c r="C1942">
        <v>7978</v>
      </c>
      <c r="D1942">
        <v>5254</v>
      </c>
      <c r="G1942" t="s">
        <v>4114</v>
      </c>
      <c r="H1942" t="str">
        <f ca="1">IFERROR(RANK(Table1[[#This Row],[IncomeRank]],$K:$K),"")</f>
        <v/>
      </c>
      <c r="I1942">
        <f>Table1[[#This Row],[regno]]</f>
        <v>1105388</v>
      </c>
      <c r="J1942" t="str">
        <f>Table1[[#This Row],[nicename]]</f>
        <v>Holymoorside Band</v>
      </c>
      <c r="K1942" s="1" t="str">
        <f ca="1">IF(Table1[[#This Row],[Selected]],Table1[[#This Row],[latest_income]]+(RAND()*0.01),"")</f>
        <v/>
      </c>
      <c r="L1942" t="b">
        <f>IF(Table1[[#This Row],[Use]]="None",FALSE,IF(Table1[[#This Row],[Use]]="Both",AND(Table1[[#This Row],[Keyword]],Table1[[#This Row],[Geog]]),OR(Table1[[#This Row],[Keyword]],Table1[[#This Row],[Geog]])))</f>
        <v>0</v>
      </c>
      <c r="M19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42" t="b">
        <f>NOT(ISERROR(VLOOKUP(Table1[[#This Row],[regno]],RawGeography!$D:$D,1,FALSE)))</f>
        <v>0</v>
      </c>
      <c r="O1942" t="str">
        <f>IF(Options!$H$12&gt;0,IF(Options!$H$13&gt;0,"Both","Geog"),IF(Options!$H$13&gt;0,"Keyword","None"))</f>
        <v>None</v>
      </c>
      <c r="Q1942"/>
    </row>
    <row r="1943" spans="1:17" x14ac:dyDescent="0.2">
      <c r="A1943">
        <v>1105510</v>
      </c>
      <c r="B1943" t="s">
        <v>4116</v>
      </c>
      <c r="C1943">
        <v>232551</v>
      </c>
      <c r="D1943">
        <v>274922</v>
      </c>
      <c r="G1943" t="s">
        <v>4117</v>
      </c>
      <c r="H1943" t="str">
        <f ca="1">IFERROR(RANK(Table1[[#This Row],[IncomeRank]],$K:$K),"")</f>
        <v/>
      </c>
      <c r="I1943">
        <f>Table1[[#This Row],[regno]]</f>
        <v>1105510</v>
      </c>
      <c r="J1943" t="str">
        <f>Table1[[#This Row],[nicename]]</f>
        <v>Iqun Ltd.</v>
      </c>
      <c r="K1943" s="1" t="str">
        <f ca="1">IF(Table1[[#This Row],[Selected]],Table1[[#This Row],[latest_income]]+(RAND()*0.01),"")</f>
        <v/>
      </c>
      <c r="L1943" t="b">
        <f>IF(Table1[[#This Row],[Use]]="None",FALSE,IF(Table1[[#This Row],[Use]]="Both",AND(Table1[[#This Row],[Keyword]],Table1[[#This Row],[Geog]]),OR(Table1[[#This Row],[Keyword]],Table1[[#This Row],[Geog]])))</f>
        <v>0</v>
      </c>
      <c r="M19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43" t="b">
        <f>NOT(ISERROR(VLOOKUP(Table1[[#This Row],[regno]],RawGeography!$D:$D,1,FALSE)))</f>
        <v>0</v>
      </c>
      <c r="O1943" t="str">
        <f>IF(Options!$H$12&gt;0,IF(Options!$H$13&gt;0,"Both","Geog"),IF(Options!$H$13&gt;0,"Keyword","None"))</f>
        <v>None</v>
      </c>
      <c r="Q1943"/>
    </row>
    <row r="1944" spans="1:17" x14ac:dyDescent="0.2">
      <c r="A1944">
        <v>1105595</v>
      </c>
      <c r="B1944" t="s">
        <v>4118</v>
      </c>
      <c r="C1944">
        <v>3715</v>
      </c>
      <c r="D1944">
        <v>3434</v>
      </c>
      <c r="G1944" t="s">
        <v>4119</v>
      </c>
      <c r="H1944" t="str">
        <f ca="1">IFERROR(RANK(Table1[[#This Row],[IncomeRank]],$K:$K),"")</f>
        <v/>
      </c>
      <c r="I1944">
        <f>Table1[[#This Row],[regno]]</f>
        <v>1105595</v>
      </c>
      <c r="J1944" t="str">
        <f>Table1[[#This Row],[nicename]]</f>
        <v>Southend Wind Orchestra</v>
      </c>
      <c r="K1944" s="1" t="str">
        <f ca="1">IF(Table1[[#This Row],[Selected]],Table1[[#This Row],[latest_income]]+(RAND()*0.01),"")</f>
        <v/>
      </c>
      <c r="L1944" t="b">
        <f>IF(Table1[[#This Row],[Use]]="None",FALSE,IF(Table1[[#This Row],[Use]]="Both",AND(Table1[[#This Row],[Keyword]],Table1[[#This Row],[Geog]]),OR(Table1[[#This Row],[Keyword]],Table1[[#This Row],[Geog]])))</f>
        <v>0</v>
      </c>
      <c r="M19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44" t="b">
        <f>NOT(ISERROR(VLOOKUP(Table1[[#This Row],[regno]],RawGeography!$D:$D,1,FALSE)))</f>
        <v>0</v>
      </c>
      <c r="O1944" t="str">
        <f>IF(Options!$H$12&gt;0,IF(Options!$H$13&gt;0,"Both","Geog"),IF(Options!$H$13&gt;0,"Keyword","None"))</f>
        <v>None</v>
      </c>
      <c r="Q1944"/>
    </row>
    <row r="1945" spans="1:17" x14ac:dyDescent="0.2">
      <c r="A1945">
        <v>1105803</v>
      </c>
      <c r="B1945" t="s">
        <v>4120</v>
      </c>
      <c r="C1945">
        <v>20099</v>
      </c>
      <c r="D1945">
        <v>34714</v>
      </c>
      <c r="G1945" t="s">
        <v>4121</v>
      </c>
      <c r="H1945" t="str">
        <f ca="1">IFERROR(RANK(Table1[[#This Row],[IncomeRank]],$K:$K),"")</f>
        <v/>
      </c>
      <c r="I1945">
        <f>Table1[[#This Row],[regno]]</f>
        <v>1105803</v>
      </c>
      <c r="J1945" t="str">
        <f>Table1[[#This Row],[nicename]]</f>
        <v>Leeds Lieder +</v>
      </c>
      <c r="K1945" s="1" t="str">
        <f ca="1">IF(Table1[[#This Row],[Selected]],Table1[[#This Row],[latest_income]]+(RAND()*0.01),"")</f>
        <v/>
      </c>
      <c r="L1945" t="b">
        <f>IF(Table1[[#This Row],[Use]]="None",FALSE,IF(Table1[[#This Row],[Use]]="Both",AND(Table1[[#This Row],[Keyword]],Table1[[#This Row],[Geog]]),OR(Table1[[#This Row],[Keyword]],Table1[[#This Row],[Geog]])))</f>
        <v>0</v>
      </c>
      <c r="M19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45" t="b">
        <f>NOT(ISERROR(VLOOKUP(Table1[[#This Row],[regno]],RawGeography!$D:$D,1,FALSE)))</f>
        <v>0</v>
      </c>
      <c r="O1945" t="str">
        <f>IF(Options!$H$12&gt;0,IF(Options!$H$13&gt;0,"Both","Geog"),IF(Options!$H$13&gt;0,"Keyword","None"))</f>
        <v>None</v>
      </c>
      <c r="Q1945"/>
    </row>
    <row r="1946" spans="1:17" x14ac:dyDescent="0.2">
      <c r="A1946">
        <v>1105815</v>
      </c>
      <c r="B1946" t="s">
        <v>4122</v>
      </c>
      <c r="C1946">
        <v>10573</v>
      </c>
      <c r="D1946">
        <v>11206</v>
      </c>
      <c r="G1946" t="s">
        <v>4123</v>
      </c>
      <c r="H1946" t="str">
        <f ca="1">IFERROR(RANK(Table1[[#This Row],[IncomeRank]],$K:$K),"")</f>
        <v/>
      </c>
      <c r="I1946">
        <f>Table1[[#This Row],[regno]]</f>
        <v>1105815</v>
      </c>
      <c r="J1946" t="str">
        <f>Table1[[#This Row],[nicename]]</f>
        <v>Leicester Phoenix Youth Chorale</v>
      </c>
      <c r="K1946" s="1" t="str">
        <f ca="1">IF(Table1[[#This Row],[Selected]],Table1[[#This Row],[latest_income]]+(RAND()*0.01),"")</f>
        <v/>
      </c>
      <c r="L1946" t="b">
        <f>IF(Table1[[#This Row],[Use]]="None",FALSE,IF(Table1[[#This Row],[Use]]="Both",AND(Table1[[#This Row],[Keyword]],Table1[[#This Row],[Geog]]),OR(Table1[[#This Row],[Keyword]],Table1[[#This Row],[Geog]])))</f>
        <v>0</v>
      </c>
      <c r="M19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46" t="b">
        <f>NOT(ISERROR(VLOOKUP(Table1[[#This Row],[regno]],RawGeography!$D:$D,1,FALSE)))</f>
        <v>0</v>
      </c>
      <c r="O1946" t="str">
        <f>IF(Options!$H$12&gt;0,IF(Options!$H$13&gt;0,"Both","Geog"),IF(Options!$H$13&gt;0,"Keyword","None"))</f>
        <v>None</v>
      </c>
      <c r="Q1946"/>
    </row>
    <row r="1947" spans="1:17" x14ac:dyDescent="0.2">
      <c r="A1947">
        <v>1105841</v>
      </c>
      <c r="B1947" t="s">
        <v>4124</v>
      </c>
      <c r="C1947">
        <v>1155</v>
      </c>
      <c r="D1947">
        <v>1553</v>
      </c>
      <c r="G1947" t="s">
        <v>4125</v>
      </c>
      <c r="H1947" t="str">
        <f ca="1">IFERROR(RANK(Table1[[#This Row],[IncomeRank]],$K:$K),"")</f>
        <v/>
      </c>
      <c r="I1947">
        <f>Table1[[#This Row],[regno]]</f>
        <v>1105841</v>
      </c>
      <c r="J1947" t="str">
        <f>Table1[[#This Row],[nicename]]</f>
        <v>Colerne Music Fund</v>
      </c>
      <c r="K1947" s="1" t="str">
        <f ca="1">IF(Table1[[#This Row],[Selected]],Table1[[#This Row],[latest_income]]+(RAND()*0.01),"")</f>
        <v/>
      </c>
      <c r="L1947" t="b">
        <f>IF(Table1[[#This Row],[Use]]="None",FALSE,IF(Table1[[#This Row],[Use]]="Both",AND(Table1[[#This Row],[Keyword]],Table1[[#This Row],[Geog]]),OR(Table1[[#This Row],[Keyword]],Table1[[#This Row],[Geog]])))</f>
        <v>0</v>
      </c>
      <c r="M19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47" t="b">
        <f>NOT(ISERROR(VLOOKUP(Table1[[#This Row],[regno]],RawGeography!$D:$D,1,FALSE)))</f>
        <v>0</v>
      </c>
      <c r="O1947" t="str">
        <f>IF(Options!$H$12&gt;0,IF(Options!$H$13&gt;0,"Both","Geog"),IF(Options!$H$13&gt;0,"Keyword","None"))</f>
        <v>None</v>
      </c>
      <c r="Q1947"/>
    </row>
    <row r="1948" spans="1:17" x14ac:dyDescent="0.2">
      <c r="A1948">
        <v>1105850</v>
      </c>
      <c r="B1948" t="s">
        <v>4126</v>
      </c>
      <c r="C1948">
        <v>11722</v>
      </c>
      <c r="D1948">
        <v>24523</v>
      </c>
      <c r="G1948" t="s">
        <v>4127</v>
      </c>
      <c r="H1948" t="str">
        <f ca="1">IFERROR(RANK(Table1[[#This Row],[IncomeRank]],$K:$K),"")</f>
        <v/>
      </c>
      <c r="I1948">
        <f>Table1[[#This Row],[regno]]</f>
        <v>1105850</v>
      </c>
      <c r="J1948" t="str">
        <f>Table1[[#This Row],[nicename]]</f>
        <v>British-Arab Exchanges</v>
      </c>
      <c r="K1948" s="1" t="str">
        <f ca="1">IF(Table1[[#This Row],[Selected]],Table1[[#This Row],[latest_income]]+(RAND()*0.01),"")</f>
        <v/>
      </c>
      <c r="L1948" t="b">
        <f>IF(Table1[[#This Row],[Use]]="None",FALSE,IF(Table1[[#This Row],[Use]]="Both",AND(Table1[[#This Row],[Keyword]],Table1[[#This Row],[Geog]]),OR(Table1[[#This Row],[Keyword]],Table1[[#This Row],[Geog]])))</f>
        <v>0</v>
      </c>
      <c r="M19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48" t="b">
        <f>NOT(ISERROR(VLOOKUP(Table1[[#This Row],[regno]],RawGeography!$D:$D,1,FALSE)))</f>
        <v>0</v>
      </c>
      <c r="O1948" t="str">
        <f>IF(Options!$H$12&gt;0,IF(Options!$H$13&gt;0,"Both","Geog"),IF(Options!$H$13&gt;0,"Keyword","None"))</f>
        <v>None</v>
      </c>
      <c r="Q1948"/>
    </row>
    <row r="1949" spans="1:17" x14ac:dyDescent="0.2">
      <c r="A1949">
        <v>1105863</v>
      </c>
      <c r="B1949" t="s">
        <v>4128</v>
      </c>
      <c r="C1949">
        <v>8254</v>
      </c>
      <c r="D1949">
        <v>8358</v>
      </c>
      <c r="G1949" t="s">
        <v>4129</v>
      </c>
      <c r="H1949" t="str">
        <f ca="1">IFERROR(RANK(Table1[[#This Row],[IncomeRank]],$K:$K),"")</f>
        <v/>
      </c>
      <c r="I1949">
        <f>Table1[[#This Row],[regno]]</f>
        <v>1105863</v>
      </c>
      <c r="J1949" t="str">
        <f>Table1[[#This Row],[nicename]]</f>
        <v>Cantilena Singers</v>
      </c>
      <c r="K1949" s="1" t="str">
        <f ca="1">IF(Table1[[#This Row],[Selected]],Table1[[#This Row],[latest_income]]+(RAND()*0.01),"")</f>
        <v/>
      </c>
      <c r="L1949" t="b">
        <f>IF(Table1[[#This Row],[Use]]="None",FALSE,IF(Table1[[#This Row],[Use]]="Both",AND(Table1[[#This Row],[Keyword]],Table1[[#This Row],[Geog]]),OR(Table1[[#This Row],[Keyword]],Table1[[#This Row],[Geog]])))</f>
        <v>0</v>
      </c>
      <c r="M19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49" t="b">
        <f>NOT(ISERROR(VLOOKUP(Table1[[#This Row],[regno]],RawGeography!$D:$D,1,FALSE)))</f>
        <v>0</v>
      </c>
      <c r="O1949" t="str">
        <f>IF(Options!$H$12&gt;0,IF(Options!$H$13&gt;0,"Both","Geog"),IF(Options!$H$13&gt;0,"Keyword","None"))</f>
        <v>None</v>
      </c>
      <c r="Q1949"/>
    </row>
    <row r="1950" spans="1:17" x14ac:dyDescent="0.2">
      <c r="A1950">
        <v>1105880</v>
      </c>
      <c r="B1950" t="s">
        <v>4130</v>
      </c>
      <c r="C1950">
        <v>28326</v>
      </c>
      <c r="D1950">
        <v>35156</v>
      </c>
      <c r="G1950" t="s">
        <v>4131</v>
      </c>
      <c r="H1950" t="str">
        <f ca="1">IFERROR(RANK(Table1[[#This Row],[IncomeRank]],$K:$K),"")</f>
        <v/>
      </c>
      <c r="I1950">
        <f>Table1[[#This Row],[regno]]</f>
        <v>1105880</v>
      </c>
      <c r="J1950" t="str">
        <f>Table1[[#This Row],[nicename]]</f>
        <v>Nonsuch Singers</v>
      </c>
      <c r="K1950" s="1" t="str">
        <f ca="1">IF(Table1[[#This Row],[Selected]],Table1[[#This Row],[latest_income]]+(RAND()*0.01),"")</f>
        <v/>
      </c>
      <c r="L1950" t="b">
        <f>IF(Table1[[#This Row],[Use]]="None",FALSE,IF(Table1[[#This Row],[Use]]="Both",AND(Table1[[#This Row],[Keyword]],Table1[[#This Row],[Geog]]),OR(Table1[[#This Row],[Keyword]],Table1[[#This Row],[Geog]])))</f>
        <v>0</v>
      </c>
      <c r="M19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50" t="b">
        <f>NOT(ISERROR(VLOOKUP(Table1[[#This Row],[regno]],RawGeography!$D:$D,1,FALSE)))</f>
        <v>0</v>
      </c>
      <c r="O1950" t="str">
        <f>IF(Options!$H$12&gt;0,IF(Options!$H$13&gt;0,"Both","Geog"),IF(Options!$H$13&gt;0,"Keyword","None"))</f>
        <v>None</v>
      </c>
      <c r="Q1950"/>
    </row>
    <row r="1951" spans="1:17" x14ac:dyDescent="0.2">
      <c r="A1951">
        <v>1105908</v>
      </c>
      <c r="B1951" t="s">
        <v>4132</v>
      </c>
      <c r="C1951">
        <v>28270</v>
      </c>
      <c r="D1951">
        <v>29860</v>
      </c>
      <c r="G1951" t="s">
        <v>4133</v>
      </c>
      <c r="H1951" t="str">
        <f ca="1">IFERROR(RANK(Table1[[#This Row],[IncomeRank]],$K:$K),"")</f>
        <v/>
      </c>
      <c r="I1951">
        <f>Table1[[#This Row],[regno]]</f>
        <v>1105908</v>
      </c>
      <c r="J1951" t="str">
        <f>Table1[[#This Row],[nicename]]</f>
        <v>Stanley Opera</v>
      </c>
      <c r="K1951" s="1" t="str">
        <f ca="1">IF(Table1[[#This Row],[Selected]],Table1[[#This Row],[latest_income]]+(RAND()*0.01),"")</f>
        <v/>
      </c>
      <c r="L1951" t="b">
        <f>IF(Table1[[#This Row],[Use]]="None",FALSE,IF(Table1[[#This Row],[Use]]="Both",AND(Table1[[#This Row],[Keyword]],Table1[[#This Row],[Geog]]),OR(Table1[[#This Row],[Keyword]],Table1[[#This Row],[Geog]])))</f>
        <v>0</v>
      </c>
      <c r="M19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51" t="b">
        <f>NOT(ISERROR(VLOOKUP(Table1[[#This Row],[regno]],RawGeography!$D:$D,1,FALSE)))</f>
        <v>0</v>
      </c>
      <c r="O1951" t="str">
        <f>IF(Options!$H$12&gt;0,IF(Options!$H$13&gt;0,"Both","Geog"),IF(Options!$H$13&gt;0,"Keyword","None"))</f>
        <v>None</v>
      </c>
      <c r="Q1951"/>
    </row>
    <row r="1952" spans="1:17" x14ac:dyDescent="0.2">
      <c r="A1952">
        <v>1106158</v>
      </c>
      <c r="B1952" t="s">
        <v>4134</v>
      </c>
      <c r="C1952">
        <v>47676</v>
      </c>
      <c r="D1952">
        <v>43183</v>
      </c>
      <c r="G1952" t="s">
        <v>4135</v>
      </c>
      <c r="H1952" t="str">
        <f ca="1">IFERROR(RANK(Table1[[#This Row],[IncomeRank]],$K:$K),"")</f>
        <v/>
      </c>
      <c r="I1952">
        <f>Table1[[#This Row],[regno]]</f>
        <v>1106158</v>
      </c>
      <c r="J1952" t="str">
        <f>Table1[[#This Row],[nicename]]</f>
        <v>Wellington (Somerset) &amp; District Arts Association</v>
      </c>
      <c r="K1952" s="1" t="str">
        <f ca="1">IF(Table1[[#This Row],[Selected]],Table1[[#This Row],[latest_income]]+(RAND()*0.01),"")</f>
        <v/>
      </c>
      <c r="L1952" t="b">
        <f>IF(Table1[[#This Row],[Use]]="None",FALSE,IF(Table1[[#This Row],[Use]]="Both",AND(Table1[[#This Row],[Keyword]],Table1[[#This Row],[Geog]]),OR(Table1[[#This Row],[Keyword]],Table1[[#This Row],[Geog]])))</f>
        <v>0</v>
      </c>
      <c r="M19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52" t="b">
        <f>NOT(ISERROR(VLOOKUP(Table1[[#This Row],[regno]],RawGeography!$D:$D,1,FALSE)))</f>
        <v>0</v>
      </c>
      <c r="O1952" t="str">
        <f>IF(Options!$H$12&gt;0,IF(Options!$H$13&gt;0,"Both","Geog"),IF(Options!$H$13&gt;0,"Keyword","None"))</f>
        <v>None</v>
      </c>
      <c r="Q1952"/>
    </row>
    <row r="1953" spans="1:17" x14ac:dyDescent="0.2">
      <c r="A1953">
        <v>1106211</v>
      </c>
      <c r="B1953" t="s">
        <v>4136</v>
      </c>
      <c r="C1953">
        <v>149</v>
      </c>
      <c r="D1953">
        <v>418</v>
      </c>
      <c r="G1953" t="s">
        <v>4137</v>
      </c>
      <c r="H1953" t="str">
        <f ca="1">IFERROR(RANK(Table1[[#This Row],[IncomeRank]],$K:$K),"")</f>
        <v/>
      </c>
      <c r="I1953">
        <f>Table1[[#This Row],[regno]]</f>
        <v>1106211</v>
      </c>
      <c r="J1953" t="str">
        <f>Table1[[#This Row],[nicename]]</f>
        <v>Egham Youth Music</v>
      </c>
      <c r="K1953" s="1" t="str">
        <f ca="1">IF(Table1[[#This Row],[Selected]],Table1[[#This Row],[latest_income]]+(RAND()*0.01),"")</f>
        <v/>
      </c>
      <c r="L1953" t="b">
        <f>IF(Table1[[#This Row],[Use]]="None",FALSE,IF(Table1[[#This Row],[Use]]="Both",AND(Table1[[#This Row],[Keyword]],Table1[[#This Row],[Geog]]),OR(Table1[[#This Row],[Keyword]],Table1[[#This Row],[Geog]])))</f>
        <v>0</v>
      </c>
      <c r="M19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53" t="b">
        <f>NOT(ISERROR(VLOOKUP(Table1[[#This Row],[regno]],RawGeography!$D:$D,1,FALSE)))</f>
        <v>0</v>
      </c>
      <c r="O1953" t="str">
        <f>IF(Options!$H$12&gt;0,IF(Options!$H$13&gt;0,"Both","Geog"),IF(Options!$H$13&gt;0,"Keyword","None"))</f>
        <v>None</v>
      </c>
      <c r="Q1953"/>
    </row>
    <row r="1954" spans="1:17" x14ac:dyDescent="0.2">
      <c r="A1954">
        <v>1106279</v>
      </c>
      <c r="B1954" t="s">
        <v>4139</v>
      </c>
      <c r="C1954">
        <v>13230</v>
      </c>
      <c r="D1954">
        <v>13464</v>
      </c>
      <c r="G1954" t="s">
        <v>4140</v>
      </c>
      <c r="H1954" t="str">
        <f ca="1">IFERROR(RANK(Table1[[#This Row],[IncomeRank]],$K:$K),"")</f>
        <v/>
      </c>
      <c r="I1954">
        <f>Table1[[#This Row],[regno]]</f>
        <v>1106279</v>
      </c>
      <c r="J1954" t="str">
        <f>Table1[[#This Row],[nicename]]</f>
        <v>Association of English Singers and Speakers</v>
      </c>
      <c r="K1954" s="1" t="str">
        <f ca="1">IF(Table1[[#This Row],[Selected]],Table1[[#This Row],[latest_income]]+(RAND()*0.01),"")</f>
        <v/>
      </c>
      <c r="L1954" t="b">
        <f>IF(Table1[[#This Row],[Use]]="None",FALSE,IF(Table1[[#This Row],[Use]]="Both",AND(Table1[[#This Row],[Keyword]],Table1[[#This Row],[Geog]]),OR(Table1[[#This Row],[Keyword]],Table1[[#This Row],[Geog]])))</f>
        <v>0</v>
      </c>
      <c r="M19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54" t="b">
        <f>NOT(ISERROR(VLOOKUP(Table1[[#This Row],[regno]],RawGeography!$D:$D,1,FALSE)))</f>
        <v>0</v>
      </c>
      <c r="O1954" t="str">
        <f>IF(Options!$H$12&gt;0,IF(Options!$H$13&gt;0,"Both","Geog"),IF(Options!$H$13&gt;0,"Keyword","None"))</f>
        <v>None</v>
      </c>
      <c r="Q1954"/>
    </row>
    <row r="1955" spans="1:17" x14ac:dyDescent="0.2">
      <c r="A1955">
        <v>1106325</v>
      </c>
      <c r="B1955" t="s">
        <v>4141</v>
      </c>
      <c r="C1955">
        <v>11244</v>
      </c>
      <c r="D1955">
        <v>13153</v>
      </c>
      <c r="G1955" t="s">
        <v>4142</v>
      </c>
      <c r="H1955" t="str">
        <f ca="1">IFERROR(RANK(Table1[[#This Row],[IncomeRank]],$K:$K),"")</f>
        <v/>
      </c>
      <c r="I1955">
        <f>Table1[[#This Row],[regno]]</f>
        <v>1106325</v>
      </c>
      <c r="J1955" t="str">
        <f>Table1[[#This Row],[nicename]]</f>
        <v>The Orchestra of the City</v>
      </c>
      <c r="K1955" s="1" t="str">
        <f ca="1">IF(Table1[[#This Row],[Selected]],Table1[[#This Row],[latest_income]]+(RAND()*0.01),"")</f>
        <v/>
      </c>
      <c r="L1955" t="b">
        <f>IF(Table1[[#This Row],[Use]]="None",FALSE,IF(Table1[[#This Row],[Use]]="Both",AND(Table1[[#This Row],[Keyword]],Table1[[#This Row],[Geog]]),OR(Table1[[#This Row],[Keyword]],Table1[[#This Row],[Geog]])))</f>
        <v>0</v>
      </c>
      <c r="M19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55" t="b">
        <f>NOT(ISERROR(VLOOKUP(Table1[[#This Row],[regno]],RawGeography!$D:$D,1,FALSE)))</f>
        <v>0</v>
      </c>
      <c r="O1955" t="str">
        <f>IF(Options!$H$12&gt;0,IF(Options!$H$13&gt;0,"Both","Geog"),IF(Options!$H$13&gt;0,"Keyword","None"))</f>
        <v>None</v>
      </c>
      <c r="Q1955"/>
    </row>
    <row r="1956" spans="1:17" x14ac:dyDescent="0.2">
      <c r="A1956">
        <v>1106508</v>
      </c>
      <c r="B1956" t="s">
        <v>4143</v>
      </c>
      <c r="C1956">
        <v>13161</v>
      </c>
      <c r="D1956">
        <v>17625</v>
      </c>
      <c r="G1956" t="s">
        <v>4144</v>
      </c>
      <c r="H1956" t="str">
        <f ca="1">IFERROR(RANK(Table1[[#This Row],[IncomeRank]],$K:$K),"")</f>
        <v/>
      </c>
      <c r="I1956">
        <f>Table1[[#This Row],[regno]]</f>
        <v>1106508</v>
      </c>
      <c r="J1956" t="str">
        <f>Table1[[#This Row],[nicename]]</f>
        <v>Cumpas Limited</v>
      </c>
      <c r="K1956" s="1" t="str">
        <f ca="1">IF(Table1[[#This Row],[Selected]],Table1[[#This Row],[latest_income]]+(RAND()*0.01),"")</f>
        <v/>
      </c>
      <c r="L1956" t="b">
        <f>IF(Table1[[#This Row],[Use]]="None",FALSE,IF(Table1[[#This Row],[Use]]="Both",AND(Table1[[#This Row],[Keyword]],Table1[[#This Row],[Geog]]),OR(Table1[[#This Row],[Keyword]],Table1[[#This Row],[Geog]])))</f>
        <v>0</v>
      </c>
      <c r="M19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56" t="b">
        <f>NOT(ISERROR(VLOOKUP(Table1[[#This Row],[regno]],RawGeography!$D:$D,1,FALSE)))</f>
        <v>0</v>
      </c>
      <c r="O1956" t="str">
        <f>IF(Options!$H$12&gt;0,IF(Options!$H$13&gt;0,"Both","Geog"),IF(Options!$H$13&gt;0,"Keyword","None"))</f>
        <v>None</v>
      </c>
      <c r="Q1956"/>
    </row>
    <row r="1957" spans="1:17" x14ac:dyDescent="0.2">
      <c r="A1957">
        <v>1106545</v>
      </c>
      <c r="B1957" t="s">
        <v>4145</v>
      </c>
      <c r="C1957">
        <v>13823</v>
      </c>
      <c r="D1957">
        <v>7489</v>
      </c>
      <c r="G1957" t="s">
        <v>4146</v>
      </c>
      <c r="H1957" t="str">
        <f ca="1">IFERROR(RANK(Table1[[#This Row],[IncomeRank]],$K:$K),"")</f>
        <v/>
      </c>
      <c r="I1957">
        <f>Table1[[#This Row],[regno]]</f>
        <v>1106545</v>
      </c>
      <c r="J1957" t="str">
        <f>Table1[[#This Row],[nicename]]</f>
        <v>Market Drayton Amateur Operatic and Dramatic Society</v>
      </c>
      <c r="K1957" s="1" t="str">
        <f ca="1">IF(Table1[[#This Row],[Selected]],Table1[[#This Row],[latest_income]]+(RAND()*0.01),"")</f>
        <v/>
      </c>
      <c r="L1957" t="b">
        <f>IF(Table1[[#This Row],[Use]]="None",FALSE,IF(Table1[[#This Row],[Use]]="Both",AND(Table1[[#This Row],[Keyword]],Table1[[#This Row],[Geog]]),OR(Table1[[#This Row],[Keyword]],Table1[[#This Row],[Geog]])))</f>
        <v>0</v>
      </c>
      <c r="M19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57" t="b">
        <f>NOT(ISERROR(VLOOKUP(Table1[[#This Row],[regno]],RawGeography!$D:$D,1,FALSE)))</f>
        <v>0</v>
      </c>
      <c r="O1957" t="str">
        <f>IF(Options!$H$12&gt;0,IF(Options!$H$13&gt;0,"Both","Geog"),IF(Options!$H$13&gt;0,"Keyword","None"))</f>
        <v>None</v>
      </c>
      <c r="Q1957"/>
    </row>
    <row r="1958" spans="1:17" x14ac:dyDescent="0.2">
      <c r="A1958">
        <v>1106652</v>
      </c>
      <c r="B1958" t="s">
        <v>4147</v>
      </c>
      <c r="C1958">
        <v>35497</v>
      </c>
      <c r="D1958">
        <v>34667</v>
      </c>
      <c r="G1958" t="s">
        <v>4148</v>
      </c>
      <c r="H1958" t="str">
        <f ca="1">IFERROR(RANK(Table1[[#This Row],[IncomeRank]],$K:$K),"")</f>
        <v/>
      </c>
      <c r="I1958">
        <f>Table1[[#This Row],[regno]]</f>
        <v>1106652</v>
      </c>
      <c r="J1958" t="str">
        <f>Table1[[#This Row],[nicename]]</f>
        <v>The Stradivari Trust</v>
      </c>
      <c r="K1958" s="1" t="str">
        <f ca="1">IF(Table1[[#This Row],[Selected]],Table1[[#This Row],[latest_income]]+(RAND()*0.01),"")</f>
        <v/>
      </c>
      <c r="L1958" t="b">
        <f>IF(Table1[[#This Row],[Use]]="None",FALSE,IF(Table1[[#This Row],[Use]]="Both",AND(Table1[[#This Row],[Keyword]],Table1[[#This Row],[Geog]]),OR(Table1[[#This Row],[Keyword]],Table1[[#This Row],[Geog]])))</f>
        <v>0</v>
      </c>
      <c r="M19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58" t="b">
        <f>NOT(ISERROR(VLOOKUP(Table1[[#This Row],[regno]],RawGeography!$D:$D,1,FALSE)))</f>
        <v>0</v>
      </c>
      <c r="O1958" t="str">
        <f>IF(Options!$H$12&gt;0,IF(Options!$H$13&gt;0,"Both","Geog"),IF(Options!$H$13&gt;0,"Keyword","None"))</f>
        <v>None</v>
      </c>
      <c r="Q1958"/>
    </row>
    <row r="1959" spans="1:17" x14ac:dyDescent="0.2">
      <c r="A1959">
        <v>1106836</v>
      </c>
      <c r="B1959" t="s">
        <v>4149</v>
      </c>
      <c r="C1959">
        <v>122154</v>
      </c>
      <c r="D1959">
        <v>8797</v>
      </c>
      <c r="G1959" t="s">
        <v>4150</v>
      </c>
      <c r="H1959" t="str">
        <f ca="1">IFERROR(RANK(Table1[[#This Row],[IncomeRank]],$K:$K),"")</f>
        <v/>
      </c>
      <c r="I1959">
        <f>Table1[[#This Row],[regno]]</f>
        <v>1106836</v>
      </c>
      <c r="J1959" t="str">
        <f>Table1[[#This Row],[nicename]]</f>
        <v>The Grange Park Opera Endowment Fund</v>
      </c>
      <c r="K1959" s="1" t="str">
        <f ca="1">IF(Table1[[#This Row],[Selected]],Table1[[#This Row],[latest_income]]+(RAND()*0.01),"")</f>
        <v/>
      </c>
      <c r="L1959" t="b">
        <f>IF(Table1[[#This Row],[Use]]="None",FALSE,IF(Table1[[#This Row],[Use]]="Both",AND(Table1[[#This Row],[Keyword]],Table1[[#This Row],[Geog]]),OR(Table1[[#This Row],[Keyword]],Table1[[#This Row],[Geog]])))</f>
        <v>0</v>
      </c>
      <c r="M19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59" t="b">
        <f>NOT(ISERROR(VLOOKUP(Table1[[#This Row],[regno]],RawGeography!$D:$D,1,FALSE)))</f>
        <v>0</v>
      </c>
      <c r="O1959" t="str">
        <f>IF(Options!$H$12&gt;0,IF(Options!$H$13&gt;0,"Both","Geog"),IF(Options!$H$13&gt;0,"Keyword","None"))</f>
        <v>None</v>
      </c>
      <c r="Q1959"/>
    </row>
    <row r="1960" spans="1:17" x14ac:dyDescent="0.2">
      <c r="A1960">
        <v>1106866</v>
      </c>
      <c r="B1960" t="s">
        <v>4151</v>
      </c>
      <c r="C1960">
        <v>5478</v>
      </c>
      <c r="D1960">
        <v>3793</v>
      </c>
      <c r="G1960" t="s">
        <v>4152</v>
      </c>
      <c r="H1960" t="str">
        <f ca="1">IFERROR(RANK(Table1[[#This Row],[IncomeRank]],$K:$K),"")</f>
        <v/>
      </c>
      <c r="I1960">
        <f>Table1[[#This Row],[regno]]</f>
        <v>1106866</v>
      </c>
      <c r="J1960" t="str">
        <f>Table1[[#This Row],[nicename]]</f>
        <v>Moorland Arts Trust Limited</v>
      </c>
      <c r="K1960" s="1" t="str">
        <f ca="1">IF(Table1[[#This Row],[Selected]],Table1[[#This Row],[latest_income]]+(RAND()*0.01),"")</f>
        <v/>
      </c>
      <c r="L1960" t="b">
        <f>IF(Table1[[#This Row],[Use]]="None",FALSE,IF(Table1[[#This Row],[Use]]="Both",AND(Table1[[#This Row],[Keyword]],Table1[[#This Row],[Geog]]),OR(Table1[[#This Row],[Keyword]],Table1[[#This Row],[Geog]])))</f>
        <v>0</v>
      </c>
      <c r="M19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60" t="b">
        <f>NOT(ISERROR(VLOOKUP(Table1[[#This Row],[regno]],RawGeography!$D:$D,1,FALSE)))</f>
        <v>0</v>
      </c>
      <c r="O1960" t="str">
        <f>IF(Options!$H$12&gt;0,IF(Options!$H$13&gt;0,"Both","Geog"),IF(Options!$H$13&gt;0,"Keyword","None"))</f>
        <v>None</v>
      </c>
      <c r="Q1960"/>
    </row>
    <row r="1961" spans="1:17" x14ac:dyDescent="0.2">
      <c r="A1961">
        <v>1106924</v>
      </c>
      <c r="B1961" t="s">
        <v>4153</v>
      </c>
      <c r="C1961">
        <v>1721</v>
      </c>
      <c r="D1961">
        <v>2574</v>
      </c>
      <c r="G1961" t="s">
        <v>4154</v>
      </c>
      <c r="H1961" t="str">
        <f ca="1">IFERROR(RANK(Table1[[#This Row],[IncomeRank]],$K:$K),"")</f>
        <v/>
      </c>
      <c r="I1961">
        <f>Table1[[#This Row],[regno]]</f>
        <v>1106924</v>
      </c>
      <c r="J1961" t="str">
        <f>Table1[[#This Row],[nicename]]</f>
        <v>Canterbury Music Makers</v>
      </c>
      <c r="K1961" s="1" t="str">
        <f ca="1">IF(Table1[[#This Row],[Selected]],Table1[[#This Row],[latest_income]]+(RAND()*0.01),"")</f>
        <v/>
      </c>
      <c r="L1961" t="b">
        <f>IF(Table1[[#This Row],[Use]]="None",FALSE,IF(Table1[[#This Row],[Use]]="Both",AND(Table1[[#This Row],[Keyword]],Table1[[#This Row],[Geog]]),OR(Table1[[#This Row],[Keyword]],Table1[[#This Row],[Geog]])))</f>
        <v>0</v>
      </c>
      <c r="M19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61" t="b">
        <f>NOT(ISERROR(VLOOKUP(Table1[[#This Row],[regno]],RawGeography!$D:$D,1,FALSE)))</f>
        <v>0</v>
      </c>
      <c r="O1961" t="str">
        <f>IF(Options!$H$12&gt;0,IF(Options!$H$13&gt;0,"Both","Geog"),IF(Options!$H$13&gt;0,"Keyword","None"))</f>
        <v>None</v>
      </c>
      <c r="Q1961"/>
    </row>
    <row r="1962" spans="1:17" x14ac:dyDescent="0.2">
      <c r="A1962">
        <v>1106962</v>
      </c>
      <c r="B1962" t="s">
        <v>4155</v>
      </c>
      <c r="C1962">
        <v>15677</v>
      </c>
      <c r="D1962">
        <v>14572</v>
      </c>
      <c r="G1962" t="s">
        <v>4156</v>
      </c>
      <c r="H1962" t="str">
        <f ca="1">IFERROR(RANK(Table1[[#This Row],[IncomeRank]],$K:$K),"")</f>
        <v/>
      </c>
      <c r="I1962">
        <f>Table1[[#This Row],[regno]]</f>
        <v>1106962</v>
      </c>
      <c r="J1962" t="str">
        <f>Table1[[#This Row],[nicename]]</f>
        <v>Funtington Music Group</v>
      </c>
      <c r="K1962" s="1" t="str">
        <f ca="1">IF(Table1[[#This Row],[Selected]],Table1[[#This Row],[latest_income]]+(RAND()*0.01),"")</f>
        <v/>
      </c>
      <c r="L1962" t="b">
        <f>IF(Table1[[#This Row],[Use]]="None",FALSE,IF(Table1[[#This Row],[Use]]="Both",AND(Table1[[#This Row],[Keyword]],Table1[[#This Row],[Geog]]),OR(Table1[[#This Row],[Keyword]],Table1[[#This Row],[Geog]])))</f>
        <v>0</v>
      </c>
      <c r="M19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62" t="b">
        <f>NOT(ISERROR(VLOOKUP(Table1[[#This Row],[regno]],RawGeography!$D:$D,1,FALSE)))</f>
        <v>0</v>
      </c>
      <c r="O1962" t="str">
        <f>IF(Options!$H$12&gt;0,IF(Options!$H$13&gt;0,"Both","Geog"),IF(Options!$H$13&gt;0,"Keyword","None"))</f>
        <v>None</v>
      </c>
      <c r="Q1962"/>
    </row>
    <row r="1963" spans="1:17" x14ac:dyDescent="0.2">
      <c r="A1963">
        <v>1106979</v>
      </c>
      <c r="B1963" t="s">
        <v>4157</v>
      </c>
      <c r="C1963">
        <v>63569</v>
      </c>
      <c r="D1963">
        <v>124044</v>
      </c>
      <c r="G1963" t="s">
        <v>4158</v>
      </c>
      <c r="H1963" t="str">
        <f ca="1">IFERROR(RANK(Table1[[#This Row],[IncomeRank]],$K:$K),"")</f>
        <v/>
      </c>
      <c r="I1963">
        <f>Table1[[#This Row],[regno]]</f>
        <v>1106979</v>
      </c>
      <c r="J1963" t="str">
        <f>Table1[[#This Row],[nicename]]</f>
        <v>Gloucestershire Music Makers</v>
      </c>
      <c r="K1963" s="1" t="str">
        <f ca="1">IF(Table1[[#This Row],[Selected]],Table1[[#This Row],[latest_income]]+(RAND()*0.01),"")</f>
        <v/>
      </c>
      <c r="L1963" t="b">
        <f>IF(Table1[[#This Row],[Use]]="None",FALSE,IF(Table1[[#This Row],[Use]]="Both",AND(Table1[[#This Row],[Keyword]],Table1[[#This Row],[Geog]]),OR(Table1[[#This Row],[Keyword]],Table1[[#This Row],[Geog]])))</f>
        <v>0</v>
      </c>
      <c r="M19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63" t="b">
        <f>NOT(ISERROR(VLOOKUP(Table1[[#This Row],[regno]],RawGeography!$D:$D,1,FALSE)))</f>
        <v>0</v>
      </c>
      <c r="O1963" t="str">
        <f>IF(Options!$H$12&gt;0,IF(Options!$H$13&gt;0,"Both","Geog"),IF(Options!$H$13&gt;0,"Keyword","None"))</f>
        <v>None</v>
      </c>
      <c r="Q1963"/>
    </row>
    <row r="1964" spans="1:17" x14ac:dyDescent="0.2">
      <c r="A1964">
        <v>1106987</v>
      </c>
      <c r="B1964" t="s">
        <v>4159</v>
      </c>
      <c r="C1964">
        <v>482</v>
      </c>
      <c r="D1964">
        <v>498</v>
      </c>
      <c r="G1964" t="s">
        <v>4160</v>
      </c>
      <c r="H1964" t="str">
        <f ca="1">IFERROR(RANK(Table1[[#This Row],[IncomeRank]],$K:$K),"")</f>
        <v/>
      </c>
      <c r="I1964">
        <f>Table1[[#This Row],[regno]]</f>
        <v>1106987</v>
      </c>
      <c r="J1964" t="str">
        <f>Table1[[#This Row],[nicename]]</f>
        <v>The Britain-Nepal Academic Council</v>
      </c>
      <c r="K1964" s="1" t="str">
        <f ca="1">IF(Table1[[#This Row],[Selected]],Table1[[#This Row],[latest_income]]+(RAND()*0.01),"")</f>
        <v/>
      </c>
      <c r="L1964" t="b">
        <f>IF(Table1[[#This Row],[Use]]="None",FALSE,IF(Table1[[#This Row],[Use]]="Both",AND(Table1[[#This Row],[Keyword]],Table1[[#This Row],[Geog]]),OR(Table1[[#This Row],[Keyword]],Table1[[#This Row],[Geog]])))</f>
        <v>0</v>
      </c>
      <c r="M19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64" t="b">
        <f>NOT(ISERROR(VLOOKUP(Table1[[#This Row],[regno]],RawGeography!$D:$D,1,FALSE)))</f>
        <v>0</v>
      </c>
      <c r="O1964" t="str">
        <f>IF(Options!$H$12&gt;0,IF(Options!$H$13&gt;0,"Both","Geog"),IF(Options!$H$13&gt;0,"Keyword","None"))</f>
        <v>None</v>
      </c>
      <c r="Q1964"/>
    </row>
    <row r="1965" spans="1:17" x14ac:dyDescent="0.2">
      <c r="A1965">
        <v>1107065</v>
      </c>
      <c r="B1965" t="s">
        <v>4161</v>
      </c>
      <c r="C1965">
        <v>77948</v>
      </c>
      <c r="D1965">
        <v>60365</v>
      </c>
      <c r="G1965" t="s">
        <v>4162</v>
      </c>
      <c r="H1965" t="str">
        <f ca="1">IFERROR(RANK(Table1[[#This Row],[IncomeRank]],$K:$K),"")</f>
        <v/>
      </c>
      <c r="I1965">
        <f>Table1[[#This Row],[regno]]</f>
        <v>1107065</v>
      </c>
      <c r="J1965" t="str">
        <f>Table1[[#This Row],[nicename]]</f>
        <v>The English Music Festival Company Ltd</v>
      </c>
      <c r="K1965" s="1" t="str">
        <f ca="1">IF(Table1[[#This Row],[Selected]],Table1[[#This Row],[latest_income]]+(RAND()*0.01),"")</f>
        <v/>
      </c>
      <c r="L1965" t="b">
        <f>IF(Table1[[#This Row],[Use]]="None",FALSE,IF(Table1[[#This Row],[Use]]="Both",AND(Table1[[#This Row],[Keyword]],Table1[[#This Row],[Geog]]),OR(Table1[[#This Row],[Keyword]],Table1[[#This Row],[Geog]])))</f>
        <v>0</v>
      </c>
      <c r="M19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65" t="b">
        <f>NOT(ISERROR(VLOOKUP(Table1[[#This Row],[regno]],RawGeography!$D:$D,1,FALSE)))</f>
        <v>0</v>
      </c>
      <c r="O1965" t="str">
        <f>IF(Options!$H$12&gt;0,IF(Options!$H$13&gt;0,"Both","Geog"),IF(Options!$H$13&gt;0,"Keyword","None"))</f>
        <v>None</v>
      </c>
      <c r="Q1965"/>
    </row>
    <row r="1966" spans="1:17" x14ac:dyDescent="0.2">
      <c r="A1966">
        <v>1107070</v>
      </c>
      <c r="B1966" t="s">
        <v>4163</v>
      </c>
      <c r="C1966">
        <v>14738</v>
      </c>
      <c r="D1966">
        <v>11505</v>
      </c>
      <c r="G1966" t="s">
        <v>4164</v>
      </c>
      <c r="H1966" t="str">
        <f ca="1">IFERROR(RANK(Table1[[#This Row],[IncomeRank]],$K:$K),"")</f>
        <v/>
      </c>
      <c r="I1966">
        <f>Table1[[#This Row],[regno]]</f>
        <v>1107070</v>
      </c>
      <c r="J1966" t="str">
        <f>Table1[[#This Row],[nicename]]</f>
        <v>The Milverton Concert Society</v>
      </c>
      <c r="K1966" s="1" t="str">
        <f ca="1">IF(Table1[[#This Row],[Selected]],Table1[[#This Row],[latest_income]]+(RAND()*0.01),"")</f>
        <v/>
      </c>
      <c r="L1966" t="b">
        <f>IF(Table1[[#This Row],[Use]]="None",FALSE,IF(Table1[[#This Row],[Use]]="Both",AND(Table1[[#This Row],[Keyword]],Table1[[#This Row],[Geog]]),OR(Table1[[#This Row],[Keyword]],Table1[[#This Row],[Geog]])))</f>
        <v>0</v>
      </c>
      <c r="M19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66" t="b">
        <f>NOT(ISERROR(VLOOKUP(Table1[[#This Row],[regno]],RawGeography!$D:$D,1,FALSE)))</f>
        <v>0</v>
      </c>
      <c r="O1966" t="str">
        <f>IF(Options!$H$12&gt;0,IF(Options!$H$13&gt;0,"Both","Geog"),IF(Options!$H$13&gt;0,"Keyword","None"))</f>
        <v>None</v>
      </c>
      <c r="Q1966"/>
    </row>
    <row r="1967" spans="1:17" x14ac:dyDescent="0.2">
      <c r="A1967">
        <v>1107142</v>
      </c>
      <c r="B1967" t="s">
        <v>4165</v>
      </c>
      <c r="C1967">
        <v>4670</v>
      </c>
      <c r="D1967">
        <v>20394</v>
      </c>
      <c r="G1967" t="s">
        <v>4166</v>
      </c>
      <c r="H1967" t="str">
        <f ca="1">IFERROR(RANK(Table1[[#This Row],[IncomeRank]],$K:$K),"")</f>
        <v/>
      </c>
      <c r="I1967">
        <f>Table1[[#This Row],[regno]]</f>
        <v>1107142</v>
      </c>
      <c r="J1967" t="str">
        <f>Table1[[#This Row],[nicename]]</f>
        <v>Kirkby Stephen Silver Band</v>
      </c>
      <c r="K1967" s="1" t="str">
        <f ca="1">IF(Table1[[#This Row],[Selected]],Table1[[#This Row],[latest_income]]+(RAND()*0.01),"")</f>
        <v/>
      </c>
      <c r="L1967" t="b">
        <f>IF(Table1[[#This Row],[Use]]="None",FALSE,IF(Table1[[#This Row],[Use]]="Both",AND(Table1[[#This Row],[Keyword]],Table1[[#This Row],[Geog]]),OR(Table1[[#This Row],[Keyword]],Table1[[#This Row],[Geog]])))</f>
        <v>0</v>
      </c>
      <c r="M19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67" t="b">
        <f>NOT(ISERROR(VLOOKUP(Table1[[#This Row],[regno]],RawGeography!$D:$D,1,FALSE)))</f>
        <v>0</v>
      </c>
      <c r="O1967" t="str">
        <f>IF(Options!$H$12&gt;0,IF(Options!$H$13&gt;0,"Both","Geog"),IF(Options!$H$13&gt;0,"Keyword","None"))</f>
        <v>None</v>
      </c>
      <c r="Q1967"/>
    </row>
    <row r="1968" spans="1:17" x14ac:dyDescent="0.2">
      <c r="A1968">
        <v>1107154</v>
      </c>
      <c r="B1968" t="s">
        <v>4167</v>
      </c>
      <c r="C1968">
        <v>4816</v>
      </c>
      <c r="D1968">
        <v>3633</v>
      </c>
      <c r="G1968" t="s">
        <v>4168</v>
      </c>
      <c r="H1968" t="str">
        <f ca="1">IFERROR(RANK(Table1[[#This Row],[IncomeRank]],$K:$K),"")</f>
        <v/>
      </c>
      <c r="I1968">
        <f>Table1[[#This Row],[regno]]</f>
        <v>1107154</v>
      </c>
      <c r="J1968" t="str">
        <f>Table1[[#This Row],[nicename]]</f>
        <v>Maldon Youth Orchestra</v>
      </c>
      <c r="K1968" s="1" t="str">
        <f ca="1">IF(Table1[[#This Row],[Selected]],Table1[[#This Row],[latest_income]]+(RAND()*0.01),"")</f>
        <v/>
      </c>
      <c r="L1968" t="b">
        <f>IF(Table1[[#This Row],[Use]]="None",FALSE,IF(Table1[[#This Row],[Use]]="Both",AND(Table1[[#This Row],[Keyword]],Table1[[#This Row],[Geog]]),OR(Table1[[#This Row],[Keyword]],Table1[[#This Row],[Geog]])))</f>
        <v>0</v>
      </c>
      <c r="M19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68" t="b">
        <f>NOT(ISERROR(VLOOKUP(Table1[[#This Row],[regno]],RawGeography!$D:$D,1,FALSE)))</f>
        <v>0</v>
      </c>
      <c r="O1968" t="str">
        <f>IF(Options!$H$12&gt;0,IF(Options!$H$13&gt;0,"Both","Geog"),IF(Options!$H$13&gt;0,"Keyword","None"))</f>
        <v>None</v>
      </c>
      <c r="Q1968"/>
    </row>
    <row r="1969" spans="1:17" x14ac:dyDescent="0.2">
      <c r="A1969">
        <v>1107164</v>
      </c>
      <c r="B1969" t="s">
        <v>4169</v>
      </c>
      <c r="C1969">
        <v>42832</v>
      </c>
      <c r="D1969">
        <v>38932</v>
      </c>
      <c r="G1969" t="s">
        <v>4170</v>
      </c>
      <c r="H1969" t="str">
        <f ca="1">IFERROR(RANK(Table1[[#This Row],[IncomeRank]],$K:$K),"")</f>
        <v/>
      </c>
      <c r="I1969">
        <f>Table1[[#This Row],[regno]]</f>
        <v>1107164</v>
      </c>
      <c r="J1969" t="str">
        <f>Table1[[#This Row],[nicename]]</f>
        <v>East Yorkshire Motor Services Band</v>
      </c>
      <c r="K1969" s="1" t="str">
        <f ca="1">IF(Table1[[#This Row],[Selected]],Table1[[#This Row],[latest_income]]+(RAND()*0.01),"")</f>
        <v/>
      </c>
      <c r="L1969" t="b">
        <f>IF(Table1[[#This Row],[Use]]="None",FALSE,IF(Table1[[#This Row],[Use]]="Both",AND(Table1[[#This Row],[Keyword]],Table1[[#This Row],[Geog]]),OR(Table1[[#This Row],[Keyword]],Table1[[#This Row],[Geog]])))</f>
        <v>0</v>
      </c>
      <c r="M19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69" t="b">
        <f>NOT(ISERROR(VLOOKUP(Table1[[#This Row],[regno]],RawGeography!$D:$D,1,FALSE)))</f>
        <v>0</v>
      </c>
      <c r="O1969" t="str">
        <f>IF(Options!$H$12&gt;0,IF(Options!$H$13&gt;0,"Both","Geog"),IF(Options!$H$13&gt;0,"Keyword","None"))</f>
        <v>None</v>
      </c>
      <c r="Q1969"/>
    </row>
    <row r="1970" spans="1:17" x14ac:dyDescent="0.2">
      <c r="A1970">
        <v>1107249</v>
      </c>
      <c r="B1970" t="s">
        <v>4171</v>
      </c>
      <c r="C1970">
        <v>695787</v>
      </c>
      <c r="D1970">
        <v>614736</v>
      </c>
      <c r="E1970">
        <v>456066</v>
      </c>
      <c r="F1970">
        <v>10</v>
      </c>
      <c r="G1970" t="s">
        <v>4172</v>
      </c>
      <c r="H1970" t="str">
        <f ca="1">IFERROR(RANK(Table1[[#This Row],[IncomeRank]],$K:$K),"")</f>
        <v/>
      </c>
      <c r="I1970">
        <f>Table1[[#This Row],[regno]]</f>
        <v>1107249</v>
      </c>
      <c r="J1970" t="str">
        <f>Table1[[#This Row],[nicename]]</f>
        <v>Akademi South Asian Dance UK</v>
      </c>
      <c r="K1970" s="1" t="str">
        <f ca="1">IF(Table1[[#This Row],[Selected]],Table1[[#This Row],[latest_income]]+(RAND()*0.01),"")</f>
        <v/>
      </c>
      <c r="L1970" t="b">
        <f>IF(Table1[[#This Row],[Use]]="None",FALSE,IF(Table1[[#This Row],[Use]]="Both",AND(Table1[[#This Row],[Keyword]],Table1[[#This Row],[Geog]]),OR(Table1[[#This Row],[Keyword]],Table1[[#This Row],[Geog]])))</f>
        <v>0</v>
      </c>
      <c r="M19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70" t="b">
        <f>NOT(ISERROR(VLOOKUP(Table1[[#This Row],[regno]],RawGeography!$D:$D,1,FALSE)))</f>
        <v>0</v>
      </c>
      <c r="O1970" t="str">
        <f>IF(Options!$H$12&gt;0,IF(Options!$H$13&gt;0,"Both","Geog"),IF(Options!$H$13&gt;0,"Keyword","None"))</f>
        <v>None</v>
      </c>
      <c r="Q1970"/>
    </row>
    <row r="1971" spans="1:17" x14ac:dyDescent="0.2">
      <c r="A1971">
        <v>1107351</v>
      </c>
      <c r="B1971" t="s">
        <v>4173</v>
      </c>
      <c r="C1971">
        <v>0</v>
      </c>
      <c r="D1971">
        <v>0</v>
      </c>
      <c r="G1971" t="s">
        <v>4174</v>
      </c>
      <c r="H1971" t="str">
        <f ca="1">IFERROR(RANK(Table1[[#This Row],[IncomeRank]],$K:$K),"")</f>
        <v/>
      </c>
      <c r="I1971">
        <f>Table1[[#This Row],[regno]]</f>
        <v>1107351</v>
      </c>
      <c r="J1971" t="str">
        <f>Table1[[#This Row],[nicename]]</f>
        <v>Venus Blazing Music Trust</v>
      </c>
      <c r="K1971" s="1" t="str">
        <f ca="1">IF(Table1[[#This Row],[Selected]],Table1[[#This Row],[latest_income]]+(RAND()*0.01),"")</f>
        <v/>
      </c>
      <c r="L1971" t="b">
        <f>IF(Table1[[#This Row],[Use]]="None",FALSE,IF(Table1[[#This Row],[Use]]="Both",AND(Table1[[#This Row],[Keyword]],Table1[[#This Row],[Geog]]),OR(Table1[[#This Row],[Keyword]],Table1[[#This Row],[Geog]])))</f>
        <v>0</v>
      </c>
      <c r="M19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71" t="b">
        <f>NOT(ISERROR(VLOOKUP(Table1[[#This Row],[regno]],RawGeography!$D:$D,1,FALSE)))</f>
        <v>0</v>
      </c>
      <c r="O1971" t="str">
        <f>IF(Options!$H$12&gt;0,IF(Options!$H$13&gt;0,"Both","Geog"),IF(Options!$H$13&gt;0,"Keyword","None"))</f>
        <v>None</v>
      </c>
      <c r="Q1971"/>
    </row>
    <row r="1972" spans="1:17" x14ac:dyDescent="0.2">
      <c r="A1972">
        <v>1107356</v>
      </c>
      <c r="B1972" t="s">
        <v>4175</v>
      </c>
      <c r="C1972">
        <v>8284</v>
      </c>
      <c r="D1972">
        <v>10157</v>
      </c>
      <c r="G1972" t="s">
        <v>4176</v>
      </c>
      <c r="H1972" t="str">
        <f ca="1">IFERROR(RANK(Table1[[#This Row],[IncomeRank]],$K:$K),"")</f>
        <v/>
      </c>
      <c r="I1972">
        <f>Table1[[#This Row],[regno]]</f>
        <v>1107356</v>
      </c>
      <c r="J1972" t="str">
        <f>Table1[[#This Row],[nicename]]</f>
        <v>The Soundzone</v>
      </c>
      <c r="K1972" s="1" t="str">
        <f ca="1">IF(Table1[[#This Row],[Selected]],Table1[[#This Row],[latest_income]]+(RAND()*0.01),"")</f>
        <v/>
      </c>
      <c r="L1972" t="b">
        <f>IF(Table1[[#This Row],[Use]]="None",FALSE,IF(Table1[[#This Row],[Use]]="Both",AND(Table1[[#This Row],[Keyword]],Table1[[#This Row],[Geog]]),OR(Table1[[#This Row],[Keyword]],Table1[[#This Row],[Geog]])))</f>
        <v>0</v>
      </c>
      <c r="M19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72" t="b">
        <f>NOT(ISERROR(VLOOKUP(Table1[[#This Row],[regno]],RawGeography!$D:$D,1,FALSE)))</f>
        <v>0</v>
      </c>
      <c r="O1972" t="str">
        <f>IF(Options!$H$12&gt;0,IF(Options!$H$13&gt;0,"Both","Geog"),IF(Options!$H$13&gt;0,"Keyword","None"))</f>
        <v>None</v>
      </c>
      <c r="Q1972"/>
    </row>
    <row r="1973" spans="1:17" x14ac:dyDescent="0.2">
      <c r="A1973">
        <v>1107415</v>
      </c>
      <c r="B1973" t="s">
        <v>4177</v>
      </c>
      <c r="C1973">
        <v>29875</v>
      </c>
      <c r="D1973">
        <v>32985</v>
      </c>
      <c r="G1973" t="s">
        <v>4178</v>
      </c>
      <c r="H1973" t="str">
        <f ca="1">IFERROR(RANK(Table1[[#This Row],[IncomeRank]],$K:$K),"")</f>
        <v/>
      </c>
      <c r="I1973">
        <f>Table1[[#This Row],[regno]]</f>
        <v>1107415</v>
      </c>
      <c r="J1973" t="str">
        <f>Table1[[#This Row],[nicename]]</f>
        <v>Scamps Youth Company</v>
      </c>
      <c r="K1973" s="1" t="str">
        <f ca="1">IF(Table1[[#This Row],[Selected]],Table1[[#This Row],[latest_income]]+(RAND()*0.01),"")</f>
        <v/>
      </c>
      <c r="L1973" t="b">
        <f>IF(Table1[[#This Row],[Use]]="None",FALSE,IF(Table1[[#This Row],[Use]]="Both",AND(Table1[[#This Row],[Keyword]],Table1[[#This Row],[Geog]]),OR(Table1[[#This Row],[Keyword]],Table1[[#This Row],[Geog]])))</f>
        <v>0</v>
      </c>
      <c r="M19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73" t="b">
        <f>NOT(ISERROR(VLOOKUP(Table1[[#This Row],[regno]],RawGeography!$D:$D,1,FALSE)))</f>
        <v>0</v>
      </c>
      <c r="O1973" t="str">
        <f>IF(Options!$H$12&gt;0,IF(Options!$H$13&gt;0,"Both","Geog"),IF(Options!$H$13&gt;0,"Keyword","None"))</f>
        <v>None</v>
      </c>
      <c r="Q1973"/>
    </row>
    <row r="1974" spans="1:17" x14ac:dyDescent="0.2">
      <c r="A1974">
        <v>1107437</v>
      </c>
      <c r="B1974" t="s">
        <v>4179</v>
      </c>
      <c r="C1974">
        <v>6723</v>
      </c>
      <c r="D1974">
        <v>6255</v>
      </c>
      <c r="G1974" t="s">
        <v>4180</v>
      </c>
      <c r="H1974" t="str">
        <f ca="1">IFERROR(RANK(Table1[[#This Row],[IncomeRank]],$K:$K),"")</f>
        <v/>
      </c>
      <c r="I1974">
        <f>Table1[[#This Row],[regno]]</f>
        <v>1107437</v>
      </c>
      <c r="J1974" t="str">
        <f>Table1[[#This Row],[nicename]]</f>
        <v>The Laurence Singers</v>
      </c>
      <c r="K1974" s="1" t="str">
        <f ca="1">IF(Table1[[#This Row],[Selected]],Table1[[#This Row],[latest_income]]+(RAND()*0.01),"")</f>
        <v/>
      </c>
      <c r="L1974" t="b">
        <f>IF(Table1[[#This Row],[Use]]="None",FALSE,IF(Table1[[#This Row],[Use]]="Both",AND(Table1[[#This Row],[Keyword]],Table1[[#This Row],[Geog]]),OR(Table1[[#This Row],[Keyword]],Table1[[#This Row],[Geog]])))</f>
        <v>0</v>
      </c>
      <c r="M19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74" t="b">
        <f>NOT(ISERROR(VLOOKUP(Table1[[#This Row],[regno]],RawGeography!$D:$D,1,FALSE)))</f>
        <v>0</v>
      </c>
      <c r="O1974" t="str">
        <f>IF(Options!$H$12&gt;0,IF(Options!$H$13&gt;0,"Both","Geog"),IF(Options!$H$13&gt;0,"Keyword","None"))</f>
        <v>None</v>
      </c>
      <c r="Q1974"/>
    </row>
    <row r="1975" spans="1:17" x14ac:dyDescent="0.2">
      <c r="A1975">
        <v>1107458</v>
      </c>
      <c r="B1975" t="s">
        <v>4181</v>
      </c>
      <c r="C1975">
        <v>12163</v>
      </c>
      <c r="D1975">
        <v>10630</v>
      </c>
      <c r="G1975" t="s">
        <v>4182</v>
      </c>
      <c r="H1975" t="str">
        <f ca="1">IFERROR(RANK(Table1[[#This Row],[IncomeRank]],$K:$K),"")</f>
        <v/>
      </c>
      <c r="I1975">
        <f>Table1[[#This Row],[regno]]</f>
        <v>1107458</v>
      </c>
      <c r="J1975" t="str">
        <f>Table1[[#This Row],[nicename]]</f>
        <v>Michelmersh Silver Band</v>
      </c>
      <c r="K1975" s="1" t="str">
        <f ca="1">IF(Table1[[#This Row],[Selected]],Table1[[#This Row],[latest_income]]+(RAND()*0.01),"")</f>
        <v/>
      </c>
      <c r="L1975" t="b">
        <f>IF(Table1[[#This Row],[Use]]="None",FALSE,IF(Table1[[#This Row],[Use]]="Both",AND(Table1[[#This Row],[Keyword]],Table1[[#This Row],[Geog]]),OR(Table1[[#This Row],[Keyword]],Table1[[#This Row],[Geog]])))</f>
        <v>0</v>
      </c>
      <c r="M19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75" t="b">
        <f>NOT(ISERROR(VLOOKUP(Table1[[#This Row],[regno]],RawGeography!$D:$D,1,FALSE)))</f>
        <v>0</v>
      </c>
      <c r="O1975" t="str">
        <f>IF(Options!$H$12&gt;0,IF(Options!$H$13&gt;0,"Both","Geog"),IF(Options!$H$13&gt;0,"Keyword","None"))</f>
        <v>None</v>
      </c>
      <c r="Q1975"/>
    </row>
    <row r="1976" spans="1:17" x14ac:dyDescent="0.2">
      <c r="A1976">
        <v>1107488</v>
      </c>
      <c r="B1976" t="s">
        <v>4183</v>
      </c>
      <c r="C1976">
        <v>76310</v>
      </c>
      <c r="D1976">
        <v>60987</v>
      </c>
      <c r="G1976" t="s">
        <v>4184</v>
      </c>
      <c r="H1976" t="str">
        <f ca="1">IFERROR(RANK(Table1[[#This Row],[IncomeRank]],$K:$K),"")</f>
        <v/>
      </c>
      <c r="I1976">
        <f>Table1[[#This Row],[regno]]</f>
        <v>1107488</v>
      </c>
      <c r="J1976" t="str">
        <f>Table1[[#This Row],[nicename]]</f>
        <v>Northern Aldborough Festival</v>
      </c>
      <c r="K1976" s="1" t="str">
        <f ca="1">IF(Table1[[#This Row],[Selected]],Table1[[#This Row],[latest_income]]+(RAND()*0.01),"")</f>
        <v/>
      </c>
      <c r="L1976" t="b">
        <f>IF(Table1[[#This Row],[Use]]="None",FALSE,IF(Table1[[#This Row],[Use]]="Both",AND(Table1[[#This Row],[Keyword]],Table1[[#This Row],[Geog]]),OR(Table1[[#This Row],[Keyword]],Table1[[#This Row],[Geog]])))</f>
        <v>0</v>
      </c>
      <c r="M19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76" t="b">
        <f>NOT(ISERROR(VLOOKUP(Table1[[#This Row],[regno]],RawGeography!$D:$D,1,FALSE)))</f>
        <v>0</v>
      </c>
      <c r="O1976" t="str">
        <f>IF(Options!$H$12&gt;0,IF(Options!$H$13&gt;0,"Both","Geog"),IF(Options!$H$13&gt;0,"Keyword","None"))</f>
        <v>None</v>
      </c>
      <c r="Q1976"/>
    </row>
    <row r="1977" spans="1:17" x14ac:dyDescent="0.2">
      <c r="A1977">
        <v>1107490</v>
      </c>
      <c r="B1977" t="s">
        <v>4185</v>
      </c>
      <c r="C1977">
        <v>1849</v>
      </c>
      <c r="D1977">
        <v>1476</v>
      </c>
      <c r="G1977" t="s">
        <v>4186</v>
      </c>
      <c r="H1977" t="str">
        <f ca="1">IFERROR(RANK(Table1[[#This Row],[IncomeRank]],$K:$K),"")</f>
        <v/>
      </c>
      <c r="I1977">
        <f>Table1[[#This Row],[regno]]</f>
        <v>1107490</v>
      </c>
      <c r="J1977" t="str">
        <f>Table1[[#This Row],[nicename]]</f>
        <v>Killamarsh Dreams</v>
      </c>
      <c r="K1977" s="1" t="str">
        <f ca="1">IF(Table1[[#This Row],[Selected]],Table1[[#This Row],[latest_income]]+(RAND()*0.01),"")</f>
        <v/>
      </c>
      <c r="L1977" t="b">
        <f>IF(Table1[[#This Row],[Use]]="None",FALSE,IF(Table1[[#This Row],[Use]]="Both",AND(Table1[[#This Row],[Keyword]],Table1[[#This Row],[Geog]]),OR(Table1[[#This Row],[Keyword]],Table1[[#This Row],[Geog]])))</f>
        <v>0</v>
      </c>
      <c r="M19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77" t="b">
        <f>NOT(ISERROR(VLOOKUP(Table1[[#This Row],[regno]],RawGeography!$D:$D,1,FALSE)))</f>
        <v>0</v>
      </c>
      <c r="O1977" t="str">
        <f>IF(Options!$H$12&gt;0,IF(Options!$H$13&gt;0,"Both","Geog"),IF(Options!$H$13&gt;0,"Keyword","None"))</f>
        <v>None</v>
      </c>
      <c r="Q1977"/>
    </row>
    <row r="1978" spans="1:17" x14ac:dyDescent="0.2">
      <c r="A1978">
        <v>1107521</v>
      </c>
      <c r="B1978" t="s">
        <v>4187</v>
      </c>
      <c r="C1978">
        <v>118188</v>
      </c>
      <c r="D1978">
        <v>88862</v>
      </c>
      <c r="G1978" t="s">
        <v>4188</v>
      </c>
      <c r="H1978" t="str">
        <f ca="1">IFERROR(RANK(Table1[[#This Row],[IncomeRank]],$K:$K),"")</f>
        <v/>
      </c>
      <c r="I1978">
        <f>Table1[[#This Row],[regno]]</f>
        <v>1107521</v>
      </c>
      <c r="J1978" t="str">
        <f>Table1[[#This Row],[nicename]]</f>
        <v>Grimsby Central Hall Trust</v>
      </c>
      <c r="K1978" s="1" t="str">
        <f ca="1">IF(Table1[[#This Row],[Selected]],Table1[[#This Row],[latest_income]]+(RAND()*0.01),"")</f>
        <v/>
      </c>
      <c r="L1978" t="b">
        <f>IF(Table1[[#This Row],[Use]]="None",FALSE,IF(Table1[[#This Row],[Use]]="Both",AND(Table1[[#This Row],[Keyword]],Table1[[#This Row],[Geog]]),OR(Table1[[#This Row],[Keyword]],Table1[[#This Row],[Geog]])))</f>
        <v>0</v>
      </c>
      <c r="M19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78" t="b">
        <f>NOT(ISERROR(VLOOKUP(Table1[[#This Row],[regno]],RawGeography!$D:$D,1,FALSE)))</f>
        <v>0</v>
      </c>
      <c r="O1978" t="str">
        <f>IF(Options!$H$12&gt;0,IF(Options!$H$13&gt;0,"Both","Geog"),IF(Options!$H$13&gt;0,"Keyword","None"))</f>
        <v>None</v>
      </c>
      <c r="Q1978"/>
    </row>
    <row r="1979" spans="1:17" x14ac:dyDescent="0.2">
      <c r="A1979">
        <v>1107522</v>
      </c>
      <c r="B1979" t="s">
        <v>4189</v>
      </c>
      <c r="C1979">
        <v>5787</v>
      </c>
      <c r="D1979">
        <v>5213</v>
      </c>
      <c r="G1979" t="s">
        <v>4190</v>
      </c>
      <c r="H1979" t="str">
        <f ca="1">IFERROR(RANK(Table1[[#This Row],[IncomeRank]],$K:$K),"")</f>
        <v/>
      </c>
      <c r="I1979">
        <f>Table1[[#This Row],[regno]]</f>
        <v>1107522</v>
      </c>
      <c r="J1979" t="str">
        <f>Table1[[#This Row],[nicename]]</f>
        <v>Oldham Symphony Orchestra</v>
      </c>
      <c r="K1979" s="1" t="str">
        <f ca="1">IF(Table1[[#This Row],[Selected]],Table1[[#This Row],[latest_income]]+(RAND()*0.01),"")</f>
        <v/>
      </c>
      <c r="L1979" t="b">
        <f>IF(Table1[[#This Row],[Use]]="None",FALSE,IF(Table1[[#This Row],[Use]]="Both",AND(Table1[[#This Row],[Keyword]],Table1[[#This Row],[Geog]]),OR(Table1[[#This Row],[Keyword]],Table1[[#This Row],[Geog]])))</f>
        <v>0</v>
      </c>
      <c r="M19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79" t="b">
        <f>NOT(ISERROR(VLOOKUP(Table1[[#This Row],[regno]],RawGeography!$D:$D,1,FALSE)))</f>
        <v>0</v>
      </c>
      <c r="O1979" t="str">
        <f>IF(Options!$H$12&gt;0,IF(Options!$H$13&gt;0,"Both","Geog"),IF(Options!$H$13&gt;0,"Keyword","None"))</f>
        <v>None</v>
      </c>
      <c r="Q1979"/>
    </row>
    <row r="1980" spans="1:17" x14ac:dyDescent="0.2">
      <c r="A1980">
        <v>1107683</v>
      </c>
      <c r="B1980" t="s">
        <v>4191</v>
      </c>
      <c r="C1980">
        <v>3140</v>
      </c>
      <c r="D1980">
        <v>4119</v>
      </c>
      <c r="G1980" t="s">
        <v>4192</v>
      </c>
      <c r="H1980" t="str">
        <f ca="1">IFERROR(RANK(Table1[[#This Row],[IncomeRank]],$K:$K),"")</f>
        <v/>
      </c>
      <c r="I1980">
        <f>Table1[[#This Row],[regno]]</f>
        <v>1107683</v>
      </c>
      <c r="J1980" t="str">
        <f>Table1[[#This Row],[nicename]]</f>
        <v>Alton Concert Orchestra</v>
      </c>
      <c r="K1980" s="1" t="str">
        <f ca="1">IF(Table1[[#This Row],[Selected]],Table1[[#This Row],[latest_income]]+(RAND()*0.01),"")</f>
        <v/>
      </c>
      <c r="L1980" t="b">
        <f>IF(Table1[[#This Row],[Use]]="None",FALSE,IF(Table1[[#This Row],[Use]]="Both",AND(Table1[[#This Row],[Keyword]],Table1[[#This Row],[Geog]]),OR(Table1[[#This Row],[Keyword]],Table1[[#This Row],[Geog]])))</f>
        <v>0</v>
      </c>
      <c r="M19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80" t="b">
        <f>NOT(ISERROR(VLOOKUP(Table1[[#This Row],[regno]],RawGeography!$D:$D,1,FALSE)))</f>
        <v>0</v>
      </c>
      <c r="O1980" t="str">
        <f>IF(Options!$H$12&gt;0,IF(Options!$H$13&gt;0,"Both","Geog"),IF(Options!$H$13&gt;0,"Keyword","None"))</f>
        <v>None</v>
      </c>
      <c r="Q1980"/>
    </row>
    <row r="1981" spans="1:17" x14ac:dyDescent="0.2">
      <c r="A1981">
        <v>1107690</v>
      </c>
      <c r="B1981" t="s">
        <v>4193</v>
      </c>
      <c r="C1981">
        <v>3500</v>
      </c>
      <c r="D1981">
        <v>3500</v>
      </c>
      <c r="G1981" t="s">
        <v>4194</v>
      </c>
      <c r="H1981" t="str">
        <f ca="1">IFERROR(RANK(Table1[[#This Row],[IncomeRank]],$K:$K),"")</f>
        <v/>
      </c>
      <c r="I1981">
        <f>Table1[[#This Row],[regno]]</f>
        <v>1107690</v>
      </c>
      <c r="J1981" t="str">
        <f>Table1[[#This Row],[nicename]]</f>
        <v>Judy Appleman Foundation</v>
      </c>
      <c r="K1981" s="1" t="str">
        <f ca="1">IF(Table1[[#This Row],[Selected]],Table1[[#This Row],[latest_income]]+(RAND()*0.01),"")</f>
        <v/>
      </c>
      <c r="L1981" t="b">
        <f>IF(Table1[[#This Row],[Use]]="None",FALSE,IF(Table1[[#This Row],[Use]]="Both",AND(Table1[[#This Row],[Keyword]],Table1[[#This Row],[Geog]]),OR(Table1[[#This Row],[Keyword]],Table1[[#This Row],[Geog]])))</f>
        <v>0</v>
      </c>
      <c r="M19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81" t="b">
        <f>NOT(ISERROR(VLOOKUP(Table1[[#This Row],[regno]],RawGeography!$D:$D,1,FALSE)))</f>
        <v>0</v>
      </c>
      <c r="O1981" t="str">
        <f>IF(Options!$H$12&gt;0,IF(Options!$H$13&gt;0,"Both","Geog"),IF(Options!$H$13&gt;0,"Keyword","None"))</f>
        <v>None</v>
      </c>
      <c r="Q1981"/>
    </row>
    <row r="1982" spans="1:17" x14ac:dyDescent="0.2">
      <c r="A1982">
        <v>1107747</v>
      </c>
      <c r="B1982" t="s">
        <v>4195</v>
      </c>
      <c r="C1982">
        <v>145021</v>
      </c>
      <c r="D1982">
        <v>160588</v>
      </c>
      <c r="G1982" t="s">
        <v>4196</v>
      </c>
      <c r="H1982" t="str">
        <f ca="1">IFERROR(RANK(Table1[[#This Row],[IncomeRank]],$K:$K),"")</f>
        <v/>
      </c>
      <c r="I1982">
        <f>Table1[[#This Row],[regno]]</f>
        <v>1107747</v>
      </c>
      <c r="J1982" t="str">
        <f>Table1[[#This Row],[nicename]]</f>
        <v>Future Talent</v>
      </c>
      <c r="K1982" s="1" t="str">
        <f ca="1">IF(Table1[[#This Row],[Selected]],Table1[[#This Row],[latest_income]]+(RAND()*0.01),"")</f>
        <v/>
      </c>
      <c r="L1982" t="b">
        <f>IF(Table1[[#This Row],[Use]]="None",FALSE,IF(Table1[[#This Row],[Use]]="Both",AND(Table1[[#This Row],[Keyword]],Table1[[#This Row],[Geog]]),OR(Table1[[#This Row],[Keyword]],Table1[[#This Row],[Geog]])))</f>
        <v>0</v>
      </c>
      <c r="M19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82" t="b">
        <f>NOT(ISERROR(VLOOKUP(Table1[[#This Row],[regno]],RawGeography!$D:$D,1,FALSE)))</f>
        <v>0</v>
      </c>
      <c r="O1982" t="str">
        <f>IF(Options!$H$12&gt;0,IF(Options!$H$13&gt;0,"Both","Geog"),IF(Options!$H$13&gt;0,"Keyword","None"))</f>
        <v>None</v>
      </c>
      <c r="Q1982"/>
    </row>
    <row r="1983" spans="1:17" x14ac:dyDescent="0.2">
      <c r="A1983">
        <v>1107764</v>
      </c>
      <c r="B1983" t="s">
        <v>4197</v>
      </c>
      <c r="C1983">
        <v>4752</v>
      </c>
      <c r="D1983">
        <v>4290</v>
      </c>
      <c r="G1983" t="s">
        <v>4198</v>
      </c>
      <c r="H1983" t="str">
        <f ca="1">IFERROR(RANK(Table1[[#This Row],[IncomeRank]],$K:$K),"")</f>
        <v/>
      </c>
      <c r="I1983">
        <f>Table1[[#This Row],[regno]]</f>
        <v>1107764</v>
      </c>
      <c r="J1983" t="str">
        <f>Table1[[#This Row],[nicename]]</f>
        <v>Bacchanale</v>
      </c>
      <c r="K1983" s="1" t="str">
        <f ca="1">IF(Table1[[#This Row],[Selected]],Table1[[#This Row],[latest_income]]+(RAND()*0.01),"")</f>
        <v/>
      </c>
      <c r="L1983" t="b">
        <f>IF(Table1[[#This Row],[Use]]="None",FALSE,IF(Table1[[#This Row],[Use]]="Both",AND(Table1[[#This Row],[Keyword]],Table1[[#This Row],[Geog]]),OR(Table1[[#This Row],[Keyword]],Table1[[#This Row],[Geog]])))</f>
        <v>0</v>
      </c>
      <c r="M19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83" t="b">
        <f>NOT(ISERROR(VLOOKUP(Table1[[#This Row],[regno]],RawGeography!$D:$D,1,FALSE)))</f>
        <v>0</v>
      </c>
      <c r="O1983" t="str">
        <f>IF(Options!$H$12&gt;0,IF(Options!$H$13&gt;0,"Both","Geog"),IF(Options!$H$13&gt;0,"Keyword","None"))</f>
        <v>None</v>
      </c>
      <c r="Q1983"/>
    </row>
    <row r="1984" spans="1:17" x14ac:dyDescent="0.2">
      <c r="A1984">
        <v>1107816</v>
      </c>
      <c r="B1984" t="s">
        <v>4199</v>
      </c>
      <c r="C1984">
        <v>25721</v>
      </c>
      <c r="D1984">
        <v>27489</v>
      </c>
      <c r="G1984" t="s">
        <v>4200</v>
      </c>
      <c r="H1984" t="str">
        <f ca="1">IFERROR(RANK(Table1[[#This Row],[IncomeRank]],$K:$K),"")</f>
        <v/>
      </c>
      <c r="I1984">
        <f>Table1[[#This Row],[regno]]</f>
        <v>1107816</v>
      </c>
      <c r="J1984" t="str">
        <f>Table1[[#This Row],[nicename]]</f>
        <v>The Beverley Chamber Music Festival Limited</v>
      </c>
      <c r="K1984" s="1" t="str">
        <f ca="1">IF(Table1[[#This Row],[Selected]],Table1[[#This Row],[latest_income]]+(RAND()*0.01),"")</f>
        <v/>
      </c>
      <c r="L1984" t="b">
        <f>IF(Table1[[#This Row],[Use]]="None",FALSE,IF(Table1[[#This Row],[Use]]="Both",AND(Table1[[#This Row],[Keyword]],Table1[[#This Row],[Geog]]),OR(Table1[[#This Row],[Keyword]],Table1[[#This Row],[Geog]])))</f>
        <v>0</v>
      </c>
      <c r="M19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84" t="b">
        <f>NOT(ISERROR(VLOOKUP(Table1[[#This Row],[regno]],RawGeography!$D:$D,1,FALSE)))</f>
        <v>0</v>
      </c>
      <c r="O1984" t="str">
        <f>IF(Options!$H$12&gt;0,IF(Options!$H$13&gt;0,"Both","Geog"),IF(Options!$H$13&gt;0,"Keyword","None"))</f>
        <v>None</v>
      </c>
      <c r="Q1984"/>
    </row>
    <row r="1985" spans="1:17" x14ac:dyDescent="0.2">
      <c r="A1985">
        <v>1107881</v>
      </c>
      <c r="B1985" t="s">
        <v>4201</v>
      </c>
      <c r="C1985">
        <v>67125</v>
      </c>
      <c r="D1985">
        <v>75438</v>
      </c>
      <c r="G1985" t="s">
        <v>4202</v>
      </c>
      <c r="H1985" t="str">
        <f ca="1">IFERROR(RANK(Table1[[#This Row],[IncomeRank]],$K:$K),"")</f>
        <v/>
      </c>
      <c r="I1985">
        <f>Table1[[#This Row],[regno]]</f>
        <v>1107881</v>
      </c>
      <c r="J1985" t="str">
        <f>Table1[[#This Row],[nicename]]</f>
        <v>Leeds West Indian Carnival</v>
      </c>
      <c r="K1985" s="1" t="str">
        <f ca="1">IF(Table1[[#This Row],[Selected]],Table1[[#This Row],[latest_income]]+(RAND()*0.01),"")</f>
        <v/>
      </c>
      <c r="L1985" t="b">
        <f>IF(Table1[[#This Row],[Use]]="None",FALSE,IF(Table1[[#This Row],[Use]]="Both",AND(Table1[[#This Row],[Keyword]],Table1[[#This Row],[Geog]]),OR(Table1[[#This Row],[Keyword]],Table1[[#This Row],[Geog]])))</f>
        <v>0</v>
      </c>
      <c r="M19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85" t="b">
        <f>NOT(ISERROR(VLOOKUP(Table1[[#This Row],[regno]],RawGeography!$D:$D,1,FALSE)))</f>
        <v>0</v>
      </c>
      <c r="O1985" t="str">
        <f>IF(Options!$H$12&gt;0,IF(Options!$H$13&gt;0,"Both","Geog"),IF(Options!$H$13&gt;0,"Keyword","None"))</f>
        <v>None</v>
      </c>
      <c r="Q1985"/>
    </row>
    <row r="1986" spans="1:17" x14ac:dyDescent="0.2">
      <c r="A1986">
        <v>1107905</v>
      </c>
      <c r="B1986" t="s">
        <v>4203</v>
      </c>
      <c r="C1986">
        <v>11461</v>
      </c>
      <c r="D1986">
        <v>8191</v>
      </c>
      <c r="G1986" t="s">
        <v>4204</v>
      </c>
      <c r="H1986" t="str">
        <f ca="1">IFERROR(RANK(Table1[[#This Row],[IncomeRank]],$K:$K),"")</f>
        <v/>
      </c>
      <c r="I1986">
        <f>Table1[[#This Row],[regno]]</f>
        <v>1107905</v>
      </c>
      <c r="J1986" t="str">
        <f>Table1[[#This Row],[nicename]]</f>
        <v>Ascot Brass</v>
      </c>
      <c r="K1986" s="1" t="str">
        <f ca="1">IF(Table1[[#This Row],[Selected]],Table1[[#This Row],[latest_income]]+(RAND()*0.01),"")</f>
        <v/>
      </c>
      <c r="L1986" t="b">
        <f>IF(Table1[[#This Row],[Use]]="None",FALSE,IF(Table1[[#This Row],[Use]]="Both",AND(Table1[[#This Row],[Keyword]],Table1[[#This Row],[Geog]]),OR(Table1[[#This Row],[Keyword]],Table1[[#This Row],[Geog]])))</f>
        <v>0</v>
      </c>
      <c r="M19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86" t="b">
        <f>NOT(ISERROR(VLOOKUP(Table1[[#This Row],[regno]],RawGeography!$D:$D,1,FALSE)))</f>
        <v>0</v>
      </c>
      <c r="O1986" t="str">
        <f>IF(Options!$H$12&gt;0,IF(Options!$H$13&gt;0,"Both","Geog"),IF(Options!$H$13&gt;0,"Keyword","None"))</f>
        <v>None</v>
      </c>
      <c r="Q1986"/>
    </row>
    <row r="1987" spans="1:17" x14ac:dyDescent="0.2">
      <c r="A1987">
        <v>1107976</v>
      </c>
      <c r="B1987" t="s">
        <v>4205</v>
      </c>
      <c r="C1987">
        <v>12576</v>
      </c>
      <c r="D1987">
        <v>9656</v>
      </c>
      <c r="G1987" t="s">
        <v>4206</v>
      </c>
      <c r="H1987" t="str">
        <f ca="1">IFERROR(RANK(Table1[[#This Row],[IncomeRank]],$K:$K),"")</f>
        <v/>
      </c>
      <c r="I1987">
        <f>Table1[[#This Row],[regno]]</f>
        <v>1107976</v>
      </c>
      <c r="J1987" t="str">
        <f>Table1[[#This Row],[nicename]]</f>
        <v>Kew Sinfonia</v>
      </c>
      <c r="K1987" s="1" t="str">
        <f ca="1">IF(Table1[[#This Row],[Selected]],Table1[[#This Row],[latest_income]]+(RAND()*0.01),"")</f>
        <v/>
      </c>
      <c r="L1987" t="b">
        <f>IF(Table1[[#This Row],[Use]]="None",FALSE,IF(Table1[[#This Row],[Use]]="Both",AND(Table1[[#This Row],[Keyword]],Table1[[#This Row],[Geog]]),OR(Table1[[#This Row],[Keyword]],Table1[[#This Row],[Geog]])))</f>
        <v>0</v>
      </c>
      <c r="M19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87" t="b">
        <f>NOT(ISERROR(VLOOKUP(Table1[[#This Row],[regno]],RawGeography!$D:$D,1,FALSE)))</f>
        <v>0</v>
      </c>
      <c r="O1987" t="str">
        <f>IF(Options!$H$12&gt;0,IF(Options!$H$13&gt;0,"Both","Geog"),IF(Options!$H$13&gt;0,"Keyword","None"))</f>
        <v>None</v>
      </c>
      <c r="Q1987"/>
    </row>
    <row r="1988" spans="1:17" x14ac:dyDescent="0.2">
      <c r="A1988">
        <v>1108066</v>
      </c>
      <c r="B1988" t="s">
        <v>4207</v>
      </c>
      <c r="C1988">
        <v>107874</v>
      </c>
      <c r="D1988">
        <v>154437</v>
      </c>
      <c r="G1988" t="s">
        <v>4208</v>
      </c>
      <c r="H1988" t="str">
        <f ca="1">IFERROR(RANK(Table1[[#This Row],[IncomeRank]],$K:$K),"")</f>
        <v/>
      </c>
      <c r="I1988">
        <f>Table1[[#This Row],[regno]]</f>
        <v>1108066</v>
      </c>
      <c r="J1988" t="str">
        <f>Table1[[#This Row],[nicename]]</f>
        <v>Southern Sinfonia</v>
      </c>
      <c r="K1988" s="1" t="str">
        <f ca="1">IF(Table1[[#This Row],[Selected]],Table1[[#This Row],[latest_income]]+(RAND()*0.01),"")</f>
        <v/>
      </c>
      <c r="L1988" t="b">
        <f>IF(Table1[[#This Row],[Use]]="None",FALSE,IF(Table1[[#This Row],[Use]]="Both",AND(Table1[[#This Row],[Keyword]],Table1[[#This Row],[Geog]]),OR(Table1[[#This Row],[Keyword]],Table1[[#This Row],[Geog]])))</f>
        <v>0</v>
      </c>
      <c r="M19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88" t="b">
        <f>NOT(ISERROR(VLOOKUP(Table1[[#This Row],[regno]],RawGeography!$D:$D,1,FALSE)))</f>
        <v>0</v>
      </c>
      <c r="O1988" t="str">
        <f>IF(Options!$H$12&gt;0,IF(Options!$H$13&gt;0,"Both","Geog"),IF(Options!$H$13&gt;0,"Keyword","None"))</f>
        <v>None</v>
      </c>
      <c r="Q1988"/>
    </row>
    <row r="1989" spans="1:17" x14ac:dyDescent="0.2">
      <c r="A1989">
        <v>1108084</v>
      </c>
      <c r="B1989" t="s">
        <v>4209</v>
      </c>
      <c r="C1989">
        <v>71994</v>
      </c>
      <c r="D1989">
        <v>67947</v>
      </c>
      <c r="G1989" t="s">
        <v>4210</v>
      </c>
      <c r="H1989" t="str">
        <f ca="1">IFERROR(RANK(Table1[[#This Row],[IncomeRank]],$K:$K),"")</f>
        <v/>
      </c>
      <c r="I1989">
        <f>Table1[[#This Row],[regno]]</f>
        <v>1108084</v>
      </c>
      <c r="J1989" t="str">
        <f>Table1[[#This Row],[nicename]]</f>
        <v>The Heaven Trust</v>
      </c>
      <c r="K1989" s="1" t="str">
        <f ca="1">IF(Table1[[#This Row],[Selected]],Table1[[#This Row],[latest_income]]+(RAND()*0.01),"")</f>
        <v/>
      </c>
      <c r="L1989" t="b">
        <f>IF(Table1[[#This Row],[Use]]="None",FALSE,IF(Table1[[#This Row],[Use]]="Both",AND(Table1[[#This Row],[Keyword]],Table1[[#This Row],[Geog]]),OR(Table1[[#This Row],[Keyword]],Table1[[#This Row],[Geog]])))</f>
        <v>0</v>
      </c>
      <c r="M19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89" t="b">
        <f>NOT(ISERROR(VLOOKUP(Table1[[#This Row],[regno]],RawGeography!$D:$D,1,FALSE)))</f>
        <v>0</v>
      </c>
      <c r="O1989" t="str">
        <f>IF(Options!$H$12&gt;0,IF(Options!$H$13&gt;0,"Both","Geog"),IF(Options!$H$13&gt;0,"Keyword","None"))</f>
        <v>None</v>
      </c>
      <c r="Q1989"/>
    </row>
    <row r="1990" spans="1:17" x14ac:dyDescent="0.2">
      <c r="A1990">
        <v>1108127</v>
      </c>
      <c r="B1990" t="s">
        <v>4211</v>
      </c>
      <c r="C1990">
        <v>6795</v>
      </c>
      <c r="D1990">
        <v>6310</v>
      </c>
      <c r="G1990" t="s">
        <v>4212</v>
      </c>
      <c r="H1990" t="str">
        <f ca="1">IFERROR(RANK(Table1[[#This Row],[IncomeRank]],$K:$K),"")</f>
        <v/>
      </c>
      <c r="I1990">
        <f>Table1[[#This Row],[regno]]</f>
        <v>1108127</v>
      </c>
      <c r="J1990" t="str">
        <f>Table1[[#This Row],[nicename]]</f>
        <v>Music:link</v>
      </c>
      <c r="K1990" s="1" t="str">
        <f ca="1">IF(Table1[[#This Row],[Selected]],Table1[[#This Row],[latest_income]]+(RAND()*0.01),"")</f>
        <v/>
      </c>
      <c r="L1990" t="b">
        <f>IF(Table1[[#This Row],[Use]]="None",FALSE,IF(Table1[[#This Row],[Use]]="Both",AND(Table1[[#This Row],[Keyword]],Table1[[#This Row],[Geog]]),OR(Table1[[#This Row],[Keyword]],Table1[[#This Row],[Geog]])))</f>
        <v>0</v>
      </c>
      <c r="M19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90" t="b">
        <f>NOT(ISERROR(VLOOKUP(Table1[[#This Row],[regno]],RawGeography!$D:$D,1,FALSE)))</f>
        <v>0</v>
      </c>
      <c r="O1990" t="str">
        <f>IF(Options!$H$12&gt;0,IF(Options!$H$13&gt;0,"Both","Geog"),IF(Options!$H$13&gt;0,"Keyword","None"))</f>
        <v>None</v>
      </c>
      <c r="Q1990"/>
    </row>
    <row r="1991" spans="1:17" x14ac:dyDescent="0.2">
      <c r="A1991">
        <v>1108337</v>
      </c>
      <c r="B1991" t="s">
        <v>4213</v>
      </c>
      <c r="C1991">
        <v>12679</v>
      </c>
      <c r="D1991">
        <v>4862</v>
      </c>
      <c r="G1991" t="e">
        <f>- To promote, improve, develop and maintain public education in and appreciation of the art and science of music in all its aspects by the presentation of public performances, in particular opera and other musical performances.      - To promote such0charitable purposes as the trustees from time To time determine.</f>
        <v>#NAME?</v>
      </c>
      <c r="H1991" t="str">
        <f ca="1">IFERROR(RANK(Table1[[#This Row],[IncomeRank]],$K:$K),"")</f>
        <v/>
      </c>
      <c r="I1991">
        <f>Table1[[#This Row],[regno]]</f>
        <v>1108337</v>
      </c>
      <c r="J1991" t="str">
        <f>Table1[[#This Row],[nicename]]</f>
        <v>City of Manchester Opera</v>
      </c>
      <c r="K1991" s="1" t="str">
        <f ca="1">IF(Table1[[#This Row],[Selected]],Table1[[#This Row],[latest_income]]+(RAND()*0.01),"")</f>
        <v/>
      </c>
      <c r="L1991" t="b">
        <f>IF(Table1[[#This Row],[Use]]="None",FALSE,IF(Table1[[#This Row],[Use]]="Both",AND(Table1[[#This Row],[Keyword]],Table1[[#This Row],[Geog]]),OR(Table1[[#This Row],[Keyword]],Table1[[#This Row],[Geog]])))</f>
        <v>0</v>
      </c>
      <c r="M19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91" t="b">
        <f>NOT(ISERROR(VLOOKUP(Table1[[#This Row],[regno]],RawGeography!$D:$D,1,FALSE)))</f>
        <v>0</v>
      </c>
      <c r="O1991" t="str">
        <f>IF(Options!$H$12&gt;0,IF(Options!$H$13&gt;0,"Both","Geog"),IF(Options!$H$13&gt;0,"Keyword","None"))</f>
        <v>None</v>
      </c>
      <c r="Q1991"/>
    </row>
    <row r="1992" spans="1:17" x14ac:dyDescent="0.2">
      <c r="A1992">
        <v>1108339</v>
      </c>
      <c r="B1992" t="s">
        <v>4214</v>
      </c>
      <c r="C1992">
        <v>337094</v>
      </c>
      <c r="D1992">
        <v>322196</v>
      </c>
      <c r="G1992" t="s">
        <v>4215</v>
      </c>
      <c r="H1992" t="str">
        <f ca="1">IFERROR(RANK(Table1[[#This Row],[IncomeRank]],$K:$K),"")</f>
        <v/>
      </c>
      <c r="I1992">
        <f>Table1[[#This Row],[regno]]</f>
        <v>1108339</v>
      </c>
      <c r="J1992" t="str">
        <f>Table1[[#This Row],[nicename]]</f>
        <v>Yorkshire Young Musicians</v>
      </c>
      <c r="K1992" s="1" t="str">
        <f ca="1">IF(Table1[[#This Row],[Selected]],Table1[[#This Row],[latest_income]]+(RAND()*0.01),"")</f>
        <v/>
      </c>
      <c r="L1992" t="b">
        <f>IF(Table1[[#This Row],[Use]]="None",FALSE,IF(Table1[[#This Row],[Use]]="Both",AND(Table1[[#This Row],[Keyword]],Table1[[#This Row],[Geog]]),OR(Table1[[#This Row],[Keyword]],Table1[[#This Row],[Geog]])))</f>
        <v>0</v>
      </c>
      <c r="M19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92" t="b">
        <f>NOT(ISERROR(VLOOKUP(Table1[[#This Row],[regno]],RawGeography!$D:$D,1,FALSE)))</f>
        <v>0</v>
      </c>
      <c r="O1992" t="str">
        <f>IF(Options!$H$12&gt;0,IF(Options!$H$13&gt;0,"Both","Geog"),IF(Options!$H$13&gt;0,"Keyword","None"))</f>
        <v>None</v>
      </c>
      <c r="Q1992"/>
    </row>
    <row r="1993" spans="1:17" x14ac:dyDescent="0.2">
      <c r="A1993">
        <v>1108453</v>
      </c>
      <c r="B1993" t="s">
        <v>4216</v>
      </c>
      <c r="C1993">
        <v>46780</v>
      </c>
      <c r="D1993">
        <v>44011</v>
      </c>
      <c r="G1993" t="s">
        <v>4217</v>
      </c>
      <c r="H1993" t="str">
        <f ca="1">IFERROR(RANK(Table1[[#This Row],[IncomeRank]],$K:$K),"")</f>
        <v/>
      </c>
      <c r="I1993">
        <f>Table1[[#This Row],[regno]]</f>
        <v>1108453</v>
      </c>
      <c r="J1993" t="str">
        <f>Table1[[#This Row],[nicename]]</f>
        <v>Croydon Schools' Music Association</v>
      </c>
      <c r="K1993" s="1" t="str">
        <f ca="1">IF(Table1[[#This Row],[Selected]],Table1[[#This Row],[latest_income]]+(RAND()*0.01),"")</f>
        <v/>
      </c>
      <c r="L1993" t="b">
        <f>IF(Table1[[#This Row],[Use]]="None",FALSE,IF(Table1[[#This Row],[Use]]="Both",AND(Table1[[#This Row],[Keyword]],Table1[[#This Row],[Geog]]),OR(Table1[[#This Row],[Keyword]],Table1[[#This Row],[Geog]])))</f>
        <v>0</v>
      </c>
      <c r="M19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93" t="b">
        <f>NOT(ISERROR(VLOOKUP(Table1[[#This Row],[regno]],RawGeography!$D:$D,1,FALSE)))</f>
        <v>0</v>
      </c>
      <c r="O1993" t="str">
        <f>IF(Options!$H$12&gt;0,IF(Options!$H$13&gt;0,"Both","Geog"),IF(Options!$H$13&gt;0,"Keyword","None"))</f>
        <v>None</v>
      </c>
      <c r="Q1993"/>
    </row>
    <row r="1994" spans="1:17" x14ac:dyDescent="0.2">
      <c r="A1994">
        <v>1108468</v>
      </c>
      <c r="B1994" t="s">
        <v>4218</v>
      </c>
      <c r="C1994">
        <v>4426</v>
      </c>
      <c r="D1994">
        <v>2806</v>
      </c>
      <c r="G1994" t="s">
        <v>4219</v>
      </c>
      <c r="H1994" t="str">
        <f ca="1">IFERROR(RANK(Table1[[#This Row],[IncomeRank]],$K:$K),"")</f>
        <v/>
      </c>
      <c r="I1994">
        <f>Table1[[#This Row],[regno]]</f>
        <v>1108468</v>
      </c>
      <c r="J1994" t="str">
        <f>Table1[[#This Row],[nicename]]</f>
        <v>Chichester Music Centre Friends</v>
      </c>
      <c r="K1994" s="1" t="str">
        <f ca="1">IF(Table1[[#This Row],[Selected]],Table1[[#This Row],[latest_income]]+(RAND()*0.01),"")</f>
        <v/>
      </c>
      <c r="L1994" t="b">
        <f>IF(Table1[[#This Row],[Use]]="None",FALSE,IF(Table1[[#This Row],[Use]]="Both",AND(Table1[[#This Row],[Keyword]],Table1[[#This Row],[Geog]]),OR(Table1[[#This Row],[Keyword]],Table1[[#This Row],[Geog]])))</f>
        <v>0</v>
      </c>
      <c r="M19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94" t="b">
        <f>NOT(ISERROR(VLOOKUP(Table1[[#This Row],[regno]],RawGeography!$D:$D,1,FALSE)))</f>
        <v>0</v>
      </c>
      <c r="O1994" t="str">
        <f>IF(Options!$H$12&gt;0,IF(Options!$H$13&gt;0,"Both","Geog"),IF(Options!$H$13&gt;0,"Keyword","None"))</f>
        <v>None</v>
      </c>
      <c r="Q1994"/>
    </row>
    <row r="1995" spans="1:17" x14ac:dyDescent="0.2">
      <c r="A1995">
        <v>1108506</v>
      </c>
      <c r="B1995" t="s">
        <v>4220</v>
      </c>
      <c r="C1995">
        <v>6052</v>
      </c>
      <c r="D1995">
        <v>5544</v>
      </c>
      <c r="G1995" t="s">
        <v>4221</v>
      </c>
      <c r="H1995" t="str">
        <f ca="1">IFERROR(RANK(Table1[[#This Row],[IncomeRank]],$K:$K),"")</f>
        <v/>
      </c>
      <c r="I1995">
        <f>Table1[[#This Row],[regno]]</f>
        <v>1108506</v>
      </c>
      <c r="J1995" t="str">
        <f>Table1[[#This Row],[nicename]]</f>
        <v>Midlands Chorale</v>
      </c>
      <c r="K1995" s="1" t="str">
        <f ca="1">IF(Table1[[#This Row],[Selected]],Table1[[#This Row],[latest_income]]+(RAND()*0.01),"")</f>
        <v/>
      </c>
      <c r="L1995" t="b">
        <f>IF(Table1[[#This Row],[Use]]="None",FALSE,IF(Table1[[#This Row],[Use]]="Both",AND(Table1[[#This Row],[Keyword]],Table1[[#This Row],[Geog]]),OR(Table1[[#This Row],[Keyword]],Table1[[#This Row],[Geog]])))</f>
        <v>0</v>
      </c>
      <c r="M19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95" t="b">
        <f>NOT(ISERROR(VLOOKUP(Table1[[#This Row],[regno]],RawGeography!$D:$D,1,FALSE)))</f>
        <v>0</v>
      </c>
      <c r="O1995" t="str">
        <f>IF(Options!$H$12&gt;0,IF(Options!$H$13&gt;0,"Both","Geog"),IF(Options!$H$13&gt;0,"Keyword","None"))</f>
        <v>None</v>
      </c>
      <c r="Q1995"/>
    </row>
    <row r="1996" spans="1:17" x14ac:dyDescent="0.2">
      <c r="A1996">
        <v>1108519</v>
      </c>
      <c r="B1996" t="s">
        <v>4222</v>
      </c>
      <c r="C1996">
        <v>20395</v>
      </c>
      <c r="D1996">
        <v>22185</v>
      </c>
      <c r="G1996" t="s">
        <v>4223</v>
      </c>
      <c r="H1996" t="str">
        <f ca="1">IFERROR(RANK(Table1[[#This Row],[IncomeRank]],$K:$K),"")</f>
        <v/>
      </c>
      <c r="I1996">
        <f>Table1[[#This Row],[regno]]</f>
        <v>1108519</v>
      </c>
      <c r="J1996" t="str">
        <f>Table1[[#This Row],[nicename]]</f>
        <v>The Hathern Band</v>
      </c>
      <c r="K1996" s="1" t="str">
        <f ca="1">IF(Table1[[#This Row],[Selected]],Table1[[#This Row],[latest_income]]+(RAND()*0.01),"")</f>
        <v/>
      </c>
      <c r="L1996" t="b">
        <f>IF(Table1[[#This Row],[Use]]="None",FALSE,IF(Table1[[#This Row],[Use]]="Both",AND(Table1[[#This Row],[Keyword]],Table1[[#This Row],[Geog]]),OR(Table1[[#This Row],[Keyword]],Table1[[#This Row],[Geog]])))</f>
        <v>0</v>
      </c>
      <c r="M19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96" t="b">
        <f>NOT(ISERROR(VLOOKUP(Table1[[#This Row],[regno]],RawGeography!$D:$D,1,FALSE)))</f>
        <v>0</v>
      </c>
      <c r="O1996" t="str">
        <f>IF(Options!$H$12&gt;0,IF(Options!$H$13&gt;0,"Both","Geog"),IF(Options!$H$13&gt;0,"Keyword","None"))</f>
        <v>None</v>
      </c>
      <c r="Q1996"/>
    </row>
    <row r="1997" spans="1:17" x14ac:dyDescent="0.2">
      <c r="A1997">
        <v>1108553</v>
      </c>
      <c r="B1997" t="s">
        <v>4224</v>
      </c>
      <c r="C1997">
        <v>106942</v>
      </c>
      <c r="D1997">
        <v>75398</v>
      </c>
      <c r="G1997" t="s">
        <v>4225</v>
      </c>
      <c r="H1997" t="str">
        <f ca="1">IFERROR(RANK(Table1[[#This Row],[IncomeRank]],$K:$K),"")</f>
        <v/>
      </c>
      <c r="I1997">
        <f>Table1[[#This Row],[regno]]</f>
        <v>1108553</v>
      </c>
      <c r="J1997" t="str">
        <f>Table1[[#This Row],[nicename]]</f>
        <v>Magdala</v>
      </c>
      <c r="K1997" s="1" t="str">
        <f ca="1">IF(Table1[[#This Row],[Selected]],Table1[[#This Row],[latest_income]]+(RAND()*0.01),"")</f>
        <v/>
      </c>
      <c r="L1997" t="b">
        <f>IF(Table1[[#This Row],[Use]]="None",FALSE,IF(Table1[[#This Row],[Use]]="Both",AND(Table1[[#This Row],[Keyword]],Table1[[#This Row],[Geog]]),OR(Table1[[#This Row],[Keyword]],Table1[[#This Row],[Geog]])))</f>
        <v>0</v>
      </c>
      <c r="M19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97" t="b">
        <f>NOT(ISERROR(VLOOKUP(Table1[[#This Row],[regno]],RawGeography!$D:$D,1,FALSE)))</f>
        <v>0</v>
      </c>
      <c r="O1997" t="str">
        <f>IF(Options!$H$12&gt;0,IF(Options!$H$13&gt;0,"Both","Geog"),IF(Options!$H$13&gt;0,"Keyword","None"))</f>
        <v>None</v>
      </c>
      <c r="Q1997"/>
    </row>
    <row r="1998" spans="1:17" x14ac:dyDescent="0.2">
      <c r="A1998">
        <v>1108596</v>
      </c>
      <c r="B1998" t="s">
        <v>4226</v>
      </c>
      <c r="C1998">
        <v>6530</v>
      </c>
      <c r="D1998">
        <v>4684</v>
      </c>
      <c r="G1998" t="s">
        <v>4227</v>
      </c>
      <c r="H1998" t="str">
        <f ca="1">IFERROR(RANK(Table1[[#This Row],[IncomeRank]],$K:$K),"")</f>
        <v/>
      </c>
      <c r="I1998">
        <f>Table1[[#This Row],[regno]]</f>
        <v>1108596</v>
      </c>
      <c r="J1998" t="str">
        <f>Table1[[#This Row],[nicename]]</f>
        <v>Belsize Baroque Orchestral Society Limited</v>
      </c>
      <c r="K1998" s="1" t="str">
        <f ca="1">IF(Table1[[#This Row],[Selected]],Table1[[#This Row],[latest_income]]+(RAND()*0.01),"")</f>
        <v/>
      </c>
      <c r="L1998" t="b">
        <f>IF(Table1[[#This Row],[Use]]="None",FALSE,IF(Table1[[#This Row],[Use]]="Both",AND(Table1[[#This Row],[Keyword]],Table1[[#This Row],[Geog]]),OR(Table1[[#This Row],[Keyword]],Table1[[#This Row],[Geog]])))</f>
        <v>0</v>
      </c>
      <c r="M19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98" t="b">
        <f>NOT(ISERROR(VLOOKUP(Table1[[#This Row],[regno]],RawGeography!$D:$D,1,FALSE)))</f>
        <v>0</v>
      </c>
      <c r="O1998" t="str">
        <f>IF(Options!$H$12&gt;0,IF(Options!$H$13&gt;0,"Both","Geog"),IF(Options!$H$13&gt;0,"Keyword","None"))</f>
        <v>None</v>
      </c>
      <c r="Q1998"/>
    </row>
    <row r="1999" spans="1:17" x14ac:dyDescent="0.2">
      <c r="A1999">
        <v>1108791</v>
      </c>
      <c r="B1999" t="s">
        <v>4228</v>
      </c>
      <c r="C1999">
        <v>24903</v>
      </c>
      <c r="D1999">
        <v>21961</v>
      </c>
      <c r="G1999" t="s">
        <v>4229</v>
      </c>
      <c r="H1999" t="str">
        <f ca="1">IFERROR(RANK(Table1[[#This Row],[IncomeRank]],$K:$K),"")</f>
        <v/>
      </c>
      <c r="I1999">
        <f>Table1[[#This Row],[regno]]</f>
        <v>1108791</v>
      </c>
      <c r="J1999" t="str">
        <f>Table1[[#This Row],[nicename]]</f>
        <v>Nottingham Symphony Orchestra</v>
      </c>
      <c r="K1999" s="1" t="str">
        <f ca="1">IF(Table1[[#This Row],[Selected]],Table1[[#This Row],[latest_income]]+(RAND()*0.01),"")</f>
        <v/>
      </c>
      <c r="L1999" t="b">
        <f>IF(Table1[[#This Row],[Use]]="None",FALSE,IF(Table1[[#This Row],[Use]]="Both",AND(Table1[[#This Row],[Keyword]],Table1[[#This Row],[Geog]]),OR(Table1[[#This Row],[Keyword]],Table1[[#This Row],[Geog]])))</f>
        <v>0</v>
      </c>
      <c r="M19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1999" t="b">
        <f>NOT(ISERROR(VLOOKUP(Table1[[#This Row],[regno]],RawGeography!$D:$D,1,FALSE)))</f>
        <v>0</v>
      </c>
      <c r="O1999" t="str">
        <f>IF(Options!$H$12&gt;0,IF(Options!$H$13&gt;0,"Both","Geog"),IF(Options!$H$13&gt;0,"Keyword","None"))</f>
        <v>None</v>
      </c>
      <c r="Q1999"/>
    </row>
    <row r="2000" spans="1:17" x14ac:dyDescent="0.2">
      <c r="A2000">
        <v>1108860</v>
      </c>
      <c r="B2000" t="s">
        <v>4230</v>
      </c>
      <c r="C2000">
        <v>9256</v>
      </c>
      <c r="D2000">
        <v>8987</v>
      </c>
      <c r="G2000" t="s">
        <v>4231</v>
      </c>
      <c r="H2000" t="str">
        <f ca="1">IFERROR(RANK(Table1[[#This Row],[IncomeRank]],$K:$K),"")</f>
        <v/>
      </c>
      <c r="I2000">
        <f>Table1[[#This Row],[regno]]</f>
        <v>1108860</v>
      </c>
      <c r="J2000" t="str">
        <f>Table1[[#This Row],[nicename]]</f>
        <v>The Phoenix Singers, Somerset</v>
      </c>
      <c r="K2000" s="1" t="str">
        <f ca="1">IF(Table1[[#This Row],[Selected]],Table1[[#This Row],[latest_income]]+(RAND()*0.01),"")</f>
        <v/>
      </c>
      <c r="L2000" t="b">
        <f>IF(Table1[[#This Row],[Use]]="None",FALSE,IF(Table1[[#This Row],[Use]]="Both",AND(Table1[[#This Row],[Keyword]],Table1[[#This Row],[Geog]]),OR(Table1[[#This Row],[Keyword]],Table1[[#This Row],[Geog]])))</f>
        <v>0</v>
      </c>
      <c r="M20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00" t="b">
        <f>NOT(ISERROR(VLOOKUP(Table1[[#This Row],[regno]],RawGeography!$D:$D,1,FALSE)))</f>
        <v>0</v>
      </c>
      <c r="O2000" t="str">
        <f>IF(Options!$H$12&gt;0,IF(Options!$H$13&gt;0,"Both","Geog"),IF(Options!$H$13&gt;0,"Keyword","None"))</f>
        <v>None</v>
      </c>
      <c r="Q2000"/>
    </row>
    <row r="2001" spans="1:17" x14ac:dyDescent="0.2">
      <c r="A2001">
        <v>1108919</v>
      </c>
      <c r="B2001" t="s">
        <v>4232</v>
      </c>
      <c r="C2001">
        <v>373413</v>
      </c>
      <c r="D2001">
        <v>411132</v>
      </c>
      <c r="G2001" t="s">
        <v>4233</v>
      </c>
      <c r="H2001" t="str">
        <f ca="1">IFERROR(RANK(Table1[[#This Row],[IncomeRank]],$K:$K),"")</f>
        <v/>
      </c>
      <c r="I2001">
        <f>Table1[[#This Row],[regno]]</f>
        <v>1108919</v>
      </c>
      <c r="J2001" t="str">
        <f>Table1[[#This Row],[nicename]]</f>
        <v>Soar Valley Music Centre</v>
      </c>
      <c r="K2001" s="1" t="str">
        <f ca="1">IF(Table1[[#This Row],[Selected]],Table1[[#This Row],[latest_income]]+(RAND()*0.01),"")</f>
        <v/>
      </c>
      <c r="L2001" t="b">
        <f>IF(Table1[[#This Row],[Use]]="None",FALSE,IF(Table1[[#This Row],[Use]]="Both",AND(Table1[[#This Row],[Keyword]],Table1[[#This Row],[Geog]]),OR(Table1[[#This Row],[Keyword]],Table1[[#This Row],[Geog]])))</f>
        <v>0</v>
      </c>
      <c r="M20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01" t="b">
        <f>NOT(ISERROR(VLOOKUP(Table1[[#This Row],[regno]],RawGeography!$D:$D,1,FALSE)))</f>
        <v>0</v>
      </c>
      <c r="O2001" t="str">
        <f>IF(Options!$H$12&gt;0,IF(Options!$H$13&gt;0,"Both","Geog"),IF(Options!$H$13&gt;0,"Keyword","None"))</f>
        <v>None</v>
      </c>
      <c r="Q2001"/>
    </row>
    <row r="2002" spans="1:17" x14ac:dyDescent="0.2">
      <c r="A2002">
        <v>1109004</v>
      </c>
      <c r="B2002" t="s">
        <v>4234</v>
      </c>
      <c r="C2002">
        <v>9690</v>
      </c>
      <c r="D2002">
        <v>3683</v>
      </c>
      <c r="G2002" t="s">
        <v>4235</v>
      </c>
      <c r="H2002" t="str">
        <f ca="1">IFERROR(RANK(Table1[[#This Row],[IncomeRank]],$K:$K),"")</f>
        <v/>
      </c>
      <c r="I2002">
        <f>Table1[[#This Row],[regno]]</f>
        <v>1109004</v>
      </c>
      <c r="J2002" t="str">
        <f>Table1[[#This Row],[nicename]]</f>
        <v>Decibels</v>
      </c>
      <c r="K2002" s="1" t="str">
        <f ca="1">IF(Table1[[#This Row],[Selected]],Table1[[#This Row],[latest_income]]+(RAND()*0.01),"")</f>
        <v/>
      </c>
      <c r="L2002" t="b">
        <f>IF(Table1[[#This Row],[Use]]="None",FALSE,IF(Table1[[#This Row],[Use]]="Both",AND(Table1[[#This Row],[Keyword]],Table1[[#This Row],[Geog]]),OR(Table1[[#This Row],[Keyword]],Table1[[#This Row],[Geog]])))</f>
        <v>0</v>
      </c>
      <c r="M20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02" t="b">
        <f>NOT(ISERROR(VLOOKUP(Table1[[#This Row],[regno]],RawGeography!$D:$D,1,FALSE)))</f>
        <v>0</v>
      </c>
      <c r="O2002" t="str">
        <f>IF(Options!$H$12&gt;0,IF(Options!$H$13&gt;0,"Both","Geog"),IF(Options!$H$13&gt;0,"Keyword","None"))</f>
        <v>None</v>
      </c>
      <c r="Q2002"/>
    </row>
    <row r="2003" spans="1:17" x14ac:dyDescent="0.2">
      <c r="A2003">
        <v>1109012</v>
      </c>
      <c r="B2003" t="s">
        <v>4236</v>
      </c>
      <c r="C2003">
        <v>1441</v>
      </c>
      <c r="D2003">
        <v>531</v>
      </c>
      <c r="G2003" t="s">
        <v>4237</v>
      </c>
      <c r="H2003" t="str">
        <f ca="1">IFERROR(RANK(Table1[[#This Row],[IncomeRank]],$K:$K),"")</f>
        <v/>
      </c>
      <c r="I2003">
        <f>Table1[[#This Row],[regno]]</f>
        <v>1109012</v>
      </c>
      <c r="J2003" t="str">
        <f>Table1[[#This Row],[nicename]]</f>
        <v>The Purbeck Village Quire Trust Fund</v>
      </c>
      <c r="K2003" s="1" t="str">
        <f ca="1">IF(Table1[[#This Row],[Selected]],Table1[[#This Row],[latest_income]]+(RAND()*0.01),"")</f>
        <v/>
      </c>
      <c r="L2003" t="b">
        <f>IF(Table1[[#This Row],[Use]]="None",FALSE,IF(Table1[[#This Row],[Use]]="Both",AND(Table1[[#This Row],[Keyword]],Table1[[#This Row],[Geog]]),OR(Table1[[#This Row],[Keyword]],Table1[[#This Row],[Geog]])))</f>
        <v>0</v>
      </c>
      <c r="M20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03" t="b">
        <f>NOT(ISERROR(VLOOKUP(Table1[[#This Row],[regno]],RawGeography!$D:$D,1,FALSE)))</f>
        <v>0</v>
      </c>
      <c r="O2003" t="str">
        <f>IF(Options!$H$12&gt;0,IF(Options!$H$13&gt;0,"Both","Geog"),IF(Options!$H$13&gt;0,"Keyword","None"))</f>
        <v>None</v>
      </c>
      <c r="Q2003"/>
    </row>
    <row r="2004" spans="1:17" x14ac:dyDescent="0.2">
      <c r="A2004">
        <v>1109078</v>
      </c>
      <c r="B2004" t="s">
        <v>4238</v>
      </c>
      <c r="C2004">
        <v>433</v>
      </c>
      <c r="D2004">
        <v>1623</v>
      </c>
      <c r="G2004" t="s">
        <v>4239</v>
      </c>
      <c r="H2004" t="str">
        <f ca="1">IFERROR(RANK(Table1[[#This Row],[IncomeRank]],$K:$K),"")</f>
        <v/>
      </c>
      <c r="I2004">
        <f>Table1[[#This Row],[regno]]</f>
        <v>1109078</v>
      </c>
      <c r="J2004" t="str">
        <f>Table1[[#This Row],[nicename]]</f>
        <v>The Northbourne Park Foundation</v>
      </c>
      <c r="K2004" s="1" t="str">
        <f ca="1">IF(Table1[[#This Row],[Selected]],Table1[[#This Row],[latest_income]]+(RAND()*0.01),"")</f>
        <v/>
      </c>
      <c r="L2004" t="b">
        <f>IF(Table1[[#This Row],[Use]]="None",FALSE,IF(Table1[[#This Row],[Use]]="Both",AND(Table1[[#This Row],[Keyword]],Table1[[#This Row],[Geog]]),OR(Table1[[#This Row],[Keyword]],Table1[[#This Row],[Geog]])))</f>
        <v>0</v>
      </c>
      <c r="M20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04" t="b">
        <f>NOT(ISERROR(VLOOKUP(Table1[[#This Row],[regno]],RawGeography!$D:$D,1,FALSE)))</f>
        <v>0</v>
      </c>
      <c r="O2004" t="str">
        <f>IF(Options!$H$12&gt;0,IF(Options!$H$13&gt;0,"Both","Geog"),IF(Options!$H$13&gt;0,"Keyword","None"))</f>
        <v>None</v>
      </c>
      <c r="Q2004"/>
    </row>
    <row r="2005" spans="1:17" x14ac:dyDescent="0.2">
      <c r="A2005">
        <v>1109223</v>
      </c>
      <c r="B2005" t="s">
        <v>4240</v>
      </c>
      <c r="C2005">
        <v>5867</v>
      </c>
      <c r="D2005">
        <v>5309</v>
      </c>
      <c r="G2005" t="s">
        <v>4241</v>
      </c>
      <c r="H2005" t="str">
        <f ca="1">IFERROR(RANK(Table1[[#This Row],[IncomeRank]],$K:$K),"")</f>
        <v/>
      </c>
      <c r="I2005">
        <f>Table1[[#This Row],[regno]]</f>
        <v>1109223</v>
      </c>
      <c r="J2005" t="str">
        <f>Table1[[#This Row],[nicename]]</f>
        <v>The Sittingbourne Music Society</v>
      </c>
      <c r="K2005" s="1" t="str">
        <f ca="1">IF(Table1[[#This Row],[Selected]],Table1[[#This Row],[latest_income]]+(RAND()*0.01),"")</f>
        <v/>
      </c>
      <c r="L2005" t="b">
        <f>IF(Table1[[#This Row],[Use]]="None",FALSE,IF(Table1[[#This Row],[Use]]="Both",AND(Table1[[#This Row],[Keyword]],Table1[[#This Row],[Geog]]),OR(Table1[[#This Row],[Keyword]],Table1[[#This Row],[Geog]])))</f>
        <v>0</v>
      </c>
      <c r="M20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05" t="b">
        <f>NOT(ISERROR(VLOOKUP(Table1[[#This Row],[regno]],RawGeography!$D:$D,1,FALSE)))</f>
        <v>0</v>
      </c>
      <c r="O2005" t="str">
        <f>IF(Options!$H$12&gt;0,IF(Options!$H$13&gt;0,"Both","Geog"),IF(Options!$H$13&gt;0,"Keyword","None"))</f>
        <v>None</v>
      </c>
      <c r="Q2005"/>
    </row>
    <row r="2006" spans="1:17" x14ac:dyDescent="0.2">
      <c r="A2006">
        <v>1109303</v>
      </c>
      <c r="B2006" t="s">
        <v>4242</v>
      </c>
      <c r="C2006">
        <v>12</v>
      </c>
      <c r="D2006">
        <v>493</v>
      </c>
      <c r="G2006" t="s">
        <v>4243</v>
      </c>
      <c r="H2006" t="str">
        <f ca="1">IFERROR(RANK(Table1[[#This Row],[IncomeRank]],$K:$K),"")</f>
        <v/>
      </c>
      <c r="I2006">
        <f>Table1[[#This Row],[regno]]</f>
        <v>1109303</v>
      </c>
      <c r="J2006" t="str">
        <f>Table1[[#This Row],[nicename]]</f>
        <v>Polyphony Limited</v>
      </c>
      <c r="K2006" s="1" t="str">
        <f ca="1">IF(Table1[[#This Row],[Selected]],Table1[[#This Row],[latest_income]]+(RAND()*0.01),"")</f>
        <v/>
      </c>
      <c r="L2006" t="b">
        <f>IF(Table1[[#This Row],[Use]]="None",FALSE,IF(Table1[[#This Row],[Use]]="Both",AND(Table1[[#This Row],[Keyword]],Table1[[#This Row],[Geog]]),OR(Table1[[#This Row],[Keyword]],Table1[[#This Row],[Geog]])))</f>
        <v>0</v>
      </c>
      <c r="M20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06" t="b">
        <f>NOT(ISERROR(VLOOKUP(Table1[[#This Row],[regno]],RawGeography!$D:$D,1,FALSE)))</f>
        <v>0</v>
      </c>
      <c r="O2006" t="str">
        <f>IF(Options!$H$12&gt;0,IF(Options!$H$13&gt;0,"Both","Geog"),IF(Options!$H$13&gt;0,"Keyword","None"))</f>
        <v>None</v>
      </c>
      <c r="Q2006"/>
    </row>
    <row r="2007" spans="1:17" x14ac:dyDescent="0.2">
      <c r="A2007">
        <v>1109342</v>
      </c>
      <c r="B2007" t="s">
        <v>4244</v>
      </c>
      <c r="C2007">
        <v>4170282</v>
      </c>
      <c r="D2007">
        <v>4230508</v>
      </c>
      <c r="E2007">
        <v>1355516</v>
      </c>
      <c r="F2007">
        <v>113</v>
      </c>
      <c r="G2007" t="s">
        <v>4245</v>
      </c>
      <c r="H2007" t="str">
        <f ca="1">IFERROR(RANK(Table1[[#This Row],[IncomeRank]],$K:$K),"")</f>
        <v/>
      </c>
      <c r="I2007">
        <f>Table1[[#This Row],[regno]]</f>
        <v>1109342</v>
      </c>
      <c r="J2007" t="str">
        <f>Table1[[#This Row],[nicename]]</f>
        <v>Nottingham Playhouse Trust Limited</v>
      </c>
      <c r="K2007" s="1" t="str">
        <f ca="1">IF(Table1[[#This Row],[Selected]],Table1[[#This Row],[latest_income]]+(RAND()*0.01),"")</f>
        <v/>
      </c>
      <c r="L2007" t="b">
        <f>IF(Table1[[#This Row],[Use]]="None",FALSE,IF(Table1[[#This Row],[Use]]="Both",AND(Table1[[#This Row],[Keyword]],Table1[[#This Row],[Geog]]),OR(Table1[[#This Row],[Keyword]],Table1[[#This Row],[Geog]])))</f>
        <v>0</v>
      </c>
      <c r="M20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07" t="b">
        <f>NOT(ISERROR(VLOOKUP(Table1[[#This Row],[regno]],RawGeography!$D:$D,1,FALSE)))</f>
        <v>0</v>
      </c>
      <c r="O2007" t="str">
        <f>IF(Options!$H$12&gt;0,IF(Options!$H$13&gt;0,"Both","Geog"),IF(Options!$H$13&gt;0,"Keyword","None"))</f>
        <v>None</v>
      </c>
      <c r="Q2007"/>
    </row>
    <row r="2008" spans="1:17" x14ac:dyDescent="0.2">
      <c r="A2008">
        <v>1109355</v>
      </c>
      <c r="B2008" t="s">
        <v>4246</v>
      </c>
      <c r="C2008">
        <v>18009</v>
      </c>
      <c r="D2008">
        <v>16560</v>
      </c>
      <c r="G2008" t="s">
        <v>4247</v>
      </c>
      <c r="H2008" t="str">
        <f ca="1">IFERROR(RANK(Table1[[#This Row],[IncomeRank]],$K:$K),"")</f>
        <v/>
      </c>
      <c r="I2008">
        <f>Table1[[#This Row],[regno]]</f>
        <v>1109355</v>
      </c>
      <c r="J2008" t="str">
        <f>Table1[[#This Row],[nicename]]</f>
        <v>Tradamis</v>
      </c>
      <c r="K2008" s="1" t="str">
        <f ca="1">IF(Table1[[#This Row],[Selected]],Table1[[#This Row],[latest_income]]+(RAND()*0.01),"")</f>
        <v/>
      </c>
      <c r="L2008" t="b">
        <f>IF(Table1[[#This Row],[Use]]="None",FALSE,IF(Table1[[#This Row],[Use]]="Both",AND(Table1[[#This Row],[Keyword]],Table1[[#This Row],[Geog]]),OR(Table1[[#This Row],[Keyword]],Table1[[#This Row],[Geog]])))</f>
        <v>0</v>
      </c>
      <c r="M20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08" t="b">
        <f>NOT(ISERROR(VLOOKUP(Table1[[#This Row],[regno]],RawGeography!$D:$D,1,FALSE)))</f>
        <v>0</v>
      </c>
      <c r="O2008" t="str">
        <f>IF(Options!$H$12&gt;0,IF(Options!$H$13&gt;0,"Both","Geog"),IF(Options!$H$13&gt;0,"Keyword","None"))</f>
        <v>None</v>
      </c>
      <c r="Q2008"/>
    </row>
    <row r="2009" spans="1:17" x14ac:dyDescent="0.2">
      <c r="A2009">
        <v>1109362</v>
      </c>
      <c r="B2009" t="s">
        <v>4248</v>
      </c>
      <c r="C2009">
        <v>11981</v>
      </c>
      <c r="D2009">
        <v>11240</v>
      </c>
      <c r="G2009" t="s">
        <v>4249</v>
      </c>
      <c r="H2009" t="str">
        <f ca="1">IFERROR(RANK(Table1[[#This Row],[IncomeRank]],$K:$K),"")</f>
        <v/>
      </c>
      <c r="I2009">
        <f>Table1[[#This Row],[regno]]</f>
        <v>1109362</v>
      </c>
      <c r="J2009" t="str">
        <f>Table1[[#This Row],[nicename]]</f>
        <v>Horizon Performing Arts</v>
      </c>
      <c r="K2009" s="1" t="str">
        <f ca="1">IF(Table1[[#This Row],[Selected]],Table1[[#This Row],[latest_income]]+(RAND()*0.01),"")</f>
        <v/>
      </c>
      <c r="L2009" t="b">
        <f>IF(Table1[[#This Row],[Use]]="None",FALSE,IF(Table1[[#This Row],[Use]]="Both",AND(Table1[[#This Row],[Keyword]],Table1[[#This Row],[Geog]]),OR(Table1[[#This Row],[Keyword]],Table1[[#This Row],[Geog]])))</f>
        <v>0</v>
      </c>
      <c r="M20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09" t="b">
        <f>NOT(ISERROR(VLOOKUP(Table1[[#This Row],[regno]],RawGeography!$D:$D,1,FALSE)))</f>
        <v>0</v>
      </c>
      <c r="O2009" t="str">
        <f>IF(Options!$H$12&gt;0,IF(Options!$H$13&gt;0,"Both","Geog"),IF(Options!$H$13&gt;0,"Keyword","None"))</f>
        <v>None</v>
      </c>
      <c r="Q2009"/>
    </row>
    <row r="2010" spans="1:17" x14ac:dyDescent="0.2">
      <c r="A2010">
        <v>1109375</v>
      </c>
      <c r="B2010" t="s">
        <v>4250</v>
      </c>
      <c r="C2010">
        <v>3383</v>
      </c>
      <c r="D2010">
        <v>2151</v>
      </c>
      <c r="G2010" t="s">
        <v>4251</v>
      </c>
      <c r="H2010" t="str">
        <f ca="1">IFERROR(RANK(Table1[[#This Row],[IncomeRank]],$K:$K),"")</f>
        <v/>
      </c>
      <c r="I2010">
        <f>Table1[[#This Row],[regno]]</f>
        <v>1109375</v>
      </c>
      <c r="J2010" t="str">
        <f>Table1[[#This Row],[nicename]]</f>
        <v>The Heritage Singers</v>
      </c>
      <c r="K2010" s="1" t="str">
        <f ca="1">IF(Table1[[#This Row],[Selected]],Table1[[#This Row],[latest_income]]+(RAND()*0.01),"")</f>
        <v/>
      </c>
      <c r="L2010" t="b">
        <f>IF(Table1[[#This Row],[Use]]="None",FALSE,IF(Table1[[#This Row],[Use]]="Both",AND(Table1[[#This Row],[Keyword]],Table1[[#This Row],[Geog]]),OR(Table1[[#This Row],[Keyword]],Table1[[#This Row],[Geog]])))</f>
        <v>0</v>
      </c>
      <c r="M20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10" t="b">
        <f>NOT(ISERROR(VLOOKUP(Table1[[#This Row],[regno]],RawGeography!$D:$D,1,FALSE)))</f>
        <v>0</v>
      </c>
      <c r="O2010" t="str">
        <f>IF(Options!$H$12&gt;0,IF(Options!$H$13&gt;0,"Both","Geog"),IF(Options!$H$13&gt;0,"Keyword","None"))</f>
        <v>None</v>
      </c>
      <c r="Q2010"/>
    </row>
    <row r="2011" spans="1:17" x14ac:dyDescent="0.2">
      <c r="A2011">
        <v>1109381</v>
      </c>
      <c r="B2011" t="s">
        <v>4252</v>
      </c>
      <c r="C2011">
        <v>216531</v>
      </c>
      <c r="D2011">
        <v>255342</v>
      </c>
      <c r="G2011" t="s">
        <v>4253</v>
      </c>
      <c r="H2011" t="str">
        <f ca="1">IFERROR(RANK(Table1[[#This Row],[IncomeRank]],$K:$K),"")</f>
        <v/>
      </c>
      <c r="I2011">
        <f>Table1[[#This Row],[regno]]</f>
        <v>1109381</v>
      </c>
      <c r="J2011" t="str">
        <f>Table1[[#This Row],[nicename]]</f>
        <v>The Ropetackle Centre Trust</v>
      </c>
      <c r="K2011" s="1" t="str">
        <f ca="1">IF(Table1[[#This Row],[Selected]],Table1[[#This Row],[latest_income]]+(RAND()*0.01),"")</f>
        <v/>
      </c>
      <c r="L2011" t="b">
        <f>IF(Table1[[#This Row],[Use]]="None",FALSE,IF(Table1[[#This Row],[Use]]="Both",AND(Table1[[#This Row],[Keyword]],Table1[[#This Row],[Geog]]),OR(Table1[[#This Row],[Keyword]],Table1[[#This Row],[Geog]])))</f>
        <v>0</v>
      </c>
      <c r="M20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11" t="b">
        <f>NOT(ISERROR(VLOOKUP(Table1[[#This Row],[regno]],RawGeography!$D:$D,1,FALSE)))</f>
        <v>0</v>
      </c>
      <c r="O2011" t="str">
        <f>IF(Options!$H$12&gt;0,IF(Options!$H$13&gt;0,"Both","Geog"),IF(Options!$H$13&gt;0,"Keyword","None"))</f>
        <v>None</v>
      </c>
      <c r="Q2011"/>
    </row>
    <row r="2012" spans="1:17" x14ac:dyDescent="0.2">
      <c r="A2012">
        <v>1109439</v>
      </c>
      <c r="B2012" t="s">
        <v>4254</v>
      </c>
      <c r="C2012">
        <v>7995</v>
      </c>
      <c r="D2012">
        <v>9573</v>
      </c>
      <c r="G2012" t="s">
        <v>4255</v>
      </c>
      <c r="H2012" t="str">
        <f ca="1">IFERROR(RANK(Table1[[#This Row],[IncomeRank]],$K:$K),"")</f>
        <v/>
      </c>
      <c r="I2012">
        <f>Table1[[#This Row],[regno]]</f>
        <v>1109439</v>
      </c>
      <c r="J2012" t="str">
        <f>Table1[[#This Row],[nicename]]</f>
        <v>St Giles Orchestra</v>
      </c>
      <c r="K2012" s="1" t="str">
        <f ca="1">IF(Table1[[#This Row],[Selected]],Table1[[#This Row],[latest_income]]+(RAND()*0.01),"")</f>
        <v/>
      </c>
      <c r="L2012" t="b">
        <f>IF(Table1[[#This Row],[Use]]="None",FALSE,IF(Table1[[#This Row],[Use]]="Both",AND(Table1[[#This Row],[Keyword]],Table1[[#This Row],[Geog]]),OR(Table1[[#This Row],[Keyword]],Table1[[#This Row],[Geog]])))</f>
        <v>0</v>
      </c>
      <c r="M20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12" t="b">
        <f>NOT(ISERROR(VLOOKUP(Table1[[#This Row],[regno]],RawGeography!$D:$D,1,FALSE)))</f>
        <v>0</v>
      </c>
      <c r="O2012" t="str">
        <f>IF(Options!$H$12&gt;0,IF(Options!$H$13&gt;0,"Both","Geog"),IF(Options!$H$13&gt;0,"Keyword","None"))</f>
        <v>None</v>
      </c>
      <c r="Q2012"/>
    </row>
    <row r="2013" spans="1:17" x14ac:dyDescent="0.2">
      <c r="A2013">
        <v>1109451</v>
      </c>
      <c r="B2013" t="s">
        <v>4256</v>
      </c>
      <c r="C2013">
        <v>548225</v>
      </c>
      <c r="D2013">
        <v>731232</v>
      </c>
      <c r="E2013">
        <v>352156</v>
      </c>
      <c r="F2013">
        <v>2</v>
      </c>
      <c r="G2013" t="s">
        <v>4257</v>
      </c>
      <c r="H2013" t="str">
        <f ca="1">IFERROR(RANK(Table1[[#This Row],[IncomeRank]],$K:$K),"")</f>
        <v/>
      </c>
      <c r="I2013">
        <f>Table1[[#This Row],[regno]]</f>
        <v>1109451</v>
      </c>
      <c r="J2013" t="str">
        <f>Table1[[#This Row],[nicename]]</f>
        <v>Modern Masterpieces</v>
      </c>
      <c r="K2013" s="1" t="str">
        <f ca="1">IF(Table1[[#This Row],[Selected]],Table1[[#This Row],[latest_income]]+(RAND()*0.01),"")</f>
        <v/>
      </c>
      <c r="L2013" t="b">
        <f>IF(Table1[[#This Row],[Use]]="None",FALSE,IF(Table1[[#This Row],[Use]]="Both",AND(Table1[[#This Row],[Keyword]],Table1[[#This Row],[Geog]]),OR(Table1[[#This Row],[Keyword]],Table1[[#This Row],[Geog]])))</f>
        <v>0</v>
      </c>
      <c r="M20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13" t="b">
        <f>NOT(ISERROR(VLOOKUP(Table1[[#This Row],[regno]],RawGeography!$D:$D,1,FALSE)))</f>
        <v>0</v>
      </c>
      <c r="O2013" t="str">
        <f>IF(Options!$H$12&gt;0,IF(Options!$H$13&gt;0,"Both","Geog"),IF(Options!$H$13&gt;0,"Keyword","None"))</f>
        <v>None</v>
      </c>
      <c r="Q2013"/>
    </row>
    <row r="2014" spans="1:17" x14ac:dyDescent="0.2">
      <c r="A2014">
        <v>1109488</v>
      </c>
      <c r="B2014" t="s">
        <v>4258</v>
      </c>
      <c r="C2014">
        <v>39895</v>
      </c>
      <c r="D2014">
        <v>37933</v>
      </c>
      <c r="G2014" t="s">
        <v>4259</v>
      </c>
      <c r="H2014" t="str">
        <f ca="1">IFERROR(RANK(Table1[[#This Row],[IncomeRank]],$K:$K),"")</f>
        <v/>
      </c>
      <c r="I2014">
        <f>Table1[[#This Row],[regno]]</f>
        <v>1109488</v>
      </c>
      <c r="J2014" t="str">
        <f>Table1[[#This Row],[nicename]]</f>
        <v>Lighthouse (Hazlemere)</v>
      </c>
      <c r="K2014" s="1" t="str">
        <f ca="1">IF(Table1[[#This Row],[Selected]],Table1[[#This Row],[latest_income]]+(RAND()*0.01),"")</f>
        <v/>
      </c>
      <c r="L2014" t="b">
        <f>IF(Table1[[#This Row],[Use]]="None",FALSE,IF(Table1[[#This Row],[Use]]="Both",AND(Table1[[#This Row],[Keyword]],Table1[[#This Row],[Geog]]),OR(Table1[[#This Row],[Keyword]],Table1[[#This Row],[Geog]])))</f>
        <v>0</v>
      </c>
      <c r="M20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14" t="b">
        <f>NOT(ISERROR(VLOOKUP(Table1[[#This Row],[regno]],RawGeography!$D:$D,1,FALSE)))</f>
        <v>0</v>
      </c>
      <c r="O2014" t="str">
        <f>IF(Options!$H$12&gt;0,IF(Options!$H$13&gt;0,"Both","Geog"),IF(Options!$H$13&gt;0,"Keyword","None"))</f>
        <v>None</v>
      </c>
      <c r="Q2014"/>
    </row>
    <row r="2015" spans="1:17" x14ac:dyDescent="0.2">
      <c r="A2015">
        <v>1109544</v>
      </c>
      <c r="B2015" t="s">
        <v>4260</v>
      </c>
      <c r="C2015">
        <v>712</v>
      </c>
      <c r="D2015">
        <v>1993</v>
      </c>
      <c r="G2015" t="s">
        <v>4261</v>
      </c>
      <c r="H2015" t="str">
        <f ca="1">IFERROR(RANK(Table1[[#This Row],[IncomeRank]],$K:$K),"")</f>
        <v/>
      </c>
      <c r="I2015">
        <f>Table1[[#This Row],[regno]]</f>
        <v>1109544</v>
      </c>
      <c r="J2015" t="str">
        <f>Table1[[#This Row],[nicename]]</f>
        <v>Kalai Kaviri Collegiate Arts</v>
      </c>
      <c r="K2015" s="1" t="str">
        <f ca="1">IF(Table1[[#This Row],[Selected]],Table1[[#This Row],[latest_income]]+(RAND()*0.01),"")</f>
        <v/>
      </c>
      <c r="L2015" t="b">
        <f>IF(Table1[[#This Row],[Use]]="None",FALSE,IF(Table1[[#This Row],[Use]]="Both",AND(Table1[[#This Row],[Keyword]],Table1[[#This Row],[Geog]]),OR(Table1[[#This Row],[Keyword]],Table1[[#This Row],[Geog]])))</f>
        <v>0</v>
      </c>
      <c r="M20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15" t="b">
        <f>NOT(ISERROR(VLOOKUP(Table1[[#This Row],[regno]],RawGeography!$D:$D,1,FALSE)))</f>
        <v>0</v>
      </c>
      <c r="O2015" t="str">
        <f>IF(Options!$H$12&gt;0,IF(Options!$H$13&gt;0,"Both","Geog"),IF(Options!$H$13&gt;0,"Keyword","None"))</f>
        <v>None</v>
      </c>
      <c r="Q2015"/>
    </row>
    <row r="2016" spans="1:17" x14ac:dyDescent="0.2">
      <c r="A2016">
        <v>1109758</v>
      </c>
      <c r="B2016" t="s">
        <v>4262</v>
      </c>
      <c r="C2016">
        <v>2</v>
      </c>
      <c r="D2016">
        <v>3</v>
      </c>
      <c r="G2016" t="s">
        <v>4263</v>
      </c>
      <c r="H2016" t="str">
        <f ca="1">IFERROR(RANK(Table1[[#This Row],[IncomeRank]],$K:$K),"")</f>
        <v/>
      </c>
      <c r="I2016">
        <f>Table1[[#This Row],[regno]]</f>
        <v>1109758</v>
      </c>
      <c r="J2016" t="str">
        <f>Table1[[#This Row],[nicename]]</f>
        <v>Manning Camerata</v>
      </c>
      <c r="K2016" s="1" t="str">
        <f ca="1">IF(Table1[[#This Row],[Selected]],Table1[[#This Row],[latest_income]]+(RAND()*0.01),"")</f>
        <v/>
      </c>
      <c r="L2016" t="b">
        <f>IF(Table1[[#This Row],[Use]]="None",FALSE,IF(Table1[[#This Row],[Use]]="Both",AND(Table1[[#This Row],[Keyword]],Table1[[#This Row],[Geog]]),OR(Table1[[#This Row],[Keyword]],Table1[[#This Row],[Geog]])))</f>
        <v>0</v>
      </c>
      <c r="M20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16" t="b">
        <f>NOT(ISERROR(VLOOKUP(Table1[[#This Row],[regno]],RawGeography!$D:$D,1,FALSE)))</f>
        <v>0</v>
      </c>
      <c r="O2016" t="str">
        <f>IF(Options!$H$12&gt;0,IF(Options!$H$13&gt;0,"Both","Geog"),IF(Options!$H$13&gt;0,"Keyword","None"))</f>
        <v>None</v>
      </c>
      <c r="Q2016"/>
    </row>
    <row r="2017" spans="1:17" x14ac:dyDescent="0.2">
      <c r="A2017">
        <v>1109836</v>
      </c>
      <c r="B2017" t="s">
        <v>4264</v>
      </c>
      <c r="C2017">
        <v>86722</v>
      </c>
      <c r="D2017">
        <v>84334</v>
      </c>
      <c r="G2017" t="s">
        <v>4265</v>
      </c>
      <c r="H2017" t="str">
        <f ca="1">IFERROR(RANK(Table1[[#This Row],[IncomeRank]],$K:$K),"")</f>
        <v/>
      </c>
      <c r="I2017">
        <f>Table1[[#This Row],[regno]]</f>
        <v>1109836</v>
      </c>
      <c r="J2017" t="str">
        <f>Table1[[#This Row],[nicename]]</f>
        <v>Shaftesbury Arts Centre</v>
      </c>
      <c r="K2017" s="1" t="str">
        <f ca="1">IF(Table1[[#This Row],[Selected]],Table1[[#This Row],[latest_income]]+(RAND()*0.01),"")</f>
        <v/>
      </c>
      <c r="L2017" t="b">
        <f>IF(Table1[[#This Row],[Use]]="None",FALSE,IF(Table1[[#This Row],[Use]]="Both",AND(Table1[[#This Row],[Keyword]],Table1[[#This Row],[Geog]]),OR(Table1[[#This Row],[Keyword]],Table1[[#This Row],[Geog]])))</f>
        <v>0</v>
      </c>
      <c r="M20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17" t="b">
        <f>NOT(ISERROR(VLOOKUP(Table1[[#This Row],[regno]],RawGeography!$D:$D,1,FALSE)))</f>
        <v>0</v>
      </c>
      <c r="O2017" t="str">
        <f>IF(Options!$H$12&gt;0,IF(Options!$H$13&gt;0,"Both","Geog"),IF(Options!$H$13&gt;0,"Keyword","None"))</f>
        <v>None</v>
      </c>
      <c r="Q2017"/>
    </row>
    <row r="2018" spans="1:17" x14ac:dyDescent="0.2">
      <c r="A2018">
        <v>1109909</v>
      </c>
      <c r="B2018" t="s">
        <v>4266</v>
      </c>
      <c r="C2018">
        <v>12980</v>
      </c>
      <c r="D2018">
        <v>14492</v>
      </c>
      <c r="G2018" t="s">
        <v>4267</v>
      </c>
      <c r="H2018" t="str">
        <f ca="1">IFERROR(RANK(Table1[[#This Row],[IncomeRank]],$K:$K),"")</f>
        <v/>
      </c>
      <c r="I2018">
        <f>Table1[[#This Row],[regno]]</f>
        <v>1109909</v>
      </c>
      <c r="J2018" t="str">
        <f>Table1[[#This Row],[nicename]]</f>
        <v>A &amp; C Music Foundation</v>
      </c>
      <c r="K2018" s="1" t="str">
        <f ca="1">IF(Table1[[#This Row],[Selected]],Table1[[#This Row],[latest_income]]+(RAND()*0.01),"")</f>
        <v/>
      </c>
      <c r="L2018" t="b">
        <f>IF(Table1[[#This Row],[Use]]="None",FALSE,IF(Table1[[#This Row],[Use]]="Both",AND(Table1[[#This Row],[Keyword]],Table1[[#This Row],[Geog]]),OR(Table1[[#This Row],[Keyword]],Table1[[#This Row],[Geog]])))</f>
        <v>0</v>
      </c>
      <c r="M20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18" t="b">
        <f>NOT(ISERROR(VLOOKUP(Table1[[#This Row],[regno]],RawGeography!$D:$D,1,FALSE)))</f>
        <v>0</v>
      </c>
      <c r="O2018" t="str">
        <f>IF(Options!$H$12&gt;0,IF(Options!$H$13&gt;0,"Both","Geog"),IF(Options!$H$13&gt;0,"Keyword","None"))</f>
        <v>None</v>
      </c>
      <c r="Q2018"/>
    </row>
    <row r="2019" spans="1:17" x14ac:dyDescent="0.2">
      <c r="A2019">
        <v>1109978</v>
      </c>
      <c r="B2019" t="s">
        <v>4268</v>
      </c>
      <c r="C2019">
        <v>10741</v>
      </c>
      <c r="D2019">
        <v>11043</v>
      </c>
      <c r="G2019" t="s">
        <v>4269</v>
      </c>
      <c r="H2019" t="str">
        <f ca="1">IFERROR(RANK(Table1[[#This Row],[IncomeRank]],$K:$K),"")</f>
        <v/>
      </c>
      <c r="I2019">
        <f>Table1[[#This Row],[regno]]</f>
        <v>1109978</v>
      </c>
      <c r="J2019" t="str">
        <f>Table1[[#This Row],[nicename]]</f>
        <v>Phoenix Singers Birmingham</v>
      </c>
      <c r="K2019" s="1" t="str">
        <f ca="1">IF(Table1[[#This Row],[Selected]],Table1[[#This Row],[latest_income]]+(RAND()*0.01),"")</f>
        <v/>
      </c>
      <c r="L2019" t="b">
        <f>IF(Table1[[#This Row],[Use]]="None",FALSE,IF(Table1[[#This Row],[Use]]="Both",AND(Table1[[#This Row],[Keyword]],Table1[[#This Row],[Geog]]),OR(Table1[[#This Row],[Keyword]],Table1[[#This Row],[Geog]])))</f>
        <v>0</v>
      </c>
      <c r="M20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19" t="b">
        <f>NOT(ISERROR(VLOOKUP(Table1[[#This Row],[regno]],RawGeography!$D:$D,1,FALSE)))</f>
        <v>0</v>
      </c>
      <c r="O2019" t="str">
        <f>IF(Options!$H$12&gt;0,IF(Options!$H$13&gt;0,"Both","Geog"),IF(Options!$H$13&gt;0,"Keyword","None"))</f>
        <v>None</v>
      </c>
      <c r="Q2019"/>
    </row>
    <row r="2020" spans="1:17" x14ac:dyDescent="0.2">
      <c r="A2020">
        <v>1109991</v>
      </c>
      <c r="B2020" t="s">
        <v>4270</v>
      </c>
      <c r="C2020">
        <v>126294</v>
      </c>
      <c r="D2020">
        <v>106737</v>
      </c>
      <c r="G2020" t="s">
        <v>4271</v>
      </c>
      <c r="H2020" t="str">
        <f ca="1">IFERROR(RANK(Table1[[#This Row],[IncomeRank]],$K:$K),"")</f>
        <v/>
      </c>
      <c r="I2020">
        <f>Table1[[#This Row],[regno]]</f>
        <v>1109991</v>
      </c>
      <c r="J2020" t="str">
        <f>Table1[[#This Row],[nicename]]</f>
        <v>Chipping Campden Music Festival</v>
      </c>
      <c r="K2020" s="1" t="str">
        <f ca="1">IF(Table1[[#This Row],[Selected]],Table1[[#This Row],[latest_income]]+(RAND()*0.01),"")</f>
        <v/>
      </c>
      <c r="L2020" t="b">
        <f>IF(Table1[[#This Row],[Use]]="None",FALSE,IF(Table1[[#This Row],[Use]]="Both",AND(Table1[[#This Row],[Keyword]],Table1[[#This Row],[Geog]]),OR(Table1[[#This Row],[Keyword]],Table1[[#This Row],[Geog]])))</f>
        <v>0</v>
      </c>
      <c r="M20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20" t="b">
        <f>NOT(ISERROR(VLOOKUP(Table1[[#This Row],[regno]],RawGeography!$D:$D,1,FALSE)))</f>
        <v>0</v>
      </c>
      <c r="O2020" t="str">
        <f>IF(Options!$H$12&gt;0,IF(Options!$H$13&gt;0,"Both","Geog"),IF(Options!$H$13&gt;0,"Keyword","None"))</f>
        <v>None</v>
      </c>
      <c r="Q2020"/>
    </row>
    <row r="2021" spans="1:17" x14ac:dyDescent="0.2">
      <c r="A2021">
        <v>1110066</v>
      </c>
      <c r="B2021" t="s">
        <v>4272</v>
      </c>
      <c r="C2021">
        <v>4410</v>
      </c>
      <c r="D2021">
        <v>3783</v>
      </c>
      <c r="G2021" t="s">
        <v>4273</v>
      </c>
      <c r="H2021" t="str">
        <f ca="1">IFERROR(RANK(Table1[[#This Row],[IncomeRank]],$K:$K),"")</f>
        <v/>
      </c>
      <c r="I2021">
        <f>Table1[[#This Row],[regno]]</f>
        <v>1110066</v>
      </c>
      <c r="J2021" t="str">
        <f>Table1[[#This Row],[nicename]]</f>
        <v>Kyreme Arts Ltd</v>
      </c>
      <c r="K2021" s="1" t="str">
        <f ca="1">IF(Table1[[#This Row],[Selected]],Table1[[#This Row],[latest_income]]+(RAND()*0.01),"")</f>
        <v/>
      </c>
      <c r="L2021" t="b">
        <f>IF(Table1[[#This Row],[Use]]="None",FALSE,IF(Table1[[#This Row],[Use]]="Both",AND(Table1[[#This Row],[Keyword]],Table1[[#This Row],[Geog]]),OR(Table1[[#This Row],[Keyword]],Table1[[#This Row],[Geog]])))</f>
        <v>0</v>
      </c>
      <c r="M20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21" t="b">
        <f>NOT(ISERROR(VLOOKUP(Table1[[#This Row],[regno]],RawGeography!$D:$D,1,FALSE)))</f>
        <v>0</v>
      </c>
      <c r="O2021" t="str">
        <f>IF(Options!$H$12&gt;0,IF(Options!$H$13&gt;0,"Both","Geog"),IF(Options!$H$13&gt;0,"Keyword","None"))</f>
        <v>None</v>
      </c>
      <c r="Q2021"/>
    </row>
    <row r="2022" spans="1:17" x14ac:dyDescent="0.2">
      <c r="A2022">
        <v>1110100</v>
      </c>
      <c r="B2022" t="s">
        <v>4274</v>
      </c>
      <c r="C2022">
        <v>9895</v>
      </c>
      <c r="D2022">
        <v>9710</v>
      </c>
      <c r="G2022" t="s">
        <v>4275</v>
      </c>
      <c r="H2022" t="str">
        <f ca="1">IFERROR(RANK(Table1[[#This Row],[IncomeRank]],$K:$K),"")</f>
        <v/>
      </c>
      <c r="I2022">
        <f>Table1[[#This Row],[regno]]</f>
        <v>1110100</v>
      </c>
      <c r="J2022" t="str">
        <f>Table1[[#This Row],[nicename]]</f>
        <v>Sinfonia Tamesa</v>
      </c>
      <c r="K2022" s="1" t="str">
        <f ca="1">IF(Table1[[#This Row],[Selected]],Table1[[#This Row],[latest_income]]+(RAND()*0.01),"")</f>
        <v/>
      </c>
      <c r="L2022" t="b">
        <f>IF(Table1[[#This Row],[Use]]="None",FALSE,IF(Table1[[#This Row],[Use]]="Both",AND(Table1[[#This Row],[Keyword]],Table1[[#This Row],[Geog]]),OR(Table1[[#This Row],[Keyword]],Table1[[#This Row],[Geog]])))</f>
        <v>0</v>
      </c>
      <c r="M20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22" t="b">
        <f>NOT(ISERROR(VLOOKUP(Table1[[#This Row],[regno]],RawGeography!$D:$D,1,FALSE)))</f>
        <v>0</v>
      </c>
      <c r="O2022" t="str">
        <f>IF(Options!$H$12&gt;0,IF(Options!$H$13&gt;0,"Both","Geog"),IF(Options!$H$13&gt;0,"Keyword","None"))</f>
        <v>None</v>
      </c>
      <c r="Q2022"/>
    </row>
    <row r="2023" spans="1:17" x14ac:dyDescent="0.2">
      <c r="A2023">
        <v>1110115</v>
      </c>
      <c r="B2023" t="s">
        <v>4276</v>
      </c>
      <c r="C2023">
        <v>3262</v>
      </c>
      <c r="D2023">
        <v>2753</v>
      </c>
      <c r="G2023" t="s">
        <v>4277</v>
      </c>
      <c r="H2023" t="str">
        <f ca="1">IFERROR(RANK(Table1[[#This Row],[IncomeRank]],$K:$K),"")</f>
        <v/>
      </c>
      <c r="I2023">
        <f>Table1[[#This Row],[regno]]</f>
        <v>1110115</v>
      </c>
      <c r="J2023" t="str">
        <f>Table1[[#This Row],[nicename]]</f>
        <v>Bedworth Symphony Orchestra</v>
      </c>
      <c r="K2023" s="1" t="str">
        <f ca="1">IF(Table1[[#This Row],[Selected]],Table1[[#This Row],[latest_income]]+(RAND()*0.01),"")</f>
        <v/>
      </c>
      <c r="L2023" t="b">
        <f>IF(Table1[[#This Row],[Use]]="None",FALSE,IF(Table1[[#This Row],[Use]]="Both",AND(Table1[[#This Row],[Keyword]],Table1[[#This Row],[Geog]]),OR(Table1[[#This Row],[Keyword]],Table1[[#This Row],[Geog]])))</f>
        <v>0</v>
      </c>
      <c r="M20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23" t="b">
        <f>NOT(ISERROR(VLOOKUP(Table1[[#This Row],[regno]],RawGeography!$D:$D,1,FALSE)))</f>
        <v>0</v>
      </c>
      <c r="O2023" t="str">
        <f>IF(Options!$H$12&gt;0,IF(Options!$H$13&gt;0,"Both","Geog"),IF(Options!$H$13&gt;0,"Keyword","None"))</f>
        <v>None</v>
      </c>
      <c r="Q2023"/>
    </row>
    <row r="2024" spans="1:17" x14ac:dyDescent="0.2">
      <c r="A2024">
        <v>1110206</v>
      </c>
      <c r="B2024" t="s">
        <v>4279</v>
      </c>
      <c r="C2024">
        <v>0</v>
      </c>
      <c r="D2024">
        <v>0</v>
      </c>
      <c r="G2024" t="s">
        <v>4280</v>
      </c>
      <c r="H2024" t="str">
        <f ca="1">IFERROR(RANK(Table1[[#This Row],[IncomeRank]],$K:$K),"")</f>
        <v/>
      </c>
      <c r="I2024">
        <f>Table1[[#This Row],[regno]]</f>
        <v>1110206</v>
      </c>
      <c r="J2024" t="str">
        <f>Table1[[#This Row],[nicename]]</f>
        <v>Sky Visual</v>
      </c>
      <c r="K2024" s="1" t="str">
        <f ca="1">IF(Table1[[#This Row],[Selected]],Table1[[#This Row],[latest_income]]+(RAND()*0.01),"")</f>
        <v/>
      </c>
      <c r="L2024" t="b">
        <f>IF(Table1[[#This Row],[Use]]="None",FALSE,IF(Table1[[#This Row],[Use]]="Both",AND(Table1[[#This Row],[Keyword]],Table1[[#This Row],[Geog]]),OR(Table1[[#This Row],[Keyword]],Table1[[#This Row],[Geog]])))</f>
        <v>0</v>
      </c>
      <c r="M20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24" t="b">
        <f>NOT(ISERROR(VLOOKUP(Table1[[#This Row],[regno]],RawGeography!$D:$D,1,FALSE)))</f>
        <v>0</v>
      </c>
      <c r="O2024" t="str">
        <f>IF(Options!$H$12&gt;0,IF(Options!$H$13&gt;0,"Both","Geog"),IF(Options!$H$13&gt;0,"Keyword","None"))</f>
        <v>None</v>
      </c>
      <c r="Q2024"/>
    </row>
    <row r="2025" spans="1:17" x14ac:dyDescent="0.2">
      <c r="A2025">
        <v>1110222</v>
      </c>
      <c r="B2025" t="s">
        <v>4281</v>
      </c>
      <c r="C2025">
        <v>152121</v>
      </c>
      <c r="D2025">
        <v>185466</v>
      </c>
      <c r="G2025" t="s">
        <v>4282</v>
      </c>
      <c r="H2025" t="str">
        <f ca="1">IFERROR(RANK(Table1[[#This Row],[IncomeRank]],$K:$K),"")</f>
        <v/>
      </c>
      <c r="I2025">
        <f>Table1[[#This Row],[regno]]</f>
        <v>1110222</v>
      </c>
      <c r="J2025" t="str">
        <f>Table1[[#This Row],[nicename]]</f>
        <v>Stanley Hall Opera</v>
      </c>
      <c r="K2025" s="1" t="str">
        <f ca="1">IF(Table1[[#This Row],[Selected]],Table1[[#This Row],[latest_income]]+(RAND()*0.01),"")</f>
        <v/>
      </c>
      <c r="L2025" t="b">
        <f>IF(Table1[[#This Row],[Use]]="None",FALSE,IF(Table1[[#This Row],[Use]]="Both",AND(Table1[[#This Row],[Keyword]],Table1[[#This Row],[Geog]]),OR(Table1[[#This Row],[Keyword]],Table1[[#This Row],[Geog]])))</f>
        <v>0</v>
      </c>
      <c r="M20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25" t="b">
        <f>NOT(ISERROR(VLOOKUP(Table1[[#This Row],[regno]],RawGeography!$D:$D,1,FALSE)))</f>
        <v>0</v>
      </c>
      <c r="O2025" t="str">
        <f>IF(Options!$H$12&gt;0,IF(Options!$H$13&gt;0,"Both","Geog"),IF(Options!$H$13&gt;0,"Keyword","None"))</f>
        <v>None</v>
      </c>
      <c r="Q2025"/>
    </row>
    <row r="2026" spans="1:17" x14ac:dyDescent="0.2">
      <c r="A2026">
        <v>1110231</v>
      </c>
      <c r="B2026" t="s">
        <v>4283</v>
      </c>
      <c r="C2026">
        <v>11771</v>
      </c>
      <c r="D2026">
        <v>12560</v>
      </c>
      <c r="G2026" t="s">
        <v>4284</v>
      </c>
      <c r="H2026" t="str">
        <f ca="1">IFERROR(RANK(Table1[[#This Row],[IncomeRank]],$K:$K),"")</f>
        <v/>
      </c>
      <c r="I2026">
        <f>Table1[[#This Row],[regno]]</f>
        <v>1110231</v>
      </c>
      <c r="J2026" t="str">
        <f>Table1[[#This Row],[nicename]]</f>
        <v>Crowthorne Symphony Orchestra</v>
      </c>
      <c r="K2026" s="1" t="str">
        <f ca="1">IF(Table1[[#This Row],[Selected]],Table1[[#This Row],[latest_income]]+(RAND()*0.01),"")</f>
        <v/>
      </c>
      <c r="L2026" t="b">
        <f>IF(Table1[[#This Row],[Use]]="None",FALSE,IF(Table1[[#This Row],[Use]]="Both",AND(Table1[[#This Row],[Keyword]],Table1[[#This Row],[Geog]]),OR(Table1[[#This Row],[Keyword]],Table1[[#This Row],[Geog]])))</f>
        <v>0</v>
      </c>
      <c r="M20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26" t="b">
        <f>NOT(ISERROR(VLOOKUP(Table1[[#This Row],[regno]],RawGeography!$D:$D,1,FALSE)))</f>
        <v>0</v>
      </c>
      <c r="O2026" t="str">
        <f>IF(Options!$H$12&gt;0,IF(Options!$H$13&gt;0,"Both","Geog"),IF(Options!$H$13&gt;0,"Keyword","None"))</f>
        <v>None</v>
      </c>
      <c r="Q2026"/>
    </row>
    <row r="2027" spans="1:17" x14ac:dyDescent="0.2">
      <c r="A2027">
        <v>1110268</v>
      </c>
      <c r="B2027" t="s">
        <v>4286</v>
      </c>
      <c r="C2027">
        <v>0</v>
      </c>
      <c r="D2027">
        <v>0</v>
      </c>
      <c r="G2027" t="s">
        <v>4287</v>
      </c>
      <c r="H2027" t="str">
        <f ca="1">IFERROR(RANK(Table1[[#This Row],[IncomeRank]],$K:$K),"")</f>
        <v/>
      </c>
      <c r="I2027">
        <f>Table1[[#This Row],[regno]]</f>
        <v>1110268</v>
      </c>
      <c r="J2027" t="str">
        <f>Table1[[#This Row],[nicename]]</f>
        <v>Every Music for Everybody</v>
      </c>
      <c r="K2027" s="1" t="str">
        <f ca="1">IF(Table1[[#This Row],[Selected]],Table1[[#This Row],[latest_income]]+(RAND()*0.01),"")</f>
        <v/>
      </c>
      <c r="L2027" t="b">
        <f>IF(Table1[[#This Row],[Use]]="None",FALSE,IF(Table1[[#This Row],[Use]]="Both",AND(Table1[[#This Row],[Keyword]],Table1[[#This Row],[Geog]]),OR(Table1[[#This Row],[Keyword]],Table1[[#This Row],[Geog]])))</f>
        <v>0</v>
      </c>
      <c r="M20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27" t="b">
        <f>NOT(ISERROR(VLOOKUP(Table1[[#This Row],[regno]],RawGeography!$D:$D,1,FALSE)))</f>
        <v>0</v>
      </c>
      <c r="O2027" t="str">
        <f>IF(Options!$H$12&gt;0,IF(Options!$H$13&gt;0,"Both","Geog"),IF(Options!$H$13&gt;0,"Keyword","None"))</f>
        <v>None</v>
      </c>
      <c r="Q2027"/>
    </row>
    <row r="2028" spans="1:17" x14ac:dyDescent="0.2">
      <c r="A2028">
        <v>1110334</v>
      </c>
      <c r="B2028" t="s">
        <v>4288</v>
      </c>
      <c r="C2028">
        <v>8921</v>
      </c>
      <c r="D2028">
        <v>9005</v>
      </c>
      <c r="G2028" t="s">
        <v>4289</v>
      </c>
      <c r="H2028" t="str">
        <f ca="1">IFERROR(RANK(Table1[[#This Row],[IncomeRank]],$K:$K),"")</f>
        <v/>
      </c>
      <c r="I2028">
        <f>Table1[[#This Row],[regno]]</f>
        <v>1110334</v>
      </c>
      <c r="J2028" t="str">
        <f>Table1[[#This Row],[nicename]]</f>
        <v>Escafeld Chorale</v>
      </c>
      <c r="K2028" s="1" t="str">
        <f ca="1">IF(Table1[[#This Row],[Selected]],Table1[[#This Row],[latest_income]]+(RAND()*0.01),"")</f>
        <v/>
      </c>
      <c r="L2028" t="b">
        <f>IF(Table1[[#This Row],[Use]]="None",FALSE,IF(Table1[[#This Row],[Use]]="Both",AND(Table1[[#This Row],[Keyword]],Table1[[#This Row],[Geog]]),OR(Table1[[#This Row],[Keyword]],Table1[[#This Row],[Geog]])))</f>
        <v>0</v>
      </c>
      <c r="M20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28" t="b">
        <f>NOT(ISERROR(VLOOKUP(Table1[[#This Row],[regno]],RawGeography!$D:$D,1,FALSE)))</f>
        <v>0</v>
      </c>
      <c r="O2028" t="str">
        <f>IF(Options!$H$12&gt;0,IF(Options!$H$13&gt;0,"Both","Geog"),IF(Options!$H$13&gt;0,"Keyword","None"))</f>
        <v>None</v>
      </c>
      <c r="Q2028"/>
    </row>
    <row r="2029" spans="1:17" x14ac:dyDescent="0.2">
      <c r="A2029">
        <v>1110353</v>
      </c>
      <c r="B2029" t="s">
        <v>4290</v>
      </c>
      <c r="C2029">
        <v>12398</v>
      </c>
      <c r="D2029">
        <v>10452</v>
      </c>
      <c r="G2029" t="s">
        <v>4291</v>
      </c>
      <c r="H2029" t="str">
        <f ca="1">IFERROR(RANK(Table1[[#This Row],[IncomeRank]],$K:$K),"")</f>
        <v/>
      </c>
      <c r="I2029">
        <f>Table1[[#This Row],[regno]]</f>
        <v>1110353</v>
      </c>
      <c r="J2029" t="str">
        <f>Table1[[#This Row],[nicename]]</f>
        <v>Market Bosworth Festival Limited</v>
      </c>
      <c r="K2029" s="1" t="str">
        <f ca="1">IF(Table1[[#This Row],[Selected]],Table1[[#This Row],[latest_income]]+(RAND()*0.01),"")</f>
        <v/>
      </c>
      <c r="L2029" t="b">
        <f>IF(Table1[[#This Row],[Use]]="None",FALSE,IF(Table1[[#This Row],[Use]]="Both",AND(Table1[[#This Row],[Keyword]],Table1[[#This Row],[Geog]]),OR(Table1[[#This Row],[Keyword]],Table1[[#This Row],[Geog]])))</f>
        <v>0</v>
      </c>
      <c r="M20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29" t="b">
        <f>NOT(ISERROR(VLOOKUP(Table1[[#This Row],[regno]],RawGeography!$D:$D,1,FALSE)))</f>
        <v>0</v>
      </c>
      <c r="O2029" t="str">
        <f>IF(Options!$H$12&gt;0,IF(Options!$H$13&gt;0,"Both","Geog"),IF(Options!$H$13&gt;0,"Keyword","None"))</f>
        <v>None</v>
      </c>
      <c r="Q2029"/>
    </row>
    <row r="2030" spans="1:17" x14ac:dyDescent="0.2">
      <c r="A2030">
        <v>1110462</v>
      </c>
      <c r="B2030" t="s">
        <v>4292</v>
      </c>
      <c r="C2030">
        <v>80468</v>
      </c>
      <c r="D2030">
        <v>76066</v>
      </c>
      <c r="G2030" t="s">
        <v>4293</v>
      </c>
      <c r="H2030" t="str">
        <f ca="1">IFERROR(RANK(Table1[[#This Row],[IncomeRank]],$K:$K),"")</f>
        <v/>
      </c>
      <c r="I2030">
        <f>Table1[[#This Row],[regno]]</f>
        <v>1110462</v>
      </c>
      <c r="J2030" t="str">
        <f>Table1[[#This Row],[nicename]]</f>
        <v>The National Youth Strings Academy</v>
      </c>
      <c r="K2030" s="1" t="str">
        <f ca="1">IF(Table1[[#This Row],[Selected]],Table1[[#This Row],[latest_income]]+(RAND()*0.01),"")</f>
        <v/>
      </c>
      <c r="L2030" t="b">
        <f>IF(Table1[[#This Row],[Use]]="None",FALSE,IF(Table1[[#This Row],[Use]]="Both",AND(Table1[[#This Row],[Keyword]],Table1[[#This Row],[Geog]]),OR(Table1[[#This Row],[Keyword]],Table1[[#This Row],[Geog]])))</f>
        <v>0</v>
      </c>
      <c r="M20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30" t="b">
        <f>NOT(ISERROR(VLOOKUP(Table1[[#This Row],[regno]],RawGeography!$D:$D,1,FALSE)))</f>
        <v>0</v>
      </c>
      <c r="O2030" t="str">
        <f>IF(Options!$H$12&gt;0,IF(Options!$H$13&gt;0,"Both","Geog"),IF(Options!$H$13&gt;0,"Keyword","None"))</f>
        <v>None</v>
      </c>
      <c r="Q2030"/>
    </row>
    <row r="2031" spans="1:17" x14ac:dyDescent="0.2">
      <c r="A2031">
        <v>1110525</v>
      </c>
      <c r="B2031" t="s">
        <v>4294</v>
      </c>
      <c r="C2031">
        <v>7654</v>
      </c>
      <c r="D2031">
        <v>7978</v>
      </c>
      <c r="G2031" t="s">
        <v>4295</v>
      </c>
      <c r="H2031" t="str">
        <f ca="1">IFERROR(RANK(Table1[[#This Row],[IncomeRank]],$K:$K),"")</f>
        <v/>
      </c>
      <c r="I2031">
        <f>Table1[[#This Row],[regno]]</f>
        <v>1110525</v>
      </c>
      <c r="J2031" t="str">
        <f>Table1[[#This Row],[nicename]]</f>
        <v>Southampton Classical Guitar Society</v>
      </c>
      <c r="K2031" s="1" t="str">
        <f ca="1">IF(Table1[[#This Row],[Selected]],Table1[[#This Row],[latest_income]]+(RAND()*0.01),"")</f>
        <v/>
      </c>
      <c r="L2031" t="b">
        <f>IF(Table1[[#This Row],[Use]]="None",FALSE,IF(Table1[[#This Row],[Use]]="Both",AND(Table1[[#This Row],[Keyword]],Table1[[#This Row],[Geog]]),OR(Table1[[#This Row],[Keyword]],Table1[[#This Row],[Geog]])))</f>
        <v>0</v>
      </c>
      <c r="M20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31" t="b">
        <f>NOT(ISERROR(VLOOKUP(Table1[[#This Row],[regno]],RawGeography!$D:$D,1,FALSE)))</f>
        <v>0</v>
      </c>
      <c r="O2031" t="str">
        <f>IF(Options!$H$12&gt;0,IF(Options!$H$13&gt;0,"Both","Geog"),IF(Options!$H$13&gt;0,"Keyword","None"))</f>
        <v>None</v>
      </c>
      <c r="Q2031"/>
    </row>
    <row r="2032" spans="1:17" x14ac:dyDescent="0.2">
      <c r="A2032">
        <v>1110559</v>
      </c>
      <c r="B2032" t="s">
        <v>4296</v>
      </c>
      <c r="C2032">
        <v>5204</v>
      </c>
      <c r="D2032">
        <v>4064</v>
      </c>
      <c r="G2032" t="s">
        <v>4297</v>
      </c>
      <c r="H2032" t="str">
        <f ca="1">IFERROR(RANK(Table1[[#This Row],[IncomeRank]],$K:$K),"")</f>
        <v/>
      </c>
      <c r="I2032">
        <f>Table1[[#This Row],[regno]]</f>
        <v>1110559</v>
      </c>
      <c r="J2032" t="str">
        <f>Table1[[#This Row],[nicename]]</f>
        <v>Huntingdonshire Music School Association</v>
      </c>
      <c r="K2032" s="1" t="str">
        <f ca="1">IF(Table1[[#This Row],[Selected]],Table1[[#This Row],[latest_income]]+(RAND()*0.01),"")</f>
        <v/>
      </c>
      <c r="L2032" t="b">
        <f>IF(Table1[[#This Row],[Use]]="None",FALSE,IF(Table1[[#This Row],[Use]]="Both",AND(Table1[[#This Row],[Keyword]],Table1[[#This Row],[Geog]]),OR(Table1[[#This Row],[Keyword]],Table1[[#This Row],[Geog]])))</f>
        <v>0</v>
      </c>
      <c r="M20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32" t="b">
        <f>NOT(ISERROR(VLOOKUP(Table1[[#This Row],[regno]],RawGeography!$D:$D,1,FALSE)))</f>
        <v>0</v>
      </c>
      <c r="O2032" t="str">
        <f>IF(Options!$H$12&gt;0,IF(Options!$H$13&gt;0,"Both","Geog"),IF(Options!$H$13&gt;0,"Keyword","None"))</f>
        <v>None</v>
      </c>
      <c r="Q2032"/>
    </row>
    <row r="2033" spans="1:17" x14ac:dyDescent="0.2">
      <c r="A2033">
        <v>1110637</v>
      </c>
      <c r="B2033" t="s">
        <v>4298</v>
      </c>
      <c r="C2033">
        <v>24690</v>
      </c>
      <c r="D2033">
        <v>19517</v>
      </c>
      <c r="G2033" t="s">
        <v>4299</v>
      </c>
      <c r="H2033" t="str">
        <f ca="1">IFERROR(RANK(Table1[[#This Row],[IncomeRank]],$K:$K),"")</f>
        <v/>
      </c>
      <c r="I2033">
        <f>Table1[[#This Row],[regno]]</f>
        <v>1110637</v>
      </c>
      <c r="J2033" t="str">
        <f>Table1[[#This Row],[nicename]]</f>
        <v>Kennet Opera</v>
      </c>
      <c r="K2033" s="1" t="str">
        <f ca="1">IF(Table1[[#This Row],[Selected]],Table1[[#This Row],[latest_income]]+(RAND()*0.01),"")</f>
        <v/>
      </c>
      <c r="L2033" t="b">
        <f>IF(Table1[[#This Row],[Use]]="None",FALSE,IF(Table1[[#This Row],[Use]]="Both",AND(Table1[[#This Row],[Keyword]],Table1[[#This Row],[Geog]]),OR(Table1[[#This Row],[Keyword]],Table1[[#This Row],[Geog]])))</f>
        <v>0</v>
      </c>
      <c r="M20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33" t="b">
        <f>NOT(ISERROR(VLOOKUP(Table1[[#This Row],[regno]],RawGeography!$D:$D,1,FALSE)))</f>
        <v>0</v>
      </c>
      <c r="O2033" t="str">
        <f>IF(Options!$H$12&gt;0,IF(Options!$H$13&gt;0,"Both","Geog"),IF(Options!$H$13&gt;0,"Keyword","None"))</f>
        <v>None</v>
      </c>
      <c r="Q2033"/>
    </row>
    <row r="2034" spans="1:17" x14ac:dyDescent="0.2">
      <c r="A2034">
        <v>1110639</v>
      </c>
      <c r="B2034" t="s">
        <v>4300</v>
      </c>
      <c r="C2034">
        <v>2884808</v>
      </c>
      <c r="D2034">
        <v>3044453</v>
      </c>
      <c r="E2034">
        <v>76761</v>
      </c>
      <c r="F2034">
        <v>67</v>
      </c>
      <c r="G2034" t="s">
        <v>4301</v>
      </c>
      <c r="H2034" t="str">
        <f ca="1">IFERROR(RANK(Table1[[#This Row],[IncomeRank]],$K:$K),"")</f>
        <v/>
      </c>
      <c r="I2034">
        <f>Table1[[#This Row],[regno]]</f>
        <v>1110639</v>
      </c>
      <c r="J2034" t="str">
        <f>Table1[[#This Row],[nicename]]</f>
        <v>Kent Music</v>
      </c>
      <c r="K2034" s="1" t="str">
        <f ca="1">IF(Table1[[#This Row],[Selected]],Table1[[#This Row],[latest_income]]+(RAND()*0.01),"")</f>
        <v/>
      </c>
      <c r="L2034" t="b">
        <f>IF(Table1[[#This Row],[Use]]="None",FALSE,IF(Table1[[#This Row],[Use]]="Both",AND(Table1[[#This Row],[Keyword]],Table1[[#This Row],[Geog]]),OR(Table1[[#This Row],[Keyword]],Table1[[#This Row],[Geog]])))</f>
        <v>0</v>
      </c>
      <c r="M20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34" t="b">
        <f>NOT(ISERROR(VLOOKUP(Table1[[#This Row],[regno]],RawGeography!$D:$D,1,FALSE)))</f>
        <v>0</v>
      </c>
      <c r="O2034" t="str">
        <f>IF(Options!$H$12&gt;0,IF(Options!$H$13&gt;0,"Both","Geog"),IF(Options!$H$13&gt;0,"Keyword","None"))</f>
        <v>None</v>
      </c>
      <c r="Q2034"/>
    </row>
    <row r="2035" spans="1:17" x14ac:dyDescent="0.2">
      <c r="A2035">
        <v>1110679</v>
      </c>
      <c r="B2035" t="s">
        <v>4302</v>
      </c>
      <c r="C2035">
        <v>2881</v>
      </c>
      <c r="D2035">
        <v>2363</v>
      </c>
      <c r="G2035" t="s">
        <v>4303</v>
      </c>
      <c r="H2035" t="str">
        <f ca="1">IFERROR(RANK(Table1[[#This Row],[IncomeRank]],$K:$K),"")</f>
        <v/>
      </c>
      <c r="I2035">
        <f>Table1[[#This Row],[regno]]</f>
        <v>1110679</v>
      </c>
      <c r="J2035" t="str">
        <f>Table1[[#This Row],[nicename]]</f>
        <v>Mayfield Band</v>
      </c>
      <c r="K2035" s="1" t="str">
        <f ca="1">IF(Table1[[#This Row],[Selected]],Table1[[#This Row],[latest_income]]+(RAND()*0.01),"")</f>
        <v/>
      </c>
      <c r="L2035" t="b">
        <f>IF(Table1[[#This Row],[Use]]="None",FALSE,IF(Table1[[#This Row],[Use]]="Both",AND(Table1[[#This Row],[Keyword]],Table1[[#This Row],[Geog]]),OR(Table1[[#This Row],[Keyword]],Table1[[#This Row],[Geog]])))</f>
        <v>0</v>
      </c>
      <c r="M20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35" t="b">
        <f>NOT(ISERROR(VLOOKUP(Table1[[#This Row],[regno]],RawGeography!$D:$D,1,FALSE)))</f>
        <v>0</v>
      </c>
      <c r="O2035" t="str">
        <f>IF(Options!$H$12&gt;0,IF(Options!$H$13&gt;0,"Both","Geog"),IF(Options!$H$13&gt;0,"Keyword","None"))</f>
        <v>None</v>
      </c>
      <c r="Q2035"/>
    </row>
    <row r="2036" spans="1:17" x14ac:dyDescent="0.2">
      <c r="A2036">
        <v>1110790</v>
      </c>
      <c r="B2036" t="s">
        <v>4304</v>
      </c>
      <c r="C2036">
        <v>133110</v>
      </c>
      <c r="D2036">
        <v>153845</v>
      </c>
      <c r="G2036" t="s">
        <v>4305</v>
      </c>
      <c r="H2036" t="str">
        <f ca="1">IFERROR(RANK(Table1[[#This Row],[IncomeRank]],$K:$K),"")</f>
        <v/>
      </c>
      <c r="I2036">
        <f>Table1[[#This Row],[regno]]</f>
        <v>1110790</v>
      </c>
      <c r="J2036" t="str">
        <f>Table1[[#This Row],[nicename]]</f>
        <v>Crouch End Festival Chorus</v>
      </c>
      <c r="K2036" s="1" t="str">
        <f ca="1">IF(Table1[[#This Row],[Selected]],Table1[[#This Row],[latest_income]]+(RAND()*0.01),"")</f>
        <v/>
      </c>
      <c r="L2036" t="b">
        <f>IF(Table1[[#This Row],[Use]]="None",FALSE,IF(Table1[[#This Row],[Use]]="Both",AND(Table1[[#This Row],[Keyword]],Table1[[#This Row],[Geog]]),OR(Table1[[#This Row],[Keyword]],Table1[[#This Row],[Geog]])))</f>
        <v>0</v>
      </c>
      <c r="M20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36" t="b">
        <f>NOT(ISERROR(VLOOKUP(Table1[[#This Row],[regno]],RawGeography!$D:$D,1,FALSE)))</f>
        <v>0</v>
      </c>
      <c r="O2036" t="str">
        <f>IF(Options!$H$12&gt;0,IF(Options!$H$13&gt;0,"Both","Geog"),IF(Options!$H$13&gt;0,"Keyword","None"))</f>
        <v>None</v>
      </c>
      <c r="Q2036"/>
    </row>
    <row r="2037" spans="1:17" x14ac:dyDescent="0.2">
      <c r="A2037">
        <v>1110809</v>
      </c>
      <c r="B2037" t="s">
        <v>4306</v>
      </c>
      <c r="C2037">
        <v>191089</v>
      </c>
      <c r="D2037">
        <v>191089</v>
      </c>
      <c r="G2037" t="s">
        <v>4307</v>
      </c>
      <c r="H2037" t="str">
        <f ca="1">IFERROR(RANK(Table1[[#This Row],[IncomeRank]],$K:$K),"")</f>
        <v/>
      </c>
      <c r="I2037">
        <f>Table1[[#This Row],[regno]]</f>
        <v>1110809</v>
      </c>
      <c r="J2037" t="str">
        <f>Table1[[#This Row],[nicename]]</f>
        <v>The White Kat Collective</v>
      </c>
      <c r="K2037" s="1" t="str">
        <f ca="1">IF(Table1[[#This Row],[Selected]],Table1[[#This Row],[latest_income]]+(RAND()*0.01),"")</f>
        <v/>
      </c>
      <c r="L2037" t="b">
        <f>IF(Table1[[#This Row],[Use]]="None",FALSE,IF(Table1[[#This Row],[Use]]="Both",AND(Table1[[#This Row],[Keyword]],Table1[[#This Row],[Geog]]),OR(Table1[[#This Row],[Keyword]],Table1[[#This Row],[Geog]])))</f>
        <v>0</v>
      </c>
      <c r="M20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37" t="b">
        <f>NOT(ISERROR(VLOOKUP(Table1[[#This Row],[regno]],RawGeography!$D:$D,1,FALSE)))</f>
        <v>0</v>
      </c>
      <c r="O2037" t="str">
        <f>IF(Options!$H$12&gt;0,IF(Options!$H$13&gt;0,"Both","Geog"),IF(Options!$H$13&gt;0,"Keyword","None"))</f>
        <v>None</v>
      </c>
      <c r="Q2037"/>
    </row>
    <row r="2038" spans="1:17" x14ac:dyDescent="0.2">
      <c r="A2038">
        <v>1110843</v>
      </c>
      <c r="B2038" t="s">
        <v>4308</v>
      </c>
      <c r="C2038">
        <v>1626</v>
      </c>
      <c r="D2038">
        <v>2193</v>
      </c>
      <c r="G2038" t="s">
        <v>4309</v>
      </c>
      <c r="H2038" t="str">
        <f ca="1">IFERROR(RANK(Table1[[#This Row],[IncomeRank]],$K:$K),"")</f>
        <v/>
      </c>
      <c r="I2038">
        <f>Table1[[#This Row],[regno]]</f>
        <v>1110843</v>
      </c>
      <c r="J2038" t="str">
        <f>Table1[[#This Row],[nicename]]</f>
        <v>Midday Music</v>
      </c>
      <c r="K2038" s="1" t="str">
        <f ca="1">IF(Table1[[#This Row],[Selected]],Table1[[#This Row],[latest_income]]+(RAND()*0.01),"")</f>
        <v/>
      </c>
      <c r="L2038" t="b">
        <f>IF(Table1[[#This Row],[Use]]="None",FALSE,IF(Table1[[#This Row],[Use]]="Both",AND(Table1[[#This Row],[Keyword]],Table1[[#This Row],[Geog]]),OR(Table1[[#This Row],[Keyword]],Table1[[#This Row],[Geog]])))</f>
        <v>0</v>
      </c>
      <c r="M20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38" t="b">
        <f>NOT(ISERROR(VLOOKUP(Table1[[#This Row],[regno]],RawGeography!$D:$D,1,FALSE)))</f>
        <v>0</v>
      </c>
      <c r="O2038" t="str">
        <f>IF(Options!$H$12&gt;0,IF(Options!$H$13&gt;0,"Both","Geog"),IF(Options!$H$13&gt;0,"Keyword","None"))</f>
        <v>None</v>
      </c>
      <c r="Q2038"/>
    </row>
    <row r="2039" spans="1:17" x14ac:dyDescent="0.2">
      <c r="A2039">
        <v>1110891</v>
      </c>
      <c r="B2039" t="s">
        <v>4310</v>
      </c>
      <c r="C2039">
        <v>21966</v>
      </c>
      <c r="D2039">
        <v>21826</v>
      </c>
      <c r="G2039" t="s">
        <v>4311</v>
      </c>
      <c r="H2039" t="str">
        <f ca="1">IFERROR(RANK(Table1[[#This Row],[IncomeRank]],$K:$K),"")</f>
        <v/>
      </c>
      <c r="I2039">
        <f>Table1[[#This Row],[regno]]</f>
        <v>1110891</v>
      </c>
      <c r="J2039" t="str">
        <f>Table1[[#This Row],[nicename]]</f>
        <v>Brighton Festival of World Sacred Music Ltd</v>
      </c>
      <c r="K2039" s="1" t="str">
        <f ca="1">IF(Table1[[#This Row],[Selected]],Table1[[#This Row],[latest_income]]+(RAND()*0.01),"")</f>
        <v/>
      </c>
      <c r="L2039" t="b">
        <f>IF(Table1[[#This Row],[Use]]="None",FALSE,IF(Table1[[#This Row],[Use]]="Both",AND(Table1[[#This Row],[Keyword]],Table1[[#This Row],[Geog]]),OR(Table1[[#This Row],[Keyword]],Table1[[#This Row],[Geog]])))</f>
        <v>0</v>
      </c>
      <c r="M20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39" t="b">
        <f>NOT(ISERROR(VLOOKUP(Table1[[#This Row],[regno]],RawGeography!$D:$D,1,FALSE)))</f>
        <v>0</v>
      </c>
      <c r="O2039" t="str">
        <f>IF(Options!$H$12&gt;0,IF(Options!$H$13&gt;0,"Both","Geog"),IF(Options!$H$13&gt;0,"Keyword","None"))</f>
        <v>None</v>
      </c>
      <c r="Q2039"/>
    </row>
    <row r="2040" spans="1:17" x14ac:dyDescent="0.2">
      <c r="A2040">
        <v>1110935</v>
      </c>
      <c r="B2040" t="s">
        <v>4312</v>
      </c>
      <c r="C2040">
        <v>8159</v>
      </c>
      <c r="D2040">
        <v>9349</v>
      </c>
      <c r="G2040" t="s">
        <v>4313</v>
      </c>
      <c r="H2040" t="str">
        <f ca="1">IFERROR(RANK(Table1[[#This Row],[IncomeRank]],$K:$K),"")</f>
        <v/>
      </c>
      <c r="I2040">
        <f>Table1[[#This Row],[regno]]</f>
        <v>1110935</v>
      </c>
      <c r="J2040" t="str">
        <f>Table1[[#This Row],[nicename]]</f>
        <v>The White Rose Concert Band</v>
      </c>
      <c r="K2040" s="1" t="str">
        <f ca="1">IF(Table1[[#This Row],[Selected]],Table1[[#This Row],[latest_income]]+(RAND()*0.01),"")</f>
        <v/>
      </c>
      <c r="L2040" t="b">
        <f>IF(Table1[[#This Row],[Use]]="None",FALSE,IF(Table1[[#This Row],[Use]]="Both",AND(Table1[[#This Row],[Keyword]],Table1[[#This Row],[Geog]]),OR(Table1[[#This Row],[Keyword]],Table1[[#This Row],[Geog]])))</f>
        <v>0</v>
      </c>
      <c r="M20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40" t="b">
        <f>NOT(ISERROR(VLOOKUP(Table1[[#This Row],[regno]],RawGeography!$D:$D,1,FALSE)))</f>
        <v>0</v>
      </c>
      <c r="O2040" t="str">
        <f>IF(Options!$H$12&gt;0,IF(Options!$H$13&gt;0,"Both","Geog"),IF(Options!$H$13&gt;0,"Keyword","None"))</f>
        <v>None</v>
      </c>
      <c r="Q2040"/>
    </row>
    <row r="2041" spans="1:17" x14ac:dyDescent="0.2">
      <c r="A2041">
        <v>1110947</v>
      </c>
      <c r="B2041" t="s">
        <v>4314</v>
      </c>
      <c r="C2041">
        <v>12469</v>
      </c>
      <c r="D2041">
        <v>8972</v>
      </c>
      <c r="G2041" t="s">
        <v>4315</v>
      </c>
      <c r="H2041" t="str">
        <f ca="1">IFERROR(RANK(Table1[[#This Row],[IncomeRank]],$K:$K),"")</f>
        <v/>
      </c>
      <c r="I2041">
        <f>Table1[[#This Row],[regno]]</f>
        <v>1110947</v>
      </c>
      <c r="J2041" t="str">
        <f>Table1[[#This Row],[nicename]]</f>
        <v>North Cheshire Wind Orchestra</v>
      </c>
      <c r="K2041" s="1" t="str">
        <f ca="1">IF(Table1[[#This Row],[Selected]],Table1[[#This Row],[latest_income]]+(RAND()*0.01),"")</f>
        <v/>
      </c>
      <c r="L2041" t="b">
        <f>IF(Table1[[#This Row],[Use]]="None",FALSE,IF(Table1[[#This Row],[Use]]="Both",AND(Table1[[#This Row],[Keyword]],Table1[[#This Row],[Geog]]),OR(Table1[[#This Row],[Keyword]],Table1[[#This Row],[Geog]])))</f>
        <v>0</v>
      </c>
      <c r="M20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41" t="b">
        <f>NOT(ISERROR(VLOOKUP(Table1[[#This Row],[regno]],RawGeography!$D:$D,1,FALSE)))</f>
        <v>0</v>
      </c>
      <c r="O2041" t="str">
        <f>IF(Options!$H$12&gt;0,IF(Options!$H$13&gt;0,"Both","Geog"),IF(Options!$H$13&gt;0,"Keyword","None"))</f>
        <v>None</v>
      </c>
      <c r="Q2041"/>
    </row>
    <row r="2042" spans="1:17" x14ac:dyDescent="0.2">
      <c r="A2042">
        <v>1111086</v>
      </c>
      <c r="B2042" t="s">
        <v>4316</v>
      </c>
      <c r="C2042">
        <v>61445</v>
      </c>
      <c r="D2042">
        <v>61687</v>
      </c>
      <c r="G2042" t="s">
        <v>4317</v>
      </c>
      <c r="H2042" t="str">
        <f ca="1">IFERROR(RANK(Table1[[#This Row],[IncomeRank]],$K:$K),"")</f>
        <v/>
      </c>
      <c r="I2042">
        <f>Table1[[#This Row],[regno]]</f>
        <v>1111086</v>
      </c>
      <c r="J2042" t="str">
        <f>Table1[[#This Row],[nicename]]</f>
        <v>The Early Opera Company Limited</v>
      </c>
      <c r="K2042" s="1" t="str">
        <f ca="1">IF(Table1[[#This Row],[Selected]],Table1[[#This Row],[latest_income]]+(RAND()*0.01),"")</f>
        <v/>
      </c>
      <c r="L2042" t="b">
        <f>IF(Table1[[#This Row],[Use]]="None",FALSE,IF(Table1[[#This Row],[Use]]="Both",AND(Table1[[#This Row],[Keyword]],Table1[[#This Row],[Geog]]),OR(Table1[[#This Row],[Keyword]],Table1[[#This Row],[Geog]])))</f>
        <v>0</v>
      </c>
      <c r="M20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42" t="b">
        <f>NOT(ISERROR(VLOOKUP(Table1[[#This Row],[regno]],RawGeography!$D:$D,1,FALSE)))</f>
        <v>0</v>
      </c>
      <c r="O2042" t="str">
        <f>IF(Options!$H$12&gt;0,IF(Options!$H$13&gt;0,"Both","Geog"),IF(Options!$H$13&gt;0,"Keyword","None"))</f>
        <v>None</v>
      </c>
      <c r="Q2042"/>
    </row>
    <row r="2043" spans="1:17" x14ac:dyDescent="0.2">
      <c r="A2043">
        <v>1111095</v>
      </c>
      <c r="B2043" t="s">
        <v>4318</v>
      </c>
      <c r="C2043">
        <v>3145</v>
      </c>
      <c r="D2043">
        <v>4772</v>
      </c>
      <c r="G2043" t="s">
        <v>4319</v>
      </c>
      <c r="H2043" t="str">
        <f ca="1">IFERROR(RANK(Table1[[#This Row],[IncomeRank]],$K:$K),"")</f>
        <v/>
      </c>
      <c r="I2043">
        <f>Table1[[#This Row],[regno]]</f>
        <v>1111095</v>
      </c>
      <c r="J2043" t="str">
        <f>Table1[[#This Row],[nicename]]</f>
        <v>Cambridge Youth Music</v>
      </c>
      <c r="K2043" s="1" t="str">
        <f ca="1">IF(Table1[[#This Row],[Selected]],Table1[[#This Row],[latest_income]]+(RAND()*0.01),"")</f>
        <v/>
      </c>
      <c r="L2043" t="b">
        <f>IF(Table1[[#This Row],[Use]]="None",FALSE,IF(Table1[[#This Row],[Use]]="Both",AND(Table1[[#This Row],[Keyword]],Table1[[#This Row],[Geog]]),OR(Table1[[#This Row],[Keyword]],Table1[[#This Row],[Geog]])))</f>
        <v>0</v>
      </c>
      <c r="M20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43" t="b">
        <f>NOT(ISERROR(VLOOKUP(Table1[[#This Row],[regno]],RawGeography!$D:$D,1,FALSE)))</f>
        <v>0</v>
      </c>
      <c r="O2043" t="str">
        <f>IF(Options!$H$12&gt;0,IF(Options!$H$13&gt;0,"Both","Geog"),IF(Options!$H$13&gt;0,"Keyword","None"))</f>
        <v>None</v>
      </c>
      <c r="Q2043"/>
    </row>
    <row r="2044" spans="1:17" x14ac:dyDescent="0.2">
      <c r="A2044">
        <v>1111150</v>
      </c>
      <c r="B2044" t="s">
        <v>4320</v>
      </c>
      <c r="C2044">
        <v>4371</v>
      </c>
      <c r="D2044">
        <v>5655</v>
      </c>
      <c r="G2044" t="s">
        <v>4321</v>
      </c>
      <c r="H2044" t="str">
        <f ca="1">IFERROR(RANK(Table1[[#This Row],[IncomeRank]],$K:$K),"")</f>
        <v/>
      </c>
      <c r="I2044">
        <f>Table1[[#This Row],[regno]]</f>
        <v>1111150</v>
      </c>
      <c r="J2044" t="str">
        <f>Table1[[#This Row],[nicename]]</f>
        <v>The High Peak Orchestra</v>
      </c>
      <c r="K2044" s="1" t="str">
        <f ca="1">IF(Table1[[#This Row],[Selected]],Table1[[#This Row],[latest_income]]+(RAND()*0.01),"")</f>
        <v/>
      </c>
      <c r="L2044" t="b">
        <f>IF(Table1[[#This Row],[Use]]="None",FALSE,IF(Table1[[#This Row],[Use]]="Both",AND(Table1[[#This Row],[Keyword]],Table1[[#This Row],[Geog]]),OR(Table1[[#This Row],[Keyword]],Table1[[#This Row],[Geog]])))</f>
        <v>0</v>
      </c>
      <c r="M20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44" t="b">
        <f>NOT(ISERROR(VLOOKUP(Table1[[#This Row],[regno]],RawGeography!$D:$D,1,FALSE)))</f>
        <v>0</v>
      </c>
      <c r="O2044" t="str">
        <f>IF(Options!$H$12&gt;0,IF(Options!$H$13&gt;0,"Both","Geog"),IF(Options!$H$13&gt;0,"Keyword","None"))</f>
        <v>None</v>
      </c>
      <c r="Q2044"/>
    </row>
    <row r="2045" spans="1:17" x14ac:dyDescent="0.2">
      <c r="A2045">
        <v>1111224</v>
      </c>
      <c r="B2045" t="s">
        <v>4322</v>
      </c>
      <c r="C2045">
        <v>168246</v>
      </c>
      <c r="D2045">
        <v>167661</v>
      </c>
      <c r="G2045" t="s">
        <v>4323</v>
      </c>
      <c r="H2045" t="str">
        <f ca="1">IFERROR(RANK(Table1[[#This Row],[IncomeRank]],$K:$K),"")</f>
        <v/>
      </c>
      <c r="I2045">
        <f>Table1[[#This Row],[regno]]</f>
        <v>1111224</v>
      </c>
      <c r="J2045" t="str">
        <f>Table1[[#This Row],[nicename]]</f>
        <v>Tees Valley Dance Limited</v>
      </c>
      <c r="K2045" s="1" t="str">
        <f ca="1">IF(Table1[[#This Row],[Selected]],Table1[[#This Row],[latest_income]]+(RAND()*0.01),"")</f>
        <v/>
      </c>
      <c r="L2045" t="b">
        <f>IF(Table1[[#This Row],[Use]]="None",FALSE,IF(Table1[[#This Row],[Use]]="Both",AND(Table1[[#This Row],[Keyword]],Table1[[#This Row],[Geog]]),OR(Table1[[#This Row],[Keyword]],Table1[[#This Row],[Geog]])))</f>
        <v>0</v>
      </c>
      <c r="M20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45" t="b">
        <f>NOT(ISERROR(VLOOKUP(Table1[[#This Row],[regno]],RawGeography!$D:$D,1,FALSE)))</f>
        <v>0</v>
      </c>
      <c r="O2045" t="str">
        <f>IF(Options!$H$12&gt;0,IF(Options!$H$13&gt;0,"Both","Geog"),IF(Options!$H$13&gt;0,"Keyword","None"))</f>
        <v>None</v>
      </c>
      <c r="Q2045"/>
    </row>
    <row r="2046" spans="1:17" x14ac:dyDescent="0.2">
      <c r="A2046">
        <v>1111292</v>
      </c>
      <c r="B2046" t="s">
        <v>4324</v>
      </c>
      <c r="C2046">
        <v>2369</v>
      </c>
      <c r="D2046">
        <v>2082</v>
      </c>
      <c r="G2046" t="s">
        <v>4325</v>
      </c>
      <c r="H2046" t="str">
        <f ca="1">IFERROR(RANK(Table1[[#This Row],[IncomeRank]],$K:$K),"")</f>
        <v/>
      </c>
      <c r="I2046">
        <f>Table1[[#This Row],[regno]]</f>
        <v>1111292</v>
      </c>
      <c r="J2046" t="str">
        <f>Table1[[#This Row],[nicename]]</f>
        <v>Cambridge Renaissance Music</v>
      </c>
      <c r="K2046" s="1" t="str">
        <f ca="1">IF(Table1[[#This Row],[Selected]],Table1[[#This Row],[latest_income]]+(RAND()*0.01),"")</f>
        <v/>
      </c>
      <c r="L2046" t="b">
        <f>IF(Table1[[#This Row],[Use]]="None",FALSE,IF(Table1[[#This Row],[Use]]="Both",AND(Table1[[#This Row],[Keyword]],Table1[[#This Row],[Geog]]),OR(Table1[[#This Row],[Keyword]],Table1[[#This Row],[Geog]])))</f>
        <v>0</v>
      </c>
      <c r="M20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46" t="b">
        <f>NOT(ISERROR(VLOOKUP(Table1[[#This Row],[regno]],RawGeography!$D:$D,1,FALSE)))</f>
        <v>0</v>
      </c>
      <c r="O2046" t="str">
        <f>IF(Options!$H$12&gt;0,IF(Options!$H$13&gt;0,"Both","Geog"),IF(Options!$H$13&gt;0,"Keyword","None"))</f>
        <v>None</v>
      </c>
      <c r="Q2046"/>
    </row>
    <row r="2047" spans="1:17" x14ac:dyDescent="0.2">
      <c r="A2047">
        <v>1111458</v>
      </c>
      <c r="B2047" t="s">
        <v>4326</v>
      </c>
      <c r="C2047">
        <v>129405</v>
      </c>
      <c r="D2047">
        <v>127305</v>
      </c>
      <c r="G2047" t="s">
        <v>4327</v>
      </c>
      <c r="H2047" t="str">
        <f ca="1">IFERROR(RANK(Table1[[#This Row],[IncomeRank]],$K:$K),"")</f>
        <v/>
      </c>
      <c r="I2047">
        <f>Table1[[#This Row],[regno]]</f>
        <v>1111458</v>
      </c>
      <c r="J2047" t="str">
        <f>Table1[[#This Row],[nicename]]</f>
        <v>Oxford Lieder</v>
      </c>
      <c r="K2047" s="1" t="str">
        <f ca="1">IF(Table1[[#This Row],[Selected]],Table1[[#This Row],[latest_income]]+(RAND()*0.01),"")</f>
        <v/>
      </c>
      <c r="L2047" t="b">
        <f>IF(Table1[[#This Row],[Use]]="None",FALSE,IF(Table1[[#This Row],[Use]]="Both",AND(Table1[[#This Row],[Keyword]],Table1[[#This Row],[Geog]]),OR(Table1[[#This Row],[Keyword]],Table1[[#This Row],[Geog]])))</f>
        <v>0</v>
      </c>
      <c r="M20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47" t="b">
        <f>NOT(ISERROR(VLOOKUP(Table1[[#This Row],[regno]],RawGeography!$D:$D,1,FALSE)))</f>
        <v>0</v>
      </c>
      <c r="O2047" t="str">
        <f>IF(Options!$H$12&gt;0,IF(Options!$H$13&gt;0,"Both","Geog"),IF(Options!$H$13&gt;0,"Keyword","None"))</f>
        <v>None</v>
      </c>
      <c r="Q2047"/>
    </row>
    <row r="2048" spans="1:17" x14ac:dyDescent="0.2">
      <c r="A2048">
        <v>1111489</v>
      </c>
      <c r="B2048" t="s">
        <v>4328</v>
      </c>
      <c r="C2048">
        <v>18141</v>
      </c>
      <c r="D2048">
        <v>13843</v>
      </c>
      <c r="G2048" t="s">
        <v>4329</v>
      </c>
      <c r="H2048" t="str">
        <f ca="1">IFERROR(RANK(Table1[[#This Row],[IncomeRank]],$K:$K),"")</f>
        <v/>
      </c>
      <c r="I2048">
        <f>Table1[[#This Row],[regno]]</f>
        <v>1111489</v>
      </c>
      <c r="J2048" t="str">
        <f>Table1[[#This Row],[nicename]]</f>
        <v>Latin Smile - UK</v>
      </c>
      <c r="K2048" s="1" t="str">
        <f ca="1">IF(Table1[[#This Row],[Selected]],Table1[[#This Row],[latest_income]]+(RAND()*0.01),"")</f>
        <v/>
      </c>
      <c r="L2048" t="b">
        <f>IF(Table1[[#This Row],[Use]]="None",FALSE,IF(Table1[[#This Row],[Use]]="Both",AND(Table1[[#This Row],[Keyword]],Table1[[#This Row],[Geog]]),OR(Table1[[#This Row],[Keyword]],Table1[[#This Row],[Geog]])))</f>
        <v>0</v>
      </c>
      <c r="M20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48" t="b">
        <f>NOT(ISERROR(VLOOKUP(Table1[[#This Row],[regno]],RawGeography!$D:$D,1,FALSE)))</f>
        <v>0</v>
      </c>
      <c r="O2048" t="str">
        <f>IF(Options!$H$12&gt;0,IF(Options!$H$13&gt;0,"Both","Geog"),IF(Options!$H$13&gt;0,"Keyword","None"))</f>
        <v>None</v>
      </c>
      <c r="Q2048"/>
    </row>
    <row r="2049" spans="1:17" x14ac:dyDescent="0.2">
      <c r="A2049">
        <v>1111497</v>
      </c>
      <c r="B2049" t="s">
        <v>4330</v>
      </c>
      <c r="C2049">
        <v>32391</v>
      </c>
      <c r="D2049">
        <v>28648</v>
      </c>
      <c r="G2049" t="s">
        <v>4331</v>
      </c>
      <c r="H2049" t="str">
        <f ca="1">IFERROR(RANK(Table1[[#This Row],[IncomeRank]],$K:$K),"")</f>
        <v/>
      </c>
      <c r="I2049">
        <f>Table1[[#This Row],[regno]]</f>
        <v>1111497</v>
      </c>
      <c r="J2049" t="str">
        <f>Table1[[#This Row],[nicename]]</f>
        <v>Shallal</v>
      </c>
      <c r="K2049" s="1" t="str">
        <f ca="1">IF(Table1[[#This Row],[Selected]],Table1[[#This Row],[latest_income]]+(RAND()*0.01),"")</f>
        <v/>
      </c>
      <c r="L2049" t="b">
        <f>IF(Table1[[#This Row],[Use]]="None",FALSE,IF(Table1[[#This Row],[Use]]="Both",AND(Table1[[#This Row],[Keyword]],Table1[[#This Row],[Geog]]),OR(Table1[[#This Row],[Keyword]],Table1[[#This Row],[Geog]])))</f>
        <v>0</v>
      </c>
      <c r="M20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49" t="b">
        <f>NOT(ISERROR(VLOOKUP(Table1[[#This Row],[regno]],RawGeography!$D:$D,1,FALSE)))</f>
        <v>0</v>
      </c>
      <c r="O2049" t="str">
        <f>IF(Options!$H$12&gt;0,IF(Options!$H$13&gt;0,"Both","Geog"),IF(Options!$H$13&gt;0,"Keyword","None"))</f>
        <v>None</v>
      </c>
      <c r="Q2049"/>
    </row>
    <row r="2050" spans="1:17" x14ac:dyDescent="0.2">
      <c r="A2050">
        <v>1111518</v>
      </c>
      <c r="B2050" t="s">
        <v>4332</v>
      </c>
      <c r="C2050">
        <v>37236</v>
      </c>
      <c r="D2050">
        <v>36773</v>
      </c>
      <c r="G2050" t="s">
        <v>4333</v>
      </c>
      <c r="H2050" t="str">
        <f ca="1">IFERROR(RANK(Table1[[#This Row],[IncomeRank]],$K:$K),"")</f>
        <v/>
      </c>
      <c r="I2050">
        <f>Table1[[#This Row],[regno]]</f>
        <v>1111518</v>
      </c>
      <c r="J2050" t="str">
        <f>Table1[[#This Row],[nicename]]</f>
        <v>Opera at Bearwood</v>
      </c>
      <c r="K2050" s="1" t="str">
        <f ca="1">IF(Table1[[#This Row],[Selected]],Table1[[#This Row],[latest_income]]+(RAND()*0.01),"")</f>
        <v/>
      </c>
      <c r="L2050" t="b">
        <f>IF(Table1[[#This Row],[Use]]="None",FALSE,IF(Table1[[#This Row],[Use]]="Both",AND(Table1[[#This Row],[Keyword]],Table1[[#This Row],[Geog]]),OR(Table1[[#This Row],[Keyword]],Table1[[#This Row],[Geog]])))</f>
        <v>0</v>
      </c>
      <c r="M20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50" t="b">
        <f>NOT(ISERROR(VLOOKUP(Table1[[#This Row],[regno]],RawGeography!$D:$D,1,FALSE)))</f>
        <v>0</v>
      </c>
      <c r="O2050" t="str">
        <f>IF(Options!$H$12&gt;0,IF(Options!$H$13&gt;0,"Both","Geog"),IF(Options!$H$13&gt;0,"Keyword","None"))</f>
        <v>None</v>
      </c>
      <c r="Q2050"/>
    </row>
    <row r="2051" spans="1:17" x14ac:dyDescent="0.2">
      <c r="A2051">
        <v>1111601</v>
      </c>
      <c r="B2051" t="s">
        <v>4334</v>
      </c>
      <c r="C2051">
        <v>7978</v>
      </c>
      <c r="D2051">
        <v>7551</v>
      </c>
      <c r="G2051" t="s">
        <v>4335</v>
      </c>
      <c r="H2051" t="str">
        <f ca="1">IFERROR(RANK(Table1[[#This Row],[IncomeRank]],$K:$K),"")</f>
        <v/>
      </c>
      <c r="I2051">
        <f>Table1[[#This Row],[regno]]</f>
        <v>1111601</v>
      </c>
      <c r="J2051" t="str">
        <f>Table1[[#This Row],[nicename]]</f>
        <v>Impromptu</v>
      </c>
      <c r="K2051" s="1" t="str">
        <f ca="1">IF(Table1[[#This Row],[Selected]],Table1[[#This Row],[latest_income]]+(RAND()*0.01),"")</f>
        <v/>
      </c>
      <c r="L2051" t="b">
        <f>IF(Table1[[#This Row],[Use]]="None",FALSE,IF(Table1[[#This Row],[Use]]="Both",AND(Table1[[#This Row],[Keyword]],Table1[[#This Row],[Geog]]),OR(Table1[[#This Row],[Keyword]],Table1[[#This Row],[Geog]])))</f>
        <v>0</v>
      </c>
      <c r="M20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51" t="b">
        <f>NOT(ISERROR(VLOOKUP(Table1[[#This Row],[regno]],RawGeography!$D:$D,1,FALSE)))</f>
        <v>0</v>
      </c>
      <c r="O2051" t="str">
        <f>IF(Options!$H$12&gt;0,IF(Options!$H$13&gt;0,"Both","Geog"),IF(Options!$H$13&gt;0,"Keyword","None"))</f>
        <v>None</v>
      </c>
      <c r="Q2051"/>
    </row>
    <row r="2052" spans="1:17" x14ac:dyDescent="0.2">
      <c r="A2052">
        <v>1111732</v>
      </c>
      <c r="B2052" t="s">
        <v>4336</v>
      </c>
      <c r="C2052">
        <v>8770</v>
      </c>
      <c r="D2052">
        <v>11177</v>
      </c>
      <c r="G2052" t="s">
        <v>4337</v>
      </c>
      <c r="H2052" t="str">
        <f ca="1">IFERROR(RANK(Table1[[#This Row],[IncomeRank]],$K:$K),"")</f>
        <v/>
      </c>
      <c r="I2052">
        <f>Table1[[#This Row],[regno]]</f>
        <v>1111732</v>
      </c>
      <c r="J2052" t="str">
        <f>Table1[[#This Row],[nicename]]</f>
        <v>The Brunel Sinfonia</v>
      </c>
      <c r="K2052" s="1" t="str">
        <f ca="1">IF(Table1[[#This Row],[Selected]],Table1[[#This Row],[latest_income]]+(RAND()*0.01),"")</f>
        <v/>
      </c>
      <c r="L2052" t="b">
        <f>IF(Table1[[#This Row],[Use]]="None",FALSE,IF(Table1[[#This Row],[Use]]="Both",AND(Table1[[#This Row],[Keyword]],Table1[[#This Row],[Geog]]),OR(Table1[[#This Row],[Keyword]],Table1[[#This Row],[Geog]])))</f>
        <v>0</v>
      </c>
      <c r="M20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52" t="b">
        <f>NOT(ISERROR(VLOOKUP(Table1[[#This Row],[regno]],RawGeography!$D:$D,1,FALSE)))</f>
        <v>0</v>
      </c>
      <c r="O2052" t="str">
        <f>IF(Options!$H$12&gt;0,IF(Options!$H$13&gt;0,"Both","Geog"),IF(Options!$H$13&gt;0,"Keyword","None"))</f>
        <v>None</v>
      </c>
      <c r="Q2052"/>
    </row>
    <row r="2053" spans="1:17" x14ac:dyDescent="0.2">
      <c r="A2053">
        <v>1111784</v>
      </c>
      <c r="B2053" t="s">
        <v>4338</v>
      </c>
      <c r="C2053">
        <v>143028</v>
      </c>
      <c r="D2053">
        <v>150593</v>
      </c>
      <c r="G2053" t="s">
        <v>4339</v>
      </c>
      <c r="H2053" t="str">
        <f ca="1">IFERROR(RANK(Table1[[#This Row],[IncomeRank]],$K:$K),"")</f>
        <v/>
      </c>
      <c r="I2053">
        <f>Table1[[#This Row],[regno]]</f>
        <v>1111784</v>
      </c>
      <c r="J2053" t="str">
        <f>Table1[[#This Row],[nicename]]</f>
        <v>The Inspire Arts Trust</v>
      </c>
      <c r="K2053" s="1" t="str">
        <f ca="1">IF(Table1[[#This Row],[Selected]],Table1[[#This Row],[latest_income]]+(RAND()*0.01),"")</f>
        <v/>
      </c>
      <c r="L2053" t="b">
        <f>IF(Table1[[#This Row],[Use]]="None",FALSE,IF(Table1[[#This Row],[Use]]="Both",AND(Table1[[#This Row],[Keyword]],Table1[[#This Row],[Geog]]),OR(Table1[[#This Row],[Keyword]],Table1[[#This Row],[Geog]])))</f>
        <v>0</v>
      </c>
      <c r="M20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53" t="b">
        <f>NOT(ISERROR(VLOOKUP(Table1[[#This Row],[regno]],RawGeography!$D:$D,1,FALSE)))</f>
        <v>0</v>
      </c>
      <c r="O2053" t="str">
        <f>IF(Options!$H$12&gt;0,IF(Options!$H$13&gt;0,"Both","Geog"),IF(Options!$H$13&gt;0,"Keyword","None"))</f>
        <v>None</v>
      </c>
      <c r="Q2053"/>
    </row>
    <row r="2054" spans="1:17" x14ac:dyDescent="0.2">
      <c r="A2054">
        <v>1111829</v>
      </c>
      <c r="B2054" t="s">
        <v>4340</v>
      </c>
      <c r="C2054">
        <v>3530</v>
      </c>
      <c r="D2054">
        <v>4218</v>
      </c>
      <c r="G2054" t="s">
        <v>4341</v>
      </c>
      <c r="H2054" t="str">
        <f ca="1">IFERROR(RANK(Table1[[#This Row],[IncomeRank]],$K:$K),"")</f>
        <v/>
      </c>
      <c r="I2054">
        <f>Table1[[#This Row],[regno]]</f>
        <v>1111829</v>
      </c>
      <c r="J2054" t="str">
        <f>Table1[[#This Row],[nicename]]</f>
        <v>St Wulstan's Musical Education Trust</v>
      </c>
      <c r="K2054" s="1" t="str">
        <f ca="1">IF(Table1[[#This Row],[Selected]],Table1[[#This Row],[latest_income]]+(RAND()*0.01),"")</f>
        <v/>
      </c>
      <c r="L2054" t="b">
        <f>IF(Table1[[#This Row],[Use]]="None",FALSE,IF(Table1[[#This Row],[Use]]="Both",AND(Table1[[#This Row],[Keyword]],Table1[[#This Row],[Geog]]),OR(Table1[[#This Row],[Keyword]],Table1[[#This Row],[Geog]])))</f>
        <v>0</v>
      </c>
      <c r="M20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54" t="b">
        <f>NOT(ISERROR(VLOOKUP(Table1[[#This Row],[regno]],RawGeography!$D:$D,1,FALSE)))</f>
        <v>0</v>
      </c>
      <c r="O2054" t="str">
        <f>IF(Options!$H$12&gt;0,IF(Options!$H$13&gt;0,"Both","Geog"),IF(Options!$H$13&gt;0,"Keyword","None"))</f>
        <v>None</v>
      </c>
      <c r="Q2054"/>
    </row>
    <row r="2055" spans="1:17" x14ac:dyDescent="0.2">
      <c r="A2055">
        <v>1111848</v>
      </c>
      <c r="B2055" t="s">
        <v>4342</v>
      </c>
      <c r="C2055">
        <v>27410</v>
      </c>
      <c r="D2055">
        <v>74722</v>
      </c>
      <c r="G2055" t="s">
        <v>4343</v>
      </c>
      <c r="H2055" t="str">
        <f ca="1">IFERROR(RANK(Table1[[#This Row],[IncomeRank]],$K:$K),"")</f>
        <v/>
      </c>
      <c r="I2055">
        <f>Table1[[#This Row],[regno]]</f>
        <v>1111848</v>
      </c>
      <c r="J2055" t="str">
        <f>Table1[[#This Row],[nicename]]</f>
        <v>The Razumovsky Trust</v>
      </c>
      <c r="K2055" s="1" t="str">
        <f ca="1">IF(Table1[[#This Row],[Selected]],Table1[[#This Row],[latest_income]]+(RAND()*0.01),"")</f>
        <v/>
      </c>
      <c r="L2055" t="b">
        <f>IF(Table1[[#This Row],[Use]]="None",FALSE,IF(Table1[[#This Row],[Use]]="Both",AND(Table1[[#This Row],[Keyword]],Table1[[#This Row],[Geog]]),OR(Table1[[#This Row],[Keyword]],Table1[[#This Row],[Geog]])))</f>
        <v>0</v>
      </c>
      <c r="M20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55" t="b">
        <f>NOT(ISERROR(VLOOKUP(Table1[[#This Row],[regno]],RawGeography!$D:$D,1,FALSE)))</f>
        <v>0</v>
      </c>
      <c r="O2055" t="str">
        <f>IF(Options!$H$12&gt;0,IF(Options!$H$13&gt;0,"Both","Geog"),IF(Options!$H$13&gt;0,"Keyword","None"))</f>
        <v>None</v>
      </c>
      <c r="Q2055"/>
    </row>
    <row r="2056" spans="1:17" x14ac:dyDescent="0.2">
      <c r="A2056">
        <v>1111883</v>
      </c>
      <c r="B2056" t="s">
        <v>4344</v>
      </c>
      <c r="C2056">
        <v>14282</v>
      </c>
      <c r="D2056">
        <v>17367</v>
      </c>
      <c r="G2056" t="s">
        <v>4345</v>
      </c>
      <c r="H2056" t="str">
        <f ca="1">IFERROR(RANK(Table1[[#This Row],[IncomeRank]],$K:$K),"")</f>
        <v/>
      </c>
      <c r="I2056">
        <f>Table1[[#This Row],[regno]]</f>
        <v>1111883</v>
      </c>
      <c r="J2056" t="str">
        <f>Table1[[#This Row],[nicename]]</f>
        <v>South East Folk Arts Network</v>
      </c>
      <c r="K2056" s="1" t="str">
        <f ca="1">IF(Table1[[#This Row],[Selected]],Table1[[#This Row],[latest_income]]+(RAND()*0.01),"")</f>
        <v/>
      </c>
      <c r="L2056" t="b">
        <f>IF(Table1[[#This Row],[Use]]="None",FALSE,IF(Table1[[#This Row],[Use]]="Both",AND(Table1[[#This Row],[Keyword]],Table1[[#This Row],[Geog]]),OR(Table1[[#This Row],[Keyword]],Table1[[#This Row],[Geog]])))</f>
        <v>0</v>
      </c>
      <c r="M20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56" t="b">
        <f>NOT(ISERROR(VLOOKUP(Table1[[#This Row],[regno]],RawGeography!$D:$D,1,FALSE)))</f>
        <v>0</v>
      </c>
      <c r="O2056" t="str">
        <f>IF(Options!$H$12&gt;0,IF(Options!$H$13&gt;0,"Both","Geog"),IF(Options!$H$13&gt;0,"Keyword","None"))</f>
        <v>None</v>
      </c>
      <c r="Q2056"/>
    </row>
    <row r="2057" spans="1:17" x14ac:dyDescent="0.2">
      <c r="A2057">
        <v>1111917</v>
      </c>
      <c r="B2057" t="s">
        <v>4346</v>
      </c>
      <c r="C2057">
        <v>1069</v>
      </c>
      <c r="D2057">
        <v>1177</v>
      </c>
      <c r="G2057" t="s">
        <v>4347</v>
      </c>
      <c r="H2057" t="str">
        <f ca="1">IFERROR(RANK(Table1[[#This Row],[IncomeRank]],$K:$K),"")</f>
        <v/>
      </c>
      <c r="I2057">
        <f>Table1[[#This Row],[regno]]</f>
        <v>1111917</v>
      </c>
      <c r="J2057" t="str">
        <f>Table1[[#This Row],[nicename]]</f>
        <v>Musical Tots</v>
      </c>
      <c r="K2057" s="1" t="str">
        <f ca="1">IF(Table1[[#This Row],[Selected]],Table1[[#This Row],[latest_income]]+(RAND()*0.01),"")</f>
        <v/>
      </c>
      <c r="L2057" t="b">
        <f>IF(Table1[[#This Row],[Use]]="None",FALSE,IF(Table1[[#This Row],[Use]]="Both",AND(Table1[[#This Row],[Keyword]],Table1[[#This Row],[Geog]]),OR(Table1[[#This Row],[Keyword]],Table1[[#This Row],[Geog]])))</f>
        <v>0</v>
      </c>
      <c r="M20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57" t="b">
        <f>NOT(ISERROR(VLOOKUP(Table1[[#This Row],[regno]],RawGeography!$D:$D,1,FALSE)))</f>
        <v>0</v>
      </c>
      <c r="O2057" t="str">
        <f>IF(Options!$H$12&gt;0,IF(Options!$H$13&gt;0,"Both","Geog"),IF(Options!$H$13&gt;0,"Keyword","None"))</f>
        <v>None</v>
      </c>
      <c r="Q2057"/>
    </row>
    <row r="2058" spans="1:17" x14ac:dyDescent="0.2">
      <c r="A2058">
        <v>1111928</v>
      </c>
      <c r="B2058" t="s">
        <v>4348</v>
      </c>
      <c r="C2058">
        <v>1917</v>
      </c>
      <c r="D2058">
        <v>1482</v>
      </c>
      <c r="G2058" t="s">
        <v>4349</v>
      </c>
      <c r="H2058" t="str">
        <f ca="1">IFERROR(RANK(Table1[[#This Row],[IncomeRank]],$K:$K),"")</f>
        <v/>
      </c>
      <c r="I2058">
        <f>Table1[[#This Row],[regno]]</f>
        <v>1111928</v>
      </c>
      <c r="J2058" t="str">
        <f>Table1[[#This Row],[nicename]]</f>
        <v>Peregrine Recorder Orchestra</v>
      </c>
      <c r="K2058" s="1" t="str">
        <f ca="1">IF(Table1[[#This Row],[Selected]],Table1[[#This Row],[latest_income]]+(RAND()*0.01),"")</f>
        <v/>
      </c>
      <c r="L2058" t="b">
        <f>IF(Table1[[#This Row],[Use]]="None",FALSE,IF(Table1[[#This Row],[Use]]="Both",AND(Table1[[#This Row],[Keyword]],Table1[[#This Row],[Geog]]),OR(Table1[[#This Row],[Keyword]],Table1[[#This Row],[Geog]])))</f>
        <v>0</v>
      </c>
      <c r="M20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58" t="b">
        <f>NOT(ISERROR(VLOOKUP(Table1[[#This Row],[regno]],RawGeography!$D:$D,1,FALSE)))</f>
        <v>0</v>
      </c>
      <c r="O2058" t="str">
        <f>IF(Options!$H$12&gt;0,IF(Options!$H$13&gt;0,"Both","Geog"),IF(Options!$H$13&gt;0,"Keyword","None"))</f>
        <v>None</v>
      </c>
      <c r="Q2058"/>
    </row>
    <row r="2059" spans="1:17" x14ac:dyDescent="0.2">
      <c r="A2059">
        <v>1111958</v>
      </c>
      <c r="B2059" t="s">
        <v>4350</v>
      </c>
      <c r="C2059">
        <v>27210</v>
      </c>
      <c r="D2059">
        <v>26687</v>
      </c>
      <c r="G2059" t="s">
        <v>4351</v>
      </c>
      <c r="H2059" t="str">
        <f ca="1">IFERROR(RANK(Table1[[#This Row],[IncomeRank]],$K:$K),"")</f>
        <v/>
      </c>
      <c r="I2059">
        <f>Table1[[#This Row],[regno]]</f>
        <v>1111958</v>
      </c>
      <c r="J2059" t="str">
        <f>Table1[[#This Row],[nicename]]</f>
        <v>Sidmouth Folk Week Limited</v>
      </c>
      <c r="K2059" s="1" t="str">
        <f ca="1">IF(Table1[[#This Row],[Selected]],Table1[[#This Row],[latest_income]]+(RAND()*0.01),"")</f>
        <v/>
      </c>
      <c r="L2059" t="b">
        <f>IF(Table1[[#This Row],[Use]]="None",FALSE,IF(Table1[[#This Row],[Use]]="Both",AND(Table1[[#This Row],[Keyword]],Table1[[#This Row],[Geog]]),OR(Table1[[#This Row],[Keyword]],Table1[[#This Row],[Geog]])))</f>
        <v>0</v>
      </c>
      <c r="M20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59" t="b">
        <f>NOT(ISERROR(VLOOKUP(Table1[[#This Row],[regno]],RawGeography!$D:$D,1,FALSE)))</f>
        <v>0</v>
      </c>
      <c r="O2059" t="str">
        <f>IF(Options!$H$12&gt;0,IF(Options!$H$13&gt;0,"Both","Geog"),IF(Options!$H$13&gt;0,"Keyword","None"))</f>
        <v>None</v>
      </c>
      <c r="Q2059"/>
    </row>
    <row r="2060" spans="1:17" x14ac:dyDescent="0.2">
      <c r="A2060">
        <v>1111985</v>
      </c>
      <c r="B2060" t="s">
        <v>4352</v>
      </c>
      <c r="C2060">
        <v>12734</v>
      </c>
      <c r="D2060">
        <v>11359</v>
      </c>
      <c r="G2060" t="s">
        <v>4353</v>
      </c>
      <c r="H2060" t="str">
        <f ca="1">IFERROR(RANK(Table1[[#This Row],[IncomeRank]],$K:$K),"")</f>
        <v/>
      </c>
      <c r="I2060">
        <f>Table1[[#This Row],[regno]]</f>
        <v>1111985</v>
      </c>
      <c r="J2060" t="str">
        <f>Table1[[#This Row],[nicename]]</f>
        <v>Second Movement</v>
      </c>
      <c r="K2060" s="1" t="str">
        <f ca="1">IF(Table1[[#This Row],[Selected]],Table1[[#This Row],[latest_income]]+(RAND()*0.01),"")</f>
        <v/>
      </c>
      <c r="L2060" t="b">
        <f>IF(Table1[[#This Row],[Use]]="None",FALSE,IF(Table1[[#This Row],[Use]]="Both",AND(Table1[[#This Row],[Keyword]],Table1[[#This Row],[Geog]]),OR(Table1[[#This Row],[Keyword]],Table1[[#This Row],[Geog]])))</f>
        <v>0</v>
      </c>
      <c r="M20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60" t="b">
        <f>NOT(ISERROR(VLOOKUP(Table1[[#This Row],[regno]],RawGeography!$D:$D,1,FALSE)))</f>
        <v>0</v>
      </c>
      <c r="O2060" t="str">
        <f>IF(Options!$H$12&gt;0,IF(Options!$H$13&gt;0,"Both","Geog"),IF(Options!$H$13&gt;0,"Keyword","None"))</f>
        <v>None</v>
      </c>
      <c r="Q2060"/>
    </row>
    <row r="2061" spans="1:17" x14ac:dyDescent="0.2">
      <c r="A2061">
        <v>1112173</v>
      </c>
      <c r="B2061" t="s">
        <v>4354</v>
      </c>
      <c r="C2061">
        <v>15161</v>
      </c>
      <c r="D2061">
        <v>16199</v>
      </c>
      <c r="G2061" t="s">
        <v>4355</v>
      </c>
      <c r="H2061" t="str">
        <f ca="1">IFERROR(RANK(Table1[[#This Row],[IncomeRank]],$K:$K),"")</f>
        <v/>
      </c>
      <c r="I2061">
        <f>Table1[[#This Row],[regno]]</f>
        <v>1112173</v>
      </c>
      <c r="J2061" t="str">
        <f>Table1[[#This Row],[nicename]]</f>
        <v>Ashby Concert Band</v>
      </c>
      <c r="K2061" s="1" t="str">
        <f ca="1">IF(Table1[[#This Row],[Selected]],Table1[[#This Row],[latest_income]]+(RAND()*0.01),"")</f>
        <v/>
      </c>
      <c r="L2061" t="b">
        <f>IF(Table1[[#This Row],[Use]]="None",FALSE,IF(Table1[[#This Row],[Use]]="Both",AND(Table1[[#This Row],[Keyword]],Table1[[#This Row],[Geog]]),OR(Table1[[#This Row],[Keyword]],Table1[[#This Row],[Geog]])))</f>
        <v>0</v>
      </c>
      <c r="M20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61" t="b">
        <f>NOT(ISERROR(VLOOKUP(Table1[[#This Row],[regno]],RawGeography!$D:$D,1,FALSE)))</f>
        <v>0</v>
      </c>
      <c r="O2061" t="str">
        <f>IF(Options!$H$12&gt;0,IF(Options!$H$13&gt;0,"Both","Geog"),IF(Options!$H$13&gt;0,"Keyword","None"))</f>
        <v>None</v>
      </c>
      <c r="Q2061"/>
    </row>
    <row r="2062" spans="1:17" x14ac:dyDescent="0.2">
      <c r="A2062">
        <v>1112240</v>
      </c>
      <c r="B2062" t="s">
        <v>4356</v>
      </c>
      <c r="C2062">
        <v>1870</v>
      </c>
      <c r="D2062">
        <v>1565</v>
      </c>
      <c r="G2062" t="s">
        <v>4357</v>
      </c>
      <c r="H2062" t="str">
        <f ca="1">IFERROR(RANK(Table1[[#This Row],[IncomeRank]],$K:$K),"")</f>
        <v/>
      </c>
      <c r="I2062">
        <f>Table1[[#This Row],[regno]]</f>
        <v>1112240</v>
      </c>
      <c r="J2062" t="str">
        <f>Table1[[#This Row],[nicename]]</f>
        <v>Salem Academy of Music</v>
      </c>
      <c r="K2062" s="1" t="str">
        <f ca="1">IF(Table1[[#This Row],[Selected]],Table1[[#This Row],[latest_income]]+(RAND()*0.01),"")</f>
        <v/>
      </c>
      <c r="L2062" t="b">
        <f>IF(Table1[[#This Row],[Use]]="None",FALSE,IF(Table1[[#This Row],[Use]]="Both",AND(Table1[[#This Row],[Keyword]],Table1[[#This Row],[Geog]]),OR(Table1[[#This Row],[Keyword]],Table1[[#This Row],[Geog]])))</f>
        <v>0</v>
      </c>
      <c r="M20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62" t="b">
        <f>NOT(ISERROR(VLOOKUP(Table1[[#This Row],[regno]],RawGeography!$D:$D,1,FALSE)))</f>
        <v>0</v>
      </c>
      <c r="O2062" t="str">
        <f>IF(Options!$H$12&gt;0,IF(Options!$H$13&gt;0,"Both","Geog"),IF(Options!$H$13&gt;0,"Keyword","None"))</f>
        <v>None</v>
      </c>
      <c r="Q2062"/>
    </row>
    <row r="2063" spans="1:17" x14ac:dyDescent="0.2">
      <c r="A2063">
        <v>1112420</v>
      </c>
      <c r="B2063" t="s">
        <v>4358</v>
      </c>
      <c r="C2063">
        <v>23645</v>
      </c>
      <c r="D2063">
        <v>20682</v>
      </c>
      <c r="G2063" t="s">
        <v>4359</v>
      </c>
      <c r="H2063" t="str">
        <f ca="1">IFERROR(RANK(Table1[[#This Row],[IncomeRank]],$K:$K),"")</f>
        <v/>
      </c>
      <c r="I2063">
        <f>Table1[[#This Row],[regno]]</f>
        <v>1112420</v>
      </c>
      <c r="J2063" t="str">
        <f>Table1[[#This Row],[nicename]]</f>
        <v>Macclesfield Youth Brass Band</v>
      </c>
      <c r="K2063" s="1" t="str">
        <f ca="1">IF(Table1[[#This Row],[Selected]],Table1[[#This Row],[latest_income]]+(RAND()*0.01),"")</f>
        <v/>
      </c>
      <c r="L2063" t="b">
        <f>IF(Table1[[#This Row],[Use]]="None",FALSE,IF(Table1[[#This Row],[Use]]="Both",AND(Table1[[#This Row],[Keyword]],Table1[[#This Row],[Geog]]),OR(Table1[[#This Row],[Keyword]],Table1[[#This Row],[Geog]])))</f>
        <v>0</v>
      </c>
      <c r="M20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63" t="b">
        <f>NOT(ISERROR(VLOOKUP(Table1[[#This Row],[regno]],RawGeography!$D:$D,1,FALSE)))</f>
        <v>0</v>
      </c>
      <c r="O2063" t="str">
        <f>IF(Options!$H$12&gt;0,IF(Options!$H$13&gt;0,"Both","Geog"),IF(Options!$H$13&gt;0,"Keyword","None"))</f>
        <v>None</v>
      </c>
      <c r="Q2063"/>
    </row>
    <row r="2064" spans="1:17" x14ac:dyDescent="0.2">
      <c r="A2064">
        <v>1112432</v>
      </c>
      <c r="B2064" t="s">
        <v>4360</v>
      </c>
      <c r="C2064">
        <v>3581</v>
      </c>
      <c r="D2064">
        <v>1014</v>
      </c>
      <c r="G2064" t="s">
        <v>4361</v>
      </c>
      <c r="H2064" t="str">
        <f ca="1">IFERROR(RANK(Table1[[#This Row],[IncomeRank]],$K:$K),"")</f>
        <v/>
      </c>
      <c r="I2064">
        <f>Table1[[#This Row],[regno]]</f>
        <v>1112432</v>
      </c>
      <c r="J2064" t="str">
        <f>Table1[[#This Row],[nicename]]</f>
        <v>The Jean Meikle Music Trust</v>
      </c>
      <c r="K2064" s="1" t="str">
        <f ca="1">IF(Table1[[#This Row],[Selected]],Table1[[#This Row],[latest_income]]+(RAND()*0.01),"")</f>
        <v/>
      </c>
      <c r="L2064" t="b">
        <f>IF(Table1[[#This Row],[Use]]="None",FALSE,IF(Table1[[#This Row],[Use]]="Both",AND(Table1[[#This Row],[Keyword]],Table1[[#This Row],[Geog]]),OR(Table1[[#This Row],[Keyword]],Table1[[#This Row],[Geog]])))</f>
        <v>0</v>
      </c>
      <c r="M20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64" t="b">
        <f>NOT(ISERROR(VLOOKUP(Table1[[#This Row],[regno]],RawGeography!$D:$D,1,FALSE)))</f>
        <v>0</v>
      </c>
      <c r="O2064" t="str">
        <f>IF(Options!$H$12&gt;0,IF(Options!$H$13&gt;0,"Both","Geog"),IF(Options!$H$13&gt;0,"Keyword","None"))</f>
        <v>None</v>
      </c>
      <c r="Q2064"/>
    </row>
    <row r="2065" spans="1:17" x14ac:dyDescent="0.2">
      <c r="A2065">
        <v>1112448</v>
      </c>
      <c r="B2065" t="s">
        <v>4362</v>
      </c>
      <c r="C2065">
        <v>15943</v>
      </c>
      <c r="D2065">
        <v>7921</v>
      </c>
      <c r="G2065" t="s">
        <v>4363</v>
      </c>
      <c r="H2065" t="str">
        <f ca="1">IFERROR(RANK(Table1[[#This Row],[IncomeRank]],$K:$K),"")</f>
        <v/>
      </c>
      <c r="I2065">
        <f>Table1[[#This Row],[regno]]</f>
        <v>1112448</v>
      </c>
      <c r="J2065" t="str">
        <f>Table1[[#This Row],[nicename]]</f>
        <v>Concordia Voices</v>
      </c>
      <c r="K2065" s="1" t="str">
        <f ca="1">IF(Table1[[#This Row],[Selected]],Table1[[#This Row],[latest_income]]+(RAND()*0.01),"")</f>
        <v/>
      </c>
      <c r="L2065" t="b">
        <f>IF(Table1[[#This Row],[Use]]="None",FALSE,IF(Table1[[#This Row],[Use]]="Both",AND(Table1[[#This Row],[Keyword]],Table1[[#This Row],[Geog]]),OR(Table1[[#This Row],[Keyword]],Table1[[#This Row],[Geog]])))</f>
        <v>0</v>
      </c>
      <c r="M20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65" t="b">
        <f>NOT(ISERROR(VLOOKUP(Table1[[#This Row],[regno]],RawGeography!$D:$D,1,FALSE)))</f>
        <v>0</v>
      </c>
      <c r="O2065" t="str">
        <f>IF(Options!$H$12&gt;0,IF(Options!$H$13&gt;0,"Both","Geog"),IF(Options!$H$13&gt;0,"Keyword","None"))</f>
        <v>None</v>
      </c>
      <c r="Q2065"/>
    </row>
    <row r="2066" spans="1:17" x14ac:dyDescent="0.2">
      <c r="A2066">
        <v>1112493</v>
      </c>
      <c r="B2066" t="s">
        <v>4364</v>
      </c>
      <c r="C2066">
        <v>0</v>
      </c>
      <c r="D2066">
        <v>0</v>
      </c>
      <c r="G2066" t="s">
        <v>4365</v>
      </c>
      <c r="H2066" t="str">
        <f ca="1">IFERROR(RANK(Table1[[#This Row],[IncomeRank]],$K:$K),"")</f>
        <v/>
      </c>
      <c r="I2066">
        <f>Table1[[#This Row],[regno]]</f>
        <v>1112493</v>
      </c>
      <c r="J2066" t="str">
        <f>Table1[[#This Row],[nicename]]</f>
        <v>Sierra Leone Cultural Women Organisation (Essex)</v>
      </c>
      <c r="K2066" s="1" t="str">
        <f ca="1">IF(Table1[[#This Row],[Selected]],Table1[[#This Row],[latest_income]]+(RAND()*0.01),"")</f>
        <v/>
      </c>
      <c r="L2066" t="b">
        <f>IF(Table1[[#This Row],[Use]]="None",FALSE,IF(Table1[[#This Row],[Use]]="Both",AND(Table1[[#This Row],[Keyword]],Table1[[#This Row],[Geog]]),OR(Table1[[#This Row],[Keyword]],Table1[[#This Row],[Geog]])))</f>
        <v>0</v>
      </c>
      <c r="M20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66" t="b">
        <f>NOT(ISERROR(VLOOKUP(Table1[[#This Row],[regno]],RawGeography!$D:$D,1,FALSE)))</f>
        <v>0</v>
      </c>
      <c r="O2066" t="str">
        <f>IF(Options!$H$12&gt;0,IF(Options!$H$13&gt;0,"Both","Geog"),IF(Options!$H$13&gt;0,"Keyword","None"))</f>
        <v>None</v>
      </c>
      <c r="Q2066"/>
    </row>
    <row r="2067" spans="1:17" x14ac:dyDescent="0.2">
      <c r="A2067">
        <v>1112508</v>
      </c>
      <c r="B2067" t="s">
        <v>4366</v>
      </c>
      <c r="C2067">
        <v>143929</v>
      </c>
      <c r="D2067">
        <v>120939</v>
      </c>
      <c r="G2067" t="s">
        <v>4367</v>
      </c>
      <c r="H2067" t="str">
        <f ca="1">IFERROR(RANK(Table1[[#This Row],[IncomeRank]],$K:$K),"")</f>
        <v/>
      </c>
      <c r="I2067">
        <f>Table1[[#This Row],[regno]]</f>
        <v>1112508</v>
      </c>
      <c r="J2067" t="str">
        <f>Table1[[#This Row],[nicename]]</f>
        <v>The Fidelio Charitable Trust</v>
      </c>
      <c r="K2067" s="1" t="str">
        <f ca="1">IF(Table1[[#This Row],[Selected]],Table1[[#This Row],[latest_income]]+(RAND()*0.01),"")</f>
        <v/>
      </c>
      <c r="L2067" t="b">
        <f>IF(Table1[[#This Row],[Use]]="None",FALSE,IF(Table1[[#This Row],[Use]]="Both",AND(Table1[[#This Row],[Keyword]],Table1[[#This Row],[Geog]]),OR(Table1[[#This Row],[Keyword]],Table1[[#This Row],[Geog]])))</f>
        <v>0</v>
      </c>
      <c r="M20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67" t="b">
        <f>NOT(ISERROR(VLOOKUP(Table1[[#This Row],[regno]],RawGeography!$D:$D,1,FALSE)))</f>
        <v>0</v>
      </c>
      <c r="O2067" t="str">
        <f>IF(Options!$H$12&gt;0,IF(Options!$H$13&gt;0,"Both","Geog"),IF(Options!$H$13&gt;0,"Keyword","None"))</f>
        <v>None</v>
      </c>
      <c r="Q2067"/>
    </row>
    <row r="2068" spans="1:17" x14ac:dyDescent="0.2">
      <c r="A2068">
        <v>1112536</v>
      </c>
      <c r="B2068" t="s">
        <v>4368</v>
      </c>
      <c r="C2068">
        <v>9063</v>
      </c>
      <c r="D2068">
        <v>6835</v>
      </c>
      <c r="G2068" t="s">
        <v>4369</v>
      </c>
      <c r="H2068" t="str">
        <f ca="1">IFERROR(RANK(Table1[[#This Row],[IncomeRank]],$K:$K),"")</f>
        <v/>
      </c>
      <c r="I2068">
        <f>Table1[[#This Row],[regno]]</f>
        <v>1112536</v>
      </c>
      <c r="J2068" t="str">
        <f>Table1[[#This Row],[nicename]]</f>
        <v>The Phoenix Concert Band and Instrumental Ensembles</v>
      </c>
      <c r="K2068" s="1" t="str">
        <f ca="1">IF(Table1[[#This Row],[Selected]],Table1[[#This Row],[latest_income]]+(RAND()*0.01),"")</f>
        <v/>
      </c>
      <c r="L2068" t="b">
        <f>IF(Table1[[#This Row],[Use]]="None",FALSE,IF(Table1[[#This Row],[Use]]="Both",AND(Table1[[#This Row],[Keyword]],Table1[[#This Row],[Geog]]),OR(Table1[[#This Row],[Keyword]],Table1[[#This Row],[Geog]])))</f>
        <v>0</v>
      </c>
      <c r="M20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68" t="b">
        <f>NOT(ISERROR(VLOOKUP(Table1[[#This Row],[regno]],RawGeography!$D:$D,1,FALSE)))</f>
        <v>0</v>
      </c>
      <c r="O2068" t="str">
        <f>IF(Options!$H$12&gt;0,IF(Options!$H$13&gt;0,"Both","Geog"),IF(Options!$H$13&gt;0,"Keyword","None"))</f>
        <v>None</v>
      </c>
      <c r="Q2068"/>
    </row>
    <row r="2069" spans="1:17" x14ac:dyDescent="0.2">
      <c r="A2069">
        <v>1112562</v>
      </c>
      <c r="B2069" t="s">
        <v>4370</v>
      </c>
      <c r="C2069">
        <v>33204</v>
      </c>
      <c r="D2069">
        <v>68669</v>
      </c>
      <c r="G2069" t="s">
        <v>4371</v>
      </c>
      <c r="H2069" t="str">
        <f ca="1">IFERROR(RANK(Table1[[#This Row],[IncomeRank]],$K:$K),"")</f>
        <v/>
      </c>
      <c r="I2069">
        <f>Table1[[#This Row],[regno]]</f>
        <v>1112562</v>
      </c>
      <c r="J2069" t="str">
        <f>Table1[[#This Row],[nicename]]</f>
        <v>The Seary Charitable Trust</v>
      </c>
      <c r="K2069" s="1" t="str">
        <f ca="1">IF(Table1[[#This Row],[Selected]],Table1[[#This Row],[latest_income]]+(RAND()*0.01),"")</f>
        <v/>
      </c>
      <c r="L2069" t="b">
        <f>IF(Table1[[#This Row],[Use]]="None",FALSE,IF(Table1[[#This Row],[Use]]="Both",AND(Table1[[#This Row],[Keyword]],Table1[[#This Row],[Geog]]),OR(Table1[[#This Row],[Keyword]],Table1[[#This Row],[Geog]])))</f>
        <v>0</v>
      </c>
      <c r="M20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69" t="b">
        <f>NOT(ISERROR(VLOOKUP(Table1[[#This Row],[regno]],RawGeography!$D:$D,1,FALSE)))</f>
        <v>0</v>
      </c>
      <c r="O2069" t="str">
        <f>IF(Options!$H$12&gt;0,IF(Options!$H$13&gt;0,"Both","Geog"),IF(Options!$H$13&gt;0,"Keyword","None"))</f>
        <v>None</v>
      </c>
      <c r="Q2069"/>
    </row>
    <row r="2070" spans="1:17" x14ac:dyDescent="0.2">
      <c r="A2070">
        <v>1112614</v>
      </c>
      <c r="B2070" t="s">
        <v>4372</v>
      </c>
      <c r="C2070">
        <v>13453</v>
      </c>
      <c r="D2070">
        <v>15369</v>
      </c>
      <c r="G2070" t="s">
        <v>4373</v>
      </c>
      <c r="H2070" t="str">
        <f ca="1">IFERROR(RANK(Table1[[#This Row],[IncomeRank]],$K:$K),"")</f>
        <v/>
      </c>
      <c r="I2070">
        <f>Table1[[#This Row],[regno]]</f>
        <v>1112614</v>
      </c>
      <c r="J2070" t="str">
        <f>Table1[[#This Row],[nicename]]</f>
        <v>The Elland Silver Band</v>
      </c>
      <c r="K2070" s="1" t="str">
        <f ca="1">IF(Table1[[#This Row],[Selected]],Table1[[#This Row],[latest_income]]+(RAND()*0.01),"")</f>
        <v/>
      </c>
      <c r="L2070" t="b">
        <f>IF(Table1[[#This Row],[Use]]="None",FALSE,IF(Table1[[#This Row],[Use]]="Both",AND(Table1[[#This Row],[Keyword]],Table1[[#This Row],[Geog]]),OR(Table1[[#This Row],[Keyword]],Table1[[#This Row],[Geog]])))</f>
        <v>0</v>
      </c>
      <c r="M20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70" t="b">
        <f>NOT(ISERROR(VLOOKUP(Table1[[#This Row],[regno]],RawGeography!$D:$D,1,FALSE)))</f>
        <v>0</v>
      </c>
      <c r="O2070" t="str">
        <f>IF(Options!$H$12&gt;0,IF(Options!$H$13&gt;0,"Both","Geog"),IF(Options!$H$13&gt;0,"Keyword","None"))</f>
        <v>None</v>
      </c>
      <c r="Q2070"/>
    </row>
    <row r="2071" spans="1:17" x14ac:dyDescent="0.2">
      <c r="A2071">
        <v>1112650</v>
      </c>
      <c r="B2071" t="s">
        <v>4374</v>
      </c>
      <c r="C2071">
        <v>10293</v>
      </c>
      <c r="D2071">
        <v>547</v>
      </c>
      <c r="G2071" t="s">
        <v>4375</v>
      </c>
      <c r="H2071" t="str">
        <f ca="1">IFERROR(RANK(Table1[[#This Row],[IncomeRank]],$K:$K),"")</f>
        <v/>
      </c>
      <c r="I2071">
        <f>Table1[[#This Row],[regno]]</f>
        <v>1112650</v>
      </c>
      <c r="J2071" t="str">
        <f>Table1[[#This Row],[nicename]]</f>
        <v>Opera Australia Capital Fund UK</v>
      </c>
      <c r="K2071" s="1" t="str">
        <f ca="1">IF(Table1[[#This Row],[Selected]],Table1[[#This Row],[latest_income]]+(RAND()*0.01),"")</f>
        <v/>
      </c>
      <c r="L2071" t="b">
        <f>IF(Table1[[#This Row],[Use]]="None",FALSE,IF(Table1[[#This Row],[Use]]="Both",AND(Table1[[#This Row],[Keyword]],Table1[[#This Row],[Geog]]),OR(Table1[[#This Row],[Keyword]],Table1[[#This Row],[Geog]])))</f>
        <v>0</v>
      </c>
      <c r="M20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71" t="b">
        <f>NOT(ISERROR(VLOOKUP(Table1[[#This Row],[regno]],RawGeography!$D:$D,1,FALSE)))</f>
        <v>0</v>
      </c>
      <c r="O2071" t="str">
        <f>IF(Options!$H$12&gt;0,IF(Options!$H$13&gt;0,"Both","Geog"),IF(Options!$H$13&gt;0,"Keyword","None"))</f>
        <v>None</v>
      </c>
      <c r="Q2071"/>
    </row>
    <row r="2072" spans="1:17" x14ac:dyDescent="0.2">
      <c r="A2072">
        <v>1112716</v>
      </c>
      <c r="B2072" t="s">
        <v>4376</v>
      </c>
      <c r="C2072">
        <v>1624099</v>
      </c>
      <c r="D2072">
        <v>1034447</v>
      </c>
      <c r="E2072">
        <v>630779</v>
      </c>
      <c r="F2072">
        <v>12</v>
      </c>
      <c r="G2072" t="s">
        <v>4377</v>
      </c>
      <c r="H2072" t="str">
        <f ca="1">IFERROR(RANK(Table1[[#This Row],[IncomeRank]],$K:$K),"")</f>
        <v/>
      </c>
      <c r="I2072">
        <f>Table1[[#This Row],[regno]]</f>
        <v>1112716</v>
      </c>
      <c r="J2072" t="str">
        <f>Table1[[#This Row],[nicename]]</f>
        <v>Artichoke Trust</v>
      </c>
      <c r="K2072" s="1" t="str">
        <f ca="1">IF(Table1[[#This Row],[Selected]],Table1[[#This Row],[latest_income]]+(RAND()*0.01),"")</f>
        <v/>
      </c>
      <c r="L2072" t="b">
        <f>IF(Table1[[#This Row],[Use]]="None",FALSE,IF(Table1[[#This Row],[Use]]="Both",AND(Table1[[#This Row],[Keyword]],Table1[[#This Row],[Geog]]),OR(Table1[[#This Row],[Keyword]],Table1[[#This Row],[Geog]])))</f>
        <v>0</v>
      </c>
      <c r="M20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72" t="b">
        <f>NOT(ISERROR(VLOOKUP(Table1[[#This Row],[regno]],RawGeography!$D:$D,1,FALSE)))</f>
        <v>0</v>
      </c>
      <c r="O2072" t="str">
        <f>IF(Options!$H$12&gt;0,IF(Options!$H$13&gt;0,"Both","Geog"),IF(Options!$H$13&gt;0,"Keyword","None"))</f>
        <v>None</v>
      </c>
      <c r="Q2072"/>
    </row>
    <row r="2073" spans="1:17" x14ac:dyDescent="0.2">
      <c r="A2073">
        <v>1112754</v>
      </c>
      <c r="B2073" t="s">
        <v>4378</v>
      </c>
      <c r="C2073">
        <v>0</v>
      </c>
      <c r="D2073">
        <v>0</v>
      </c>
      <c r="G2073" t="s">
        <v>4379</v>
      </c>
      <c r="H2073" t="str">
        <f ca="1">IFERROR(RANK(Table1[[#This Row],[IncomeRank]],$K:$K),"")</f>
        <v/>
      </c>
      <c r="I2073">
        <f>Table1[[#This Row],[regno]]</f>
        <v>1112754</v>
      </c>
      <c r="J2073" t="str">
        <f>Table1[[#This Row],[nicename]]</f>
        <v>Kapa Foundation for International Music Development</v>
      </c>
      <c r="K2073" s="1" t="str">
        <f ca="1">IF(Table1[[#This Row],[Selected]],Table1[[#This Row],[latest_income]]+(RAND()*0.01),"")</f>
        <v/>
      </c>
      <c r="L2073" t="b">
        <f>IF(Table1[[#This Row],[Use]]="None",FALSE,IF(Table1[[#This Row],[Use]]="Both",AND(Table1[[#This Row],[Keyword]],Table1[[#This Row],[Geog]]),OR(Table1[[#This Row],[Keyword]],Table1[[#This Row],[Geog]])))</f>
        <v>0</v>
      </c>
      <c r="M20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73" t="b">
        <f>NOT(ISERROR(VLOOKUP(Table1[[#This Row],[regno]],RawGeography!$D:$D,1,FALSE)))</f>
        <v>0</v>
      </c>
      <c r="O2073" t="str">
        <f>IF(Options!$H$12&gt;0,IF(Options!$H$13&gt;0,"Both","Geog"),IF(Options!$H$13&gt;0,"Keyword","None"))</f>
        <v>None</v>
      </c>
      <c r="Q2073"/>
    </row>
    <row r="2074" spans="1:17" x14ac:dyDescent="0.2">
      <c r="A2074">
        <v>1112774</v>
      </c>
      <c r="B2074" t="s">
        <v>4380</v>
      </c>
      <c r="C2074">
        <v>2</v>
      </c>
      <c r="D2074">
        <v>1557</v>
      </c>
      <c r="G2074" t="s">
        <v>4381</v>
      </c>
      <c r="H2074" t="str">
        <f ca="1">IFERROR(RANK(Table1[[#This Row],[IncomeRank]],$K:$K),"")</f>
        <v/>
      </c>
      <c r="I2074">
        <f>Table1[[#This Row],[regno]]</f>
        <v>1112774</v>
      </c>
      <c r="J2074" t="str">
        <f>Table1[[#This Row],[nicename]]</f>
        <v>South West Sussex Arts Group</v>
      </c>
      <c r="K2074" s="1" t="str">
        <f ca="1">IF(Table1[[#This Row],[Selected]],Table1[[#This Row],[latest_income]]+(RAND()*0.01),"")</f>
        <v/>
      </c>
      <c r="L2074" t="b">
        <f>IF(Table1[[#This Row],[Use]]="None",FALSE,IF(Table1[[#This Row],[Use]]="Both",AND(Table1[[#This Row],[Keyword]],Table1[[#This Row],[Geog]]),OR(Table1[[#This Row],[Keyword]],Table1[[#This Row],[Geog]])))</f>
        <v>0</v>
      </c>
      <c r="M20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74" t="b">
        <f>NOT(ISERROR(VLOOKUP(Table1[[#This Row],[regno]],RawGeography!$D:$D,1,FALSE)))</f>
        <v>0</v>
      </c>
      <c r="O2074" t="str">
        <f>IF(Options!$H$12&gt;0,IF(Options!$H$13&gt;0,"Both","Geog"),IF(Options!$H$13&gt;0,"Keyword","None"))</f>
        <v>None</v>
      </c>
      <c r="Q2074"/>
    </row>
    <row r="2075" spans="1:17" x14ac:dyDescent="0.2">
      <c r="A2075">
        <v>1112838</v>
      </c>
      <c r="B2075" t="s">
        <v>4382</v>
      </c>
      <c r="C2075">
        <v>10832</v>
      </c>
      <c r="D2075">
        <v>9402</v>
      </c>
      <c r="G2075" t="s">
        <v>4383</v>
      </c>
      <c r="H2075" t="str">
        <f ca="1">IFERROR(RANK(Table1[[#This Row],[IncomeRank]],$K:$K),"")</f>
        <v/>
      </c>
      <c r="I2075">
        <f>Table1[[#This Row],[regno]]</f>
        <v>1112838</v>
      </c>
      <c r="J2075" t="str">
        <f>Table1[[#This Row],[nicename]]</f>
        <v>The Hallam Sinfonia</v>
      </c>
      <c r="K2075" s="1" t="str">
        <f ca="1">IF(Table1[[#This Row],[Selected]],Table1[[#This Row],[latest_income]]+(RAND()*0.01),"")</f>
        <v/>
      </c>
      <c r="L2075" t="b">
        <f>IF(Table1[[#This Row],[Use]]="None",FALSE,IF(Table1[[#This Row],[Use]]="Both",AND(Table1[[#This Row],[Keyword]],Table1[[#This Row],[Geog]]),OR(Table1[[#This Row],[Keyword]],Table1[[#This Row],[Geog]])))</f>
        <v>0</v>
      </c>
      <c r="M20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75" t="b">
        <f>NOT(ISERROR(VLOOKUP(Table1[[#This Row],[regno]],RawGeography!$D:$D,1,FALSE)))</f>
        <v>0</v>
      </c>
      <c r="O2075" t="str">
        <f>IF(Options!$H$12&gt;0,IF(Options!$H$13&gt;0,"Both","Geog"),IF(Options!$H$13&gt;0,"Keyword","None"))</f>
        <v>None</v>
      </c>
      <c r="Q2075"/>
    </row>
    <row r="2076" spans="1:17" x14ac:dyDescent="0.2">
      <c r="A2076">
        <v>1112857</v>
      </c>
      <c r="B2076" t="s">
        <v>4384</v>
      </c>
      <c r="C2076">
        <v>5806</v>
      </c>
      <c r="D2076">
        <v>7633</v>
      </c>
      <c r="G2076" t="s">
        <v>318</v>
      </c>
      <c r="H2076" t="str">
        <f ca="1">IFERROR(RANK(Table1[[#This Row],[IncomeRank]],$K:$K),"")</f>
        <v/>
      </c>
      <c r="I2076">
        <f>Table1[[#This Row],[regno]]</f>
        <v>1112857</v>
      </c>
      <c r="J2076" t="str">
        <f>Table1[[#This Row],[nicename]]</f>
        <v>Commotio</v>
      </c>
      <c r="K2076" s="1" t="str">
        <f ca="1">IF(Table1[[#This Row],[Selected]],Table1[[#This Row],[latest_income]]+(RAND()*0.01),"")</f>
        <v/>
      </c>
      <c r="L2076" t="b">
        <f>IF(Table1[[#This Row],[Use]]="None",FALSE,IF(Table1[[#This Row],[Use]]="Both",AND(Table1[[#This Row],[Keyword]],Table1[[#This Row],[Geog]]),OR(Table1[[#This Row],[Keyword]],Table1[[#This Row],[Geog]])))</f>
        <v>0</v>
      </c>
      <c r="M20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76" t="b">
        <f>NOT(ISERROR(VLOOKUP(Table1[[#This Row],[regno]],RawGeography!$D:$D,1,FALSE)))</f>
        <v>0</v>
      </c>
      <c r="O2076" t="str">
        <f>IF(Options!$H$12&gt;0,IF(Options!$H$13&gt;0,"Both","Geog"),IF(Options!$H$13&gt;0,"Keyword","None"))</f>
        <v>None</v>
      </c>
      <c r="Q2076"/>
    </row>
    <row r="2077" spans="1:17" x14ac:dyDescent="0.2">
      <c r="A2077">
        <v>1112876</v>
      </c>
      <c r="B2077" t="s">
        <v>4385</v>
      </c>
      <c r="C2077">
        <v>3574</v>
      </c>
      <c r="D2077">
        <v>4500</v>
      </c>
      <c r="G2077" t="s">
        <v>4386</v>
      </c>
      <c r="H2077" t="str">
        <f ca="1">IFERROR(RANK(Table1[[#This Row],[IncomeRank]],$K:$K),"")</f>
        <v/>
      </c>
      <c r="I2077">
        <f>Table1[[#This Row],[regno]]</f>
        <v>1112876</v>
      </c>
      <c r="J2077" t="str">
        <f>Table1[[#This Row],[nicename]]</f>
        <v>The Francis Jackson Choral Fund</v>
      </c>
      <c r="K2077" s="1" t="str">
        <f ca="1">IF(Table1[[#This Row],[Selected]],Table1[[#This Row],[latest_income]]+(RAND()*0.01),"")</f>
        <v/>
      </c>
      <c r="L2077" t="b">
        <f>IF(Table1[[#This Row],[Use]]="None",FALSE,IF(Table1[[#This Row],[Use]]="Both",AND(Table1[[#This Row],[Keyword]],Table1[[#This Row],[Geog]]),OR(Table1[[#This Row],[Keyword]],Table1[[#This Row],[Geog]])))</f>
        <v>0</v>
      </c>
      <c r="M20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77" t="b">
        <f>NOT(ISERROR(VLOOKUP(Table1[[#This Row],[regno]],RawGeography!$D:$D,1,FALSE)))</f>
        <v>0</v>
      </c>
      <c r="O2077" t="str">
        <f>IF(Options!$H$12&gt;0,IF(Options!$H$13&gt;0,"Both","Geog"),IF(Options!$H$13&gt;0,"Keyword","None"))</f>
        <v>None</v>
      </c>
      <c r="Q2077"/>
    </row>
    <row r="2078" spans="1:17" x14ac:dyDescent="0.2">
      <c r="A2078">
        <v>1112917</v>
      </c>
      <c r="B2078" t="s">
        <v>4387</v>
      </c>
      <c r="C2078">
        <v>4282</v>
      </c>
      <c r="D2078">
        <v>3876</v>
      </c>
      <c r="G2078" t="s">
        <v>4388</v>
      </c>
      <c r="H2078" t="str">
        <f ca="1">IFERROR(RANK(Table1[[#This Row],[IncomeRank]],$K:$K),"")</f>
        <v/>
      </c>
      <c r="I2078">
        <f>Table1[[#This Row],[regno]]</f>
        <v>1112917</v>
      </c>
      <c r="J2078" t="str">
        <f>Table1[[#This Row],[nicename]]</f>
        <v>Rarescale</v>
      </c>
      <c r="K2078" s="1" t="str">
        <f ca="1">IF(Table1[[#This Row],[Selected]],Table1[[#This Row],[latest_income]]+(RAND()*0.01),"")</f>
        <v/>
      </c>
      <c r="L2078" t="b">
        <f>IF(Table1[[#This Row],[Use]]="None",FALSE,IF(Table1[[#This Row],[Use]]="Both",AND(Table1[[#This Row],[Keyword]],Table1[[#This Row],[Geog]]),OR(Table1[[#This Row],[Keyword]],Table1[[#This Row],[Geog]])))</f>
        <v>0</v>
      </c>
      <c r="M20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78" t="b">
        <f>NOT(ISERROR(VLOOKUP(Table1[[#This Row],[regno]],RawGeography!$D:$D,1,FALSE)))</f>
        <v>0</v>
      </c>
      <c r="O2078" t="str">
        <f>IF(Options!$H$12&gt;0,IF(Options!$H$13&gt;0,"Both","Geog"),IF(Options!$H$13&gt;0,"Keyword","None"))</f>
        <v>None</v>
      </c>
      <c r="Q2078"/>
    </row>
    <row r="2079" spans="1:17" x14ac:dyDescent="0.2">
      <c r="A2079">
        <v>1112934</v>
      </c>
      <c r="B2079" t="s">
        <v>4389</v>
      </c>
      <c r="C2079">
        <v>28285</v>
      </c>
      <c r="D2079">
        <v>26066</v>
      </c>
      <c r="G2079" t="s">
        <v>4390</v>
      </c>
      <c r="H2079" t="str">
        <f ca="1">IFERROR(RANK(Table1[[#This Row],[IncomeRank]],$K:$K),"")</f>
        <v/>
      </c>
      <c r="I2079">
        <f>Table1[[#This Row],[regno]]</f>
        <v>1112934</v>
      </c>
      <c r="J2079" t="str">
        <f>Table1[[#This Row],[nicename]]</f>
        <v>Furness Music Centre</v>
      </c>
      <c r="K2079" s="1" t="str">
        <f ca="1">IF(Table1[[#This Row],[Selected]],Table1[[#This Row],[latest_income]]+(RAND()*0.01),"")</f>
        <v/>
      </c>
      <c r="L2079" t="b">
        <f>IF(Table1[[#This Row],[Use]]="None",FALSE,IF(Table1[[#This Row],[Use]]="Both",AND(Table1[[#This Row],[Keyword]],Table1[[#This Row],[Geog]]),OR(Table1[[#This Row],[Keyword]],Table1[[#This Row],[Geog]])))</f>
        <v>0</v>
      </c>
      <c r="M20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79" t="b">
        <f>NOT(ISERROR(VLOOKUP(Table1[[#This Row],[regno]],RawGeography!$D:$D,1,FALSE)))</f>
        <v>0</v>
      </c>
      <c r="O2079" t="str">
        <f>IF(Options!$H$12&gt;0,IF(Options!$H$13&gt;0,"Both","Geog"),IF(Options!$H$13&gt;0,"Keyword","None"))</f>
        <v>None</v>
      </c>
      <c r="Q2079"/>
    </row>
    <row r="2080" spans="1:17" x14ac:dyDescent="0.2">
      <c r="A2080">
        <v>1112966</v>
      </c>
      <c r="B2080" t="s">
        <v>4391</v>
      </c>
      <c r="C2080">
        <v>22011</v>
      </c>
      <c r="D2080">
        <v>20243</v>
      </c>
      <c r="G2080" t="s">
        <v>4392</v>
      </c>
      <c r="H2080" t="str">
        <f ca="1">IFERROR(RANK(Table1[[#This Row],[IncomeRank]],$K:$K),"")</f>
        <v/>
      </c>
      <c r="I2080">
        <f>Table1[[#This Row],[regno]]</f>
        <v>1112966</v>
      </c>
      <c r="J2080" t="str">
        <f>Table1[[#This Row],[nicename]]</f>
        <v>Lord Williams's Festival Chorus</v>
      </c>
      <c r="K2080" s="1" t="str">
        <f ca="1">IF(Table1[[#This Row],[Selected]],Table1[[#This Row],[latest_income]]+(RAND()*0.01),"")</f>
        <v/>
      </c>
      <c r="L2080" t="b">
        <f>IF(Table1[[#This Row],[Use]]="None",FALSE,IF(Table1[[#This Row],[Use]]="Both",AND(Table1[[#This Row],[Keyword]],Table1[[#This Row],[Geog]]),OR(Table1[[#This Row],[Keyword]],Table1[[#This Row],[Geog]])))</f>
        <v>0</v>
      </c>
      <c r="M20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80" t="b">
        <f>NOT(ISERROR(VLOOKUP(Table1[[#This Row],[regno]],RawGeography!$D:$D,1,FALSE)))</f>
        <v>0</v>
      </c>
      <c r="O2080" t="str">
        <f>IF(Options!$H$12&gt;0,IF(Options!$H$13&gt;0,"Both","Geog"),IF(Options!$H$13&gt;0,"Keyword","None"))</f>
        <v>None</v>
      </c>
      <c r="Q2080"/>
    </row>
    <row r="2081" spans="1:17" x14ac:dyDescent="0.2">
      <c r="A2081">
        <v>1113002</v>
      </c>
      <c r="B2081" t="s">
        <v>4393</v>
      </c>
      <c r="C2081">
        <v>110892</v>
      </c>
      <c r="D2081">
        <v>108873</v>
      </c>
      <c r="G2081" t="s">
        <v>4394</v>
      </c>
      <c r="H2081" t="str">
        <f ca="1">IFERROR(RANK(Table1[[#This Row],[IncomeRank]],$K:$K),"")</f>
        <v/>
      </c>
      <c r="I2081">
        <f>Table1[[#This Row],[regno]]</f>
        <v>1113002</v>
      </c>
      <c r="J2081" t="str">
        <f>Table1[[#This Row],[nicename]]</f>
        <v>The Masterclass Media Foundation</v>
      </c>
      <c r="K2081" s="1" t="str">
        <f ca="1">IF(Table1[[#This Row],[Selected]],Table1[[#This Row],[latest_income]]+(RAND()*0.01),"")</f>
        <v/>
      </c>
      <c r="L2081" t="b">
        <f>IF(Table1[[#This Row],[Use]]="None",FALSE,IF(Table1[[#This Row],[Use]]="Both",AND(Table1[[#This Row],[Keyword]],Table1[[#This Row],[Geog]]),OR(Table1[[#This Row],[Keyword]],Table1[[#This Row],[Geog]])))</f>
        <v>0</v>
      </c>
      <c r="M20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81" t="b">
        <f>NOT(ISERROR(VLOOKUP(Table1[[#This Row],[regno]],RawGeography!$D:$D,1,FALSE)))</f>
        <v>0</v>
      </c>
      <c r="O2081" t="str">
        <f>IF(Options!$H$12&gt;0,IF(Options!$H$13&gt;0,"Both","Geog"),IF(Options!$H$13&gt;0,"Keyword","None"))</f>
        <v>None</v>
      </c>
      <c r="Q2081"/>
    </row>
    <row r="2082" spans="1:17" x14ac:dyDescent="0.2">
      <c r="A2082">
        <v>1113017</v>
      </c>
      <c r="B2082" t="s">
        <v>4395</v>
      </c>
      <c r="C2082">
        <v>2859</v>
      </c>
      <c r="D2082">
        <v>2896</v>
      </c>
      <c r="G2082" t="s">
        <v>4396</v>
      </c>
      <c r="H2082" t="str">
        <f ca="1">IFERROR(RANK(Table1[[#This Row],[IncomeRank]],$K:$K),"")</f>
        <v/>
      </c>
      <c r="I2082">
        <f>Table1[[#This Row],[regno]]</f>
        <v>1113017</v>
      </c>
      <c r="J2082" t="str">
        <f>Table1[[#This Row],[nicename]]</f>
        <v>Ouse Valley Singers</v>
      </c>
      <c r="K2082" s="1" t="str">
        <f ca="1">IF(Table1[[#This Row],[Selected]],Table1[[#This Row],[latest_income]]+(RAND()*0.01),"")</f>
        <v/>
      </c>
      <c r="L2082" t="b">
        <f>IF(Table1[[#This Row],[Use]]="None",FALSE,IF(Table1[[#This Row],[Use]]="Both",AND(Table1[[#This Row],[Keyword]],Table1[[#This Row],[Geog]]),OR(Table1[[#This Row],[Keyword]],Table1[[#This Row],[Geog]])))</f>
        <v>0</v>
      </c>
      <c r="M20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82" t="b">
        <f>NOT(ISERROR(VLOOKUP(Table1[[#This Row],[regno]],RawGeography!$D:$D,1,FALSE)))</f>
        <v>0</v>
      </c>
      <c r="O2082" t="str">
        <f>IF(Options!$H$12&gt;0,IF(Options!$H$13&gt;0,"Both","Geog"),IF(Options!$H$13&gt;0,"Keyword","None"))</f>
        <v>None</v>
      </c>
      <c r="Q2082"/>
    </row>
    <row r="2083" spans="1:17" x14ac:dyDescent="0.2">
      <c r="A2083">
        <v>1113034</v>
      </c>
      <c r="B2083" t="s">
        <v>4397</v>
      </c>
      <c r="C2083">
        <v>500</v>
      </c>
      <c r="D2083">
        <v>0</v>
      </c>
      <c r="G2083" t="s">
        <v>4398</v>
      </c>
      <c r="H2083" t="str">
        <f ca="1">IFERROR(RANK(Table1[[#This Row],[IncomeRank]],$K:$K),"")</f>
        <v/>
      </c>
      <c r="I2083">
        <f>Table1[[#This Row],[regno]]</f>
        <v>1113034</v>
      </c>
      <c r="J2083" t="str">
        <f>Table1[[#This Row],[nicename]]</f>
        <v>Watford Musical Heritage</v>
      </c>
      <c r="K2083" s="1" t="str">
        <f ca="1">IF(Table1[[#This Row],[Selected]],Table1[[#This Row],[latest_income]]+(RAND()*0.01),"")</f>
        <v/>
      </c>
      <c r="L2083" t="b">
        <f>IF(Table1[[#This Row],[Use]]="None",FALSE,IF(Table1[[#This Row],[Use]]="Both",AND(Table1[[#This Row],[Keyword]],Table1[[#This Row],[Geog]]),OR(Table1[[#This Row],[Keyword]],Table1[[#This Row],[Geog]])))</f>
        <v>0</v>
      </c>
      <c r="M20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83" t="b">
        <f>NOT(ISERROR(VLOOKUP(Table1[[#This Row],[regno]],RawGeography!$D:$D,1,FALSE)))</f>
        <v>0</v>
      </c>
      <c r="O2083" t="str">
        <f>IF(Options!$H$12&gt;0,IF(Options!$H$13&gt;0,"Both","Geog"),IF(Options!$H$13&gt;0,"Keyword","None"))</f>
        <v>None</v>
      </c>
      <c r="Q2083"/>
    </row>
    <row r="2084" spans="1:17" x14ac:dyDescent="0.2">
      <c r="A2084">
        <v>1113090</v>
      </c>
      <c r="B2084" t="s">
        <v>4399</v>
      </c>
      <c r="C2084">
        <v>1882</v>
      </c>
      <c r="D2084">
        <v>500</v>
      </c>
      <c r="G2084" t="s">
        <v>4400</v>
      </c>
      <c r="H2084" t="str">
        <f ca="1">IFERROR(RANK(Table1[[#This Row],[IncomeRank]],$K:$K),"")</f>
        <v/>
      </c>
      <c r="I2084">
        <f>Table1[[#This Row],[regno]]</f>
        <v>1113090</v>
      </c>
      <c r="J2084" t="str">
        <f>Table1[[#This Row],[nicename]]</f>
        <v>The Tom Cocklin Memorial Trust</v>
      </c>
      <c r="K2084" s="1" t="str">
        <f ca="1">IF(Table1[[#This Row],[Selected]],Table1[[#This Row],[latest_income]]+(RAND()*0.01),"")</f>
        <v/>
      </c>
      <c r="L2084" t="b">
        <f>IF(Table1[[#This Row],[Use]]="None",FALSE,IF(Table1[[#This Row],[Use]]="Both",AND(Table1[[#This Row],[Keyword]],Table1[[#This Row],[Geog]]),OR(Table1[[#This Row],[Keyword]],Table1[[#This Row],[Geog]])))</f>
        <v>0</v>
      </c>
      <c r="M20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84" t="b">
        <f>NOT(ISERROR(VLOOKUP(Table1[[#This Row],[regno]],RawGeography!$D:$D,1,FALSE)))</f>
        <v>0</v>
      </c>
      <c r="O2084" t="str">
        <f>IF(Options!$H$12&gt;0,IF(Options!$H$13&gt;0,"Both","Geog"),IF(Options!$H$13&gt;0,"Keyword","None"))</f>
        <v>None</v>
      </c>
      <c r="Q2084"/>
    </row>
    <row r="2085" spans="1:17" x14ac:dyDescent="0.2">
      <c r="A2085">
        <v>1113115</v>
      </c>
      <c r="B2085" t="s">
        <v>4401</v>
      </c>
      <c r="C2085">
        <v>1100</v>
      </c>
      <c r="D2085">
        <v>502</v>
      </c>
      <c r="G2085" t="s">
        <v>4402</v>
      </c>
      <c r="H2085" t="str">
        <f ca="1">IFERROR(RANK(Table1[[#This Row],[IncomeRank]],$K:$K),"")</f>
        <v/>
      </c>
      <c r="I2085">
        <f>Table1[[#This Row],[regno]]</f>
        <v>1113115</v>
      </c>
      <c r="J2085" t="str">
        <f>Table1[[#This Row],[nicename]]</f>
        <v>Musike (G.B)</v>
      </c>
      <c r="K2085" s="1" t="str">
        <f ca="1">IF(Table1[[#This Row],[Selected]],Table1[[#This Row],[latest_income]]+(RAND()*0.01),"")</f>
        <v/>
      </c>
      <c r="L2085" t="b">
        <f>IF(Table1[[#This Row],[Use]]="None",FALSE,IF(Table1[[#This Row],[Use]]="Both",AND(Table1[[#This Row],[Keyword]],Table1[[#This Row],[Geog]]),OR(Table1[[#This Row],[Keyword]],Table1[[#This Row],[Geog]])))</f>
        <v>0</v>
      </c>
      <c r="M20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85" t="b">
        <f>NOT(ISERROR(VLOOKUP(Table1[[#This Row],[regno]],RawGeography!$D:$D,1,FALSE)))</f>
        <v>0</v>
      </c>
      <c r="O2085" t="str">
        <f>IF(Options!$H$12&gt;0,IF(Options!$H$13&gt;0,"Both","Geog"),IF(Options!$H$13&gt;0,"Keyword","None"))</f>
        <v>None</v>
      </c>
      <c r="Q2085"/>
    </row>
    <row r="2086" spans="1:17" x14ac:dyDescent="0.2">
      <c r="A2086">
        <v>1113169</v>
      </c>
      <c r="B2086" t="s">
        <v>4403</v>
      </c>
      <c r="C2086">
        <v>3073</v>
      </c>
      <c r="D2086">
        <v>22221</v>
      </c>
      <c r="G2086" t="s">
        <v>4404</v>
      </c>
      <c r="H2086" t="str">
        <f ca="1">IFERROR(RANK(Table1[[#This Row],[IncomeRank]],$K:$K),"")</f>
        <v/>
      </c>
      <c r="I2086">
        <f>Table1[[#This Row],[regno]]</f>
        <v>1113169</v>
      </c>
      <c r="J2086" t="str">
        <f>Table1[[#This Row],[nicename]]</f>
        <v>The Susan Chilcott Scholarship</v>
      </c>
      <c r="K2086" s="1" t="str">
        <f ca="1">IF(Table1[[#This Row],[Selected]],Table1[[#This Row],[latest_income]]+(RAND()*0.01),"")</f>
        <v/>
      </c>
      <c r="L2086" t="b">
        <f>IF(Table1[[#This Row],[Use]]="None",FALSE,IF(Table1[[#This Row],[Use]]="Both",AND(Table1[[#This Row],[Keyword]],Table1[[#This Row],[Geog]]),OR(Table1[[#This Row],[Keyword]],Table1[[#This Row],[Geog]])))</f>
        <v>0</v>
      </c>
      <c r="M20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86" t="b">
        <f>NOT(ISERROR(VLOOKUP(Table1[[#This Row],[regno]],RawGeography!$D:$D,1,FALSE)))</f>
        <v>0</v>
      </c>
      <c r="O2086" t="str">
        <f>IF(Options!$H$12&gt;0,IF(Options!$H$13&gt;0,"Both","Geog"),IF(Options!$H$13&gt;0,"Keyword","None"))</f>
        <v>None</v>
      </c>
      <c r="Q2086"/>
    </row>
    <row r="2087" spans="1:17" x14ac:dyDescent="0.2">
      <c r="A2087">
        <v>1113190</v>
      </c>
      <c r="B2087" t="s">
        <v>4405</v>
      </c>
      <c r="C2087">
        <v>253308</v>
      </c>
      <c r="D2087">
        <v>264346</v>
      </c>
      <c r="G2087" t="s">
        <v>4406</v>
      </c>
      <c r="H2087" t="str">
        <f ca="1">IFERROR(RANK(Table1[[#This Row],[IncomeRank]],$K:$K),"")</f>
        <v/>
      </c>
      <c r="I2087">
        <f>Table1[[#This Row],[regno]]</f>
        <v>1113190</v>
      </c>
      <c r="J2087" t="str">
        <f>Table1[[#This Row],[nicename]]</f>
        <v>Eye Music Trust</v>
      </c>
      <c r="K2087" s="1" t="str">
        <f ca="1">IF(Table1[[#This Row],[Selected]],Table1[[#This Row],[latest_income]]+(RAND()*0.01),"")</f>
        <v/>
      </c>
      <c r="L2087" t="b">
        <f>IF(Table1[[#This Row],[Use]]="None",FALSE,IF(Table1[[#This Row],[Use]]="Both",AND(Table1[[#This Row],[Keyword]],Table1[[#This Row],[Geog]]),OR(Table1[[#This Row],[Keyword]],Table1[[#This Row],[Geog]])))</f>
        <v>0</v>
      </c>
      <c r="M20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87" t="b">
        <f>NOT(ISERROR(VLOOKUP(Table1[[#This Row],[regno]],RawGeography!$D:$D,1,FALSE)))</f>
        <v>0</v>
      </c>
      <c r="O2087" t="str">
        <f>IF(Options!$H$12&gt;0,IF(Options!$H$13&gt;0,"Both","Geog"),IF(Options!$H$13&gt;0,"Keyword","None"))</f>
        <v>None</v>
      </c>
      <c r="Q2087"/>
    </row>
    <row r="2088" spans="1:17" x14ac:dyDescent="0.2">
      <c r="A2088">
        <v>1113332</v>
      </c>
      <c r="B2088" t="s">
        <v>4407</v>
      </c>
      <c r="C2088">
        <v>0</v>
      </c>
      <c r="D2088">
        <v>0</v>
      </c>
      <c r="G2088" t="s">
        <v>4408</v>
      </c>
      <c r="H2088" t="str">
        <f ca="1">IFERROR(RANK(Table1[[#This Row],[IncomeRank]],$K:$K),"")</f>
        <v/>
      </c>
      <c r="I2088">
        <f>Table1[[#This Row],[regno]]</f>
        <v>1113332</v>
      </c>
      <c r="J2088" t="str">
        <f>Table1[[#This Row],[nicename]]</f>
        <v>Congolese Music Association</v>
      </c>
      <c r="K2088" s="1" t="str">
        <f ca="1">IF(Table1[[#This Row],[Selected]],Table1[[#This Row],[latest_income]]+(RAND()*0.01),"")</f>
        <v/>
      </c>
      <c r="L2088" t="b">
        <f>IF(Table1[[#This Row],[Use]]="None",FALSE,IF(Table1[[#This Row],[Use]]="Both",AND(Table1[[#This Row],[Keyword]],Table1[[#This Row],[Geog]]),OR(Table1[[#This Row],[Keyword]],Table1[[#This Row],[Geog]])))</f>
        <v>0</v>
      </c>
      <c r="M20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88" t="b">
        <f>NOT(ISERROR(VLOOKUP(Table1[[#This Row],[regno]],RawGeography!$D:$D,1,FALSE)))</f>
        <v>0</v>
      </c>
      <c r="O2088" t="str">
        <f>IF(Options!$H$12&gt;0,IF(Options!$H$13&gt;0,"Both","Geog"),IF(Options!$H$13&gt;0,"Keyword","None"))</f>
        <v>None</v>
      </c>
      <c r="Q2088"/>
    </row>
    <row r="2089" spans="1:17" x14ac:dyDescent="0.2">
      <c r="A2089">
        <v>1113360</v>
      </c>
      <c r="B2089" t="s">
        <v>4409</v>
      </c>
      <c r="C2089">
        <v>13131</v>
      </c>
      <c r="D2089">
        <v>226927</v>
      </c>
      <c r="G2089" t="s">
        <v>4410</v>
      </c>
      <c r="H2089" t="str">
        <f ca="1">IFERROR(RANK(Table1[[#This Row],[IncomeRank]],$K:$K),"")</f>
        <v/>
      </c>
      <c r="I2089">
        <f>Table1[[#This Row],[regno]]</f>
        <v>1113360</v>
      </c>
      <c r="J2089" t="str">
        <f>Table1[[#This Row],[nicename]]</f>
        <v>The Leonard Ingrams Foundation</v>
      </c>
      <c r="K2089" s="1" t="str">
        <f ca="1">IF(Table1[[#This Row],[Selected]],Table1[[#This Row],[latest_income]]+(RAND()*0.01),"")</f>
        <v/>
      </c>
      <c r="L2089" t="b">
        <f>IF(Table1[[#This Row],[Use]]="None",FALSE,IF(Table1[[#This Row],[Use]]="Both",AND(Table1[[#This Row],[Keyword]],Table1[[#This Row],[Geog]]),OR(Table1[[#This Row],[Keyword]],Table1[[#This Row],[Geog]])))</f>
        <v>0</v>
      </c>
      <c r="M20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89" t="b">
        <f>NOT(ISERROR(VLOOKUP(Table1[[#This Row],[regno]],RawGeography!$D:$D,1,FALSE)))</f>
        <v>0</v>
      </c>
      <c r="O2089" t="str">
        <f>IF(Options!$H$12&gt;0,IF(Options!$H$13&gt;0,"Both","Geog"),IF(Options!$H$13&gt;0,"Keyword","None"))</f>
        <v>None</v>
      </c>
      <c r="Q2089"/>
    </row>
    <row r="2090" spans="1:17" x14ac:dyDescent="0.2">
      <c r="A2090">
        <v>1113400</v>
      </c>
      <c r="B2090" t="s">
        <v>4411</v>
      </c>
      <c r="C2090">
        <v>10812</v>
      </c>
      <c r="D2090">
        <v>12026</v>
      </c>
      <c r="G2090" t="s">
        <v>4412</v>
      </c>
      <c r="H2090" t="str">
        <f ca="1">IFERROR(RANK(Table1[[#This Row],[IncomeRank]],$K:$K),"")</f>
        <v/>
      </c>
      <c r="I2090">
        <f>Table1[[#This Row],[regno]]</f>
        <v>1113400</v>
      </c>
      <c r="J2090" t="str">
        <f>Table1[[#This Row],[nicename]]</f>
        <v>Aylsham Music Society</v>
      </c>
      <c r="K2090" s="1" t="str">
        <f ca="1">IF(Table1[[#This Row],[Selected]],Table1[[#This Row],[latest_income]]+(RAND()*0.01),"")</f>
        <v/>
      </c>
      <c r="L2090" t="b">
        <f>IF(Table1[[#This Row],[Use]]="None",FALSE,IF(Table1[[#This Row],[Use]]="Both",AND(Table1[[#This Row],[Keyword]],Table1[[#This Row],[Geog]]),OR(Table1[[#This Row],[Keyword]],Table1[[#This Row],[Geog]])))</f>
        <v>0</v>
      </c>
      <c r="M20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90" t="b">
        <f>NOT(ISERROR(VLOOKUP(Table1[[#This Row],[regno]],RawGeography!$D:$D,1,FALSE)))</f>
        <v>0</v>
      </c>
      <c r="O2090" t="str">
        <f>IF(Options!$H$12&gt;0,IF(Options!$H$13&gt;0,"Both","Geog"),IF(Options!$H$13&gt;0,"Keyword","None"))</f>
        <v>None</v>
      </c>
      <c r="Q2090"/>
    </row>
    <row r="2091" spans="1:17" x14ac:dyDescent="0.2">
      <c r="A2091">
        <v>1113437</v>
      </c>
      <c r="B2091" t="s">
        <v>4413</v>
      </c>
      <c r="C2091">
        <v>2500</v>
      </c>
      <c r="D2091">
        <v>2300</v>
      </c>
      <c r="G2091" t="s">
        <v>4414</v>
      </c>
      <c r="H2091" t="str">
        <f ca="1">IFERROR(RANK(Table1[[#This Row],[IncomeRank]],$K:$K),"")</f>
        <v/>
      </c>
      <c r="I2091">
        <f>Table1[[#This Row],[regno]]</f>
        <v>1113437</v>
      </c>
      <c r="J2091" t="str">
        <f>Table1[[#This Row],[nicename]]</f>
        <v>Opera De Bauge</v>
      </c>
      <c r="K2091" s="1" t="str">
        <f ca="1">IF(Table1[[#This Row],[Selected]],Table1[[#This Row],[latest_income]]+(RAND()*0.01),"")</f>
        <v/>
      </c>
      <c r="L2091" t="b">
        <f>IF(Table1[[#This Row],[Use]]="None",FALSE,IF(Table1[[#This Row],[Use]]="Both",AND(Table1[[#This Row],[Keyword]],Table1[[#This Row],[Geog]]),OR(Table1[[#This Row],[Keyword]],Table1[[#This Row],[Geog]])))</f>
        <v>0</v>
      </c>
      <c r="M20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91" t="b">
        <f>NOT(ISERROR(VLOOKUP(Table1[[#This Row],[regno]],RawGeography!$D:$D,1,FALSE)))</f>
        <v>0</v>
      </c>
      <c r="O2091" t="str">
        <f>IF(Options!$H$12&gt;0,IF(Options!$H$13&gt;0,"Both","Geog"),IF(Options!$H$13&gt;0,"Keyword","None"))</f>
        <v>None</v>
      </c>
      <c r="Q2091"/>
    </row>
    <row r="2092" spans="1:17" x14ac:dyDescent="0.2">
      <c r="A2092">
        <v>1113593</v>
      </c>
      <c r="B2092" t="s">
        <v>4415</v>
      </c>
      <c r="C2092">
        <v>132482</v>
      </c>
      <c r="D2092">
        <v>147472</v>
      </c>
      <c r="G2092" t="s">
        <v>4416</v>
      </c>
      <c r="H2092" t="str">
        <f ca="1">IFERROR(RANK(Table1[[#This Row],[IncomeRank]],$K:$K),"")</f>
        <v/>
      </c>
      <c r="I2092">
        <f>Table1[[#This Row],[regno]]</f>
        <v>1113593</v>
      </c>
      <c r="J2092" t="str">
        <f>Table1[[#This Row],[nicename]]</f>
        <v>Paraiso School of Samba</v>
      </c>
      <c r="K2092" s="1" t="str">
        <f ca="1">IF(Table1[[#This Row],[Selected]],Table1[[#This Row],[latest_income]]+(RAND()*0.01),"")</f>
        <v/>
      </c>
      <c r="L2092" t="b">
        <f>IF(Table1[[#This Row],[Use]]="None",FALSE,IF(Table1[[#This Row],[Use]]="Both",AND(Table1[[#This Row],[Keyword]],Table1[[#This Row],[Geog]]),OR(Table1[[#This Row],[Keyword]],Table1[[#This Row],[Geog]])))</f>
        <v>0</v>
      </c>
      <c r="M20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92" t="b">
        <f>NOT(ISERROR(VLOOKUP(Table1[[#This Row],[regno]],RawGeography!$D:$D,1,FALSE)))</f>
        <v>0</v>
      </c>
      <c r="O2092" t="str">
        <f>IF(Options!$H$12&gt;0,IF(Options!$H$13&gt;0,"Both","Geog"),IF(Options!$H$13&gt;0,"Keyword","None"))</f>
        <v>None</v>
      </c>
      <c r="Q2092"/>
    </row>
    <row r="2093" spans="1:17" x14ac:dyDescent="0.2">
      <c r="A2093">
        <v>1113700</v>
      </c>
      <c r="B2093" t="s">
        <v>4417</v>
      </c>
      <c r="C2093">
        <v>402</v>
      </c>
      <c r="D2093">
        <v>529</v>
      </c>
      <c r="G2093" t="s">
        <v>4418</v>
      </c>
      <c r="H2093" t="str">
        <f ca="1">IFERROR(RANK(Table1[[#This Row],[IncomeRank]],$K:$K),"")</f>
        <v/>
      </c>
      <c r="I2093">
        <f>Table1[[#This Row],[regno]]</f>
        <v>1113700</v>
      </c>
      <c r="J2093" t="str">
        <f>Table1[[#This Row],[nicename]]</f>
        <v>The Sarah Redheffer Memorial Trust</v>
      </c>
      <c r="K2093" s="1" t="str">
        <f ca="1">IF(Table1[[#This Row],[Selected]],Table1[[#This Row],[latest_income]]+(RAND()*0.01),"")</f>
        <v/>
      </c>
      <c r="L2093" t="b">
        <f>IF(Table1[[#This Row],[Use]]="None",FALSE,IF(Table1[[#This Row],[Use]]="Both",AND(Table1[[#This Row],[Keyword]],Table1[[#This Row],[Geog]]),OR(Table1[[#This Row],[Keyword]],Table1[[#This Row],[Geog]])))</f>
        <v>0</v>
      </c>
      <c r="M20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93" t="b">
        <f>NOT(ISERROR(VLOOKUP(Table1[[#This Row],[regno]],RawGeography!$D:$D,1,FALSE)))</f>
        <v>0</v>
      </c>
      <c r="O2093" t="str">
        <f>IF(Options!$H$12&gt;0,IF(Options!$H$13&gt;0,"Both","Geog"),IF(Options!$H$13&gt;0,"Keyword","None"))</f>
        <v>None</v>
      </c>
      <c r="Q2093"/>
    </row>
    <row r="2094" spans="1:17" x14ac:dyDescent="0.2">
      <c r="A2094">
        <v>1113704</v>
      </c>
      <c r="B2094" t="s">
        <v>4419</v>
      </c>
      <c r="C2094">
        <v>106556</v>
      </c>
      <c r="D2094">
        <v>104433</v>
      </c>
      <c r="G2094" t="s">
        <v>4420</v>
      </c>
      <c r="H2094" t="str">
        <f ca="1">IFERROR(RANK(Table1[[#This Row],[IncomeRank]],$K:$K),"")</f>
        <v/>
      </c>
      <c r="I2094">
        <f>Table1[[#This Row],[regno]]</f>
        <v>1113704</v>
      </c>
      <c r="J2094" t="str">
        <f>Table1[[#This Row],[nicename]]</f>
        <v>Saltburn Community and Arts Association Ltd</v>
      </c>
      <c r="K2094" s="1" t="str">
        <f ca="1">IF(Table1[[#This Row],[Selected]],Table1[[#This Row],[latest_income]]+(RAND()*0.01),"")</f>
        <v/>
      </c>
      <c r="L2094" t="b">
        <f>IF(Table1[[#This Row],[Use]]="None",FALSE,IF(Table1[[#This Row],[Use]]="Both",AND(Table1[[#This Row],[Keyword]],Table1[[#This Row],[Geog]]),OR(Table1[[#This Row],[Keyword]],Table1[[#This Row],[Geog]])))</f>
        <v>0</v>
      </c>
      <c r="M20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94" t="b">
        <f>NOT(ISERROR(VLOOKUP(Table1[[#This Row],[regno]],RawGeography!$D:$D,1,FALSE)))</f>
        <v>0</v>
      </c>
      <c r="O2094" t="str">
        <f>IF(Options!$H$12&gt;0,IF(Options!$H$13&gt;0,"Both","Geog"),IF(Options!$H$13&gt;0,"Keyword","None"))</f>
        <v>None</v>
      </c>
      <c r="Q2094"/>
    </row>
    <row r="2095" spans="1:17" x14ac:dyDescent="0.2">
      <c r="A2095">
        <v>1113727</v>
      </c>
      <c r="B2095" t="s">
        <v>4421</v>
      </c>
      <c r="C2095">
        <v>587</v>
      </c>
      <c r="D2095">
        <v>4726</v>
      </c>
      <c r="G2095" t="s">
        <v>4422</v>
      </c>
      <c r="H2095" t="str">
        <f ca="1">IFERROR(RANK(Table1[[#This Row],[IncomeRank]],$K:$K),"")</f>
        <v/>
      </c>
      <c r="I2095">
        <f>Table1[[#This Row],[regno]]</f>
        <v>1113727</v>
      </c>
      <c r="J2095" t="str">
        <f>Table1[[#This Row],[nicename]]</f>
        <v>Christine Brown Trust for Young Musicians</v>
      </c>
      <c r="K2095" s="1" t="str">
        <f ca="1">IF(Table1[[#This Row],[Selected]],Table1[[#This Row],[latest_income]]+(RAND()*0.01),"")</f>
        <v/>
      </c>
      <c r="L2095" t="b">
        <f>IF(Table1[[#This Row],[Use]]="None",FALSE,IF(Table1[[#This Row],[Use]]="Both",AND(Table1[[#This Row],[Keyword]],Table1[[#This Row],[Geog]]),OR(Table1[[#This Row],[Keyword]],Table1[[#This Row],[Geog]])))</f>
        <v>0</v>
      </c>
      <c r="M20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95" t="b">
        <f>NOT(ISERROR(VLOOKUP(Table1[[#This Row],[regno]],RawGeography!$D:$D,1,FALSE)))</f>
        <v>0</v>
      </c>
      <c r="O2095" t="str">
        <f>IF(Options!$H$12&gt;0,IF(Options!$H$13&gt;0,"Both","Geog"),IF(Options!$H$13&gt;0,"Keyword","None"))</f>
        <v>None</v>
      </c>
      <c r="Q2095"/>
    </row>
    <row r="2096" spans="1:17" x14ac:dyDescent="0.2">
      <c r="A2096">
        <v>1113732</v>
      </c>
      <c r="B2096" t="s">
        <v>4423</v>
      </c>
      <c r="C2096">
        <v>416992</v>
      </c>
      <c r="D2096">
        <v>429330</v>
      </c>
      <c r="G2096" t="s">
        <v>4424</v>
      </c>
      <c r="H2096" t="str">
        <f ca="1">IFERROR(RANK(Table1[[#This Row],[IncomeRank]],$K:$K),"")</f>
        <v/>
      </c>
      <c r="I2096">
        <f>Table1[[#This Row],[regno]]</f>
        <v>1113732</v>
      </c>
      <c r="J2096" t="str">
        <f>Table1[[#This Row],[nicename]]</f>
        <v>Rising Tide Trust</v>
      </c>
      <c r="K2096" s="1" t="str">
        <f ca="1">IF(Table1[[#This Row],[Selected]],Table1[[#This Row],[latest_income]]+(RAND()*0.01),"")</f>
        <v/>
      </c>
      <c r="L2096" t="b">
        <f>IF(Table1[[#This Row],[Use]]="None",FALSE,IF(Table1[[#This Row],[Use]]="Both",AND(Table1[[#This Row],[Keyword]],Table1[[#This Row],[Geog]]),OR(Table1[[#This Row],[Keyword]],Table1[[#This Row],[Geog]])))</f>
        <v>0</v>
      </c>
      <c r="M20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96" t="b">
        <f>NOT(ISERROR(VLOOKUP(Table1[[#This Row],[regno]],RawGeography!$D:$D,1,FALSE)))</f>
        <v>0</v>
      </c>
      <c r="O2096" t="str">
        <f>IF(Options!$H$12&gt;0,IF(Options!$H$13&gt;0,"Both","Geog"),IF(Options!$H$13&gt;0,"Keyword","None"))</f>
        <v>None</v>
      </c>
      <c r="Q2096"/>
    </row>
    <row r="2097" spans="1:17" x14ac:dyDescent="0.2">
      <c r="A2097">
        <v>1113748</v>
      </c>
      <c r="B2097" t="s">
        <v>4425</v>
      </c>
      <c r="C2097">
        <v>3718</v>
      </c>
      <c r="D2097">
        <v>3451</v>
      </c>
      <c r="G2097" t="s">
        <v>4426</v>
      </c>
      <c r="H2097" t="str">
        <f ca="1">IFERROR(RANK(Table1[[#This Row],[IncomeRank]],$K:$K),"")</f>
        <v/>
      </c>
      <c r="I2097">
        <f>Table1[[#This Row],[regno]]</f>
        <v>1113748</v>
      </c>
      <c r="J2097" t="str">
        <f>Table1[[#This Row],[nicename]]</f>
        <v>The Oakville Singers</v>
      </c>
      <c r="K2097" s="1" t="str">
        <f ca="1">IF(Table1[[#This Row],[Selected]],Table1[[#This Row],[latest_income]]+(RAND()*0.01),"")</f>
        <v/>
      </c>
      <c r="L2097" t="b">
        <f>IF(Table1[[#This Row],[Use]]="None",FALSE,IF(Table1[[#This Row],[Use]]="Both",AND(Table1[[#This Row],[Keyword]],Table1[[#This Row],[Geog]]),OR(Table1[[#This Row],[Keyword]],Table1[[#This Row],[Geog]])))</f>
        <v>0</v>
      </c>
      <c r="M20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97" t="b">
        <f>NOT(ISERROR(VLOOKUP(Table1[[#This Row],[regno]],RawGeography!$D:$D,1,FALSE)))</f>
        <v>0</v>
      </c>
      <c r="O2097" t="str">
        <f>IF(Options!$H$12&gt;0,IF(Options!$H$13&gt;0,"Both","Geog"),IF(Options!$H$13&gt;0,"Keyword","None"))</f>
        <v>None</v>
      </c>
      <c r="Q2097"/>
    </row>
    <row r="2098" spans="1:17" x14ac:dyDescent="0.2">
      <c r="A2098">
        <v>1113766</v>
      </c>
      <c r="B2098" t="s">
        <v>4427</v>
      </c>
      <c r="C2098">
        <v>8527</v>
      </c>
      <c r="D2098">
        <v>8003</v>
      </c>
      <c r="G2098" t="s">
        <v>4428</v>
      </c>
      <c r="H2098" t="str">
        <f ca="1">IFERROR(RANK(Table1[[#This Row],[IncomeRank]],$K:$K),"")</f>
        <v/>
      </c>
      <c r="I2098">
        <f>Table1[[#This Row],[regno]]</f>
        <v>1113766</v>
      </c>
      <c r="J2098" t="str">
        <f>Table1[[#This Row],[nicename]]</f>
        <v>The Salisbury Sinfonia Concert Society</v>
      </c>
      <c r="K2098" s="1" t="str">
        <f ca="1">IF(Table1[[#This Row],[Selected]],Table1[[#This Row],[latest_income]]+(RAND()*0.01),"")</f>
        <v/>
      </c>
      <c r="L2098" t="b">
        <f>IF(Table1[[#This Row],[Use]]="None",FALSE,IF(Table1[[#This Row],[Use]]="Both",AND(Table1[[#This Row],[Keyword]],Table1[[#This Row],[Geog]]),OR(Table1[[#This Row],[Keyword]],Table1[[#This Row],[Geog]])))</f>
        <v>0</v>
      </c>
      <c r="M20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98" t="b">
        <f>NOT(ISERROR(VLOOKUP(Table1[[#This Row],[regno]],RawGeography!$D:$D,1,FALSE)))</f>
        <v>0</v>
      </c>
      <c r="O2098" t="str">
        <f>IF(Options!$H$12&gt;0,IF(Options!$H$13&gt;0,"Both","Geog"),IF(Options!$H$13&gt;0,"Keyword","None"))</f>
        <v>None</v>
      </c>
      <c r="Q2098"/>
    </row>
    <row r="2099" spans="1:17" x14ac:dyDescent="0.2">
      <c r="A2099">
        <v>1113775</v>
      </c>
      <c r="B2099" t="s">
        <v>4429</v>
      </c>
      <c r="C2099">
        <v>4962</v>
      </c>
      <c r="D2099">
        <v>3915</v>
      </c>
      <c r="G2099" t="s">
        <v>4430</v>
      </c>
      <c r="H2099" t="str">
        <f ca="1">IFERROR(RANK(Table1[[#This Row],[IncomeRank]],$K:$K),"")</f>
        <v/>
      </c>
      <c r="I2099">
        <f>Table1[[#This Row],[regno]]</f>
        <v>1113775</v>
      </c>
      <c r="J2099" t="str">
        <f>Table1[[#This Row],[nicename]]</f>
        <v>The Marlborough Concert Orchestra</v>
      </c>
      <c r="K2099" s="1" t="str">
        <f ca="1">IF(Table1[[#This Row],[Selected]],Table1[[#This Row],[latest_income]]+(RAND()*0.01),"")</f>
        <v/>
      </c>
      <c r="L2099" t="b">
        <f>IF(Table1[[#This Row],[Use]]="None",FALSE,IF(Table1[[#This Row],[Use]]="Both",AND(Table1[[#This Row],[Keyword]],Table1[[#This Row],[Geog]]),OR(Table1[[#This Row],[Keyword]],Table1[[#This Row],[Geog]])))</f>
        <v>0</v>
      </c>
      <c r="M20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099" t="b">
        <f>NOT(ISERROR(VLOOKUP(Table1[[#This Row],[regno]],RawGeography!$D:$D,1,FALSE)))</f>
        <v>0</v>
      </c>
      <c r="O2099" t="str">
        <f>IF(Options!$H$12&gt;0,IF(Options!$H$13&gt;0,"Both","Geog"),IF(Options!$H$13&gt;0,"Keyword","None"))</f>
        <v>None</v>
      </c>
      <c r="Q2099"/>
    </row>
    <row r="2100" spans="1:17" x14ac:dyDescent="0.2">
      <c r="A2100">
        <v>1113814</v>
      </c>
      <c r="B2100" t="s">
        <v>4431</v>
      </c>
      <c r="C2100">
        <v>538</v>
      </c>
      <c r="D2100">
        <v>943</v>
      </c>
      <c r="G2100" t="s">
        <v>4432</v>
      </c>
      <c r="H2100" t="str">
        <f ca="1">IFERROR(RANK(Table1[[#This Row],[IncomeRank]],$K:$K),"")</f>
        <v/>
      </c>
      <c r="I2100">
        <f>Table1[[#This Row],[regno]]</f>
        <v>1113814</v>
      </c>
      <c r="J2100" t="str">
        <f>Table1[[#This Row],[nicename]]</f>
        <v>Wirksworth and District Music Lessons Fund</v>
      </c>
      <c r="K2100" s="1" t="str">
        <f ca="1">IF(Table1[[#This Row],[Selected]],Table1[[#This Row],[latest_income]]+(RAND()*0.01),"")</f>
        <v/>
      </c>
      <c r="L2100" t="b">
        <f>IF(Table1[[#This Row],[Use]]="None",FALSE,IF(Table1[[#This Row],[Use]]="Both",AND(Table1[[#This Row],[Keyword]],Table1[[#This Row],[Geog]]),OR(Table1[[#This Row],[Keyword]],Table1[[#This Row],[Geog]])))</f>
        <v>0</v>
      </c>
      <c r="M21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00" t="b">
        <f>NOT(ISERROR(VLOOKUP(Table1[[#This Row],[regno]],RawGeography!$D:$D,1,FALSE)))</f>
        <v>0</v>
      </c>
      <c r="O2100" t="str">
        <f>IF(Options!$H$12&gt;0,IF(Options!$H$13&gt;0,"Both","Geog"),IF(Options!$H$13&gt;0,"Keyword","None"))</f>
        <v>None</v>
      </c>
      <c r="Q2100"/>
    </row>
    <row r="2101" spans="1:17" x14ac:dyDescent="0.2">
      <c r="A2101">
        <v>1113853</v>
      </c>
      <c r="B2101" t="s">
        <v>4433</v>
      </c>
      <c r="C2101">
        <v>2019</v>
      </c>
      <c r="D2101">
        <v>1915</v>
      </c>
      <c r="G2101" t="s">
        <v>4434</v>
      </c>
      <c r="H2101" t="str">
        <f ca="1">IFERROR(RANK(Table1[[#This Row],[IncomeRank]],$K:$K),"")</f>
        <v/>
      </c>
      <c r="I2101">
        <f>Table1[[#This Row],[regno]]</f>
        <v>1113853</v>
      </c>
      <c r="J2101" t="str">
        <f>Table1[[#This Row],[nicename]]</f>
        <v>St James's Choral Group</v>
      </c>
      <c r="K2101" s="1" t="str">
        <f ca="1">IF(Table1[[#This Row],[Selected]],Table1[[#This Row],[latest_income]]+(RAND()*0.01),"")</f>
        <v/>
      </c>
      <c r="L2101" t="b">
        <f>IF(Table1[[#This Row],[Use]]="None",FALSE,IF(Table1[[#This Row],[Use]]="Both",AND(Table1[[#This Row],[Keyword]],Table1[[#This Row],[Geog]]),OR(Table1[[#This Row],[Keyword]],Table1[[#This Row],[Geog]])))</f>
        <v>0</v>
      </c>
      <c r="M21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01" t="b">
        <f>NOT(ISERROR(VLOOKUP(Table1[[#This Row],[regno]],RawGeography!$D:$D,1,FALSE)))</f>
        <v>0</v>
      </c>
      <c r="O2101" t="str">
        <f>IF(Options!$H$12&gt;0,IF(Options!$H$13&gt;0,"Both","Geog"),IF(Options!$H$13&gt;0,"Keyword","None"))</f>
        <v>None</v>
      </c>
      <c r="Q2101"/>
    </row>
    <row r="2102" spans="1:17" x14ac:dyDescent="0.2">
      <c r="A2102">
        <v>1113893</v>
      </c>
      <c r="B2102" t="s">
        <v>4435</v>
      </c>
      <c r="C2102">
        <v>1749</v>
      </c>
      <c r="D2102">
        <v>2172</v>
      </c>
      <c r="G2102" t="s">
        <v>4436</v>
      </c>
      <c r="H2102" t="str">
        <f ca="1">IFERROR(RANK(Table1[[#This Row],[IncomeRank]],$K:$K),"")</f>
        <v/>
      </c>
      <c r="I2102">
        <f>Table1[[#This Row],[regno]]</f>
        <v>1113893</v>
      </c>
      <c r="J2102" t="str">
        <f>Table1[[#This Row],[nicename]]</f>
        <v>People of Note International Touring Association (Ponita)</v>
      </c>
      <c r="K2102" s="1" t="str">
        <f ca="1">IF(Table1[[#This Row],[Selected]],Table1[[#This Row],[latest_income]]+(RAND()*0.01),"")</f>
        <v/>
      </c>
      <c r="L2102" t="b">
        <f>IF(Table1[[#This Row],[Use]]="None",FALSE,IF(Table1[[#This Row],[Use]]="Both",AND(Table1[[#This Row],[Keyword]],Table1[[#This Row],[Geog]]),OR(Table1[[#This Row],[Keyword]],Table1[[#This Row],[Geog]])))</f>
        <v>0</v>
      </c>
      <c r="M21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02" t="b">
        <f>NOT(ISERROR(VLOOKUP(Table1[[#This Row],[regno]],RawGeography!$D:$D,1,FALSE)))</f>
        <v>0</v>
      </c>
      <c r="O2102" t="str">
        <f>IF(Options!$H$12&gt;0,IF(Options!$H$13&gt;0,"Both","Geog"),IF(Options!$H$13&gt;0,"Keyword","None"))</f>
        <v>None</v>
      </c>
      <c r="Q2102"/>
    </row>
    <row r="2103" spans="1:17" x14ac:dyDescent="0.2">
      <c r="A2103">
        <v>1113902</v>
      </c>
      <c r="B2103" t="s">
        <v>4437</v>
      </c>
      <c r="C2103">
        <v>8771143</v>
      </c>
      <c r="D2103">
        <v>9851753</v>
      </c>
      <c r="E2103">
        <v>149632</v>
      </c>
      <c r="F2103">
        <v>37</v>
      </c>
      <c r="G2103" t="s">
        <v>4438</v>
      </c>
      <c r="H2103" t="str">
        <f ca="1">IFERROR(RANK(Table1[[#This Row],[IncomeRank]],$K:$K),"")</f>
        <v/>
      </c>
      <c r="I2103">
        <f>Table1[[#This Row],[regno]]</f>
        <v>1113902</v>
      </c>
      <c r="J2103" t="str">
        <f>Table1[[#This Row],[nicename]]</f>
        <v>Manchester International Festival</v>
      </c>
      <c r="K2103" s="1" t="str">
        <f ca="1">IF(Table1[[#This Row],[Selected]],Table1[[#This Row],[latest_income]]+(RAND()*0.01),"")</f>
        <v/>
      </c>
      <c r="L2103" t="b">
        <f>IF(Table1[[#This Row],[Use]]="None",FALSE,IF(Table1[[#This Row],[Use]]="Both",AND(Table1[[#This Row],[Keyword]],Table1[[#This Row],[Geog]]),OR(Table1[[#This Row],[Keyword]],Table1[[#This Row],[Geog]])))</f>
        <v>0</v>
      </c>
      <c r="M21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03" t="b">
        <f>NOT(ISERROR(VLOOKUP(Table1[[#This Row],[regno]],RawGeography!$D:$D,1,FALSE)))</f>
        <v>0</v>
      </c>
      <c r="O2103" t="str">
        <f>IF(Options!$H$12&gt;0,IF(Options!$H$13&gt;0,"Both","Geog"),IF(Options!$H$13&gt;0,"Keyword","None"))</f>
        <v>None</v>
      </c>
      <c r="Q2103"/>
    </row>
    <row r="2104" spans="1:17" x14ac:dyDescent="0.2">
      <c r="A2104">
        <v>1114071</v>
      </c>
      <c r="B2104" t="s">
        <v>4439</v>
      </c>
      <c r="C2104">
        <v>6187</v>
      </c>
      <c r="D2104">
        <v>6940</v>
      </c>
      <c r="G2104" t="s">
        <v>4440</v>
      </c>
      <c r="H2104" t="str">
        <f ca="1">IFERROR(RANK(Table1[[#This Row],[IncomeRank]],$K:$K),"")</f>
        <v/>
      </c>
      <c r="I2104">
        <f>Table1[[#This Row],[regno]]</f>
        <v>1114071</v>
      </c>
      <c r="J2104" t="str">
        <f>Table1[[#This Row],[nicename]]</f>
        <v>The Opera Four Charitable Trust</v>
      </c>
      <c r="K2104" s="1" t="str">
        <f ca="1">IF(Table1[[#This Row],[Selected]],Table1[[#This Row],[latest_income]]+(RAND()*0.01),"")</f>
        <v/>
      </c>
      <c r="L2104" t="b">
        <f>IF(Table1[[#This Row],[Use]]="None",FALSE,IF(Table1[[#This Row],[Use]]="Both",AND(Table1[[#This Row],[Keyword]],Table1[[#This Row],[Geog]]),OR(Table1[[#This Row],[Keyword]],Table1[[#This Row],[Geog]])))</f>
        <v>0</v>
      </c>
      <c r="M21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04" t="b">
        <f>NOT(ISERROR(VLOOKUP(Table1[[#This Row],[regno]],RawGeography!$D:$D,1,FALSE)))</f>
        <v>0</v>
      </c>
      <c r="O2104" t="str">
        <f>IF(Options!$H$12&gt;0,IF(Options!$H$13&gt;0,"Both","Geog"),IF(Options!$H$13&gt;0,"Keyword","None"))</f>
        <v>None</v>
      </c>
      <c r="Q2104"/>
    </row>
    <row r="2105" spans="1:17" x14ac:dyDescent="0.2">
      <c r="A2105">
        <v>1114177</v>
      </c>
      <c r="B2105" t="s">
        <v>4441</v>
      </c>
      <c r="C2105">
        <v>16949</v>
      </c>
      <c r="D2105">
        <v>10057</v>
      </c>
      <c r="G2105" t="s">
        <v>4442</v>
      </c>
      <c r="H2105" t="str">
        <f ca="1">IFERROR(RANK(Table1[[#This Row],[IncomeRank]],$K:$K),"")</f>
        <v/>
      </c>
      <c r="I2105">
        <f>Table1[[#This Row],[regno]]</f>
        <v>1114177</v>
      </c>
      <c r="J2105" t="str">
        <f>Table1[[#This Row],[nicename]]</f>
        <v>The Langley Band</v>
      </c>
      <c r="K2105" s="1" t="str">
        <f ca="1">IF(Table1[[#This Row],[Selected]],Table1[[#This Row],[latest_income]]+(RAND()*0.01),"")</f>
        <v/>
      </c>
      <c r="L2105" t="b">
        <f>IF(Table1[[#This Row],[Use]]="None",FALSE,IF(Table1[[#This Row],[Use]]="Both",AND(Table1[[#This Row],[Keyword]],Table1[[#This Row],[Geog]]),OR(Table1[[#This Row],[Keyword]],Table1[[#This Row],[Geog]])))</f>
        <v>0</v>
      </c>
      <c r="M21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05" t="b">
        <f>NOT(ISERROR(VLOOKUP(Table1[[#This Row],[regno]],RawGeography!$D:$D,1,FALSE)))</f>
        <v>0</v>
      </c>
      <c r="O2105" t="str">
        <f>IF(Options!$H$12&gt;0,IF(Options!$H$13&gt;0,"Both","Geog"),IF(Options!$H$13&gt;0,"Keyword","None"))</f>
        <v>None</v>
      </c>
      <c r="Q2105"/>
    </row>
    <row r="2106" spans="1:17" x14ac:dyDescent="0.2">
      <c r="A2106">
        <v>1114232</v>
      </c>
      <c r="B2106" t="s">
        <v>4443</v>
      </c>
      <c r="C2106">
        <v>12601</v>
      </c>
      <c r="D2106">
        <v>11431</v>
      </c>
      <c r="G2106" t="s">
        <v>4444</v>
      </c>
      <c r="H2106" t="str">
        <f ca="1">IFERROR(RANK(Table1[[#This Row],[IncomeRank]],$K:$K),"")</f>
        <v/>
      </c>
      <c r="I2106">
        <f>Table1[[#This Row],[regno]]</f>
        <v>1114232</v>
      </c>
      <c r="J2106" t="str">
        <f>Table1[[#This Row],[nicename]]</f>
        <v>The Liverpool Academy of Arts</v>
      </c>
      <c r="K2106" s="1" t="str">
        <f ca="1">IF(Table1[[#This Row],[Selected]],Table1[[#This Row],[latest_income]]+(RAND()*0.01),"")</f>
        <v/>
      </c>
      <c r="L2106" t="b">
        <f>IF(Table1[[#This Row],[Use]]="None",FALSE,IF(Table1[[#This Row],[Use]]="Both",AND(Table1[[#This Row],[Keyword]],Table1[[#This Row],[Geog]]),OR(Table1[[#This Row],[Keyword]],Table1[[#This Row],[Geog]])))</f>
        <v>0</v>
      </c>
      <c r="M21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06" t="b">
        <f>NOT(ISERROR(VLOOKUP(Table1[[#This Row],[regno]],RawGeography!$D:$D,1,FALSE)))</f>
        <v>0</v>
      </c>
      <c r="O2106" t="str">
        <f>IF(Options!$H$12&gt;0,IF(Options!$H$13&gt;0,"Both","Geog"),IF(Options!$H$13&gt;0,"Keyword","None"))</f>
        <v>None</v>
      </c>
      <c r="Q2106"/>
    </row>
    <row r="2107" spans="1:17" x14ac:dyDescent="0.2">
      <c r="A2107">
        <v>1114376</v>
      </c>
      <c r="B2107" t="s">
        <v>4445</v>
      </c>
      <c r="C2107">
        <v>92675</v>
      </c>
      <c r="D2107">
        <v>112421</v>
      </c>
      <c r="G2107" t="s">
        <v>4446</v>
      </c>
      <c r="H2107" t="str">
        <f ca="1">IFERROR(RANK(Table1[[#This Row],[IncomeRank]],$K:$K),"")</f>
        <v/>
      </c>
      <c r="I2107">
        <f>Table1[[#This Row],[regno]]</f>
        <v>1114376</v>
      </c>
      <c r="J2107" t="str">
        <f>Table1[[#This Row],[nicename]]</f>
        <v>HMSC Limited</v>
      </c>
      <c r="K2107" s="1" t="str">
        <f ca="1">IF(Table1[[#This Row],[Selected]],Table1[[#This Row],[latest_income]]+(RAND()*0.01),"")</f>
        <v/>
      </c>
      <c r="L2107" t="b">
        <f>IF(Table1[[#This Row],[Use]]="None",FALSE,IF(Table1[[#This Row],[Use]]="Both",AND(Table1[[#This Row],[Keyword]],Table1[[#This Row],[Geog]]),OR(Table1[[#This Row],[Keyword]],Table1[[#This Row],[Geog]])))</f>
        <v>0</v>
      </c>
      <c r="M21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07" t="b">
        <f>NOT(ISERROR(VLOOKUP(Table1[[#This Row],[regno]],RawGeography!$D:$D,1,FALSE)))</f>
        <v>0</v>
      </c>
      <c r="O2107" t="str">
        <f>IF(Options!$H$12&gt;0,IF(Options!$H$13&gt;0,"Both","Geog"),IF(Options!$H$13&gt;0,"Keyword","None"))</f>
        <v>None</v>
      </c>
      <c r="Q2107"/>
    </row>
    <row r="2108" spans="1:17" x14ac:dyDescent="0.2">
      <c r="A2108">
        <v>1114436</v>
      </c>
      <c r="B2108" t="s">
        <v>4447</v>
      </c>
      <c r="C2108">
        <v>9009</v>
      </c>
      <c r="D2108">
        <v>7158</v>
      </c>
      <c r="G2108" t="s">
        <v>4448</v>
      </c>
      <c r="H2108" t="str">
        <f ca="1">IFERROR(RANK(Table1[[#This Row],[IncomeRank]],$K:$K),"")</f>
        <v/>
      </c>
      <c r="I2108">
        <f>Table1[[#This Row],[regno]]</f>
        <v>1114436</v>
      </c>
      <c r="J2108" t="str">
        <f>Table1[[#This Row],[nicename]]</f>
        <v>Spectra Musica</v>
      </c>
      <c r="K2108" s="1" t="str">
        <f ca="1">IF(Table1[[#This Row],[Selected]],Table1[[#This Row],[latest_income]]+(RAND()*0.01),"")</f>
        <v/>
      </c>
      <c r="L2108" t="b">
        <f>IF(Table1[[#This Row],[Use]]="None",FALSE,IF(Table1[[#This Row],[Use]]="Both",AND(Table1[[#This Row],[Keyword]],Table1[[#This Row],[Geog]]),OR(Table1[[#This Row],[Keyword]],Table1[[#This Row],[Geog]])))</f>
        <v>0</v>
      </c>
      <c r="M21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08" t="b">
        <f>NOT(ISERROR(VLOOKUP(Table1[[#This Row],[regno]],RawGeography!$D:$D,1,FALSE)))</f>
        <v>0</v>
      </c>
      <c r="O2108" t="str">
        <f>IF(Options!$H$12&gt;0,IF(Options!$H$13&gt;0,"Both","Geog"),IF(Options!$H$13&gt;0,"Keyword","None"))</f>
        <v>None</v>
      </c>
      <c r="Q2108"/>
    </row>
    <row r="2109" spans="1:17" x14ac:dyDescent="0.2">
      <c r="A2109">
        <v>1114473</v>
      </c>
      <c r="B2109" t="s">
        <v>4449</v>
      </c>
      <c r="C2109">
        <v>10798</v>
      </c>
      <c r="D2109">
        <v>13792</v>
      </c>
      <c r="G2109" t="s">
        <v>4450</v>
      </c>
      <c r="H2109" t="str">
        <f ca="1">IFERROR(RANK(Table1[[#This Row],[IncomeRank]],$K:$K),"")</f>
        <v/>
      </c>
      <c r="I2109">
        <f>Table1[[#This Row],[regno]]</f>
        <v>1114473</v>
      </c>
      <c r="J2109" t="str">
        <f>Table1[[#This Row],[nicename]]</f>
        <v>The Beaminster Singers</v>
      </c>
      <c r="K2109" s="1" t="str">
        <f ca="1">IF(Table1[[#This Row],[Selected]],Table1[[#This Row],[latest_income]]+(RAND()*0.01),"")</f>
        <v/>
      </c>
      <c r="L2109" t="b">
        <f>IF(Table1[[#This Row],[Use]]="None",FALSE,IF(Table1[[#This Row],[Use]]="Both",AND(Table1[[#This Row],[Keyword]],Table1[[#This Row],[Geog]]),OR(Table1[[#This Row],[Keyword]],Table1[[#This Row],[Geog]])))</f>
        <v>0</v>
      </c>
      <c r="M21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09" t="b">
        <f>NOT(ISERROR(VLOOKUP(Table1[[#This Row],[regno]],RawGeography!$D:$D,1,FALSE)))</f>
        <v>0</v>
      </c>
      <c r="O2109" t="str">
        <f>IF(Options!$H$12&gt;0,IF(Options!$H$13&gt;0,"Both","Geog"),IF(Options!$H$13&gt;0,"Keyword","None"))</f>
        <v>None</v>
      </c>
      <c r="Q2109"/>
    </row>
    <row r="2110" spans="1:17" x14ac:dyDescent="0.2">
      <c r="A2110">
        <v>1114541</v>
      </c>
      <c r="B2110" t="s">
        <v>4451</v>
      </c>
      <c r="C2110">
        <v>30267</v>
      </c>
      <c r="D2110">
        <v>27410</v>
      </c>
      <c r="G2110" t="s">
        <v>4452</v>
      </c>
      <c r="H2110" t="str">
        <f ca="1">IFERROR(RANK(Table1[[#This Row],[IncomeRank]],$K:$K),"")</f>
        <v/>
      </c>
      <c r="I2110">
        <f>Table1[[#This Row],[regno]]</f>
        <v>1114541</v>
      </c>
      <c r="J2110" t="str">
        <f>Table1[[#This Row],[nicename]]</f>
        <v>Lighthouse (High Wycombe)</v>
      </c>
      <c r="K2110" s="1" t="str">
        <f ca="1">IF(Table1[[#This Row],[Selected]],Table1[[#This Row],[latest_income]]+(RAND()*0.01),"")</f>
        <v/>
      </c>
      <c r="L2110" t="b">
        <f>IF(Table1[[#This Row],[Use]]="None",FALSE,IF(Table1[[#This Row],[Use]]="Both",AND(Table1[[#This Row],[Keyword]],Table1[[#This Row],[Geog]]),OR(Table1[[#This Row],[Keyword]],Table1[[#This Row],[Geog]])))</f>
        <v>0</v>
      </c>
      <c r="M21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10" t="b">
        <f>NOT(ISERROR(VLOOKUP(Table1[[#This Row],[regno]],RawGeography!$D:$D,1,FALSE)))</f>
        <v>0</v>
      </c>
      <c r="O2110" t="str">
        <f>IF(Options!$H$12&gt;0,IF(Options!$H$13&gt;0,"Both","Geog"),IF(Options!$H$13&gt;0,"Keyword","None"))</f>
        <v>None</v>
      </c>
      <c r="Q2110"/>
    </row>
    <row r="2111" spans="1:17" x14ac:dyDescent="0.2">
      <c r="A2111">
        <v>1114562</v>
      </c>
      <c r="B2111" t="s">
        <v>4453</v>
      </c>
      <c r="C2111">
        <v>6183</v>
      </c>
      <c r="D2111">
        <v>6897</v>
      </c>
      <c r="G2111" t="s">
        <v>4454</v>
      </c>
      <c r="H2111" t="str">
        <f ca="1">IFERROR(RANK(Table1[[#This Row],[IncomeRank]],$K:$K),"")</f>
        <v/>
      </c>
      <c r="I2111">
        <f>Table1[[#This Row],[regno]]</f>
        <v>1114562</v>
      </c>
      <c r="J2111" t="str">
        <f>Table1[[#This Row],[nicename]]</f>
        <v>Stokes Singers</v>
      </c>
      <c r="K2111" s="1" t="str">
        <f ca="1">IF(Table1[[#This Row],[Selected]],Table1[[#This Row],[latest_income]]+(RAND()*0.01),"")</f>
        <v/>
      </c>
      <c r="L2111" t="b">
        <f>IF(Table1[[#This Row],[Use]]="None",FALSE,IF(Table1[[#This Row],[Use]]="Both",AND(Table1[[#This Row],[Keyword]],Table1[[#This Row],[Geog]]),OR(Table1[[#This Row],[Keyword]],Table1[[#This Row],[Geog]])))</f>
        <v>0</v>
      </c>
      <c r="M21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11" t="b">
        <f>NOT(ISERROR(VLOOKUP(Table1[[#This Row],[regno]],RawGeography!$D:$D,1,FALSE)))</f>
        <v>0</v>
      </c>
      <c r="O2111" t="str">
        <f>IF(Options!$H$12&gt;0,IF(Options!$H$13&gt;0,"Both","Geog"),IF(Options!$H$13&gt;0,"Keyword","None"))</f>
        <v>None</v>
      </c>
      <c r="Q2111"/>
    </row>
    <row r="2112" spans="1:17" x14ac:dyDescent="0.2">
      <c r="A2112">
        <v>1114604</v>
      </c>
      <c r="B2112" t="s">
        <v>4455</v>
      </c>
      <c r="C2112">
        <v>0</v>
      </c>
      <c r="D2112">
        <v>0</v>
      </c>
      <c r="G2112" t="s">
        <v>4456</v>
      </c>
      <c r="H2112" t="str">
        <f ca="1">IFERROR(RANK(Table1[[#This Row],[IncomeRank]],$K:$K),"")</f>
        <v/>
      </c>
      <c r="I2112">
        <f>Table1[[#This Row],[regno]]</f>
        <v>1114604</v>
      </c>
      <c r="J2112" t="str">
        <f>Table1[[#This Row],[nicename]]</f>
        <v>The Filey Festival</v>
      </c>
      <c r="K2112" s="1" t="str">
        <f ca="1">IF(Table1[[#This Row],[Selected]],Table1[[#This Row],[latest_income]]+(RAND()*0.01),"")</f>
        <v/>
      </c>
      <c r="L2112" t="b">
        <f>IF(Table1[[#This Row],[Use]]="None",FALSE,IF(Table1[[#This Row],[Use]]="Both",AND(Table1[[#This Row],[Keyword]],Table1[[#This Row],[Geog]]),OR(Table1[[#This Row],[Keyword]],Table1[[#This Row],[Geog]])))</f>
        <v>0</v>
      </c>
      <c r="M21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12" t="b">
        <f>NOT(ISERROR(VLOOKUP(Table1[[#This Row],[regno]],RawGeography!$D:$D,1,FALSE)))</f>
        <v>0</v>
      </c>
      <c r="O2112" t="str">
        <f>IF(Options!$H$12&gt;0,IF(Options!$H$13&gt;0,"Both","Geog"),IF(Options!$H$13&gt;0,"Keyword","None"))</f>
        <v>None</v>
      </c>
      <c r="Q2112"/>
    </row>
    <row r="2113" spans="1:17" x14ac:dyDescent="0.2">
      <c r="A2113">
        <v>1114703</v>
      </c>
      <c r="B2113" t="s">
        <v>4457</v>
      </c>
      <c r="C2113">
        <v>1023</v>
      </c>
      <c r="D2113">
        <v>1459</v>
      </c>
      <c r="G2113" t="s">
        <v>4458</v>
      </c>
      <c r="H2113" t="str">
        <f ca="1">IFERROR(RANK(Table1[[#This Row],[IncomeRank]],$K:$K),"")</f>
        <v/>
      </c>
      <c r="I2113">
        <f>Table1[[#This Row],[regno]]</f>
        <v>1114703</v>
      </c>
      <c r="J2113" t="str">
        <f>Table1[[#This Row],[nicename]]</f>
        <v>Music for Alice (Mfa)</v>
      </c>
      <c r="K2113" s="1" t="str">
        <f ca="1">IF(Table1[[#This Row],[Selected]],Table1[[#This Row],[latest_income]]+(RAND()*0.01),"")</f>
        <v/>
      </c>
      <c r="L2113" t="b">
        <f>IF(Table1[[#This Row],[Use]]="None",FALSE,IF(Table1[[#This Row],[Use]]="Both",AND(Table1[[#This Row],[Keyword]],Table1[[#This Row],[Geog]]),OR(Table1[[#This Row],[Keyword]],Table1[[#This Row],[Geog]])))</f>
        <v>0</v>
      </c>
      <c r="M21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13" t="b">
        <f>NOT(ISERROR(VLOOKUP(Table1[[#This Row],[regno]],RawGeography!$D:$D,1,FALSE)))</f>
        <v>0</v>
      </c>
      <c r="O2113" t="str">
        <f>IF(Options!$H$12&gt;0,IF(Options!$H$13&gt;0,"Both","Geog"),IF(Options!$H$13&gt;0,"Keyword","None"))</f>
        <v>None</v>
      </c>
      <c r="Q2113"/>
    </row>
    <row r="2114" spans="1:17" x14ac:dyDescent="0.2">
      <c r="A2114">
        <v>1114768</v>
      </c>
      <c r="B2114" t="s">
        <v>4459</v>
      </c>
      <c r="C2114">
        <v>51835</v>
      </c>
      <c r="D2114">
        <v>50568</v>
      </c>
      <c r="G2114" t="s">
        <v>4460</v>
      </c>
      <c r="H2114" t="str">
        <f ca="1">IFERROR(RANK(Table1[[#This Row],[IncomeRank]],$K:$K),"")</f>
        <v/>
      </c>
      <c r="I2114">
        <f>Table1[[#This Row],[regno]]</f>
        <v>1114768</v>
      </c>
      <c r="J2114" t="str">
        <f>Table1[[#This Row],[nicename]]</f>
        <v>New Devon Opera Limited</v>
      </c>
      <c r="K2114" s="1" t="str">
        <f ca="1">IF(Table1[[#This Row],[Selected]],Table1[[#This Row],[latest_income]]+(RAND()*0.01),"")</f>
        <v/>
      </c>
      <c r="L2114" t="b">
        <f>IF(Table1[[#This Row],[Use]]="None",FALSE,IF(Table1[[#This Row],[Use]]="Both",AND(Table1[[#This Row],[Keyword]],Table1[[#This Row],[Geog]]),OR(Table1[[#This Row],[Keyword]],Table1[[#This Row],[Geog]])))</f>
        <v>0</v>
      </c>
      <c r="M21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14" t="b">
        <f>NOT(ISERROR(VLOOKUP(Table1[[#This Row],[regno]],RawGeography!$D:$D,1,FALSE)))</f>
        <v>0</v>
      </c>
      <c r="O2114" t="str">
        <f>IF(Options!$H$12&gt;0,IF(Options!$H$13&gt;0,"Both","Geog"),IF(Options!$H$13&gt;0,"Keyword","None"))</f>
        <v>None</v>
      </c>
      <c r="Q2114"/>
    </row>
    <row r="2115" spans="1:17" x14ac:dyDescent="0.2">
      <c r="A2115">
        <v>1114836</v>
      </c>
      <c r="B2115" t="s">
        <v>4461</v>
      </c>
      <c r="C2115">
        <v>211707</v>
      </c>
      <c r="D2115">
        <v>169847</v>
      </c>
      <c r="G2115" t="s">
        <v>4462</v>
      </c>
      <c r="H2115" t="str">
        <f ca="1">IFERROR(RANK(Table1[[#This Row],[IncomeRank]],$K:$K),"")</f>
        <v/>
      </c>
      <c r="I2115">
        <f>Table1[[#This Row],[regno]]</f>
        <v>1114836</v>
      </c>
      <c r="J2115" t="str">
        <f>Table1[[#This Row],[nicename]]</f>
        <v>Tilted Productions Limited</v>
      </c>
      <c r="K2115" s="1" t="str">
        <f ca="1">IF(Table1[[#This Row],[Selected]],Table1[[#This Row],[latest_income]]+(RAND()*0.01),"")</f>
        <v/>
      </c>
      <c r="L2115" t="b">
        <f>IF(Table1[[#This Row],[Use]]="None",FALSE,IF(Table1[[#This Row],[Use]]="Both",AND(Table1[[#This Row],[Keyword]],Table1[[#This Row],[Geog]]),OR(Table1[[#This Row],[Keyword]],Table1[[#This Row],[Geog]])))</f>
        <v>0</v>
      </c>
      <c r="M21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15" t="b">
        <f>NOT(ISERROR(VLOOKUP(Table1[[#This Row],[regno]],RawGeography!$D:$D,1,FALSE)))</f>
        <v>0</v>
      </c>
      <c r="O2115" t="str">
        <f>IF(Options!$H$12&gt;0,IF(Options!$H$13&gt;0,"Both","Geog"),IF(Options!$H$13&gt;0,"Keyword","None"))</f>
        <v>None</v>
      </c>
      <c r="Q2115"/>
    </row>
    <row r="2116" spans="1:17" x14ac:dyDescent="0.2">
      <c r="A2116">
        <v>1114882</v>
      </c>
      <c r="B2116" t="s">
        <v>4463</v>
      </c>
      <c r="C2116">
        <v>3861</v>
      </c>
      <c r="D2116">
        <v>3417</v>
      </c>
      <c r="G2116" t="s">
        <v>4464</v>
      </c>
      <c r="H2116" t="str">
        <f ca="1">IFERROR(RANK(Table1[[#This Row],[IncomeRank]],$K:$K),"")</f>
        <v/>
      </c>
      <c r="I2116">
        <f>Table1[[#This Row],[regno]]</f>
        <v>1114882</v>
      </c>
      <c r="J2116" t="str">
        <f>Table1[[#This Row],[nicename]]</f>
        <v>The Damon Singers</v>
      </c>
      <c r="K2116" s="1" t="str">
        <f ca="1">IF(Table1[[#This Row],[Selected]],Table1[[#This Row],[latest_income]]+(RAND()*0.01),"")</f>
        <v/>
      </c>
      <c r="L2116" t="b">
        <f>IF(Table1[[#This Row],[Use]]="None",FALSE,IF(Table1[[#This Row],[Use]]="Both",AND(Table1[[#This Row],[Keyword]],Table1[[#This Row],[Geog]]),OR(Table1[[#This Row],[Keyword]],Table1[[#This Row],[Geog]])))</f>
        <v>0</v>
      </c>
      <c r="M21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16" t="b">
        <f>NOT(ISERROR(VLOOKUP(Table1[[#This Row],[regno]],RawGeography!$D:$D,1,FALSE)))</f>
        <v>0</v>
      </c>
      <c r="O2116" t="str">
        <f>IF(Options!$H$12&gt;0,IF(Options!$H$13&gt;0,"Both","Geog"),IF(Options!$H$13&gt;0,"Keyword","None"))</f>
        <v>None</v>
      </c>
      <c r="Q2116"/>
    </row>
    <row r="2117" spans="1:17" x14ac:dyDescent="0.2">
      <c r="A2117">
        <v>1114891</v>
      </c>
      <c r="B2117" t="s">
        <v>4465</v>
      </c>
      <c r="C2117">
        <v>4928</v>
      </c>
      <c r="D2117">
        <v>3403</v>
      </c>
      <c r="G2117" t="s">
        <v>4466</v>
      </c>
      <c r="H2117" t="str">
        <f ca="1">IFERROR(RANK(Table1[[#This Row],[IncomeRank]],$K:$K),"")</f>
        <v/>
      </c>
      <c r="I2117">
        <f>Table1[[#This Row],[regno]]</f>
        <v>1114891</v>
      </c>
      <c r="J2117" t="str">
        <f>Table1[[#This Row],[nicename]]</f>
        <v>The Dearham Band</v>
      </c>
      <c r="K2117" s="1" t="str">
        <f ca="1">IF(Table1[[#This Row],[Selected]],Table1[[#This Row],[latest_income]]+(RAND()*0.01),"")</f>
        <v/>
      </c>
      <c r="L2117" t="b">
        <f>IF(Table1[[#This Row],[Use]]="None",FALSE,IF(Table1[[#This Row],[Use]]="Both",AND(Table1[[#This Row],[Keyword]],Table1[[#This Row],[Geog]]),OR(Table1[[#This Row],[Keyword]],Table1[[#This Row],[Geog]])))</f>
        <v>0</v>
      </c>
      <c r="M21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17" t="b">
        <f>NOT(ISERROR(VLOOKUP(Table1[[#This Row],[regno]],RawGeography!$D:$D,1,FALSE)))</f>
        <v>0</v>
      </c>
      <c r="O2117" t="str">
        <f>IF(Options!$H$12&gt;0,IF(Options!$H$13&gt;0,"Both","Geog"),IF(Options!$H$13&gt;0,"Keyword","None"))</f>
        <v>None</v>
      </c>
      <c r="Q2117"/>
    </row>
    <row r="2118" spans="1:17" x14ac:dyDescent="0.2">
      <c r="A2118">
        <v>1114932</v>
      </c>
      <c r="B2118" t="s">
        <v>4467</v>
      </c>
      <c r="C2118">
        <v>8734</v>
      </c>
      <c r="D2118">
        <v>7431</v>
      </c>
      <c r="G2118" t="s">
        <v>4468</v>
      </c>
      <c r="H2118" t="str">
        <f ca="1">IFERROR(RANK(Table1[[#This Row],[IncomeRank]],$K:$K),"")</f>
        <v/>
      </c>
      <c r="I2118">
        <f>Table1[[#This Row],[regno]]</f>
        <v>1114932</v>
      </c>
      <c r="J2118" t="str">
        <f>Table1[[#This Row],[nicename]]</f>
        <v>The Rachmaninoff Society</v>
      </c>
      <c r="K2118" s="1" t="str">
        <f ca="1">IF(Table1[[#This Row],[Selected]],Table1[[#This Row],[latest_income]]+(RAND()*0.01),"")</f>
        <v/>
      </c>
      <c r="L2118" t="b">
        <f>IF(Table1[[#This Row],[Use]]="None",FALSE,IF(Table1[[#This Row],[Use]]="Both",AND(Table1[[#This Row],[Keyword]],Table1[[#This Row],[Geog]]),OR(Table1[[#This Row],[Keyword]],Table1[[#This Row],[Geog]])))</f>
        <v>0</v>
      </c>
      <c r="M21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18" t="b">
        <f>NOT(ISERROR(VLOOKUP(Table1[[#This Row],[regno]],RawGeography!$D:$D,1,FALSE)))</f>
        <v>0</v>
      </c>
      <c r="O2118" t="str">
        <f>IF(Options!$H$12&gt;0,IF(Options!$H$13&gt;0,"Both","Geog"),IF(Options!$H$13&gt;0,"Keyword","None"))</f>
        <v>None</v>
      </c>
      <c r="Q2118"/>
    </row>
    <row r="2119" spans="1:17" x14ac:dyDescent="0.2">
      <c r="A2119">
        <v>1114939</v>
      </c>
      <c r="B2119" t="s">
        <v>4469</v>
      </c>
      <c r="C2119">
        <v>21773</v>
      </c>
      <c r="D2119">
        <v>12985</v>
      </c>
      <c r="G2119" t="s">
        <v>4470</v>
      </c>
      <c r="H2119" t="str">
        <f ca="1">IFERROR(RANK(Table1[[#This Row],[IncomeRank]],$K:$K),"")</f>
        <v/>
      </c>
      <c r="I2119">
        <f>Table1[[#This Row],[regno]]</f>
        <v>1114939</v>
      </c>
      <c r="J2119" t="str">
        <f>Table1[[#This Row],[nicename]]</f>
        <v>Swindon Tamil Association</v>
      </c>
      <c r="K2119" s="1" t="str">
        <f ca="1">IF(Table1[[#This Row],[Selected]],Table1[[#This Row],[latest_income]]+(RAND()*0.01),"")</f>
        <v/>
      </c>
      <c r="L2119" t="b">
        <f>IF(Table1[[#This Row],[Use]]="None",FALSE,IF(Table1[[#This Row],[Use]]="Both",AND(Table1[[#This Row],[Keyword]],Table1[[#This Row],[Geog]]),OR(Table1[[#This Row],[Keyword]],Table1[[#This Row],[Geog]])))</f>
        <v>0</v>
      </c>
      <c r="M21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19" t="b">
        <f>NOT(ISERROR(VLOOKUP(Table1[[#This Row],[regno]],RawGeography!$D:$D,1,FALSE)))</f>
        <v>0</v>
      </c>
      <c r="O2119" t="str">
        <f>IF(Options!$H$12&gt;0,IF(Options!$H$13&gt;0,"Both","Geog"),IF(Options!$H$13&gt;0,"Keyword","None"))</f>
        <v>None</v>
      </c>
      <c r="Q2119"/>
    </row>
    <row r="2120" spans="1:17" x14ac:dyDescent="0.2">
      <c r="A2120">
        <v>1114942</v>
      </c>
      <c r="B2120" t="s">
        <v>4471</v>
      </c>
      <c r="C2120">
        <v>164439</v>
      </c>
      <c r="D2120">
        <v>191578</v>
      </c>
      <c r="G2120" t="s">
        <v>4472</v>
      </c>
      <c r="H2120" t="str">
        <f ca="1">IFERROR(RANK(Table1[[#This Row],[IncomeRank]],$K:$K),"")</f>
        <v/>
      </c>
      <c r="I2120">
        <f>Table1[[#This Row],[regno]]</f>
        <v>1114942</v>
      </c>
      <c r="J2120" t="str">
        <f>Table1[[#This Row],[nicename]]</f>
        <v>The John Clare Trust</v>
      </c>
      <c r="K2120" s="1" t="str">
        <f ca="1">IF(Table1[[#This Row],[Selected]],Table1[[#This Row],[latest_income]]+(RAND()*0.01),"")</f>
        <v/>
      </c>
      <c r="L2120" t="b">
        <f>IF(Table1[[#This Row],[Use]]="None",FALSE,IF(Table1[[#This Row],[Use]]="Both",AND(Table1[[#This Row],[Keyword]],Table1[[#This Row],[Geog]]),OR(Table1[[#This Row],[Keyword]],Table1[[#This Row],[Geog]])))</f>
        <v>0</v>
      </c>
      <c r="M21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20" t="b">
        <f>NOT(ISERROR(VLOOKUP(Table1[[#This Row],[regno]],RawGeography!$D:$D,1,FALSE)))</f>
        <v>0</v>
      </c>
      <c r="O2120" t="str">
        <f>IF(Options!$H$12&gt;0,IF(Options!$H$13&gt;0,"Both","Geog"),IF(Options!$H$13&gt;0,"Keyword","None"))</f>
        <v>None</v>
      </c>
      <c r="Q2120"/>
    </row>
    <row r="2121" spans="1:17" x14ac:dyDescent="0.2">
      <c r="A2121">
        <v>1114968</v>
      </c>
      <c r="B2121" t="s">
        <v>4473</v>
      </c>
      <c r="C2121">
        <v>3773</v>
      </c>
      <c r="D2121">
        <v>1274</v>
      </c>
      <c r="G2121" t="s">
        <v>4474</v>
      </c>
      <c r="H2121" t="str">
        <f ca="1">IFERROR(RANK(Table1[[#This Row],[IncomeRank]],$K:$K),"")</f>
        <v/>
      </c>
      <c r="I2121">
        <f>Table1[[#This Row],[regno]]</f>
        <v>1114968</v>
      </c>
      <c r="J2121" t="str">
        <f>Table1[[#This Row],[nicename]]</f>
        <v>The Royal Conservatory of Music Foundation</v>
      </c>
      <c r="K2121" s="1" t="str">
        <f ca="1">IF(Table1[[#This Row],[Selected]],Table1[[#This Row],[latest_income]]+(RAND()*0.01),"")</f>
        <v/>
      </c>
      <c r="L2121" t="b">
        <f>IF(Table1[[#This Row],[Use]]="None",FALSE,IF(Table1[[#This Row],[Use]]="Both",AND(Table1[[#This Row],[Keyword]],Table1[[#This Row],[Geog]]),OR(Table1[[#This Row],[Keyword]],Table1[[#This Row],[Geog]])))</f>
        <v>0</v>
      </c>
      <c r="M21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21" t="b">
        <f>NOT(ISERROR(VLOOKUP(Table1[[#This Row],[regno]],RawGeography!$D:$D,1,FALSE)))</f>
        <v>0</v>
      </c>
      <c r="O2121" t="str">
        <f>IF(Options!$H$12&gt;0,IF(Options!$H$13&gt;0,"Both","Geog"),IF(Options!$H$13&gt;0,"Keyword","None"))</f>
        <v>None</v>
      </c>
      <c r="Q2121"/>
    </row>
    <row r="2122" spans="1:17" x14ac:dyDescent="0.2">
      <c r="A2122">
        <v>1114976</v>
      </c>
      <c r="B2122" t="s">
        <v>4475</v>
      </c>
      <c r="C2122">
        <v>10533</v>
      </c>
      <c r="D2122">
        <v>10630</v>
      </c>
      <c r="G2122" t="s">
        <v>4476</v>
      </c>
      <c r="H2122" t="str">
        <f ca="1">IFERROR(RANK(Table1[[#This Row],[IncomeRank]],$K:$K),"")</f>
        <v/>
      </c>
      <c r="I2122">
        <f>Table1[[#This Row],[regno]]</f>
        <v>1114976</v>
      </c>
      <c r="J2122" t="str">
        <f>Table1[[#This Row],[nicename]]</f>
        <v>Trinity Orchestra</v>
      </c>
      <c r="K2122" s="1" t="str">
        <f ca="1">IF(Table1[[#This Row],[Selected]],Table1[[#This Row],[latest_income]]+(RAND()*0.01),"")</f>
        <v/>
      </c>
      <c r="L2122" t="b">
        <f>IF(Table1[[#This Row],[Use]]="None",FALSE,IF(Table1[[#This Row],[Use]]="Both",AND(Table1[[#This Row],[Keyword]],Table1[[#This Row],[Geog]]),OR(Table1[[#This Row],[Keyword]],Table1[[#This Row],[Geog]])))</f>
        <v>0</v>
      </c>
      <c r="M21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22" t="b">
        <f>NOT(ISERROR(VLOOKUP(Table1[[#This Row],[regno]],RawGeography!$D:$D,1,FALSE)))</f>
        <v>0</v>
      </c>
      <c r="O2122" t="str">
        <f>IF(Options!$H$12&gt;0,IF(Options!$H$13&gt;0,"Both","Geog"),IF(Options!$H$13&gt;0,"Keyword","None"))</f>
        <v>None</v>
      </c>
      <c r="Q2122"/>
    </row>
    <row r="2123" spans="1:17" x14ac:dyDescent="0.2">
      <c r="A2123">
        <v>1114978</v>
      </c>
      <c r="B2123" t="s">
        <v>4477</v>
      </c>
      <c r="C2123">
        <v>110925</v>
      </c>
      <c r="D2123">
        <v>116840</v>
      </c>
      <c r="G2123" t="s">
        <v>4478</v>
      </c>
      <c r="H2123" t="str">
        <f ca="1">IFERROR(RANK(Table1[[#This Row],[IncomeRank]],$K:$K),"")</f>
        <v/>
      </c>
      <c r="I2123">
        <f>Table1[[#This Row],[regno]]</f>
        <v>1114978</v>
      </c>
      <c r="J2123" t="str">
        <f>Table1[[#This Row],[nicename]]</f>
        <v>Community Heritage Arts and Media Project Limited</v>
      </c>
      <c r="K2123" s="1" t="str">
        <f ca="1">IF(Table1[[#This Row],[Selected]],Table1[[#This Row],[latest_income]]+(RAND()*0.01),"")</f>
        <v/>
      </c>
      <c r="L2123" t="b">
        <f>IF(Table1[[#This Row],[Use]]="None",FALSE,IF(Table1[[#This Row],[Use]]="Both",AND(Table1[[#This Row],[Keyword]],Table1[[#This Row],[Geog]]),OR(Table1[[#This Row],[Keyword]],Table1[[#This Row],[Geog]])))</f>
        <v>0</v>
      </c>
      <c r="M21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23" t="b">
        <f>NOT(ISERROR(VLOOKUP(Table1[[#This Row],[regno]],RawGeography!$D:$D,1,FALSE)))</f>
        <v>0</v>
      </c>
      <c r="O2123" t="str">
        <f>IF(Options!$H$12&gt;0,IF(Options!$H$13&gt;0,"Both","Geog"),IF(Options!$H$13&gt;0,"Keyword","None"))</f>
        <v>None</v>
      </c>
      <c r="Q2123"/>
    </row>
    <row r="2124" spans="1:17" x14ac:dyDescent="0.2">
      <c r="A2124">
        <v>1115060</v>
      </c>
      <c r="B2124" t="s">
        <v>4479</v>
      </c>
      <c r="C2124">
        <v>9335</v>
      </c>
      <c r="D2124">
        <v>10766</v>
      </c>
      <c r="G2124" t="s">
        <v>4480</v>
      </c>
      <c r="H2124" t="str">
        <f ca="1">IFERROR(RANK(Table1[[#This Row],[IncomeRank]],$K:$K),"")</f>
        <v/>
      </c>
      <c r="I2124">
        <f>Table1[[#This Row],[regno]]</f>
        <v>1115060</v>
      </c>
      <c r="J2124" t="str">
        <f>Table1[[#This Row],[nicename]]</f>
        <v>Amaka Beautiful Child</v>
      </c>
      <c r="K2124" s="1" t="str">
        <f ca="1">IF(Table1[[#This Row],[Selected]],Table1[[#This Row],[latest_income]]+(RAND()*0.01),"")</f>
        <v/>
      </c>
      <c r="L2124" t="b">
        <f>IF(Table1[[#This Row],[Use]]="None",FALSE,IF(Table1[[#This Row],[Use]]="Both",AND(Table1[[#This Row],[Keyword]],Table1[[#This Row],[Geog]]),OR(Table1[[#This Row],[Keyword]],Table1[[#This Row],[Geog]])))</f>
        <v>0</v>
      </c>
      <c r="M21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24" t="b">
        <f>NOT(ISERROR(VLOOKUP(Table1[[#This Row],[regno]],RawGeography!$D:$D,1,FALSE)))</f>
        <v>0</v>
      </c>
      <c r="O2124" t="str">
        <f>IF(Options!$H$12&gt;0,IF(Options!$H$13&gt;0,"Both","Geog"),IF(Options!$H$13&gt;0,"Keyword","None"))</f>
        <v>None</v>
      </c>
      <c r="Q2124"/>
    </row>
    <row r="2125" spans="1:17" x14ac:dyDescent="0.2">
      <c r="A2125">
        <v>1115090</v>
      </c>
      <c r="B2125" t="s">
        <v>4481</v>
      </c>
      <c r="C2125">
        <v>4353</v>
      </c>
      <c r="D2125">
        <v>4573</v>
      </c>
      <c r="G2125" t="s">
        <v>4482</v>
      </c>
      <c r="H2125" t="str">
        <f ca="1">IFERROR(RANK(Table1[[#This Row],[IncomeRank]],$K:$K),"")</f>
        <v/>
      </c>
      <c r="I2125">
        <f>Table1[[#This Row],[regno]]</f>
        <v>1115090</v>
      </c>
      <c r="J2125" t="str">
        <f>Table1[[#This Row],[nicename]]</f>
        <v>Luton Symphony Orchestra</v>
      </c>
      <c r="K2125" s="1" t="str">
        <f ca="1">IF(Table1[[#This Row],[Selected]],Table1[[#This Row],[latest_income]]+(RAND()*0.01),"")</f>
        <v/>
      </c>
      <c r="L2125" t="b">
        <f>IF(Table1[[#This Row],[Use]]="None",FALSE,IF(Table1[[#This Row],[Use]]="Both",AND(Table1[[#This Row],[Keyword]],Table1[[#This Row],[Geog]]),OR(Table1[[#This Row],[Keyword]],Table1[[#This Row],[Geog]])))</f>
        <v>0</v>
      </c>
      <c r="M21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25" t="b">
        <f>NOT(ISERROR(VLOOKUP(Table1[[#This Row],[regno]],RawGeography!$D:$D,1,FALSE)))</f>
        <v>0</v>
      </c>
      <c r="O2125" t="str">
        <f>IF(Options!$H$12&gt;0,IF(Options!$H$13&gt;0,"Both","Geog"),IF(Options!$H$13&gt;0,"Keyword","None"))</f>
        <v>None</v>
      </c>
      <c r="Q2125"/>
    </row>
    <row r="2126" spans="1:17" x14ac:dyDescent="0.2">
      <c r="A2126">
        <v>1115155</v>
      </c>
      <c r="B2126" t="s">
        <v>4483</v>
      </c>
      <c r="C2126">
        <v>4656</v>
      </c>
      <c r="D2126">
        <v>4118</v>
      </c>
      <c r="G2126" t="s">
        <v>4038</v>
      </c>
      <c r="H2126" t="str">
        <f ca="1">IFERROR(RANK(Table1[[#This Row],[IncomeRank]],$K:$K),"")</f>
        <v/>
      </c>
      <c r="I2126">
        <f>Table1[[#This Row],[regno]]</f>
        <v>1115155</v>
      </c>
      <c r="J2126" t="str">
        <f>Table1[[#This Row],[nicename]]</f>
        <v>Sunderland Symphony (Music for All)</v>
      </c>
      <c r="K2126" s="1" t="str">
        <f ca="1">IF(Table1[[#This Row],[Selected]],Table1[[#This Row],[latest_income]]+(RAND()*0.01),"")</f>
        <v/>
      </c>
      <c r="L2126" t="b">
        <f>IF(Table1[[#This Row],[Use]]="None",FALSE,IF(Table1[[#This Row],[Use]]="Both",AND(Table1[[#This Row],[Keyword]],Table1[[#This Row],[Geog]]),OR(Table1[[#This Row],[Keyword]],Table1[[#This Row],[Geog]])))</f>
        <v>0</v>
      </c>
      <c r="M21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26" t="b">
        <f>NOT(ISERROR(VLOOKUP(Table1[[#This Row],[regno]],RawGeography!$D:$D,1,FALSE)))</f>
        <v>0</v>
      </c>
      <c r="O2126" t="str">
        <f>IF(Options!$H$12&gt;0,IF(Options!$H$13&gt;0,"Both","Geog"),IF(Options!$H$13&gt;0,"Keyword","None"))</f>
        <v>None</v>
      </c>
      <c r="Q2126"/>
    </row>
    <row r="2127" spans="1:17" x14ac:dyDescent="0.2">
      <c r="A2127">
        <v>1115171</v>
      </c>
      <c r="B2127" t="s">
        <v>4484</v>
      </c>
      <c r="C2127">
        <v>5269</v>
      </c>
      <c r="D2127">
        <v>7605</v>
      </c>
      <c r="G2127" t="s">
        <v>4485</v>
      </c>
      <c r="H2127" t="str">
        <f ca="1">IFERROR(RANK(Table1[[#This Row],[IncomeRank]],$K:$K),"")</f>
        <v/>
      </c>
      <c r="I2127">
        <f>Table1[[#This Row],[regno]]</f>
        <v>1115171</v>
      </c>
      <c r="J2127" t="str">
        <f>Table1[[#This Row],[nicename]]</f>
        <v>Ryde Chorus</v>
      </c>
      <c r="K2127" s="1" t="str">
        <f ca="1">IF(Table1[[#This Row],[Selected]],Table1[[#This Row],[latest_income]]+(RAND()*0.01),"")</f>
        <v/>
      </c>
      <c r="L2127" t="b">
        <f>IF(Table1[[#This Row],[Use]]="None",FALSE,IF(Table1[[#This Row],[Use]]="Both",AND(Table1[[#This Row],[Keyword]],Table1[[#This Row],[Geog]]),OR(Table1[[#This Row],[Keyword]],Table1[[#This Row],[Geog]])))</f>
        <v>0</v>
      </c>
      <c r="M21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27" t="b">
        <f>NOT(ISERROR(VLOOKUP(Table1[[#This Row],[regno]],RawGeography!$D:$D,1,FALSE)))</f>
        <v>0</v>
      </c>
      <c r="O2127" t="str">
        <f>IF(Options!$H$12&gt;0,IF(Options!$H$13&gt;0,"Both","Geog"),IF(Options!$H$13&gt;0,"Keyword","None"))</f>
        <v>None</v>
      </c>
      <c r="Q2127"/>
    </row>
    <row r="2128" spans="1:17" x14ac:dyDescent="0.2">
      <c r="A2128">
        <v>1115260</v>
      </c>
      <c r="B2128" t="s">
        <v>4486</v>
      </c>
      <c r="C2128">
        <v>3039</v>
      </c>
      <c r="D2128">
        <v>3297</v>
      </c>
      <c r="G2128" t="s">
        <v>4487</v>
      </c>
      <c r="H2128" t="str">
        <f ca="1">IFERROR(RANK(Table1[[#This Row],[IncomeRank]],$K:$K),"")</f>
        <v/>
      </c>
      <c r="I2128">
        <f>Table1[[#This Row],[regno]]</f>
        <v>1115260</v>
      </c>
      <c r="J2128" t="str">
        <f>Table1[[#This Row],[nicename]]</f>
        <v>The Welcome Singers</v>
      </c>
      <c r="K2128" s="1" t="str">
        <f ca="1">IF(Table1[[#This Row],[Selected]],Table1[[#This Row],[latest_income]]+(RAND()*0.01),"")</f>
        <v/>
      </c>
      <c r="L2128" t="b">
        <f>IF(Table1[[#This Row],[Use]]="None",FALSE,IF(Table1[[#This Row],[Use]]="Both",AND(Table1[[#This Row],[Keyword]],Table1[[#This Row],[Geog]]),OR(Table1[[#This Row],[Keyword]],Table1[[#This Row],[Geog]])))</f>
        <v>0</v>
      </c>
      <c r="M21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28" t="b">
        <f>NOT(ISERROR(VLOOKUP(Table1[[#This Row],[regno]],RawGeography!$D:$D,1,FALSE)))</f>
        <v>0</v>
      </c>
      <c r="O2128" t="str">
        <f>IF(Options!$H$12&gt;0,IF(Options!$H$13&gt;0,"Both","Geog"),IF(Options!$H$13&gt;0,"Keyword","None"))</f>
        <v>None</v>
      </c>
      <c r="Q2128"/>
    </row>
    <row r="2129" spans="1:17" x14ac:dyDescent="0.2">
      <c r="A2129">
        <v>1115267</v>
      </c>
      <c r="B2129" t="s">
        <v>4488</v>
      </c>
      <c r="C2129">
        <v>137</v>
      </c>
      <c r="D2129">
        <v>1000</v>
      </c>
      <c r="G2129" t="s">
        <v>4489</v>
      </c>
      <c r="H2129" t="str">
        <f ca="1">IFERROR(RANK(Table1[[#This Row],[IncomeRank]],$K:$K),"")</f>
        <v/>
      </c>
      <c r="I2129">
        <f>Table1[[#This Row],[regno]]</f>
        <v>1115267</v>
      </c>
      <c r="J2129" t="str">
        <f>Table1[[#This Row],[nicename]]</f>
        <v>Jenny Nicholson Memorial Trust</v>
      </c>
      <c r="K2129" s="1" t="str">
        <f ca="1">IF(Table1[[#This Row],[Selected]],Table1[[#This Row],[latest_income]]+(RAND()*0.01),"")</f>
        <v/>
      </c>
      <c r="L2129" t="b">
        <f>IF(Table1[[#This Row],[Use]]="None",FALSE,IF(Table1[[#This Row],[Use]]="Both",AND(Table1[[#This Row],[Keyword]],Table1[[#This Row],[Geog]]),OR(Table1[[#This Row],[Keyword]],Table1[[#This Row],[Geog]])))</f>
        <v>0</v>
      </c>
      <c r="M21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29" t="b">
        <f>NOT(ISERROR(VLOOKUP(Table1[[#This Row],[regno]],RawGeography!$D:$D,1,FALSE)))</f>
        <v>0</v>
      </c>
      <c r="O2129" t="str">
        <f>IF(Options!$H$12&gt;0,IF(Options!$H$13&gt;0,"Both","Geog"),IF(Options!$H$13&gt;0,"Keyword","None"))</f>
        <v>None</v>
      </c>
      <c r="Q2129"/>
    </row>
    <row r="2130" spans="1:17" x14ac:dyDescent="0.2">
      <c r="A2130">
        <v>1115302</v>
      </c>
      <c r="B2130" t="s">
        <v>4490</v>
      </c>
      <c r="C2130">
        <v>0</v>
      </c>
      <c r="D2130">
        <v>0</v>
      </c>
      <c r="G2130" t="s">
        <v>4491</v>
      </c>
      <c r="H2130" t="str">
        <f ca="1">IFERROR(RANK(Table1[[#This Row],[IncomeRank]],$K:$K),"")</f>
        <v/>
      </c>
      <c r="I2130">
        <f>Table1[[#This Row],[regno]]</f>
        <v>1115302</v>
      </c>
      <c r="J2130" t="str">
        <f>Table1[[#This Row],[nicename]]</f>
        <v>Thameside Opera (Production Enabling) Association</v>
      </c>
      <c r="K2130" s="1" t="str">
        <f ca="1">IF(Table1[[#This Row],[Selected]],Table1[[#This Row],[latest_income]]+(RAND()*0.01),"")</f>
        <v/>
      </c>
      <c r="L2130" t="b">
        <f>IF(Table1[[#This Row],[Use]]="None",FALSE,IF(Table1[[#This Row],[Use]]="Both",AND(Table1[[#This Row],[Keyword]],Table1[[#This Row],[Geog]]),OR(Table1[[#This Row],[Keyword]],Table1[[#This Row],[Geog]])))</f>
        <v>0</v>
      </c>
      <c r="M21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30" t="b">
        <f>NOT(ISERROR(VLOOKUP(Table1[[#This Row],[regno]],RawGeography!$D:$D,1,FALSE)))</f>
        <v>0</v>
      </c>
      <c r="O2130" t="str">
        <f>IF(Options!$H$12&gt;0,IF(Options!$H$13&gt;0,"Both","Geog"),IF(Options!$H$13&gt;0,"Keyword","None"))</f>
        <v>None</v>
      </c>
      <c r="Q2130"/>
    </row>
    <row r="2131" spans="1:17" x14ac:dyDescent="0.2">
      <c r="A2131">
        <v>1115341</v>
      </c>
      <c r="B2131" t="s">
        <v>4492</v>
      </c>
      <c r="C2131">
        <v>0</v>
      </c>
      <c r="D2131">
        <v>0</v>
      </c>
      <c r="G2131" t="s">
        <v>4493</v>
      </c>
      <c r="H2131" t="str">
        <f ca="1">IFERROR(RANK(Table1[[#This Row],[IncomeRank]],$K:$K),"")</f>
        <v/>
      </c>
      <c r="I2131">
        <f>Table1[[#This Row],[regno]]</f>
        <v>1115341</v>
      </c>
      <c r="J2131" t="str">
        <f>Table1[[#This Row],[nicename]]</f>
        <v>Share in Etruria</v>
      </c>
      <c r="K2131" s="1" t="str">
        <f ca="1">IF(Table1[[#This Row],[Selected]],Table1[[#This Row],[latest_income]]+(RAND()*0.01),"")</f>
        <v/>
      </c>
      <c r="L2131" t="b">
        <f>IF(Table1[[#This Row],[Use]]="None",FALSE,IF(Table1[[#This Row],[Use]]="Both",AND(Table1[[#This Row],[Keyword]],Table1[[#This Row],[Geog]]),OR(Table1[[#This Row],[Keyword]],Table1[[#This Row],[Geog]])))</f>
        <v>0</v>
      </c>
      <c r="M21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31" t="b">
        <f>NOT(ISERROR(VLOOKUP(Table1[[#This Row],[regno]],RawGeography!$D:$D,1,FALSE)))</f>
        <v>0</v>
      </c>
      <c r="O2131" t="str">
        <f>IF(Options!$H$12&gt;0,IF(Options!$H$13&gt;0,"Both","Geog"),IF(Options!$H$13&gt;0,"Keyword","None"))</f>
        <v>None</v>
      </c>
      <c r="Q2131"/>
    </row>
    <row r="2132" spans="1:17" x14ac:dyDescent="0.2">
      <c r="A2132">
        <v>1115451</v>
      </c>
      <c r="B2132" t="s">
        <v>4494</v>
      </c>
      <c r="C2132">
        <v>13024</v>
      </c>
      <c r="D2132">
        <v>12663</v>
      </c>
      <c r="G2132" t="s">
        <v>4495</v>
      </c>
      <c r="H2132" t="str">
        <f ca="1">IFERROR(RANK(Table1[[#This Row],[IncomeRank]],$K:$K),"")</f>
        <v/>
      </c>
      <c r="I2132">
        <f>Table1[[#This Row],[regno]]</f>
        <v>1115451</v>
      </c>
      <c r="J2132" t="str">
        <f>Table1[[#This Row],[nicename]]</f>
        <v>Exeter Dance Festival</v>
      </c>
      <c r="K2132" s="1" t="str">
        <f ca="1">IF(Table1[[#This Row],[Selected]],Table1[[#This Row],[latest_income]]+(RAND()*0.01),"")</f>
        <v/>
      </c>
      <c r="L2132" t="b">
        <f>IF(Table1[[#This Row],[Use]]="None",FALSE,IF(Table1[[#This Row],[Use]]="Both",AND(Table1[[#This Row],[Keyword]],Table1[[#This Row],[Geog]]),OR(Table1[[#This Row],[Keyword]],Table1[[#This Row],[Geog]])))</f>
        <v>0</v>
      </c>
      <c r="M21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32" t="b">
        <f>NOT(ISERROR(VLOOKUP(Table1[[#This Row],[regno]],RawGeography!$D:$D,1,FALSE)))</f>
        <v>0</v>
      </c>
      <c r="O2132" t="str">
        <f>IF(Options!$H$12&gt;0,IF(Options!$H$13&gt;0,"Both","Geog"),IF(Options!$H$13&gt;0,"Keyword","None"))</f>
        <v>None</v>
      </c>
      <c r="Q2132"/>
    </row>
    <row r="2133" spans="1:17" x14ac:dyDescent="0.2">
      <c r="A2133">
        <v>1115486</v>
      </c>
      <c r="B2133" t="s">
        <v>4496</v>
      </c>
      <c r="C2133">
        <v>7685</v>
      </c>
      <c r="D2133">
        <v>7686</v>
      </c>
      <c r="G2133" t="s">
        <v>4497</v>
      </c>
      <c r="H2133" t="str">
        <f ca="1">IFERROR(RANK(Table1[[#This Row],[IncomeRank]],$K:$K),"")</f>
        <v/>
      </c>
      <c r="I2133">
        <f>Table1[[#This Row],[regno]]</f>
        <v>1115486</v>
      </c>
      <c r="J2133" t="str">
        <f>Table1[[#This Row],[nicename]]</f>
        <v>Wessex Concert Orchestra</v>
      </c>
      <c r="K2133" s="1" t="str">
        <f ca="1">IF(Table1[[#This Row],[Selected]],Table1[[#This Row],[latest_income]]+(RAND()*0.01),"")</f>
        <v/>
      </c>
      <c r="L2133" t="b">
        <f>IF(Table1[[#This Row],[Use]]="None",FALSE,IF(Table1[[#This Row],[Use]]="Both",AND(Table1[[#This Row],[Keyword]],Table1[[#This Row],[Geog]]),OR(Table1[[#This Row],[Keyword]],Table1[[#This Row],[Geog]])))</f>
        <v>0</v>
      </c>
      <c r="M21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33" t="b">
        <f>NOT(ISERROR(VLOOKUP(Table1[[#This Row],[regno]],RawGeography!$D:$D,1,FALSE)))</f>
        <v>0</v>
      </c>
      <c r="O2133" t="str">
        <f>IF(Options!$H$12&gt;0,IF(Options!$H$13&gt;0,"Both","Geog"),IF(Options!$H$13&gt;0,"Keyword","None"))</f>
        <v>None</v>
      </c>
      <c r="Q2133"/>
    </row>
    <row r="2134" spans="1:17" x14ac:dyDescent="0.2">
      <c r="A2134">
        <v>1115545</v>
      </c>
      <c r="B2134" t="s">
        <v>4498</v>
      </c>
      <c r="C2134">
        <v>7265</v>
      </c>
      <c r="D2134">
        <v>9452</v>
      </c>
      <c r="G2134" t="s">
        <v>4499</v>
      </c>
      <c r="H2134" t="str">
        <f ca="1">IFERROR(RANK(Table1[[#This Row],[IncomeRank]],$K:$K),"")</f>
        <v/>
      </c>
      <c r="I2134">
        <f>Table1[[#This Row],[regno]]</f>
        <v>1115545</v>
      </c>
      <c r="J2134" t="str">
        <f>Table1[[#This Row],[nicename]]</f>
        <v>African Arts Project</v>
      </c>
      <c r="K2134" s="1" t="str">
        <f ca="1">IF(Table1[[#This Row],[Selected]],Table1[[#This Row],[latest_income]]+(RAND()*0.01),"")</f>
        <v/>
      </c>
      <c r="L2134" t="b">
        <f>IF(Table1[[#This Row],[Use]]="None",FALSE,IF(Table1[[#This Row],[Use]]="Both",AND(Table1[[#This Row],[Keyword]],Table1[[#This Row],[Geog]]),OR(Table1[[#This Row],[Keyword]],Table1[[#This Row],[Geog]])))</f>
        <v>0</v>
      </c>
      <c r="M21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34" t="b">
        <f>NOT(ISERROR(VLOOKUP(Table1[[#This Row],[regno]],RawGeography!$D:$D,1,FALSE)))</f>
        <v>0</v>
      </c>
      <c r="O2134" t="str">
        <f>IF(Options!$H$12&gt;0,IF(Options!$H$13&gt;0,"Both","Geog"),IF(Options!$H$13&gt;0,"Keyword","None"))</f>
        <v>None</v>
      </c>
      <c r="Q2134"/>
    </row>
    <row r="2135" spans="1:17" x14ac:dyDescent="0.2">
      <c r="A2135">
        <v>1115546</v>
      </c>
      <c r="B2135" t="s">
        <v>4500</v>
      </c>
      <c r="C2135">
        <v>2717372</v>
      </c>
      <c r="D2135">
        <v>2745691</v>
      </c>
      <c r="E2135">
        <v>321231</v>
      </c>
      <c r="F2135">
        <v>67</v>
      </c>
      <c r="G2135" t="s">
        <v>4501</v>
      </c>
      <c r="H2135" t="str">
        <f ca="1">IFERROR(RANK(Table1[[#This Row],[IncomeRank]],$K:$K),"")</f>
        <v/>
      </c>
      <c r="I2135">
        <f>Table1[[#This Row],[regno]]</f>
        <v>1115546</v>
      </c>
      <c r="J2135" t="str">
        <f>Table1[[#This Row],[nicename]]</f>
        <v>Derby Quad Limited</v>
      </c>
      <c r="K2135" s="1" t="str">
        <f ca="1">IF(Table1[[#This Row],[Selected]],Table1[[#This Row],[latest_income]]+(RAND()*0.01),"")</f>
        <v/>
      </c>
      <c r="L2135" t="b">
        <f>IF(Table1[[#This Row],[Use]]="None",FALSE,IF(Table1[[#This Row],[Use]]="Both",AND(Table1[[#This Row],[Keyword]],Table1[[#This Row],[Geog]]),OR(Table1[[#This Row],[Keyword]],Table1[[#This Row],[Geog]])))</f>
        <v>0</v>
      </c>
      <c r="M21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35" t="b">
        <f>NOT(ISERROR(VLOOKUP(Table1[[#This Row],[regno]],RawGeography!$D:$D,1,FALSE)))</f>
        <v>0</v>
      </c>
      <c r="O2135" t="str">
        <f>IF(Options!$H$12&gt;0,IF(Options!$H$13&gt;0,"Both","Geog"),IF(Options!$H$13&gt;0,"Keyword","None"))</f>
        <v>None</v>
      </c>
      <c r="Q2135"/>
    </row>
    <row r="2136" spans="1:17" x14ac:dyDescent="0.2">
      <c r="A2136">
        <v>1115575</v>
      </c>
      <c r="B2136" t="s">
        <v>4502</v>
      </c>
      <c r="C2136">
        <v>807</v>
      </c>
      <c r="D2136">
        <v>123</v>
      </c>
      <c r="G2136" t="s">
        <v>4503</v>
      </c>
      <c r="H2136" t="str">
        <f ca="1">IFERROR(RANK(Table1[[#This Row],[IncomeRank]],$K:$K),"")</f>
        <v/>
      </c>
      <c r="I2136">
        <f>Table1[[#This Row],[regno]]</f>
        <v>1115575</v>
      </c>
      <c r="J2136" t="str">
        <f>Table1[[#This Row],[nicename]]</f>
        <v>Music at St Mary De Haura</v>
      </c>
      <c r="K2136" s="1" t="str">
        <f ca="1">IF(Table1[[#This Row],[Selected]],Table1[[#This Row],[latest_income]]+(RAND()*0.01),"")</f>
        <v/>
      </c>
      <c r="L2136" t="b">
        <f>IF(Table1[[#This Row],[Use]]="None",FALSE,IF(Table1[[#This Row],[Use]]="Both",AND(Table1[[#This Row],[Keyword]],Table1[[#This Row],[Geog]]),OR(Table1[[#This Row],[Keyword]],Table1[[#This Row],[Geog]])))</f>
        <v>0</v>
      </c>
      <c r="M21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36" t="b">
        <f>NOT(ISERROR(VLOOKUP(Table1[[#This Row],[regno]],RawGeography!$D:$D,1,FALSE)))</f>
        <v>0</v>
      </c>
      <c r="O2136" t="str">
        <f>IF(Options!$H$12&gt;0,IF(Options!$H$13&gt;0,"Both","Geog"),IF(Options!$H$13&gt;0,"Keyword","None"))</f>
        <v>None</v>
      </c>
      <c r="Q2136"/>
    </row>
    <row r="2137" spans="1:17" x14ac:dyDescent="0.2">
      <c r="A2137">
        <v>1115581</v>
      </c>
      <c r="B2137" t="s">
        <v>4504</v>
      </c>
      <c r="C2137">
        <v>8011</v>
      </c>
      <c r="D2137">
        <v>6850</v>
      </c>
      <c r="G2137" t="s">
        <v>4505</v>
      </c>
      <c r="H2137" t="str">
        <f ca="1">IFERROR(RANK(Table1[[#This Row],[IncomeRank]],$K:$K),"")</f>
        <v/>
      </c>
      <c r="I2137">
        <f>Table1[[#This Row],[regno]]</f>
        <v>1115581</v>
      </c>
      <c r="J2137" t="str">
        <f>Table1[[#This Row],[nicename]]</f>
        <v>Staxton Singers</v>
      </c>
      <c r="K2137" s="1" t="str">
        <f ca="1">IF(Table1[[#This Row],[Selected]],Table1[[#This Row],[latest_income]]+(RAND()*0.01),"")</f>
        <v/>
      </c>
      <c r="L2137" t="b">
        <f>IF(Table1[[#This Row],[Use]]="None",FALSE,IF(Table1[[#This Row],[Use]]="Both",AND(Table1[[#This Row],[Keyword]],Table1[[#This Row],[Geog]]),OR(Table1[[#This Row],[Keyword]],Table1[[#This Row],[Geog]])))</f>
        <v>0</v>
      </c>
      <c r="M21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37" t="b">
        <f>NOT(ISERROR(VLOOKUP(Table1[[#This Row],[regno]],RawGeography!$D:$D,1,FALSE)))</f>
        <v>0</v>
      </c>
      <c r="O2137" t="str">
        <f>IF(Options!$H$12&gt;0,IF(Options!$H$13&gt;0,"Both","Geog"),IF(Options!$H$13&gt;0,"Keyword","None"))</f>
        <v>None</v>
      </c>
      <c r="Q2137"/>
    </row>
    <row r="2138" spans="1:17" x14ac:dyDescent="0.2">
      <c r="A2138">
        <v>1115584</v>
      </c>
      <c r="B2138" t="s">
        <v>4506</v>
      </c>
      <c r="C2138">
        <v>61</v>
      </c>
      <c r="D2138">
        <v>2407</v>
      </c>
      <c r="G2138" t="s">
        <v>4507</v>
      </c>
      <c r="H2138" t="str">
        <f ca="1">IFERROR(RANK(Table1[[#This Row],[IncomeRank]],$K:$K),"")</f>
        <v/>
      </c>
      <c r="I2138">
        <f>Table1[[#This Row],[regno]]</f>
        <v>1115584</v>
      </c>
      <c r="J2138" t="str">
        <f>Table1[[#This Row],[nicename]]</f>
        <v>The Music Reprieval Trust</v>
      </c>
      <c r="K2138" s="1" t="str">
        <f ca="1">IF(Table1[[#This Row],[Selected]],Table1[[#This Row],[latest_income]]+(RAND()*0.01),"")</f>
        <v/>
      </c>
      <c r="L2138" t="b">
        <f>IF(Table1[[#This Row],[Use]]="None",FALSE,IF(Table1[[#This Row],[Use]]="Both",AND(Table1[[#This Row],[Keyword]],Table1[[#This Row],[Geog]]),OR(Table1[[#This Row],[Keyword]],Table1[[#This Row],[Geog]])))</f>
        <v>0</v>
      </c>
      <c r="M21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38" t="b">
        <f>NOT(ISERROR(VLOOKUP(Table1[[#This Row],[regno]],RawGeography!$D:$D,1,FALSE)))</f>
        <v>0</v>
      </c>
      <c r="O2138" t="str">
        <f>IF(Options!$H$12&gt;0,IF(Options!$H$13&gt;0,"Both","Geog"),IF(Options!$H$13&gt;0,"Keyword","None"))</f>
        <v>None</v>
      </c>
      <c r="Q2138"/>
    </row>
    <row r="2139" spans="1:17" x14ac:dyDescent="0.2">
      <c r="A2139">
        <v>1115601</v>
      </c>
      <c r="B2139" t="s">
        <v>4508</v>
      </c>
      <c r="C2139">
        <v>5879</v>
      </c>
      <c r="D2139">
        <v>5480</v>
      </c>
      <c r="G2139" t="s">
        <v>4509</v>
      </c>
      <c r="H2139" t="str">
        <f ca="1">IFERROR(RANK(Table1[[#This Row],[IncomeRank]],$K:$K),"")</f>
        <v/>
      </c>
      <c r="I2139">
        <f>Table1[[#This Row],[regno]]</f>
        <v>1115601</v>
      </c>
      <c r="J2139" t="str">
        <f>Table1[[#This Row],[nicename]]</f>
        <v>St Neots Sinfonia</v>
      </c>
      <c r="K2139" s="1" t="str">
        <f ca="1">IF(Table1[[#This Row],[Selected]],Table1[[#This Row],[latest_income]]+(RAND()*0.01),"")</f>
        <v/>
      </c>
      <c r="L2139" t="b">
        <f>IF(Table1[[#This Row],[Use]]="None",FALSE,IF(Table1[[#This Row],[Use]]="Both",AND(Table1[[#This Row],[Keyword]],Table1[[#This Row],[Geog]]),OR(Table1[[#This Row],[Keyword]],Table1[[#This Row],[Geog]])))</f>
        <v>0</v>
      </c>
      <c r="M21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39" t="b">
        <f>NOT(ISERROR(VLOOKUP(Table1[[#This Row],[regno]],RawGeography!$D:$D,1,FALSE)))</f>
        <v>0</v>
      </c>
      <c r="O2139" t="str">
        <f>IF(Options!$H$12&gt;0,IF(Options!$H$13&gt;0,"Both","Geog"),IF(Options!$H$13&gt;0,"Keyword","None"))</f>
        <v>None</v>
      </c>
      <c r="Q2139"/>
    </row>
    <row r="2140" spans="1:17" x14ac:dyDescent="0.2">
      <c r="A2140">
        <v>1115624</v>
      </c>
      <c r="B2140" t="s">
        <v>4510</v>
      </c>
      <c r="C2140">
        <v>10609</v>
      </c>
      <c r="D2140">
        <v>8948</v>
      </c>
      <c r="G2140" t="s">
        <v>4511</v>
      </c>
      <c r="H2140" t="str">
        <f ca="1">IFERROR(RANK(Table1[[#This Row],[IncomeRank]],$K:$K),"")</f>
        <v/>
      </c>
      <c r="I2140">
        <f>Table1[[#This Row],[regno]]</f>
        <v>1115624</v>
      </c>
      <c r="J2140" t="str">
        <f>Table1[[#This Row],[nicename]]</f>
        <v>Ocean Brass</v>
      </c>
      <c r="K2140" s="1" t="str">
        <f ca="1">IF(Table1[[#This Row],[Selected]],Table1[[#This Row],[latest_income]]+(RAND()*0.01),"")</f>
        <v/>
      </c>
      <c r="L2140" t="b">
        <f>IF(Table1[[#This Row],[Use]]="None",FALSE,IF(Table1[[#This Row],[Use]]="Both",AND(Table1[[#This Row],[Keyword]],Table1[[#This Row],[Geog]]),OR(Table1[[#This Row],[Keyword]],Table1[[#This Row],[Geog]])))</f>
        <v>0</v>
      </c>
      <c r="M21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40" t="b">
        <f>NOT(ISERROR(VLOOKUP(Table1[[#This Row],[regno]],RawGeography!$D:$D,1,FALSE)))</f>
        <v>0</v>
      </c>
      <c r="O2140" t="str">
        <f>IF(Options!$H$12&gt;0,IF(Options!$H$13&gt;0,"Both","Geog"),IF(Options!$H$13&gt;0,"Keyword","None"))</f>
        <v>None</v>
      </c>
      <c r="Q2140"/>
    </row>
    <row r="2141" spans="1:17" x14ac:dyDescent="0.2">
      <c r="A2141">
        <v>1115774</v>
      </c>
      <c r="B2141" t="s">
        <v>4512</v>
      </c>
      <c r="C2141">
        <v>1478</v>
      </c>
      <c r="D2141">
        <v>1339</v>
      </c>
      <c r="G2141" t="s">
        <v>4513</v>
      </c>
      <c r="H2141" t="str">
        <f ca="1">IFERROR(RANK(Table1[[#This Row],[IncomeRank]],$K:$K),"")</f>
        <v/>
      </c>
      <c r="I2141">
        <f>Table1[[#This Row],[regno]]</f>
        <v>1115774</v>
      </c>
      <c r="J2141" t="str">
        <f>Table1[[#This Row],[nicename]]</f>
        <v>West Norfolk Music Society</v>
      </c>
      <c r="K2141" s="1" t="str">
        <f ca="1">IF(Table1[[#This Row],[Selected]],Table1[[#This Row],[latest_income]]+(RAND()*0.01),"")</f>
        <v/>
      </c>
      <c r="L2141" t="b">
        <f>IF(Table1[[#This Row],[Use]]="None",FALSE,IF(Table1[[#This Row],[Use]]="Both",AND(Table1[[#This Row],[Keyword]],Table1[[#This Row],[Geog]]),OR(Table1[[#This Row],[Keyword]],Table1[[#This Row],[Geog]])))</f>
        <v>0</v>
      </c>
      <c r="M21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41" t="b">
        <f>NOT(ISERROR(VLOOKUP(Table1[[#This Row],[regno]],RawGeography!$D:$D,1,FALSE)))</f>
        <v>0</v>
      </c>
      <c r="O2141" t="str">
        <f>IF(Options!$H$12&gt;0,IF(Options!$H$13&gt;0,"Both","Geog"),IF(Options!$H$13&gt;0,"Keyword","None"))</f>
        <v>None</v>
      </c>
      <c r="Q2141"/>
    </row>
    <row r="2142" spans="1:17" x14ac:dyDescent="0.2">
      <c r="A2142">
        <v>1115795</v>
      </c>
      <c r="B2142" t="s">
        <v>4514</v>
      </c>
      <c r="C2142">
        <v>21316</v>
      </c>
      <c r="D2142">
        <v>15019</v>
      </c>
      <c r="G2142" t="s">
        <v>4515</v>
      </c>
      <c r="H2142" t="str">
        <f ca="1">IFERROR(RANK(Table1[[#This Row],[IncomeRank]],$K:$K),"")</f>
        <v/>
      </c>
      <c r="I2142">
        <f>Table1[[#This Row],[regno]]</f>
        <v>1115795</v>
      </c>
      <c r="J2142" t="str">
        <f>Table1[[#This Row],[nicename]]</f>
        <v>Chichester Chamber Concerts</v>
      </c>
      <c r="K2142" s="1" t="str">
        <f ca="1">IF(Table1[[#This Row],[Selected]],Table1[[#This Row],[latest_income]]+(RAND()*0.01),"")</f>
        <v/>
      </c>
      <c r="L2142" t="b">
        <f>IF(Table1[[#This Row],[Use]]="None",FALSE,IF(Table1[[#This Row],[Use]]="Both",AND(Table1[[#This Row],[Keyword]],Table1[[#This Row],[Geog]]),OR(Table1[[#This Row],[Keyword]],Table1[[#This Row],[Geog]])))</f>
        <v>0</v>
      </c>
      <c r="M21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42" t="b">
        <f>NOT(ISERROR(VLOOKUP(Table1[[#This Row],[regno]],RawGeography!$D:$D,1,FALSE)))</f>
        <v>0</v>
      </c>
      <c r="O2142" t="str">
        <f>IF(Options!$H$12&gt;0,IF(Options!$H$13&gt;0,"Both","Geog"),IF(Options!$H$13&gt;0,"Keyword","None"))</f>
        <v>None</v>
      </c>
      <c r="Q2142"/>
    </row>
    <row r="2143" spans="1:17" x14ac:dyDescent="0.2">
      <c r="A2143">
        <v>1115800</v>
      </c>
      <c r="B2143" t="s">
        <v>4516</v>
      </c>
      <c r="C2143">
        <v>1490</v>
      </c>
      <c r="D2143">
        <v>1242</v>
      </c>
      <c r="G2143" t="s">
        <v>4517</v>
      </c>
      <c r="H2143" t="str">
        <f ca="1">IFERROR(RANK(Table1[[#This Row],[IncomeRank]],$K:$K),"")</f>
        <v/>
      </c>
      <c r="I2143">
        <f>Table1[[#This Row],[regno]]</f>
        <v>1115800</v>
      </c>
      <c r="J2143" t="str">
        <f>Table1[[#This Row],[nicename]]</f>
        <v>Meridian Winds</v>
      </c>
      <c r="K2143" s="1" t="str">
        <f ca="1">IF(Table1[[#This Row],[Selected]],Table1[[#This Row],[latest_income]]+(RAND()*0.01),"")</f>
        <v/>
      </c>
      <c r="L2143" t="b">
        <f>IF(Table1[[#This Row],[Use]]="None",FALSE,IF(Table1[[#This Row],[Use]]="Both",AND(Table1[[#This Row],[Keyword]],Table1[[#This Row],[Geog]]),OR(Table1[[#This Row],[Keyword]],Table1[[#This Row],[Geog]])))</f>
        <v>0</v>
      </c>
      <c r="M21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43" t="b">
        <f>NOT(ISERROR(VLOOKUP(Table1[[#This Row],[regno]],RawGeography!$D:$D,1,FALSE)))</f>
        <v>0</v>
      </c>
      <c r="O2143" t="str">
        <f>IF(Options!$H$12&gt;0,IF(Options!$H$13&gt;0,"Both","Geog"),IF(Options!$H$13&gt;0,"Keyword","None"))</f>
        <v>None</v>
      </c>
      <c r="Q2143"/>
    </row>
    <row r="2144" spans="1:17" x14ac:dyDescent="0.2">
      <c r="A2144">
        <v>1115807</v>
      </c>
      <c r="B2144" t="s">
        <v>4518</v>
      </c>
      <c r="C2144">
        <v>5731</v>
      </c>
      <c r="D2144">
        <v>5846</v>
      </c>
      <c r="G2144" t="s">
        <v>4519</v>
      </c>
      <c r="H2144" t="str">
        <f ca="1">IFERROR(RANK(Table1[[#This Row],[IncomeRank]],$K:$K),"")</f>
        <v/>
      </c>
      <c r="I2144">
        <f>Table1[[#This Row],[regno]]</f>
        <v>1115807</v>
      </c>
      <c r="J2144" t="str">
        <f>Table1[[#This Row],[nicename]]</f>
        <v>Cheltenham Jazz</v>
      </c>
      <c r="K2144" s="1" t="str">
        <f ca="1">IF(Table1[[#This Row],[Selected]],Table1[[#This Row],[latest_income]]+(RAND()*0.01),"")</f>
        <v/>
      </c>
      <c r="L2144" t="b">
        <f>IF(Table1[[#This Row],[Use]]="None",FALSE,IF(Table1[[#This Row],[Use]]="Both",AND(Table1[[#This Row],[Keyword]],Table1[[#This Row],[Geog]]),OR(Table1[[#This Row],[Keyword]],Table1[[#This Row],[Geog]])))</f>
        <v>0</v>
      </c>
      <c r="M21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44" t="b">
        <f>NOT(ISERROR(VLOOKUP(Table1[[#This Row],[regno]],RawGeography!$D:$D,1,FALSE)))</f>
        <v>0</v>
      </c>
      <c r="O2144" t="str">
        <f>IF(Options!$H$12&gt;0,IF(Options!$H$13&gt;0,"Both","Geog"),IF(Options!$H$13&gt;0,"Keyword","None"))</f>
        <v>None</v>
      </c>
      <c r="Q2144"/>
    </row>
    <row r="2145" spans="1:17" x14ac:dyDescent="0.2">
      <c r="A2145">
        <v>1116044</v>
      </c>
      <c r="B2145" t="s">
        <v>4520</v>
      </c>
      <c r="C2145">
        <v>129222</v>
      </c>
      <c r="D2145">
        <v>133554</v>
      </c>
      <c r="G2145" t="s">
        <v>4521</v>
      </c>
      <c r="H2145" t="str">
        <f ca="1">IFERROR(RANK(Table1[[#This Row],[IncomeRank]],$K:$K),"")</f>
        <v/>
      </c>
      <c r="I2145">
        <f>Table1[[#This Row],[regno]]</f>
        <v>1116044</v>
      </c>
      <c r="J2145" t="str">
        <f>Table1[[#This Row],[nicename]]</f>
        <v>Dot to Dot (Arts)</v>
      </c>
      <c r="K2145" s="1" t="str">
        <f ca="1">IF(Table1[[#This Row],[Selected]],Table1[[#This Row],[latest_income]]+(RAND()*0.01),"")</f>
        <v/>
      </c>
      <c r="L2145" t="b">
        <f>IF(Table1[[#This Row],[Use]]="None",FALSE,IF(Table1[[#This Row],[Use]]="Both",AND(Table1[[#This Row],[Keyword]],Table1[[#This Row],[Geog]]),OR(Table1[[#This Row],[Keyword]],Table1[[#This Row],[Geog]])))</f>
        <v>0</v>
      </c>
      <c r="M21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45" t="b">
        <f>NOT(ISERROR(VLOOKUP(Table1[[#This Row],[regno]],RawGeography!$D:$D,1,FALSE)))</f>
        <v>0</v>
      </c>
      <c r="O2145" t="str">
        <f>IF(Options!$H$12&gt;0,IF(Options!$H$13&gt;0,"Both","Geog"),IF(Options!$H$13&gt;0,"Keyword","None"))</f>
        <v>None</v>
      </c>
      <c r="Q2145"/>
    </row>
    <row r="2146" spans="1:17" x14ac:dyDescent="0.2">
      <c r="A2146">
        <v>1116085</v>
      </c>
      <c r="B2146" t="s">
        <v>4523</v>
      </c>
      <c r="C2146">
        <v>10288</v>
      </c>
      <c r="D2146">
        <v>10973</v>
      </c>
      <c r="G2146" t="s">
        <v>4524</v>
      </c>
      <c r="H2146" t="str">
        <f ca="1">IFERROR(RANK(Table1[[#This Row],[IncomeRank]],$K:$K),"")</f>
        <v/>
      </c>
      <c r="I2146">
        <f>Table1[[#This Row],[regno]]</f>
        <v>1116085</v>
      </c>
      <c r="J2146" t="str">
        <f>Table1[[#This Row],[nicename]]</f>
        <v>Hertfordshire Philharmonia</v>
      </c>
      <c r="K2146" s="1" t="str">
        <f ca="1">IF(Table1[[#This Row],[Selected]],Table1[[#This Row],[latest_income]]+(RAND()*0.01),"")</f>
        <v/>
      </c>
      <c r="L2146" t="b">
        <f>IF(Table1[[#This Row],[Use]]="None",FALSE,IF(Table1[[#This Row],[Use]]="Both",AND(Table1[[#This Row],[Keyword]],Table1[[#This Row],[Geog]]),OR(Table1[[#This Row],[Keyword]],Table1[[#This Row],[Geog]])))</f>
        <v>0</v>
      </c>
      <c r="M21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46" t="b">
        <f>NOT(ISERROR(VLOOKUP(Table1[[#This Row],[regno]],RawGeography!$D:$D,1,FALSE)))</f>
        <v>0</v>
      </c>
      <c r="O2146" t="str">
        <f>IF(Options!$H$12&gt;0,IF(Options!$H$13&gt;0,"Both","Geog"),IF(Options!$H$13&gt;0,"Keyword","None"))</f>
        <v>None</v>
      </c>
      <c r="Q2146"/>
    </row>
    <row r="2147" spans="1:17" x14ac:dyDescent="0.2">
      <c r="A2147">
        <v>1116089</v>
      </c>
      <c r="B2147" t="s">
        <v>4525</v>
      </c>
      <c r="C2147">
        <v>6322</v>
      </c>
      <c r="D2147">
        <v>20054</v>
      </c>
      <c r="G2147" t="s">
        <v>4526</v>
      </c>
      <c r="H2147" t="str">
        <f ca="1">IFERROR(RANK(Table1[[#This Row],[IncomeRank]],$K:$K),"")</f>
        <v/>
      </c>
      <c r="I2147">
        <f>Table1[[#This Row],[regno]]</f>
        <v>1116089</v>
      </c>
      <c r="J2147" t="str">
        <f>Table1[[#This Row],[nicename]]</f>
        <v>Orchestra Europa Limited</v>
      </c>
      <c r="K2147" s="1" t="str">
        <f ca="1">IF(Table1[[#This Row],[Selected]],Table1[[#This Row],[latest_income]]+(RAND()*0.01),"")</f>
        <v/>
      </c>
      <c r="L2147" t="b">
        <f>IF(Table1[[#This Row],[Use]]="None",FALSE,IF(Table1[[#This Row],[Use]]="Both",AND(Table1[[#This Row],[Keyword]],Table1[[#This Row],[Geog]]),OR(Table1[[#This Row],[Keyword]],Table1[[#This Row],[Geog]])))</f>
        <v>0</v>
      </c>
      <c r="M21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47" t="b">
        <f>NOT(ISERROR(VLOOKUP(Table1[[#This Row],[regno]],RawGeography!$D:$D,1,FALSE)))</f>
        <v>0</v>
      </c>
      <c r="O2147" t="str">
        <f>IF(Options!$H$12&gt;0,IF(Options!$H$13&gt;0,"Both","Geog"),IF(Options!$H$13&gt;0,"Keyword","None"))</f>
        <v>None</v>
      </c>
      <c r="Q2147"/>
    </row>
    <row r="2148" spans="1:17" x14ac:dyDescent="0.2">
      <c r="A2148">
        <v>1116173</v>
      </c>
      <c r="B2148" t="s">
        <v>4527</v>
      </c>
      <c r="C2148">
        <v>35568</v>
      </c>
      <c r="D2148">
        <v>33447</v>
      </c>
      <c r="G2148" t="s">
        <v>4528</v>
      </c>
      <c r="H2148" t="str">
        <f ca="1">IFERROR(RANK(Table1[[#This Row],[IncomeRank]],$K:$K),"")</f>
        <v/>
      </c>
      <c r="I2148">
        <f>Table1[[#This Row],[regno]]</f>
        <v>1116173</v>
      </c>
      <c r="J2148" t="str">
        <f>Table1[[#This Row],[nicename]]</f>
        <v>Rothwell Temperance Band</v>
      </c>
      <c r="K2148" s="1" t="str">
        <f ca="1">IF(Table1[[#This Row],[Selected]],Table1[[#This Row],[latest_income]]+(RAND()*0.01),"")</f>
        <v/>
      </c>
      <c r="L2148" t="b">
        <f>IF(Table1[[#This Row],[Use]]="None",FALSE,IF(Table1[[#This Row],[Use]]="Both",AND(Table1[[#This Row],[Keyword]],Table1[[#This Row],[Geog]]),OR(Table1[[#This Row],[Keyword]],Table1[[#This Row],[Geog]])))</f>
        <v>0</v>
      </c>
      <c r="M21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48" t="b">
        <f>NOT(ISERROR(VLOOKUP(Table1[[#This Row],[regno]],RawGeography!$D:$D,1,FALSE)))</f>
        <v>0</v>
      </c>
      <c r="O2148" t="str">
        <f>IF(Options!$H$12&gt;0,IF(Options!$H$13&gt;0,"Both","Geog"),IF(Options!$H$13&gt;0,"Keyword","None"))</f>
        <v>None</v>
      </c>
      <c r="Q2148"/>
    </row>
    <row r="2149" spans="1:17" x14ac:dyDescent="0.2">
      <c r="A2149">
        <v>1116213</v>
      </c>
      <c r="B2149" t="s">
        <v>4529</v>
      </c>
      <c r="C2149">
        <v>792917</v>
      </c>
      <c r="D2149">
        <v>810799</v>
      </c>
      <c r="E2149">
        <v>1988598</v>
      </c>
      <c r="F2149">
        <v>11</v>
      </c>
      <c r="G2149" t="s">
        <v>4530</v>
      </c>
      <c r="H2149" t="str">
        <f ca="1">IFERROR(RANK(Table1[[#This Row],[IncomeRank]],$K:$K),"")</f>
        <v/>
      </c>
      <c r="I2149">
        <f>Table1[[#This Row],[regno]]</f>
        <v>1116213</v>
      </c>
      <c r="J2149" t="str">
        <f>Table1[[#This Row],[nicename]]</f>
        <v>Pro Corda Trust</v>
      </c>
      <c r="K2149" s="1" t="str">
        <f ca="1">IF(Table1[[#This Row],[Selected]],Table1[[#This Row],[latest_income]]+(RAND()*0.01),"")</f>
        <v/>
      </c>
      <c r="L2149" t="b">
        <f>IF(Table1[[#This Row],[Use]]="None",FALSE,IF(Table1[[#This Row],[Use]]="Both",AND(Table1[[#This Row],[Keyword]],Table1[[#This Row],[Geog]]),OR(Table1[[#This Row],[Keyword]],Table1[[#This Row],[Geog]])))</f>
        <v>0</v>
      </c>
      <c r="M21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49" t="b">
        <f>NOT(ISERROR(VLOOKUP(Table1[[#This Row],[regno]],RawGeography!$D:$D,1,FALSE)))</f>
        <v>0</v>
      </c>
      <c r="O2149" t="str">
        <f>IF(Options!$H$12&gt;0,IF(Options!$H$13&gt;0,"Both","Geog"),IF(Options!$H$13&gt;0,"Keyword","None"))</f>
        <v>None</v>
      </c>
      <c r="Q2149"/>
    </row>
    <row r="2150" spans="1:17" x14ac:dyDescent="0.2">
      <c r="A2150">
        <v>1116255</v>
      </c>
      <c r="B2150" t="s">
        <v>4531</v>
      </c>
      <c r="C2150">
        <v>68717</v>
      </c>
      <c r="D2150">
        <v>85808</v>
      </c>
      <c r="G2150" t="s">
        <v>4532</v>
      </c>
      <c r="H2150" t="str">
        <f ca="1">IFERROR(RANK(Table1[[#This Row],[IncomeRank]],$K:$K),"")</f>
        <v/>
      </c>
      <c r="I2150">
        <f>Table1[[#This Row],[regno]]</f>
        <v>1116255</v>
      </c>
      <c r="J2150" t="str">
        <f>Table1[[#This Row],[nicename]]</f>
        <v>The Great Western Chorus of Bristol</v>
      </c>
      <c r="K2150" s="1" t="str">
        <f ca="1">IF(Table1[[#This Row],[Selected]],Table1[[#This Row],[latest_income]]+(RAND()*0.01),"")</f>
        <v/>
      </c>
      <c r="L2150" t="b">
        <f>IF(Table1[[#This Row],[Use]]="None",FALSE,IF(Table1[[#This Row],[Use]]="Both",AND(Table1[[#This Row],[Keyword]],Table1[[#This Row],[Geog]]),OR(Table1[[#This Row],[Keyword]],Table1[[#This Row],[Geog]])))</f>
        <v>0</v>
      </c>
      <c r="M21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50" t="b">
        <f>NOT(ISERROR(VLOOKUP(Table1[[#This Row],[regno]],RawGeography!$D:$D,1,FALSE)))</f>
        <v>0</v>
      </c>
      <c r="O2150" t="str">
        <f>IF(Options!$H$12&gt;0,IF(Options!$H$13&gt;0,"Both","Geog"),IF(Options!$H$13&gt;0,"Keyword","None"))</f>
        <v>None</v>
      </c>
      <c r="Q2150"/>
    </row>
    <row r="2151" spans="1:17" x14ac:dyDescent="0.2">
      <c r="A2151">
        <v>1116300</v>
      </c>
      <c r="B2151" t="s">
        <v>4533</v>
      </c>
      <c r="C2151">
        <v>11435</v>
      </c>
      <c r="D2151">
        <v>11318</v>
      </c>
      <c r="G2151" t="s">
        <v>4534</v>
      </c>
      <c r="H2151" t="str">
        <f ca="1">IFERROR(RANK(Table1[[#This Row],[IncomeRank]],$K:$K),"")</f>
        <v/>
      </c>
      <c r="I2151">
        <f>Table1[[#This Row],[regno]]</f>
        <v>1116300</v>
      </c>
      <c r="J2151" t="str">
        <f>Table1[[#This Row],[nicename]]</f>
        <v>Collegium Singers</v>
      </c>
      <c r="K2151" s="1" t="str">
        <f ca="1">IF(Table1[[#This Row],[Selected]],Table1[[#This Row],[latest_income]]+(RAND()*0.01),"")</f>
        <v/>
      </c>
      <c r="L2151" t="b">
        <f>IF(Table1[[#This Row],[Use]]="None",FALSE,IF(Table1[[#This Row],[Use]]="Both",AND(Table1[[#This Row],[Keyword]],Table1[[#This Row],[Geog]]),OR(Table1[[#This Row],[Keyword]],Table1[[#This Row],[Geog]])))</f>
        <v>0</v>
      </c>
      <c r="M21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51" t="b">
        <f>NOT(ISERROR(VLOOKUP(Table1[[#This Row],[regno]],RawGeography!$D:$D,1,FALSE)))</f>
        <v>0</v>
      </c>
      <c r="O2151" t="str">
        <f>IF(Options!$H$12&gt;0,IF(Options!$H$13&gt;0,"Both","Geog"),IF(Options!$H$13&gt;0,"Keyword","None"))</f>
        <v>None</v>
      </c>
      <c r="Q2151"/>
    </row>
    <row r="2152" spans="1:17" x14ac:dyDescent="0.2">
      <c r="A2152">
        <v>1116343</v>
      </c>
      <c r="B2152" t="s">
        <v>4535</v>
      </c>
      <c r="C2152">
        <v>45114</v>
      </c>
      <c r="D2152">
        <v>43305</v>
      </c>
      <c r="G2152" t="s">
        <v>4536</v>
      </c>
      <c r="H2152" t="str">
        <f ca="1">IFERROR(RANK(Table1[[#This Row],[IncomeRank]],$K:$K),"")</f>
        <v/>
      </c>
      <c r="I2152">
        <f>Table1[[#This Row],[regno]]</f>
        <v>1116343</v>
      </c>
      <c r="J2152" t="str">
        <f>Table1[[#This Row],[nicename]]</f>
        <v>St Helens Sinfonietta</v>
      </c>
      <c r="K2152" s="1" t="str">
        <f ca="1">IF(Table1[[#This Row],[Selected]],Table1[[#This Row],[latest_income]]+(RAND()*0.01),"")</f>
        <v/>
      </c>
      <c r="L2152" t="b">
        <f>IF(Table1[[#This Row],[Use]]="None",FALSE,IF(Table1[[#This Row],[Use]]="Both",AND(Table1[[#This Row],[Keyword]],Table1[[#This Row],[Geog]]),OR(Table1[[#This Row],[Keyword]],Table1[[#This Row],[Geog]])))</f>
        <v>0</v>
      </c>
      <c r="M21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52" t="b">
        <f>NOT(ISERROR(VLOOKUP(Table1[[#This Row],[regno]],RawGeography!$D:$D,1,FALSE)))</f>
        <v>0</v>
      </c>
      <c r="O2152" t="str">
        <f>IF(Options!$H$12&gt;0,IF(Options!$H$13&gt;0,"Both","Geog"),IF(Options!$H$13&gt;0,"Keyword","None"))</f>
        <v>None</v>
      </c>
      <c r="Q2152"/>
    </row>
    <row r="2153" spans="1:17" x14ac:dyDescent="0.2">
      <c r="A2153">
        <v>1116352</v>
      </c>
      <c r="B2153" t="s">
        <v>4537</v>
      </c>
      <c r="C2153">
        <v>264736</v>
      </c>
      <c r="D2153">
        <v>287599</v>
      </c>
      <c r="G2153" t="s">
        <v>4538</v>
      </c>
      <c r="H2153" t="str">
        <f ca="1">IFERROR(RANK(Table1[[#This Row],[IncomeRank]],$K:$K),"")</f>
        <v/>
      </c>
      <c r="I2153">
        <f>Table1[[#This Row],[regno]]</f>
        <v>1116352</v>
      </c>
      <c r="J2153" t="str">
        <f>Table1[[#This Row],[nicename]]</f>
        <v>Aurora Orchestra</v>
      </c>
      <c r="K2153" s="1" t="str">
        <f ca="1">IF(Table1[[#This Row],[Selected]],Table1[[#This Row],[latest_income]]+(RAND()*0.01),"")</f>
        <v/>
      </c>
      <c r="L2153" t="b">
        <f>IF(Table1[[#This Row],[Use]]="None",FALSE,IF(Table1[[#This Row],[Use]]="Both",AND(Table1[[#This Row],[Keyword]],Table1[[#This Row],[Geog]]),OR(Table1[[#This Row],[Keyword]],Table1[[#This Row],[Geog]])))</f>
        <v>0</v>
      </c>
      <c r="M21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53" t="b">
        <f>NOT(ISERROR(VLOOKUP(Table1[[#This Row],[regno]],RawGeography!$D:$D,1,FALSE)))</f>
        <v>0</v>
      </c>
      <c r="O2153" t="str">
        <f>IF(Options!$H$12&gt;0,IF(Options!$H$13&gt;0,"Both","Geog"),IF(Options!$H$13&gt;0,"Keyword","None"))</f>
        <v>None</v>
      </c>
      <c r="Q2153"/>
    </row>
    <row r="2154" spans="1:17" x14ac:dyDescent="0.2">
      <c r="A2154">
        <v>1116367</v>
      </c>
      <c r="B2154" t="s">
        <v>4539</v>
      </c>
      <c r="C2154">
        <v>312735</v>
      </c>
      <c r="D2154">
        <v>306480</v>
      </c>
      <c r="G2154" t="s">
        <v>4540</v>
      </c>
      <c r="H2154" t="str">
        <f ca="1">IFERROR(RANK(Table1[[#This Row],[IncomeRank]],$K:$K),"")</f>
        <v/>
      </c>
      <c r="I2154">
        <f>Table1[[#This Row],[regno]]</f>
        <v>1116367</v>
      </c>
      <c r="J2154" t="str">
        <f>Table1[[#This Row],[nicename]]</f>
        <v>Brighton Festival Fringe Ltd</v>
      </c>
      <c r="K2154" s="1" t="str">
        <f ca="1">IF(Table1[[#This Row],[Selected]],Table1[[#This Row],[latest_income]]+(RAND()*0.01),"")</f>
        <v/>
      </c>
      <c r="L2154" t="b">
        <f>IF(Table1[[#This Row],[Use]]="None",FALSE,IF(Table1[[#This Row],[Use]]="Both",AND(Table1[[#This Row],[Keyword]],Table1[[#This Row],[Geog]]),OR(Table1[[#This Row],[Keyword]],Table1[[#This Row],[Geog]])))</f>
        <v>0</v>
      </c>
      <c r="M21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54" t="b">
        <f>NOT(ISERROR(VLOOKUP(Table1[[#This Row],[regno]],RawGeography!$D:$D,1,FALSE)))</f>
        <v>0</v>
      </c>
      <c r="O2154" t="str">
        <f>IF(Options!$H$12&gt;0,IF(Options!$H$13&gt;0,"Both","Geog"),IF(Options!$H$13&gt;0,"Keyword","None"))</f>
        <v>None</v>
      </c>
      <c r="Q2154"/>
    </row>
    <row r="2155" spans="1:17" x14ac:dyDescent="0.2">
      <c r="A2155">
        <v>1116396</v>
      </c>
      <c r="B2155" t="s">
        <v>4541</v>
      </c>
      <c r="C2155">
        <v>20197</v>
      </c>
      <c r="D2155">
        <v>16231</v>
      </c>
      <c r="G2155" t="s">
        <v>4542</v>
      </c>
      <c r="H2155" t="str">
        <f ca="1">IFERROR(RANK(Table1[[#This Row],[IncomeRank]],$K:$K),"")</f>
        <v/>
      </c>
      <c r="I2155">
        <f>Table1[[#This Row],[regno]]</f>
        <v>1116396</v>
      </c>
      <c r="J2155" t="str">
        <f>Table1[[#This Row],[nicename]]</f>
        <v>The Arts Circus (Winchester)</v>
      </c>
      <c r="K2155" s="1" t="str">
        <f ca="1">IF(Table1[[#This Row],[Selected]],Table1[[#This Row],[latest_income]]+(RAND()*0.01),"")</f>
        <v/>
      </c>
      <c r="L2155" t="b">
        <f>IF(Table1[[#This Row],[Use]]="None",FALSE,IF(Table1[[#This Row],[Use]]="Both",AND(Table1[[#This Row],[Keyword]],Table1[[#This Row],[Geog]]),OR(Table1[[#This Row],[Keyword]],Table1[[#This Row],[Geog]])))</f>
        <v>0</v>
      </c>
      <c r="M21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55" t="b">
        <f>NOT(ISERROR(VLOOKUP(Table1[[#This Row],[regno]],RawGeography!$D:$D,1,FALSE)))</f>
        <v>0</v>
      </c>
      <c r="O2155" t="str">
        <f>IF(Options!$H$12&gt;0,IF(Options!$H$13&gt;0,"Both","Geog"),IF(Options!$H$13&gt;0,"Keyword","None"))</f>
        <v>None</v>
      </c>
      <c r="Q2155"/>
    </row>
    <row r="2156" spans="1:17" x14ac:dyDescent="0.2">
      <c r="A2156">
        <v>1116483</v>
      </c>
      <c r="B2156" t="s">
        <v>4543</v>
      </c>
      <c r="C2156">
        <v>3596</v>
      </c>
      <c r="D2156">
        <v>4441</v>
      </c>
      <c r="G2156" t="s">
        <v>4544</v>
      </c>
      <c r="H2156" t="str">
        <f ca="1">IFERROR(RANK(Table1[[#This Row],[IncomeRank]],$K:$K),"")</f>
        <v/>
      </c>
      <c r="I2156">
        <f>Table1[[#This Row],[regno]]</f>
        <v>1116483</v>
      </c>
      <c r="J2156" t="str">
        <f>Table1[[#This Row],[nicename]]</f>
        <v>Helston and Kerrier Music Society</v>
      </c>
      <c r="K2156" s="1" t="str">
        <f ca="1">IF(Table1[[#This Row],[Selected]],Table1[[#This Row],[latest_income]]+(RAND()*0.01),"")</f>
        <v/>
      </c>
      <c r="L2156" t="b">
        <f>IF(Table1[[#This Row],[Use]]="None",FALSE,IF(Table1[[#This Row],[Use]]="Both",AND(Table1[[#This Row],[Keyword]],Table1[[#This Row],[Geog]]),OR(Table1[[#This Row],[Keyword]],Table1[[#This Row],[Geog]])))</f>
        <v>0</v>
      </c>
      <c r="M21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56" t="b">
        <f>NOT(ISERROR(VLOOKUP(Table1[[#This Row],[regno]],RawGeography!$D:$D,1,FALSE)))</f>
        <v>0</v>
      </c>
      <c r="O2156" t="str">
        <f>IF(Options!$H$12&gt;0,IF(Options!$H$13&gt;0,"Both","Geog"),IF(Options!$H$13&gt;0,"Keyword","None"))</f>
        <v>None</v>
      </c>
      <c r="Q2156"/>
    </row>
    <row r="2157" spans="1:17" x14ac:dyDescent="0.2">
      <c r="A2157">
        <v>1116527</v>
      </c>
      <c r="B2157" t="s">
        <v>4545</v>
      </c>
      <c r="C2157">
        <v>42413</v>
      </c>
      <c r="D2157">
        <v>41446</v>
      </c>
      <c r="G2157" t="s">
        <v>4546</v>
      </c>
      <c r="H2157" t="str">
        <f ca="1">IFERROR(RANK(Table1[[#This Row],[IncomeRank]],$K:$K),"")</f>
        <v/>
      </c>
      <c r="I2157">
        <f>Table1[[#This Row],[regno]]</f>
        <v>1116527</v>
      </c>
      <c r="J2157" t="str">
        <f>Table1[[#This Row],[nicename]]</f>
        <v>Soundwaves Festival</v>
      </c>
      <c r="K2157" s="1" t="str">
        <f ca="1">IF(Table1[[#This Row],[Selected]],Table1[[#This Row],[latest_income]]+(RAND()*0.01),"")</f>
        <v/>
      </c>
      <c r="L2157" t="b">
        <f>IF(Table1[[#This Row],[Use]]="None",FALSE,IF(Table1[[#This Row],[Use]]="Both",AND(Table1[[#This Row],[Keyword]],Table1[[#This Row],[Geog]]),OR(Table1[[#This Row],[Keyword]],Table1[[#This Row],[Geog]])))</f>
        <v>0</v>
      </c>
      <c r="M21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57" t="b">
        <f>NOT(ISERROR(VLOOKUP(Table1[[#This Row],[regno]],RawGeography!$D:$D,1,FALSE)))</f>
        <v>0</v>
      </c>
      <c r="O2157" t="str">
        <f>IF(Options!$H$12&gt;0,IF(Options!$H$13&gt;0,"Both","Geog"),IF(Options!$H$13&gt;0,"Keyword","None"))</f>
        <v>None</v>
      </c>
      <c r="Q2157"/>
    </row>
    <row r="2158" spans="1:17" x14ac:dyDescent="0.2">
      <c r="A2158">
        <v>1116610</v>
      </c>
      <c r="B2158" t="s">
        <v>4547</v>
      </c>
      <c r="C2158">
        <v>5914</v>
      </c>
      <c r="D2158">
        <v>5660</v>
      </c>
      <c r="G2158" t="s">
        <v>4548</v>
      </c>
      <c r="H2158" t="str">
        <f ca="1">IFERROR(RANK(Table1[[#This Row],[IncomeRank]],$K:$K),"")</f>
        <v/>
      </c>
      <c r="I2158">
        <f>Table1[[#This Row],[regno]]</f>
        <v>1116610</v>
      </c>
      <c r="J2158" t="str">
        <f>Table1[[#This Row],[nicename]]</f>
        <v>Leeds Baroque</v>
      </c>
      <c r="K2158" s="1" t="str">
        <f ca="1">IF(Table1[[#This Row],[Selected]],Table1[[#This Row],[latest_income]]+(RAND()*0.01),"")</f>
        <v/>
      </c>
      <c r="L2158" t="b">
        <f>IF(Table1[[#This Row],[Use]]="None",FALSE,IF(Table1[[#This Row],[Use]]="Both",AND(Table1[[#This Row],[Keyword]],Table1[[#This Row],[Geog]]),OR(Table1[[#This Row],[Keyword]],Table1[[#This Row],[Geog]])))</f>
        <v>0</v>
      </c>
      <c r="M21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58" t="b">
        <f>NOT(ISERROR(VLOOKUP(Table1[[#This Row],[regno]],RawGeography!$D:$D,1,FALSE)))</f>
        <v>0</v>
      </c>
      <c r="O2158" t="str">
        <f>IF(Options!$H$12&gt;0,IF(Options!$H$13&gt;0,"Both","Geog"),IF(Options!$H$13&gt;0,"Keyword","None"))</f>
        <v>None</v>
      </c>
      <c r="Q2158"/>
    </row>
    <row r="2159" spans="1:17" x14ac:dyDescent="0.2">
      <c r="A2159">
        <v>1116620</v>
      </c>
      <c r="B2159" t="s">
        <v>4549</v>
      </c>
      <c r="C2159">
        <v>31394</v>
      </c>
      <c r="D2159">
        <v>32400</v>
      </c>
      <c r="G2159" t="s">
        <v>4550</v>
      </c>
      <c r="H2159" t="str">
        <f ca="1">IFERROR(RANK(Table1[[#This Row],[IncomeRank]],$K:$K),"")</f>
        <v/>
      </c>
      <c r="I2159">
        <f>Table1[[#This Row],[regno]]</f>
        <v>1116620</v>
      </c>
      <c r="J2159" t="str">
        <f>Table1[[#This Row],[nicename]]</f>
        <v>Taunton Music Trust</v>
      </c>
      <c r="K2159" s="1" t="str">
        <f ca="1">IF(Table1[[#This Row],[Selected]],Table1[[#This Row],[latest_income]]+(RAND()*0.01),"")</f>
        <v/>
      </c>
      <c r="L2159" t="b">
        <f>IF(Table1[[#This Row],[Use]]="None",FALSE,IF(Table1[[#This Row],[Use]]="Both",AND(Table1[[#This Row],[Keyword]],Table1[[#This Row],[Geog]]),OR(Table1[[#This Row],[Keyword]],Table1[[#This Row],[Geog]])))</f>
        <v>0</v>
      </c>
      <c r="M21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59" t="b">
        <f>NOT(ISERROR(VLOOKUP(Table1[[#This Row],[regno]],RawGeography!$D:$D,1,FALSE)))</f>
        <v>0</v>
      </c>
      <c r="O2159" t="str">
        <f>IF(Options!$H$12&gt;0,IF(Options!$H$13&gt;0,"Both","Geog"),IF(Options!$H$13&gt;0,"Keyword","None"))</f>
        <v>None</v>
      </c>
      <c r="Q2159"/>
    </row>
    <row r="2160" spans="1:17" x14ac:dyDescent="0.2">
      <c r="A2160">
        <v>1116635</v>
      </c>
      <c r="B2160" t="s">
        <v>4551</v>
      </c>
      <c r="C2160">
        <v>21531</v>
      </c>
      <c r="D2160">
        <v>93719</v>
      </c>
      <c r="G2160" t="s">
        <v>4552</v>
      </c>
      <c r="H2160" t="str">
        <f ca="1">IFERROR(RANK(Table1[[#This Row],[IncomeRank]],$K:$K),"")</f>
        <v/>
      </c>
      <c r="I2160">
        <f>Table1[[#This Row],[regno]]</f>
        <v>1116635</v>
      </c>
      <c r="J2160" t="str">
        <f>Table1[[#This Row],[nicename]]</f>
        <v>I Fagiolini Charitable Trust</v>
      </c>
      <c r="K2160" s="1" t="str">
        <f ca="1">IF(Table1[[#This Row],[Selected]],Table1[[#This Row],[latest_income]]+(RAND()*0.01),"")</f>
        <v/>
      </c>
      <c r="L2160" t="b">
        <f>IF(Table1[[#This Row],[Use]]="None",FALSE,IF(Table1[[#This Row],[Use]]="Both",AND(Table1[[#This Row],[Keyword]],Table1[[#This Row],[Geog]]),OR(Table1[[#This Row],[Keyword]],Table1[[#This Row],[Geog]])))</f>
        <v>0</v>
      </c>
      <c r="M21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60" t="b">
        <f>NOT(ISERROR(VLOOKUP(Table1[[#This Row],[regno]],RawGeography!$D:$D,1,FALSE)))</f>
        <v>0</v>
      </c>
      <c r="O2160" t="str">
        <f>IF(Options!$H$12&gt;0,IF(Options!$H$13&gt;0,"Both","Geog"),IF(Options!$H$13&gt;0,"Keyword","None"))</f>
        <v>None</v>
      </c>
      <c r="Q2160"/>
    </row>
    <row r="2161" spans="1:17" x14ac:dyDescent="0.2">
      <c r="A2161">
        <v>1116684</v>
      </c>
      <c r="B2161" t="s">
        <v>4553</v>
      </c>
      <c r="C2161">
        <v>10421</v>
      </c>
      <c r="D2161">
        <v>8912</v>
      </c>
      <c r="G2161" t="s">
        <v>4554</v>
      </c>
      <c r="H2161" t="str">
        <f ca="1">IFERROR(RANK(Table1[[#This Row],[IncomeRank]],$K:$K),"")</f>
        <v/>
      </c>
      <c r="I2161">
        <f>Table1[[#This Row],[regno]]</f>
        <v>1116684</v>
      </c>
      <c r="J2161" t="str">
        <f>Table1[[#This Row],[nicename]]</f>
        <v>Tudor Orchestra Limited</v>
      </c>
      <c r="K2161" s="1" t="str">
        <f ca="1">IF(Table1[[#This Row],[Selected]],Table1[[#This Row],[latest_income]]+(RAND()*0.01),"")</f>
        <v/>
      </c>
      <c r="L2161" t="b">
        <f>IF(Table1[[#This Row],[Use]]="None",FALSE,IF(Table1[[#This Row],[Use]]="Both",AND(Table1[[#This Row],[Keyword]],Table1[[#This Row],[Geog]]),OR(Table1[[#This Row],[Keyword]],Table1[[#This Row],[Geog]])))</f>
        <v>0</v>
      </c>
      <c r="M21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61" t="b">
        <f>NOT(ISERROR(VLOOKUP(Table1[[#This Row],[regno]],RawGeography!$D:$D,1,FALSE)))</f>
        <v>0</v>
      </c>
      <c r="O2161" t="str">
        <f>IF(Options!$H$12&gt;0,IF(Options!$H$13&gt;0,"Both","Geog"),IF(Options!$H$13&gt;0,"Keyword","None"))</f>
        <v>None</v>
      </c>
      <c r="Q2161"/>
    </row>
    <row r="2162" spans="1:17" x14ac:dyDescent="0.2">
      <c r="A2162">
        <v>1116715</v>
      </c>
      <c r="B2162" t="s">
        <v>4555</v>
      </c>
      <c r="C2162">
        <v>98396</v>
      </c>
      <c r="D2162">
        <v>132827</v>
      </c>
      <c r="G2162" t="s">
        <v>4556</v>
      </c>
      <c r="H2162" t="str">
        <f ca="1">IFERROR(RANK(Table1[[#This Row],[IncomeRank]],$K:$K),"")</f>
        <v/>
      </c>
      <c r="I2162">
        <f>Table1[[#This Row],[regno]]</f>
        <v>1116715</v>
      </c>
      <c r="J2162" t="str">
        <f>Table1[[#This Row],[nicename]]</f>
        <v>Vayu Naidu Company Limited</v>
      </c>
      <c r="K2162" s="1" t="str">
        <f ca="1">IF(Table1[[#This Row],[Selected]],Table1[[#This Row],[latest_income]]+(RAND()*0.01),"")</f>
        <v/>
      </c>
      <c r="L2162" t="b">
        <f>IF(Table1[[#This Row],[Use]]="None",FALSE,IF(Table1[[#This Row],[Use]]="Both",AND(Table1[[#This Row],[Keyword]],Table1[[#This Row],[Geog]]),OR(Table1[[#This Row],[Keyword]],Table1[[#This Row],[Geog]])))</f>
        <v>0</v>
      </c>
      <c r="M21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62" t="b">
        <f>NOT(ISERROR(VLOOKUP(Table1[[#This Row],[regno]],RawGeography!$D:$D,1,FALSE)))</f>
        <v>0</v>
      </c>
      <c r="O2162" t="str">
        <f>IF(Options!$H$12&gt;0,IF(Options!$H$13&gt;0,"Both","Geog"),IF(Options!$H$13&gt;0,"Keyword","None"))</f>
        <v>None</v>
      </c>
      <c r="Q2162"/>
    </row>
    <row r="2163" spans="1:17" x14ac:dyDescent="0.2">
      <c r="A2163">
        <v>1116720</v>
      </c>
      <c r="B2163" t="s">
        <v>4557</v>
      </c>
      <c r="C2163">
        <v>1652</v>
      </c>
      <c r="D2163">
        <v>1500</v>
      </c>
      <c r="G2163" t="s">
        <v>4558</v>
      </c>
      <c r="H2163" t="str">
        <f ca="1">IFERROR(RANK(Table1[[#This Row],[IncomeRank]],$K:$K),"")</f>
        <v/>
      </c>
      <c r="I2163">
        <f>Table1[[#This Row],[regno]]</f>
        <v>1116720</v>
      </c>
      <c r="J2163" t="str">
        <f>Table1[[#This Row],[nicename]]</f>
        <v>Northern Regional Brass Band Trust</v>
      </c>
      <c r="K2163" s="1" t="str">
        <f ca="1">IF(Table1[[#This Row],[Selected]],Table1[[#This Row],[latest_income]]+(RAND()*0.01),"")</f>
        <v/>
      </c>
      <c r="L2163" t="b">
        <f>IF(Table1[[#This Row],[Use]]="None",FALSE,IF(Table1[[#This Row],[Use]]="Both",AND(Table1[[#This Row],[Keyword]],Table1[[#This Row],[Geog]]),OR(Table1[[#This Row],[Keyword]],Table1[[#This Row],[Geog]])))</f>
        <v>0</v>
      </c>
      <c r="M21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63" t="b">
        <f>NOT(ISERROR(VLOOKUP(Table1[[#This Row],[regno]],RawGeography!$D:$D,1,FALSE)))</f>
        <v>0</v>
      </c>
      <c r="O2163" t="str">
        <f>IF(Options!$H$12&gt;0,IF(Options!$H$13&gt;0,"Both","Geog"),IF(Options!$H$13&gt;0,"Keyword","None"))</f>
        <v>None</v>
      </c>
      <c r="Q2163"/>
    </row>
    <row r="2164" spans="1:17" x14ac:dyDescent="0.2">
      <c r="A2164">
        <v>1116781</v>
      </c>
      <c r="B2164" t="s">
        <v>4559</v>
      </c>
      <c r="C2164">
        <v>34705</v>
      </c>
      <c r="D2164">
        <v>39611</v>
      </c>
      <c r="G2164" t="s">
        <v>4560</v>
      </c>
      <c r="H2164" t="str">
        <f ca="1">IFERROR(RANK(Table1[[#This Row],[IncomeRank]],$K:$K),"")</f>
        <v/>
      </c>
      <c r="I2164">
        <f>Table1[[#This Row],[regno]]</f>
        <v>1116781</v>
      </c>
      <c r="J2164" t="str">
        <f>Table1[[#This Row],[nicename]]</f>
        <v>Lincoln International Chamber Music Festival</v>
      </c>
      <c r="K2164" s="1" t="str">
        <f ca="1">IF(Table1[[#This Row],[Selected]],Table1[[#This Row],[latest_income]]+(RAND()*0.01),"")</f>
        <v/>
      </c>
      <c r="L2164" t="b">
        <f>IF(Table1[[#This Row],[Use]]="None",FALSE,IF(Table1[[#This Row],[Use]]="Both",AND(Table1[[#This Row],[Keyword]],Table1[[#This Row],[Geog]]),OR(Table1[[#This Row],[Keyword]],Table1[[#This Row],[Geog]])))</f>
        <v>0</v>
      </c>
      <c r="M21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64" t="b">
        <f>NOT(ISERROR(VLOOKUP(Table1[[#This Row],[regno]],RawGeography!$D:$D,1,FALSE)))</f>
        <v>0</v>
      </c>
      <c r="O2164" t="str">
        <f>IF(Options!$H$12&gt;0,IF(Options!$H$13&gt;0,"Both","Geog"),IF(Options!$H$13&gt;0,"Keyword","None"))</f>
        <v>None</v>
      </c>
      <c r="Q2164"/>
    </row>
    <row r="2165" spans="1:17" x14ac:dyDescent="0.2">
      <c r="A2165">
        <v>1116881</v>
      </c>
      <c r="B2165" t="s">
        <v>4561</v>
      </c>
      <c r="C2165">
        <v>29942</v>
      </c>
      <c r="D2165">
        <v>65992</v>
      </c>
      <c r="G2165" t="s">
        <v>4562</v>
      </c>
      <c r="H2165" t="str">
        <f ca="1">IFERROR(RANK(Table1[[#This Row],[IncomeRank]],$K:$K),"")</f>
        <v/>
      </c>
      <c r="I2165">
        <f>Table1[[#This Row],[regno]]</f>
        <v>1116881</v>
      </c>
      <c r="J2165" t="str">
        <f>Table1[[#This Row],[nicename]]</f>
        <v>U Cre8 Community Arts</v>
      </c>
      <c r="K2165" s="1" t="str">
        <f ca="1">IF(Table1[[#This Row],[Selected]],Table1[[#This Row],[latest_income]]+(RAND()*0.01),"")</f>
        <v/>
      </c>
      <c r="L2165" t="b">
        <f>IF(Table1[[#This Row],[Use]]="None",FALSE,IF(Table1[[#This Row],[Use]]="Both",AND(Table1[[#This Row],[Keyword]],Table1[[#This Row],[Geog]]),OR(Table1[[#This Row],[Keyword]],Table1[[#This Row],[Geog]])))</f>
        <v>0</v>
      </c>
      <c r="M21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65" t="b">
        <f>NOT(ISERROR(VLOOKUP(Table1[[#This Row],[regno]],RawGeography!$D:$D,1,FALSE)))</f>
        <v>0</v>
      </c>
      <c r="O2165" t="str">
        <f>IF(Options!$H$12&gt;0,IF(Options!$H$13&gt;0,"Both","Geog"),IF(Options!$H$13&gt;0,"Keyword","None"))</f>
        <v>None</v>
      </c>
      <c r="Q2165"/>
    </row>
    <row r="2166" spans="1:17" x14ac:dyDescent="0.2">
      <c r="A2166">
        <v>1116983</v>
      </c>
      <c r="B2166" t="s">
        <v>4563</v>
      </c>
      <c r="C2166">
        <v>3270</v>
      </c>
      <c r="D2166">
        <v>4960</v>
      </c>
      <c r="G2166" t="s">
        <v>2222</v>
      </c>
      <c r="H2166" t="str">
        <f ca="1">IFERROR(RANK(Table1[[#This Row],[IncomeRank]],$K:$K),"")</f>
        <v/>
      </c>
      <c r="I2166">
        <f>Table1[[#This Row],[regno]]</f>
        <v>1116983</v>
      </c>
      <c r="J2166" t="str">
        <f>Table1[[#This Row],[nicename]]</f>
        <v>Co-Operative Youth Music and Drama Festival</v>
      </c>
      <c r="K2166" s="1" t="str">
        <f ca="1">IF(Table1[[#This Row],[Selected]],Table1[[#This Row],[latest_income]]+(RAND()*0.01),"")</f>
        <v/>
      </c>
      <c r="L2166" t="b">
        <f>IF(Table1[[#This Row],[Use]]="None",FALSE,IF(Table1[[#This Row],[Use]]="Both",AND(Table1[[#This Row],[Keyword]],Table1[[#This Row],[Geog]]),OR(Table1[[#This Row],[Keyword]],Table1[[#This Row],[Geog]])))</f>
        <v>0</v>
      </c>
      <c r="M21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66" t="b">
        <f>NOT(ISERROR(VLOOKUP(Table1[[#This Row],[regno]],RawGeography!$D:$D,1,FALSE)))</f>
        <v>0</v>
      </c>
      <c r="O2166" t="str">
        <f>IF(Options!$H$12&gt;0,IF(Options!$H$13&gt;0,"Both","Geog"),IF(Options!$H$13&gt;0,"Keyword","None"))</f>
        <v>None</v>
      </c>
      <c r="Q2166"/>
    </row>
    <row r="2167" spans="1:17" x14ac:dyDescent="0.2">
      <c r="A2167">
        <v>1117211</v>
      </c>
      <c r="B2167" t="s">
        <v>4564</v>
      </c>
      <c r="C2167">
        <v>1143849</v>
      </c>
      <c r="D2167">
        <v>1202827</v>
      </c>
      <c r="E2167">
        <v>839524</v>
      </c>
      <c r="F2167">
        <v>6</v>
      </c>
      <c r="G2167" t="s">
        <v>4565</v>
      </c>
      <c r="H2167" t="str">
        <f ca="1">IFERROR(RANK(Table1[[#This Row],[IncomeRank]],$K:$K),"")</f>
        <v/>
      </c>
      <c r="I2167">
        <f>Table1[[#This Row],[regno]]</f>
        <v>1117211</v>
      </c>
      <c r="J2167" t="str">
        <f>Table1[[#This Row],[nicename]]</f>
        <v>Orchestras Live</v>
      </c>
      <c r="K2167" s="1" t="str">
        <f ca="1">IF(Table1[[#This Row],[Selected]],Table1[[#This Row],[latest_income]]+(RAND()*0.01),"")</f>
        <v/>
      </c>
      <c r="L2167" t="b">
        <f>IF(Table1[[#This Row],[Use]]="None",FALSE,IF(Table1[[#This Row],[Use]]="Both",AND(Table1[[#This Row],[Keyword]],Table1[[#This Row],[Geog]]),OR(Table1[[#This Row],[Keyword]],Table1[[#This Row],[Geog]])))</f>
        <v>0</v>
      </c>
      <c r="M21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67" t="b">
        <f>NOT(ISERROR(VLOOKUP(Table1[[#This Row],[regno]],RawGeography!$D:$D,1,FALSE)))</f>
        <v>0</v>
      </c>
      <c r="O2167" t="str">
        <f>IF(Options!$H$12&gt;0,IF(Options!$H$13&gt;0,"Both","Geog"),IF(Options!$H$13&gt;0,"Keyword","None"))</f>
        <v>None</v>
      </c>
      <c r="Q2167"/>
    </row>
    <row r="2168" spans="1:17" x14ac:dyDescent="0.2">
      <c r="A2168">
        <v>1117223</v>
      </c>
      <c r="B2168" t="s">
        <v>4566</v>
      </c>
      <c r="C2168">
        <v>1050</v>
      </c>
      <c r="D2168">
        <v>1500</v>
      </c>
      <c r="G2168" t="s">
        <v>4567</v>
      </c>
      <c r="H2168" t="str">
        <f ca="1">IFERROR(RANK(Table1[[#This Row],[IncomeRank]],$K:$K),"")</f>
        <v/>
      </c>
      <c r="I2168">
        <f>Table1[[#This Row],[regno]]</f>
        <v>1117223</v>
      </c>
      <c r="J2168" t="str">
        <f>Table1[[#This Row],[nicename]]</f>
        <v>London Contemporary Opera</v>
      </c>
      <c r="K2168" s="1" t="str">
        <f ca="1">IF(Table1[[#This Row],[Selected]],Table1[[#This Row],[latest_income]]+(RAND()*0.01),"")</f>
        <v/>
      </c>
      <c r="L2168" t="b">
        <f>IF(Table1[[#This Row],[Use]]="None",FALSE,IF(Table1[[#This Row],[Use]]="Both",AND(Table1[[#This Row],[Keyword]],Table1[[#This Row],[Geog]]),OR(Table1[[#This Row],[Keyword]],Table1[[#This Row],[Geog]])))</f>
        <v>0</v>
      </c>
      <c r="M21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68" t="b">
        <f>NOT(ISERROR(VLOOKUP(Table1[[#This Row],[regno]],RawGeography!$D:$D,1,FALSE)))</f>
        <v>0</v>
      </c>
      <c r="O2168" t="str">
        <f>IF(Options!$H$12&gt;0,IF(Options!$H$13&gt;0,"Both","Geog"),IF(Options!$H$13&gt;0,"Keyword","None"))</f>
        <v>None</v>
      </c>
      <c r="Q2168"/>
    </row>
    <row r="2169" spans="1:17" x14ac:dyDescent="0.2">
      <c r="A2169">
        <v>1117231</v>
      </c>
      <c r="B2169" t="s">
        <v>4568</v>
      </c>
      <c r="C2169">
        <v>9525</v>
      </c>
      <c r="D2169">
        <v>7358</v>
      </c>
      <c r="G2169" t="s">
        <v>4569</v>
      </c>
      <c r="H2169" t="str">
        <f ca="1">IFERROR(RANK(Table1[[#This Row],[IncomeRank]],$K:$K),"")</f>
        <v/>
      </c>
      <c r="I2169">
        <f>Table1[[#This Row],[regno]]</f>
        <v>1117231</v>
      </c>
      <c r="J2169" t="str">
        <f>Table1[[#This Row],[nicename]]</f>
        <v>United Kingdom Tamil Students Union</v>
      </c>
      <c r="K2169" s="1" t="str">
        <f ca="1">IF(Table1[[#This Row],[Selected]],Table1[[#This Row],[latest_income]]+(RAND()*0.01),"")</f>
        <v/>
      </c>
      <c r="L2169" t="b">
        <f>IF(Table1[[#This Row],[Use]]="None",FALSE,IF(Table1[[#This Row],[Use]]="Both",AND(Table1[[#This Row],[Keyword]],Table1[[#This Row],[Geog]]),OR(Table1[[#This Row],[Keyword]],Table1[[#This Row],[Geog]])))</f>
        <v>0</v>
      </c>
      <c r="M21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69" t="b">
        <f>NOT(ISERROR(VLOOKUP(Table1[[#This Row],[regno]],RawGeography!$D:$D,1,FALSE)))</f>
        <v>0</v>
      </c>
      <c r="O2169" t="str">
        <f>IF(Options!$H$12&gt;0,IF(Options!$H$13&gt;0,"Both","Geog"),IF(Options!$H$13&gt;0,"Keyword","None"))</f>
        <v>None</v>
      </c>
      <c r="Q2169"/>
    </row>
    <row r="2170" spans="1:17" x14ac:dyDescent="0.2">
      <c r="A2170">
        <v>1117264</v>
      </c>
      <c r="B2170" t="s">
        <v>4570</v>
      </c>
      <c r="C2170">
        <v>5649</v>
      </c>
      <c r="D2170">
        <v>3568</v>
      </c>
      <c r="G2170" t="s">
        <v>4571</v>
      </c>
      <c r="H2170" t="str">
        <f ca="1">IFERROR(RANK(Table1[[#This Row],[IncomeRank]],$K:$K),"")</f>
        <v/>
      </c>
      <c r="I2170">
        <f>Table1[[#This Row],[regno]]</f>
        <v>1117264</v>
      </c>
      <c r="J2170" t="str">
        <f>Table1[[#This Row],[nicename]]</f>
        <v>Copeland Amateur Theatrical Society (Cats)</v>
      </c>
      <c r="K2170" s="1" t="str">
        <f ca="1">IF(Table1[[#This Row],[Selected]],Table1[[#This Row],[latest_income]]+(RAND()*0.01),"")</f>
        <v/>
      </c>
      <c r="L2170" t="b">
        <f>IF(Table1[[#This Row],[Use]]="None",FALSE,IF(Table1[[#This Row],[Use]]="Both",AND(Table1[[#This Row],[Keyword]],Table1[[#This Row],[Geog]]),OR(Table1[[#This Row],[Keyword]],Table1[[#This Row],[Geog]])))</f>
        <v>0</v>
      </c>
      <c r="M21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70" t="b">
        <f>NOT(ISERROR(VLOOKUP(Table1[[#This Row],[regno]],RawGeography!$D:$D,1,FALSE)))</f>
        <v>0</v>
      </c>
      <c r="O2170" t="str">
        <f>IF(Options!$H$12&gt;0,IF(Options!$H$13&gt;0,"Both","Geog"),IF(Options!$H$13&gt;0,"Keyword","None"))</f>
        <v>None</v>
      </c>
      <c r="Q2170"/>
    </row>
    <row r="2171" spans="1:17" x14ac:dyDescent="0.2">
      <c r="A2171">
        <v>1117273</v>
      </c>
      <c r="B2171" t="s">
        <v>4572</v>
      </c>
      <c r="C2171">
        <v>180</v>
      </c>
      <c r="D2171">
        <v>118</v>
      </c>
      <c r="G2171" t="s">
        <v>4573</v>
      </c>
      <c r="H2171" t="str">
        <f ca="1">IFERROR(RANK(Table1[[#This Row],[IncomeRank]],$K:$K),"")</f>
        <v/>
      </c>
      <c r="I2171">
        <f>Table1[[#This Row],[regno]]</f>
        <v>1117273</v>
      </c>
      <c r="J2171" t="str">
        <f>Table1[[#This Row],[nicename]]</f>
        <v>Tutti</v>
      </c>
      <c r="K2171" s="1" t="str">
        <f ca="1">IF(Table1[[#This Row],[Selected]],Table1[[#This Row],[latest_income]]+(RAND()*0.01),"")</f>
        <v/>
      </c>
      <c r="L2171" t="b">
        <f>IF(Table1[[#This Row],[Use]]="None",FALSE,IF(Table1[[#This Row],[Use]]="Both",AND(Table1[[#This Row],[Keyword]],Table1[[#This Row],[Geog]]),OR(Table1[[#This Row],[Keyword]],Table1[[#This Row],[Geog]])))</f>
        <v>0</v>
      </c>
      <c r="M21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71" t="b">
        <f>NOT(ISERROR(VLOOKUP(Table1[[#This Row],[regno]],RawGeography!$D:$D,1,FALSE)))</f>
        <v>0</v>
      </c>
      <c r="O2171" t="str">
        <f>IF(Options!$H$12&gt;0,IF(Options!$H$13&gt;0,"Both","Geog"),IF(Options!$H$13&gt;0,"Keyword","None"))</f>
        <v>None</v>
      </c>
      <c r="Q2171"/>
    </row>
    <row r="2172" spans="1:17" x14ac:dyDescent="0.2">
      <c r="A2172">
        <v>1117355</v>
      </c>
      <c r="B2172" t="s">
        <v>4574</v>
      </c>
      <c r="C2172">
        <v>226918</v>
      </c>
      <c r="D2172">
        <v>257924</v>
      </c>
      <c r="G2172" t="s">
        <v>4575</v>
      </c>
      <c r="H2172" t="str">
        <f ca="1">IFERROR(RANK(Table1[[#This Row],[IncomeRank]],$K:$K),"")</f>
        <v/>
      </c>
      <c r="I2172">
        <f>Table1[[#This Row],[regno]]</f>
        <v>1117355</v>
      </c>
      <c r="J2172" t="str">
        <f>Table1[[#This Row],[nicename]]</f>
        <v>Ryedale Festival Trust Ltd</v>
      </c>
      <c r="K2172" s="1" t="str">
        <f ca="1">IF(Table1[[#This Row],[Selected]],Table1[[#This Row],[latest_income]]+(RAND()*0.01),"")</f>
        <v/>
      </c>
      <c r="L2172" t="b">
        <f>IF(Table1[[#This Row],[Use]]="None",FALSE,IF(Table1[[#This Row],[Use]]="Both",AND(Table1[[#This Row],[Keyword]],Table1[[#This Row],[Geog]]),OR(Table1[[#This Row],[Keyword]],Table1[[#This Row],[Geog]])))</f>
        <v>0</v>
      </c>
      <c r="M21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72" t="b">
        <f>NOT(ISERROR(VLOOKUP(Table1[[#This Row],[regno]],RawGeography!$D:$D,1,FALSE)))</f>
        <v>0</v>
      </c>
      <c r="O2172" t="str">
        <f>IF(Options!$H$12&gt;0,IF(Options!$H$13&gt;0,"Both","Geog"),IF(Options!$H$13&gt;0,"Keyword","None"))</f>
        <v>None</v>
      </c>
      <c r="Q2172"/>
    </row>
    <row r="2173" spans="1:17" x14ac:dyDescent="0.2">
      <c r="A2173">
        <v>1117417</v>
      </c>
      <c r="B2173" t="s">
        <v>4576</v>
      </c>
      <c r="C2173">
        <v>1076</v>
      </c>
      <c r="D2173">
        <v>1015</v>
      </c>
      <c r="G2173" t="s">
        <v>4577</v>
      </c>
      <c r="H2173" t="str">
        <f ca="1">IFERROR(RANK(Table1[[#This Row],[IncomeRank]],$K:$K),"")</f>
        <v/>
      </c>
      <c r="I2173">
        <f>Table1[[#This Row],[regno]]</f>
        <v>1117417</v>
      </c>
      <c r="J2173" t="str">
        <f>Table1[[#This Row],[nicename]]</f>
        <v>Hinchliffe Mill Brass Band Music Charity</v>
      </c>
      <c r="K2173" s="1" t="str">
        <f ca="1">IF(Table1[[#This Row],[Selected]],Table1[[#This Row],[latest_income]]+(RAND()*0.01),"")</f>
        <v/>
      </c>
      <c r="L2173" t="b">
        <f>IF(Table1[[#This Row],[Use]]="None",FALSE,IF(Table1[[#This Row],[Use]]="Both",AND(Table1[[#This Row],[Keyword]],Table1[[#This Row],[Geog]]),OR(Table1[[#This Row],[Keyword]],Table1[[#This Row],[Geog]])))</f>
        <v>0</v>
      </c>
      <c r="M21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73" t="b">
        <f>NOT(ISERROR(VLOOKUP(Table1[[#This Row],[regno]],RawGeography!$D:$D,1,FALSE)))</f>
        <v>0</v>
      </c>
      <c r="O2173" t="str">
        <f>IF(Options!$H$12&gt;0,IF(Options!$H$13&gt;0,"Both","Geog"),IF(Options!$H$13&gt;0,"Keyword","None"))</f>
        <v>None</v>
      </c>
      <c r="Q2173"/>
    </row>
    <row r="2174" spans="1:17" x14ac:dyDescent="0.2">
      <c r="A2174">
        <v>1117434</v>
      </c>
      <c r="B2174" t="s">
        <v>4578</v>
      </c>
      <c r="C2174">
        <v>7362</v>
      </c>
      <c r="D2174">
        <v>7613</v>
      </c>
      <c r="G2174" t="s">
        <v>4579</v>
      </c>
      <c r="H2174" t="str">
        <f ca="1">IFERROR(RANK(Table1[[#This Row],[IncomeRank]],$K:$K),"")</f>
        <v/>
      </c>
      <c r="I2174">
        <f>Table1[[#This Row],[regno]]</f>
        <v>1117434</v>
      </c>
      <c r="J2174" t="str">
        <f>Table1[[#This Row],[nicename]]</f>
        <v>The Pulham Orchestra</v>
      </c>
      <c r="K2174" s="1" t="str">
        <f ca="1">IF(Table1[[#This Row],[Selected]],Table1[[#This Row],[latest_income]]+(RAND()*0.01),"")</f>
        <v/>
      </c>
      <c r="L2174" t="b">
        <f>IF(Table1[[#This Row],[Use]]="None",FALSE,IF(Table1[[#This Row],[Use]]="Both",AND(Table1[[#This Row],[Keyword]],Table1[[#This Row],[Geog]]),OR(Table1[[#This Row],[Keyword]],Table1[[#This Row],[Geog]])))</f>
        <v>0</v>
      </c>
      <c r="M21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74" t="b">
        <f>NOT(ISERROR(VLOOKUP(Table1[[#This Row],[regno]],RawGeography!$D:$D,1,FALSE)))</f>
        <v>0</v>
      </c>
      <c r="O2174" t="str">
        <f>IF(Options!$H$12&gt;0,IF(Options!$H$13&gt;0,"Both","Geog"),IF(Options!$H$13&gt;0,"Keyword","None"))</f>
        <v>None</v>
      </c>
      <c r="Q2174"/>
    </row>
    <row r="2175" spans="1:17" x14ac:dyDescent="0.2">
      <c r="A2175">
        <v>1117485</v>
      </c>
      <c r="B2175" t="s">
        <v>4580</v>
      </c>
      <c r="C2175">
        <v>6026</v>
      </c>
      <c r="D2175">
        <v>9907</v>
      </c>
      <c r="G2175" t="s">
        <v>4581</v>
      </c>
      <c r="H2175" t="str">
        <f ca="1">IFERROR(RANK(Table1[[#This Row],[IncomeRank]],$K:$K),"")</f>
        <v/>
      </c>
      <c r="I2175">
        <f>Table1[[#This Row],[regno]]</f>
        <v>1117485</v>
      </c>
      <c r="J2175" t="str">
        <f>Table1[[#This Row],[nicename]]</f>
        <v>Dynamite Drama Company</v>
      </c>
      <c r="K2175" s="1" t="str">
        <f ca="1">IF(Table1[[#This Row],[Selected]],Table1[[#This Row],[latest_income]]+(RAND()*0.01),"")</f>
        <v/>
      </c>
      <c r="L2175" t="b">
        <f>IF(Table1[[#This Row],[Use]]="None",FALSE,IF(Table1[[#This Row],[Use]]="Both",AND(Table1[[#This Row],[Keyword]],Table1[[#This Row],[Geog]]),OR(Table1[[#This Row],[Keyword]],Table1[[#This Row],[Geog]])))</f>
        <v>0</v>
      </c>
      <c r="M21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75" t="b">
        <f>NOT(ISERROR(VLOOKUP(Table1[[#This Row],[regno]],RawGeography!$D:$D,1,FALSE)))</f>
        <v>0</v>
      </c>
      <c r="O2175" t="str">
        <f>IF(Options!$H$12&gt;0,IF(Options!$H$13&gt;0,"Both","Geog"),IF(Options!$H$13&gt;0,"Keyword","None"))</f>
        <v>None</v>
      </c>
      <c r="Q2175"/>
    </row>
    <row r="2176" spans="1:17" x14ac:dyDescent="0.2">
      <c r="A2176">
        <v>1117559</v>
      </c>
      <c r="B2176" t="s">
        <v>4582</v>
      </c>
      <c r="C2176">
        <v>165477</v>
      </c>
      <c r="D2176">
        <v>72507</v>
      </c>
      <c r="G2176" t="s">
        <v>4583</v>
      </c>
      <c r="H2176" t="str">
        <f ca="1">IFERROR(RANK(Table1[[#This Row],[IncomeRank]],$K:$K),"")</f>
        <v/>
      </c>
      <c r="I2176">
        <f>Table1[[#This Row],[regno]]</f>
        <v>1117559</v>
      </c>
      <c r="J2176" t="str">
        <f>Table1[[#This Row],[nicename]]</f>
        <v>Independent Opera Charitable Trust</v>
      </c>
      <c r="K2176" s="1" t="str">
        <f ca="1">IF(Table1[[#This Row],[Selected]],Table1[[#This Row],[latest_income]]+(RAND()*0.01),"")</f>
        <v/>
      </c>
      <c r="L2176" t="b">
        <f>IF(Table1[[#This Row],[Use]]="None",FALSE,IF(Table1[[#This Row],[Use]]="Both",AND(Table1[[#This Row],[Keyword]],Table1[[#This Row],[Geog]]),OR(Table1[[#This Row],[Keyword]],Table1[[#This Row],[Geog]])))</f>
        <v>0</v>
      </c>
      <c r="M21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76" t="b">
        <f>NOT(ISERROR(VLOOKUP(Table1[[#This Row],[regno]],RawGeography!$D:$D,1,FALSE)))</f>
        <v>0</v>
      </c>
      <c r="O2176" t="str">
        <f>IF(Options!$H$12&gt;0,IF(Options!$H$13&gt;0,"Both","Geog"),IF(Options!$H$13&gt;0,"Keyword","None"))</f>
        <v>None</v>
      </c>
      <c r="Q2176"/>
    </row>
    <row r="2177" spans="1:17" x14ac:dyDescent="0.2">
      <c r="A2177">
        <v>1117582</v>
      </c>
      <c r="B2177" t="s">
        <v>4584</v>
      </c>
      <c r="C2177">
        <v>12206</v>
      </c>
      <c r="D2177">
        <v>11320</v>
      </c>
      <c r="G2177" t="s">
        <v>4396</v>
      </c>
      <c r="H2177" t="str">
        <f ca="1">IFERROR(RANK(Table1[[#This Row],[IncomeRank]],$K:$K),"")</f>
        <v/>
      </c>
      <c r="I2177">
        <f>Table1[[#This Row],[regno]]</f>
        <v>1117582</v>
      </c>
      <c r="J2177" t="str">
        <f>Table1[[#This Row],[nicename]]</f>
        <v>Kempston Musical Society</v>
      </c>
      <c r="K2177" s="1" t="str">
        <f ca="1">IF(Table1[[#This Row],[Selected]],Table1[[#This Row],[latest_income]]+(RAND()*0.01),"")</f>
        <v/>
      </c>
      <c r="L2177" t="b">
        <f>IF(Table1[[#This Row],[Use]]="None",FALSE,IF(Table1[[#This Row],[Use]]="Both",AND(Table1[[#This Row],[Keyword]],Table1[[#This Row],[Geog]]),OR(Table1[[#This Row],[Keyword]],Table1[[#This Row],[Geog]])))</f>
        <v>0</v>
      </c>
      <c r="M21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77" t="b">
        <f>NOT(ISERROR(VLOOKUP(Table1[[#This Row],[regno]],RawGeography!$D:$D,1,FALSE)))</f>
        <v>0</v>
      </c>
      <c r="O2177" t="str">
        <f>IF(Options!$H$12&gt;0,IF(Options!$H$13&gt;0,"Both","Geog"),IF(Options!$H$13&gt;0,"Keyword","None"))</f>
        <v>None</v>
      </c>
      <c r="Q2177"/>
    </row>
    <row r="2178" spans="1:17" x14ac:dyDescent="0.2">
      <c r="A2178">
        <v>1117614</v>
      </c>
      <c r="B2178" t="s">
        <v>4585</v>
      </c>
      <c r="C2178">
        <v>4456</v>
      </c>
      <c r="D2178">
        <v>4871</v>
      </c>
      <c r="G2178" t="s">
        <v>4586</v>
      </c>
      <c r="H2178" t="str">
        <f ca="1">IFERROR(RANK(Table1[[#This Row],[IncomeRank]],$K:$K),"")</f>
        <v/>
      </c>
      <c r="I2178">
        <f>Table1[[#This Row],[regno]]</f>
        <v>1117614</v>
      </c>
      <c r="J2178" t="str">
        <f>Table1[[#This Row],[nicename]]</f>
        <v>The Occasional Singers</v>
      </c>
      <c r="K2178" s="1" t="str">
        <f ca="1">IF(Table1[[#This Row],[Selected]],Table1[[#This Row],[latest_income]]+(RAND()*0.01),"")</f>
        <v/>
      </c>
      <c r="L2178" t="b">
        <f>IF(Table1[[#This Row],[Use]]="None",FALSE,IF(Table1[[#This Row],[Use]]="Both",AND(Table1[[#This Row],[Keyword]],Table1[[#This Row],[Geog]]),OR(Table1[[#This Row],[Keyword]],Table1[[#This Row],[Geog]])))</f>
        <v>0</v>
      </c>
      <c r="M21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78" t="b">
        <f>NOT(ISERROR(VLOOKUP(Table1[[#This Row],[regno]],RawGeography!$D:$D,1,FALSE)))</f>
        <v>0</v>
      </c>
      <c r="O2178" t="str">
        <f>IF(Options!$H$12&gt;0,IF(Options!$H$13&gt;0,"Both","Geog"),IF(Options!$H$13&gt;0,"Keyword","None"))</f>
        <v>None</v>
      </c>
      <c r="Q2178"/>
    </row>
    <row r="2179" spans="1:17" x14ac:dyDescent="0.2">
      <c r="A2179">
        <v>1117661</v>
      </c>
      <c r="B2179" t="s">
        <v>4587</v>
      </c>
      <c r="C2179">
        <v>145517</v>
      </c>
      <c r="D2179">
        <v>170211</v>
      </c>
      <c r="G2179" t="s">
        <v>4588</v>
      </c>
      <c r="H2179" t="str">
        <f ca="1">IFERROR(RANK(Table1[[#This Row],[IncomeRank]],$K:$K),"")</f>
        <v/>
      </c>
      <c r="I2179">
        <f>Table1[[#This Row],[regno]]</f>
        <v>1117661</v>
      </c>
      <c r="J2179" t="str">
        <f>Table1[[#This Row],[nicename]]</f>
        <v>The Coffer Foundation</v>
      </c>
      <c r="K2179" s="1" t="str">
        <f ca="1">IF(Table1[[#This Row],[Selected]],Table1[[#This Row],[latest_income]]+(RAND()*0.01),"")</f>
        <v/>
      </c>
      <c r="L2179" t="b">
        <f>IF(Table1[[#This Row],[Use]]="None",FALSE,IF(Table1[[#This Row],[Use]]="Both",AND(Table1[[#This Row],[Keyword]],Table1[[#This Row],[Geog]]),OR(Table1[[#This Row],[Keyword]],Table1[[#This Row],[Geog]])))</f>
        <v>0</v>
      </c>
      <c r="M21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79" t="b">
        <f>NOT(ISERROR(VLOOKUP(Table1[[#This Row],[regno]],RawGeography!$D:$D,1,FALSE)))</f>
        <v>0</v>
      </c>
      <c r="O2179" t="str">
        <f>IF(Options!$H$12&gt;0,IF(Options!$H$13&gt;0,"Both","Geog"),IF(Options!$H$13&gt;0,"Keyword","None"))</f>
        <v>None</v>
      </c>
      <c r="Q2179"/>
    </row>
    <row r="2180" spans="1:17" x14ac:dyDescent="0.2">
      <c r="A2180">
        <v>1117723</v>
      </c>
      <c r="B2180" t="s">
        <v>4589</v>
      </c>
      <c r="C2180">
        <v>135000</v>
      </c>
      <c r="D2180">
        <v>135000</v>
      </c>
      <c r="G2180" t="s">
        <v>4590</v>
      </c>
      <c r="H2180" t="str">
        <f ca="1">IFERROR(RANK(Table1[[#This Row],[IncomeRank]],$K:$K),"")</f>
        <v/>
      </c>
      <c r="I2180">
        <f>Table1[[#This Row],[regno]]</f>
        <v>1117723</v>
      </c>
      <c r="J2180" t="str">
        <f>Table1[[#This Row],[nicename]]</f>
        <v>Leamington Music</v>
      </c>
      <c r="K2180" s="1" t="str">
        <f ca="1">IF(Table1[[#This Row],[Selected]],Table1[[#This Row],[latest_income]]+(RAND()*0.01),"")</f>
        <v/>
      </c>
      <c r="L2180" t="b">
        <f>IF(Table1[[#This Row],[Use]]="None",FALSE,IF(Table1[[#This Row],[Use]]="Both",AND(Table1[[#This Row],[Keyword]],Table1[[#This Row],[Geog]]),OR(Table1[[#This Row],[Keyword]],Table1[[#This Row],[Geog]])))</f>
        <v>0</v>
      </c>
      <c r="M21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80" t="b">
        <f>NOT(ISERROR(VLOOKUP(Table1[[#This Row],[regno]],RawGeography!$D:$D,1,FALSE)))</f>
        <v>0</v>
      </c>
      <c r="O2180" t="str">
        <f>IF(Options!$H$12&gt;0,IF(Options!$H$13&gt;0,"Both","Geog"),IF(Options!$H$13&gt;0,"Keyword","None"))</f>
        <v>None</v>
      </c>
      <c r="Q2180"/>
    </row>
    <row r="2181" spans="1:17" x14ac:dyDescent="0.2">
      <c r="A2181">
        <v>1117776</v>
      </c>
      <c r="B2181" t="s">
        <v>4591</v>
      </c>
      <c r="C2181">
        <v>1268</v>
      </c>
      <c r="D2181">
        <v>9368</v>
      </c>
      <c r="G2181" t="s">
        <v>4592</v>
      </c>
      <c r="H2181" t="str">
        <f ca="1">IFERROR(RANK(Table1[[#This Row],[IncomeRank]],$K:$K),"")</f>
        <v/>
      </c>
      <c r="I2181">
        <f>Table1[[#This Row],[regno]]</f>
        <v>1117776</v>
      </c>
      <c r="J2181" t="str">
        <f>Table1[[#This Row],[nicename]]</f>
        <v>Maaike Mcinnes Charitable Trust</v>
      </c>
      <c r="K2181" s="1" t="str">
        <f ca="1">IF(Table1[[#This Row],[Selected]],Table1[[#This Row],[latest_income]]+(RAND()*0.01),"")</f>
        <v/>
      </c>
      <c r="L2181" t="b">
        <f>IF(Table1[[#This Row],[Use]]="None",FALSE,IF(Table1[[#This Row],[Use]]="Both",AND(Table1[[#This Row],[Keyword]],Table1[[#This Row],[Geog]]),OR(Table1[[#This Row],[Keyword]],Table1[[#This Row],[Geog]])))</f>
        <v>0</v>
      </c>
      <c r="M21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81" t="b">
        <f>NOT(ISERROR(VLOOKUP(Table1[[#This Row],[regno]],RawGeography!$D:$D,1,FALSE)))</f>
        <v>0</v>
      </c>
      <c r="O2181" t="str">
        <f>IF(Options!$H$12&gt;0,IF(Options!$H$13&gt;0,"Both","Geog"),IF(Options!$H$13&gt;0,"Keyword","None"))</f>
        <v>None</v>
      </c>
      <c r="Q2181"/>
    </row>
    <row r="2182" spans="1:17" x14ac:dyDescent="0.2">
      <c r="A2182">
        <v>1117779</v>
      </c>
      <c r="B2182" t="s">
        <v>4593</v>
      </c>
      <c r="C2182">
        <v>28305</v>
      </c>
      <c r="D2182">
        <v>23520</v>
      </c>
      <c r="G2182" t="s">
        <v>4594</v>
      </c>
      <c r="H2182" t="str">
        <f ca="1">IFERROR(RANK(Table1[[#This Row],[IncomeRank]],$K:$K),"")</f>
        <v/>
      </c>
      <c r="I2182">
        <f>Table1[[#This Row],[regno]]</f>
        <v>1117779</v>
      </c>
      <c r="J2182" t="str">
        <f>Table1[[#This Row],[nicename]]</f>
        <v>Croydon Steel Orchestra</v>
      </c>
      <c r="K2182" s="1" t="str">
        <f ca="1">IF(Table1[[#This Row],[Selected]],Table1[[#This Row],[latest_income]]+(RAND()*0.01),"")</f>
        <v/>
      </c>
      <c r="L2182" t="b">
        <f>IF(Table1[[#This Row],[Use]]="None",FALSE,IF(Table1[[#This Row],[Use]]="Both",AND(Table1[[#This Row],[Keyword]],Table1[[#This Row],[Geog]]),OR(Table1[[#This Row],[Keyword]],Table1[[#This Row],[Geog]])))</f>
        <v>0</v>
      </c>
      <c r="M21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82" t="b">
        <f>NOT(ISERROR(VLOOKUP(Table1[[#This Row],[regno]],RawGeography!$D:$D,1,FALSE)))</f>
        <v>0</v>
      </c>
      <c r="O2182" t="str">
        <f>IF(Options!$H$12&gt;0,IF(Options!$H$13&gt;0,"Both","Geog"),IF(Options!$H$13&gt;0,"Keyword","None"))</f>
        <v>None</v>
      </c>
      <c r="Q2182"/>
    </row>
    <row r="2183" spans="1:17" x14ac:dyDescent="0.2">
      <c r="A2183">
        <v>1117798</v>
      </c>
      <c r="B2183" t="s">
        <v>4595</v>
      </c>
      <c r="C2183">
        <v>8835</v>
      </c>
      <c r="D2183">
        <v>8777</v>
      </c>
      <c r="G2183" t="s">
        <v>4596</v>
      </c>
      <c r="H2183" t="str">
        <f ca="1">IFERROR(RANK(Table1[[#This Row],[IncomeRank]],$K:$K),"")</f>
        <v/>
      </c>
      <c r="I2183">
        <f>Table1[[#This Row],[regno]]</f>
        <v>1117798</v>
      </c>
      <c r="J2183" t="str">
        <f>Table1[[#This Row],[nicename]]</f>
        <v>Chumleigh Society</v>
      </c>
      <c r="K2183" s="1" t="str">
        <f ca="1">IF(Table1[[#This Row],[Selected]],Table1[[#This Row],[latest_income]]+(RAND()*0.01),"")</f>
        <v/>
      </c>
      <c r="L2183" t="b">
        <f>IF(Table1[[#This Row],[Use]]="None",FALSE,IF(Table1[[#This Row],[Use]]="Both",AND(Table1[[#This Row],[Keyword]],Table1[[#This Row],[Geog]]),OR(Table1[[#This Row],[Keyword]],Table1[[#This Row],[Geog]])))</f>
        <v>0</v>
      </c>
      <c r="M21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83" t="b">
        <f>NOT(ISERROR(VLOOKUP(Table1[[#This Row],[regno]],RawGeography!$D:$D,1,FALSE)))</f>
        <v>0</v>
      </c>
      <c r="O2183" t="str">
        <f>IF(Options!$H$12&gt;0,IF(Options!$H$13&gt;0,"Both","Geog"),IF(Options!$H$13&gt;0,"Keyword","None"))</f>
        <v>None</v>
      </c>
      <c r="Q2183"/>
    </row>
    <row r="2184" spans="1:17" x14ac:dyDescent="0.2">
      <c r="A2184">
        <v>1117892</v>
      </c>
      <c r="B2184" t="s">
        <v>4597</v>
      </c>
      <c r="C2184">
        <v>4289</v>
      </c>
      <c r="D2184">
        <v>3506</v>
      </c>
      <c r="G2184" t="s">
        <v>4598</v>
      </c>
      <c r="H2184" t="str">
        <f ca="1">IFERROR(RANK(Table1[[#This Row],[IncomeRank]],$K:$K),"")</f>
        <v/>
      </c>
      <c r="I2184">
        <f>Table1[[#This Row],[regno]]</f>
        <v>1117892</v>
      </c>
      <c r="J2184" t="str">
        <f>Table1[[#This Row],[nicename]]</f>
        <v>The William Cole Church Music Trust Fund</v>
      </c>
      <c r="K2184" s="1" t="str">
        <f ca="1">IF(Table1[[#This Row],[Selected]],Table1[[#This Row],[latest_income]]+(RAND()*0.01),"")</f>
        <v/>
      </c>
      <c r="L2184" t="b">
        <f>IF(Table1[[#This Row],[Use]]="None",FALSE,IF(Table1[[#This Row],[Use]]="Both",AND(Table1[[#This Row],[Keyword]],Table1[[#This Row],[Geog]]),OR(Table1[[#This Row],[Keyword]],Table1[[#This Row],[Geog]])))</f>
        <v>0</v>
      </c>
      <c r="M21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84" t="b">
        <f>NOT(ISERROR(VLOOKUP(Table1[[#This Row],[regno]],RawGeography!$D:$D,1,FALSE)))</f>
        <v>0</v>
      </c>
      <c r="O2184" t="str">
        <f>IF(Options!$H$12&gt;0,IF(Options!$H$13&gt;0,"Both","Geog"),IF(Options!$H$13&gt;0,"Keyword","None"))</f>
        <v>None</v>
      </c>
      <c r="Q2184"/>
    </row>
    <row r="2185" spans="1:17" x14ac:dyDescent="0.2">
      <c r="A2185">
        <v>1117927</v>
      </c>
      <c r="B2185" t="s">
        <v>4599</v>
      </c>
      <c r="C2185">
        <v>34690</v>
      </c>
      <c r="D2185">
        <v>24279</v>
      </c>
      <c r="G2185" t="s">
        <v>4600</v>
      </c>
      <c r="H2185" t="str">
        <f ca="1">IFERROR(RANK(Table1[[#This Row],[IncomeRank]],$K:$K),"")</f>
        <v/>
      </c>
      <c r="I2185">
        <f>Table1[[#This Row],[regno]]</f>
        <v>1117927</v>
      </c>
      <c r="J2185" t="str">
        <f>Table1[[#This Row],[nicename]]</f>
        <v>The Cosman Keller Art and Music Trust</v>
      </c>
      <c r="K2185" s="1" t="str">
        <f ca="1">IF(Table1[[#This Row],[Selected]],Table1[[#This Row],[latest_income]]+(RAND()*0.01),"")</f>
        <v/>
      </c>
      <c r="L2185" t="b">
        <f>IF(Table1[[#This Row],[Use]]="None",FALSE,IF(Table1[[#This Row],[Use]]="Both",AND(Table1[[#This Row],[Keyword]],Table1[[#This Row],[Geog]]),OR(Table1[[#This Row],[Keyword]],Table1[[#This Row],[Geog]])))</f>
        <v>0</v>
      </c>
      <c r="M21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85" t="b">
        <f>NOT(ISERROR(VLOOKUP(Table1[[#This Row],[regno]],RawGeography!$D:$D,1,FALSE)))</f>
        <v>0</v>
      </c>
      <c r="O2185" t="str">
        <f>IF(Options!$H$12&gt;0,IF(Options!$H$13&gt;0,"Both","Geog"),IF(Options!$H$13&gt;0,"Keyword","None"))</f>
        <v>None</v>
      </c>
      <c r="Q2185"/>
    </row>
    <row r="2186" spans="1:17" x14ac:dyDescent="0.2">
      <c r="A2186">
        <v>1118015</v>
      </c>
      <c r="B2186" t="s">
        <v>4601</v>
      </c>
      <c r="C2186">
        <v>3912</v>
      </c>
      <c r="D2186">
        <v>3086</v>
      </c>
      <c r="G2186" t="s">
        <v>4602</v>
      </c>
      <c r="H2186" t="str">
        <f ca="1">IFERROR(RANK(Table1[[#This Row],[IncomeRank]],$K:$K),"")</f>
        <v/>
      </c>
      <c r="I2186">
        <f>Table1[[#This Row],[regno]]</f>
        <v>1118015</v>
      </c>
      <c r="J2186" t="str">
        <f>Table1[[#This Row],[nicename]]</f>
        <v>Lyre of Ur Project</v>
      </c>
      <c r="K2186" s="1" t="str">
        <f ca="1">IF(Table1[[#This Row],[Selected]],Table1[[#This Row],[latest_income]]+(RAND()*0.01),"")</f>
        <v/>
      </c>
      <c r="L2186" t="b">
        <f>IF(Table1[[#This Row],[Use]]="None",FALSE,IF(Table1[[#This Row],[Use]]="Both",AND(Table1[[#This Row],[Keyword]],Table1[[#This Row],[Geog]]),OR(Table1[[#This Row],[Keyword]],Table1[[#This Row],[Geog]])))</f>
        <v>0</v>
      </c>
      <c r="M21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86" t="b">
        <f>NOT(ISERROR(VLOOKUP(Table1[[#This Row],[regno]],RawGeography!$D:$D,1,FALSE)))</f>
        <v>0</v>
      </c>
      <c r="O2186" t="str">
        <f>IF(Options!$H$12&gt;0,IF(Options!$H$13&gt;0,"Both","Geog"),IF(Options!$H$13&gt;0,"Keyword","None"))</f>
        <v>None</v>
      </c>
      <c r="Q2186"/>
    </row>
    <row r="2187" spans="1:17" x14ac:dyDescent="0.2">
      <c r="A2187">
        <v>1118020</v>
      </c>
      <c r="B2187" t="s">
        <v>4603</v>
      </c>
      <c r="C2187">
        <v>7992</v>
      </c>
      <c r="D2187">
        <v>7583</v>
      </c>
      <c r="G2187" t="s">
        <v>4604</v>
      </c>
      <c r="H2187" t="str">
        <f ca="1">IFERROR(RANK(Table1[[#This Row],[IncomeRank]],$K:$K),"")</f>
        <v/>
      </c>
      <c r="I2187">
        <f>Table1[[#This Row],[regno]]</f>
        <v>1118020</v>
      </c>
      <c r="J2187" t="str">
        <f>Table1[[#This Row],[nicename]]</f>
        <v>The Ratcliffe Chorale</v>
      </c>
      <c r="K2187" s="1" t="str">
        <f ca="1">IF(Table1[[#This Row],[Selected]],Table1[[#This Row],[latest_income]]+(RAND()*0.01),"")</f>
        <v/>
      </c>
      <c r="L2187" t="b">
        <f>IF(Table1[[#This Row],[Use]]="None",FALSE,IF(Table1[[#This Row],[Use]]="Both",AND(Table1[[#This Row],[Keyword]],Table1[[#This Row],[Geog]]),OR(Table1[[#This Row],[Keyword]],Table1[[#This Row],[Geog]])))</f>
        <v>0</v>
      </c>
      <c r="M21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87" t="b">
        <f>NOT(ISERROR(VLOOKUP(Table1[[#This Row],[regno]],RawGeography!$D:$D,1,FALSE)))</f>
        <v>0</v>
      </c>
      <c r="O2187" t="str">
        <f>IF(Options!$H$12&gt;0,IF(Options!$H$13&gt;0,"Both","Geog"),IF(Options!$H$13&gt;0,"Keyword","None"))</f>
        <v>None</v>
      </c>
      <c r="Q2187"/>
    </row>
    <row r="2188" spans="1:17" x14ac:dyDescent="0.2">
      <c r="A2188">
        <v>1118055</v>
      </c>
      <c r="B2188" t="s">
        <v>4605</v>
      </c>
      <c r="C2188">
        <v>4237</v>
      </c>
      <c r="D2188">
        <v>3602</v>
      </c>
      <c r="G2188" t="s">
        <v>4606</v>
      </c>
      <c r="H2188" t="str">
        <f ca="1">IFERROR(RANK(Table1[[#This Row],[IncomeRank]],$K:$K),"")</f>
        <v/>
      </c>
      <c r="I2188">
        <f>Table1[[#This Row],[regno]]</f>
        <v>1118055</v>
      </c>
      <c r="J2188" t="str">
        <f>Table1[[#This Row],[nicename]]</f>
        <v>Beverley and East Yorkshire Concerts</v>
      </c>
      <c r="K2188" s="1" t="str">
        <f ca="1">IF(Table1[[#This Row],[Selected]],Table1[[#This Row],[latest_income]]+(RAND()*0.01),"")</f>
        <v/>
      </c>
      <c r="L2188" t="b">
        <f>IF(Table1[[#This Row],[Use]]="None",FALSE,IF(Table1[[#This Row],[Use]]="Both",AND(Table1[[#This Row],[Keyword]],Table1[[#This Row],[Geog]]),OR(Table1[[#This Row],[Keyword]],Table1[[#This Row],[Geog]])))</f>
        <v>0</v>
      </c>
      <c r="M21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88" t="b">
        <f>NOT(ISERROR(VLOOKUP(Table1[[#This Row],[regno]],RawGeography!$D:$D,1,FALSE)))</f>
        <v>0</v>
      </c>
      <c r="O2188" t="str">
        <f>IF(Options!$H$12&gt;0,IF(Options!$H$13&gt;0,"Both","Geog"),IF(Options!$H$13&gt;0,"Keyword","None"))</f>
        <v>None</v>
      </c>
      <c r="Q2188"/>
    </row>
    <row r="2189" spans="1:17" x14ac:dyDescent="0.2">
      <c r="A2189">
        <v>1118145</v>
      </c>
      <c r="B2189" t="s">
        <v>4607</v>
      </c>
      <c r="C2189">
        <v>18591</v>
      </c>
      <c r="D2189">
        <v>17358</v>
      </c>
      <c r="G2189" t="s">
        <v>4396</v>
      </c>
      <c r="H2189" t="str">
        <f ca="1">IFERROR(RANK(Table1[[#This Row],[IncomeRank]],$K:$K),"")</f>
        <v/>
      </c>
      <c r="I2189">
        <f>Table1[[#This Row],[regno]]</f>
        <v>1118145</v>
      </c>
      <c r="J2189" t="str">
        <f>Table1[[#This Row],[nicename]]</f>
        <v>Hull Chamber Music Society</v>
      </c>
      <c r="K2189" s="1" t="str">
        <f ca="1">IF(Table1[[#This Row],[Selected]],Table1[[#This Row],[latest_income]]+(RAND()*0.01),"")</f>
        <v/>
      </c>
      <c r="L2189" t="b">
        <f>IF(Table1[[#This Row],[Use]]="None",FALSE,IF(Table1[[#This Row],[Use]]="Both",AND(Table1[[#This Row],[Keyword]],Table1[[#This Row],[Geog]]),OR(Table1[[#This Row],[Keyword]],Table1[[#This Row],[Geog]])))</f>
        <v>0</v>
      </c>
      <c r="M21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89" t="b">
        <f>NOT(ISERROR(VLOOKUP(Table1[[#This Row],[regno]],RawGeography!$D:$D,1,FALSE)))</f>
        <v>0</v>
      </c>
      <c r="O2189" t="str">
        <f>IF(Options!$H$12&gt;0,IF(Options!$H$13&gt;0,"Both","Geog"),IF(Options!$H$13&gt;0,"Keyword","None"))</f>
        <v>None</v>
      </c>
      <c r="Q2189"/>
    </row>
    <row r="2190" spans="1:17" x14ac:dyDescent="0.2">
      <c r="A2190">
        <v>1118167</v>
      </c>
      <c r="B2190" t="s">
        <v>4608</v>
      </c>
      <c r="C2190">
        <v>4792</v>
      </c>
      <c r="D2190">
        <v>6128</v>
      </c>
      <c r="G2190" t="s">
        <v>4609</v>
      </c>
      <c r="H2190" t="str">
        <f ca="1">IFERROR(RANK(Table1[[#This Row],[IncomeRank]],$K:$K),"")</f>
        <v/>
      </c>
      <c r="I2190">
        <f>Table1[[#This Row],[regno]]</f>
        <v>1118167</v>
      </c>
      <c r="J2190" t="str">
        <f>Table1[[#This Row],[nicename]]</f>
        <v>Mid Wessex Singers</v>
      </c>
      <c r="K2190" s="1" t="str">
        <f ca="1">IF(Table1[[#This Row],[Selected]],Table1[[#This Row],[latest_income]]+(RAND()*0.01),"")</f>
        <v/>
      </c>
      <c r="L2190" t="b">
        <f>IF(Table1[[#This Row],[Use]]="None",FALSE,IF(Table1[[#This Row],[Use]]="Both",AND(Table1[[#This Row],[Keyword]],Table1[[#This Row],[Geog]]),OR(Table1[[#This Row],[Keyword]],Table1[[#This Row],[Geog]])))</f>
        <v>0</v>
      </c>
      <c r="M21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90" t="b">
        <f>NOT(ISERROR(VLOOKUP(Table1[[#This Row],[regno]],RawGeography!$D:$D,1,FALSE)))</f>
        <v>0</v>
      </c>
      <c r="O2190" t="str">
        <f>IF(Options!$H$12&gt;0,IF(Options!$H$13&gt;0,"Both","Geog"),IF(Options!$H$13&gt;0,"Keyword","None"))</f>
        <v>None</v>
      </c>
      <c r="Q2190"/>
    </row>
    <row r="2191" spans="1:17" x14ac:dyDescent="0.2">
      <c r="A2191">
        <v>1118220</v>
      </c>
      <c r="B2191" t="s">
        <v>4610</v>
      </c>
      <c r="C2191">
        <v>3604</v>
      </c>
      <c r="D2191">
        <v>2369</v>
      </c>
      <c r="G2191" t="s">
        <v>4611</v>
      </c>
      <c r="H2191" t="str">
        <f ca="1">IFERROR(RANK(Table1[[#This Row],[IncomeRank]],$K:$K),"")</f>
        <v/>
      </c>
      <c r="I2191">
        <f>Table1[[#This Row],[regno]]</f>
        <v>1118220</v>
      </c>
      <c r="J2191" t="str">
        <f>Table1[[#This Row],[nicename]]</f>
        <v>Mereside Brass</v>
      </c>
      <c r="K2191" s="1" t="str">
        <f ca="1">IF(Table1[[#This Row],[Selected]],Table1[[#This Row],[latest_income]]+(RAND()*0.01),"")</f>
        <v/>
      </c>
      <c r="L2191" t="b">
        <f>IF(Table1[[#This Row],[Use]]="None",FALSE,IF(Table1[[#This Row],[Use]]="Both",AND(Table1[[#This Row],[Keyword]],Table1[[#This Row],[Geog]]),OR(Table1[[#This Row],[Keyword]],Table1[[#This Row],[Geog]])))</f>
        <v>0</v>
      </c>
      <c r="M21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91" t="b">
        <f>NOT(ISERROR(VLOOKUP(Table1[[#This Row],[regno]],RawGeography!$D:$D,1,FALSE)))</f>
        <v>0</v>
      </c>
      <c r="O2191" t="str">
        <f>IF(Options!$H$12&gt;0,IF(Options!$H$13&gt;0,"Both","Geog"),IF(Options!$H$13&gt;0,"Keyword","None"))</f>
        <v>None</v>
      </c>
      <c r="Q2191"/>
    </row>
    <row r="2192" spans="1:17" x14ac:dyDescent="0.2">
      <c r="A2192">
        <v>1118253</v>
      </c>
      <c r="B2192" t="s">
        <v>4612</v>
      </c>
      <c r="C2192">
        <v>17970</v>
      </c>
      <c r="D2192">
        <v>18452</v>
      </c>
      <c r="G2192" t="s">
        <v>4613</v>
      </c>
      <c r="H2192" t="str">
        <f ca="1">IFERROR(RANK(Table1[[#This Row],[IncomeRank]],$K:$K),"")</f>
        <v/>
      </c>
      <c r="I2192">
        <f>Table1[[#This Row],[regno]]</f>
        <v>1118253</v>
      </c>
      <c r="J2192" t="str">
        <f>Table1[[#This Row],[nicename]]</f>
        <v>Vani Fine Arts Society</v>
      </c>
      <c r="K2192" s="1" t="str">
        <f ca="1">IF(Table1[[#This Row],[Selected]],Table1[[#This Row],[latest_income]]+(RAND()*0.01),"")</f>
        <v/>
      </c>
      <c r="L2192" t="b">
        <f>IF(Table1[[#This Row],[Use]]="None",FALSE,IF(Table1[[#This Row],[Use]]="Both",AND(Table1[[#This Row],[Keyword]],Table1[[#This Row],[Geog]]),OR(Table1[[#This Row],[Keyword]],Table1[[#This Row],[Geog]])))</f>
        <v>0</v>
      </c>
      <c r="M21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92" t="b">
        <f>NOT(ISERROR(VLOOKUP(Table1[[#This Row],[regno]],RawGeography!$D:$D,1,FALSE)))</f>
        <v>0</v>
      </c>
      <c r="O2192" t="str">
        <f>IF(Options!$H$12&gt;0,IF(Options!$H$13&gt;0,"Both","Geog"),IF(Options!$H$13&gt;0,"Keyword","None"))</f>
        <v>None</v>
      </c>
      <c r="Q2192"/>
    </row>
    <row r="2193" spans="1:17" x14ac:dyDescent="0.2">
      <c r="A2193">
        <v>1118382</v>
      </c>
      <c r="B2193" t="s">
        <v>4614</v>
      </c>
      <c r="C2193">
        <v>23882</v>
      </c>
      <c r="D2193">
        <v>23041</v>
      </c>
      <c r="G2193" t="s">
        <v>4615</v>
      </c>
      <c r="H2193" t="str">
        <f ca="1">IFERROR(RANK(Table1[[#This Row],[IncomeRank]],$K:$K),"")</f>
        <v/>
      </c>
      <c r="I2193">
        <f>Table1[[#This Row],[regno]]</f>
        <v>1118382</v>
      </c>
      <c r="J2193" t="str">
        <f>Table1[[#This Row],[nicename]]</f>
        <v>Operahouse Music Projects</v>
      </c>
      <c r="K2193" s="1" t="str">
        <f ca="1">IF(Table1[[#This Row],[Selected]],Table1[[#This Row],[latest_income]]+(RAND()*0.01),"")</f>
        <v/>
      </c>
      <c r="L2193" t="b">
        <f>IF(Table1[[#This Row],[Use]]="None",FALSE,IF(Table1[[#This Row],[Use]]="Both",AND(Table1[[#This Row],[Keyword]],Table1[[#This Row],[Geog]]),OR(Table1[[#This Row],[Keyword]],Table1[[#This Row],[Geog]])))</f>
        <v>0</v>
      </c>
      <c r="M21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93" t="b">
        <f>NOT(ISERROR(VLOOKUP(Table1[[#This Row],[regno]],RawGeography!$D:$D,1,FALSE)))</f>
        <v>0</v>
      </c>
      <c r="O2193" t="str">
        <f>IF(Options!$H$12&gt;0,IF(Options!$H$13&gt;0,"Both","Geog"),IF(Options!$H$13&gt;0,"Keyword","None"))</f>
        <v>None</v>
      </c>
      <c r="Q2193"/>
    </row>
    <row r="2194" spans="1:17" x14ac:dyDescent="0.2">
      <c r="A2194">
        <v>1118542</v>
      </c>
      <c r="B2194" t="s">
        <v>4616</v>
      </c>
      <c r="C2194">
        <v>10623018</v>
      </c>
      <c r="D2194">
        <v>9897263</v>
      </c>
      <c r="E2194">
        <v>4836653</v>
      </c>
      <c r="F2194">
        <v>3</v>
      </c>
      <c r="G2194" t="s">
        <v>4617</v>
      </c>
      <c r="H2194" t="str">
        <f ca="1">IFERROR(RANK(Table1[[#This Row],[IncomeRank]],$K:$K),"")</f>
        <v/>
      </c>
      <c r="I2194">
        <f>Table1[[#This Row],[regno]]</f>
        <v>1118542</v>
      </c>
      <c r="J2194" t="str">
        <f>Table1[[#This Row],[nicename]]</f>
        <v>The Federation of Music Services</v>
      </c>
      <c r="K2194" s="1" t="str">
        <f ca="1">IF(Table1[[#This Row],[Selected]],Table1[[#This Row],[latest_income]]+(RAND()*0.01),"")</f>
        <v/>
      </c>
      <c r="L2194" t="b">
        <f>IF(Table1[[#This Row],[Use]]="None",FALSE,IF(Table1[[#This Row],[Use]]="Both",AND(Table1[[#This Row],[Keyword]],Table1[[#This Row],[Geog]]),OR(Table1[[#This Row],[Keyword]],Table1[[#This Row],[Geog]])))</f>
        <v>0</v>
      </c>
      <c r="M21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94" t="b">
        <f>NOT(ISERROR(VLOOKUP(Table1[[#This Row],[regno]],RawGeography!$D:$D,1,FALSE)))</f>
        <v>0</v>
      </c>
      <c r="O2194" t="str">
        <f>IF(Options!$H$12&gt;0,IF(Options!$H$13&gt;0,"Both","Geog"),IF(Options!$H$13&gt;0,"Keyword","None"))</f>
        <v>None</v>
      </c>
      <c r="Q2194"/>
    </row>
    <row r="2195" spans="1:17" x14ac:dyDescent="0.2">
      <c r="A2195">
        <v>1118712</v>
      </c>
      <c r="B2195" t="s">
        <v>4618</v>
      </c>
      <c r="C2195">
        <v>5000</v>
      </c>
      <c r="D2195">
        <v>3180</v>
      </c>
      <c r="G2195" t="s">
        <v>4619</v>
      </c>
      <c r="H2195" t="str">
        <f ca="1">IFERROR(RANK(Table1[[#This Row],[IncomeRank]],$K:$K),"")</f>
        <v/>
      </c>
      <c r="I2195">
        <f>Table1[[#This Row],[regno]]</f>
        <v>1118712</v>
      </c>
      <c r="J2195" t="str">
        <f>Table1[[#This Row],[nicename]]</f>
        <v>The Bradford Cathedral Music Trust</v>
      </c>
      <c r="K2195" s="1" t="str">
        <f ca="1">IF(Table1[[#This Row],[Selected]],Table1[[#This Row],[latest_income]]+(RAND()*0.01),"")</f>
        <v/>
      </c>
      <c r="L2195" t="b">
        <f>IF(Table1[[#This Row],[Use]]="None",FALSE,IF(Table1[[#This Row],[Use]]="Both",AND(Table1[[#This Row],[Keyword]],Table1[[#This Row],[Geog]]),OR(Table1[[#This Row],[Keyword]],Table1[[#This Row],[Geog]])))</f>
        <v>0</v>
      </c>
      <c r="M21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95" t="b">
        <f>NOT(ISERROR(VLOOKUP(Table1[[#This Row],[regno]],RawGeography!$D:$D,1,FALSE)))</f>
        <v>0</v>
      </c>
      <c r="O2195" t="str">
        <f>IF(Options!$H$12&gt;0,IF(Options!$H$13&gt;0,"Both","Geog"),IF(Options!$H$13&gt;0,"Keyword","None"))</f>
        <v>None</v>
      </c>
      <c r="Q2195"/>
    </row>
    <row r="2196" spans="1:17" x14ac:dyDescent="0.2">
      <c r="A2196">
        <v>1118720</v>
      </c>
      <c r="B2196" t="s">
        <v>4620</v>
      </c>
      <c r="C2196">
        <v>8997</v>
      </c>
      <c r="D2196">
        <v>7330</v>
      </c>
      <c r="G2196" t="s">
        <v>4621</v>
      </c>
      <c r="H2196" t="str">
        <f ca="1">IFERROR(RANK(Table1[[#This Row],[IncomeRank]],$K:$K),"")</f>
        <v/>
      </c>
      <c r="I2196">
        <f>Table1[[#This Row],[regno]]</f>
        <v>1118720</v>
      </c>
      <c r="J2196" t="str">
        <f>Table1[[#This Row],[nicename]]</f>
        <v>Solihull Symphony Orchestra</v>
      </c>
      <c r="K2196" s="1" t="str">
        <f ca="1">IF(Table1[[#This Row],[Selected]],Table1[[#This Row],[latest_income]]+(RAND()*0.01),"")</f>
        <v/>
      </c>
      <c r="L2196" t="b">
        <f>IF(Table1[[#This Row],[Use]]="None",FALSE,IF(Table1[[#This Row],[Use]]="Both",AND(Table1[[#This Row],[Keyword]],Table1[[#This Row],[Geog]]),OR(Table1[[#This Row],[Keyword]],Table1[[#This Row],[Geog]])))</f>
        <v>0</v>
      </c>
      <c r="M21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96" t="b">
        <f>NOT(ISERROR(VLOOKUP(Table1[[#This Row],[regno]],RawGeography!$D:$D,1,FALSE)))</f>
        <v>0</v>
      </c>
      <c r="O2196" t="str">
        <f>IF(Options!$H$12&gt;0,IF(Options!$H$13&gt;0,"Both","Geog"),IF(Options!$H$13&gt;0,"Keyword","None"))</f>
        <v>None</v>
      </c>
      <c r="Q2196"/>
    </row>
    <row r="2197" spans="1:17" x14ac:dyDescent="0.2">
      <c r="A2197">
        <v>1118757</v>
      </c>
      <c r="B2197" t="s">
        <v>4622</v>
      </c>
      <c r="C2197">
        <v>30628</v>
      </c>
      <c r="D2197">
        <v>26936</v>
      </c>
      <c r="G2197" t="s">
        <v>4623</v>
      </c>
      <c r="H2197" t="str">
        <f ca="1">IFERROR(RANK(Table1[[#This Row],[IncomeRank]],$K:$K),"")</f>
        <v/>
      </c>
      <c r="I2197">
        <f>Table1[[#This Row],[regno]]</f>
        <v>1118757</v>
      </c>
      <c r="J2197" t="str">
        <f>Table1[[#This Row],[nicename]]</f>
        <v>Concert Artistes International 2007</v>
      </c>
      <c r="K2197" s="1" t="str">
        <f ca="1">IF(Table1[[#This Row],[Selected]],Table1[[#This Row],[latest_income]]+(RAND()*0.01),"")</f>
        <v/>
      </c>
      <c r="L2197" t="b">
        <f>IF(Table1[[#This Row],[Use]]="None",FALSE,IF(Table1[[#This Row],[Use]]="Both",AND(Table1[[#This Row],[Keyword]],Table1[[#This Row],[Geog]]),OR(Table1[[#This Row],[Keyword]],Table1[[#This Row],[Geog]])))</f>
        <v>0</v>
      </c>
      <c r="M21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97" t="b">
        <f>NOT(ISERROR(VLOOKUP(Table1[[#This Row],[regno]],RawGeography!$D:$D,1,FALSE)))</f>
        <v>0</v>
      </c>
      <c r="O2197" t="str">
        <f>IF(Options!$H$12&gt;0,IF(Options!$H$13&gt;0,"Both","Geog"),IF(Options!$H$13&gt;0,"Keyword","None"))</f>
        <v>None</v>
      </c>
      <c r="Q2197"/>
    </row>
    <row r="2198" spans="1:17" x14ac:dyDescent="0.2">
      <c r="A2198">
        <v>1118758</v>
      </c>
      <c r="B2198" t="s">
        <v>4624</v>
      </c>
      <c r="C2198">
        <v>62921</v>
      </c>
      <c r="D2198">
        <v>65403</v>
      </c>
      <c r="G2198" t="s">
        <v>4625</v>
      </c>
      <c r="H2198" t="str">
        <f ca="1">IFERROR(RANK(Table1[[#This Row],[IncomeRank]],$K:$K),"")</f>
        <v/>
      </c>
      <c r="I2198">
        <f>Table1[[#This Row],[regno]]</f>
        <v>1118758</v>
      </c>
      <c r="J2198" t="str">
        <f>Table1[[#This Row],[nicename]]</f>
        <v>The Cobweb Orchestra</v>
      </c>
      <c r="K2198" s="1" t="str">
        <f ca="1">IF(Table1[[#This Row],[Selected]],Table1[[#This Row],[latest_income]]+(RAND()*0.01),"")</f>
        <v/>
      </c>
      <c r="L2198" t="b">
        <f>IF(Table1[[#This Row],[Use]]="None",FALSE,IF(Table1[[#This Row],[Use]]="Both",AND(Table1[[#This Row],[Keyword]],Table1[[#This Row],[Geog]]),OR(Table1[[#This Row],[Keyword]],Table1[[#This Row],[Geog]])))</f>
        <v>0</v>
      </c>
      <c r="M21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98" t="b">
        <f>NOT(ISERROR(VLOOKUP(Table1[[#This Row],[regno]],RawGeography!$D:$D,1,FALSE)))</f>
        <v>0</v>
      </c>
      <c r="O2198" t="str">
        <f>IF(Options!$H$12&gt;0,IF(Options!$H$13&gt;0,"Both","Geog"),IF(Options!$H$13&gt;0,"Keyword","None"))</f>
        <v>None</v>
      </c>
      <c r="Q2198"/>
    </row>
    <row r="2199" spans="1:17" x14ac:dyDescent="0.2">
      <c r="A2199">
        <v>1118761</v>
      </c>
      <c r="B2199" t="s">
        <v>4626</v>
      </c>
      <c r="C2199">
        <v>373137</v>
      </c>
      <c r="D2199">
        <v>354280</v>
      </c>
      <c r="G2199" t="s">
        <v>4627</v>
      </c>
      <c r="H2199" t="str">
        <f ca="1">IFERROR(RANK(Table1[[#This Row],[IncomeRank]],$K:$K),"")</f>
        <v/>
      </c>
      <c r="I2199">
        <f>Table1[[#This Row],[regno]]</f>
        <v>1118761</v>
      </c>
      <c r="J2199" t="str">
        <f>Table1[[#This Row],[nicename]]</f>
        <v>Midlands Academy of Dance and Drama Limited</v>
      </c>
      <c r="K2199" s="1" t="str">
        <f ca="1">IF(Table1[[#This Row],[Selected]],Table1[[#This Row],[latest_income]]+(RAND()*0.01),"")</f>
        <v/>
      </c>
      <c r="L2199" t="b">
        <f>IF(Table1[[#This Row],[Use]]="None",FALSE,IF(Table1[[#This Row],[Use]]="Both",AND(Table1[[#This Row],[Keyword]],Table1[[#This Row],[Geog]]),OR(Table1[[#This Row],[Keyword]],Table1[[#This Row],[Geog]])))</f>
        <v>0</v>
      </c>
      <c r="M21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199" t="b">
        <f>NOT(ISERROR(VLOOKUP(Table1[[#This Row],[regno]],RawGeography!$D:$D,1,FALSE)))</f>
        <v>0</v>
      </c>
      <c r="O2199" t="str">
        <f>IF(Options!$H$12&gt;0,IF(Options!$H$13&gt;0,"Both","Geog"),IF(Options!$H$13&gt;0,"Keyword","None"))</f>
        <v>None</v>
      </c>
      <c r="Q2199"/>
    </row>
    <row r="2200" spans="1:17" x14ac:dyDescent="0.2">
      <c r="A2200">
        <v>1118828</v>
      </c>
      <c r="B2200" t="s">
        <v>4628</v>
      </c>
      <c r="C2200">
        <v>18861</v>
      </c>
      <c r="D2200">
        <v>18775</v>
      </c>
      <c r="G2200" t="s">
        <v>4629</v>
      </c>
      <c r="H2200" t="str">
        <f ca="1">IFERROR(RANK(Table1[[#This Row],[IncomeRank]],$K:$K),"")</f>
        <v/>
      </c>
      <c r="I2200">
        <f>Table1[[#This Row],[regno]]</f>
        <v>1118828</v>
      </c>
      <c r="J2200" t="str">
        <f>Table1[[#This Row],[nicename]]</f>
        <v>The Shaldon Festival</v>
      </c>
      <c r="K2200" s="1" t="str">
        <f ca="1">IF(Table1[[#This Row],[Selected]],Table1[[#This Row],[latest_income]]+(RAND()*0.01),"")</f>
        <v/>
      </c>
      <c r="L2200" t="b">
        <f>IF(Table1[[#This Row],[Use]]="None",FALSE,IF(Table1[[#This Row],[Use]]="Both",AND(Table1[[#This Row],[Keyword]],Table1[[#This Row],[Geog]]),OR(Table1[[#This Row],[Keyword]],Table1[[#This Row],[Geog]])))</f>
        <v>0</v>
      </c>
      <c r="M22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00" t="b">
        <f>NOT(ISERROR(VLOOKUP(Table1[[#This Row],[regno]],RawGeography!$D:$D,1,FALSE)))</f>
        <v>0</v>
      </c>
      <c r="O2200" t="str">
        <f>IF(Options!$H$12&gt;0,IF(Options!$H$13&gt;0,"Both","Geog"),IF(Options!$H$13&gt;0,"Keyword","None"))</f>
        <v>None</v>
      </c>
      <c r="Q2200"/>
    </row>
    <row r="2201" spans="1:17" x14ac:dyDescent="0.2">
      <c r="A2201">
        <v>1118886</v>
      </c>
      <c r="B2201" t="s">
        <v>4630</v>
      </c>
      <c r="C2201">
        <v>7072</v>
      </c>
      <c r="D2201">
        <v>32249</v>
      </c>
      <c r="G2201" t="s">
        <v>4631</v>
      </c>
      <c r="H2201" t="str">
        <f ca="1">IFERROR(RANK(Table1[[#This Row],[IncomeRank]],$K:$K),"")</f>
        <v/>
      </c>
      <c r="I2201">
        <f>Table1[[#This Row],[regno]]</f>
        <v>1118886</v>
      </c>
      <c r="J2201" t="str">
        <f>Table1[[#This Row],[nicename]]</f>
        <v>Norfolk Concerts</v>
      </c>
      <c r="K2201" s="1" t="str">
        <f ca="1">IF(Table1[[#This Row],[Selected]],Table1[[#This Row],[latest_income]]+(RAND()*0.01),"")</f>
        <v/>
      </c>
      <c r="L2201" t="b">
        <f>IF(Table1[[#This Row],[Use]]="None",FALSE,IF(Table1[[#This Row],[Use]]="Both",AND(Table1[[#This Row],[Keyword]],Table1[[#This Row],[Geog]]),OR(Table1[[#This Row],[Keyword]],Table1[[#This Row],[Geog]])))</f>
        <v>0</v>
      </c>
      <c r="M22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01" t="b">
        <f>NOT(ISERROR(VLOOKUP(Table1[[#This Row],[regno]],RawGeography!$D:$D,1,FALSE)))</f>
        <v>0</v>
      </c>
      <c r="O2201" t="str">
        <f>IF(Options!$H$12&gt;0,IF(Options!$H$13&gt;0,"Both","Geog"),IF(Options!$H$13&gt;0,"Keyword","None"))</f>
        <v>None</v>
      </c>
      <c r="Q2201"/>
    </row>
    <row r="2202" spans="1:17" x14ac:dyDescent="0.2">
      <c r="A2202">
        <v>1118953</v>
      </c>
      <c r="B2202" t="s">
        <v>4632</v>
      </c>
      <c r="C2202">
        <v>940</v>
      </c>
      <c r="D2202">
        <v>0</v>
      </c>
      <c r="G2202" t="s">
        <v>4633</v>
      </c>
      <c r="H2202" t="str">
        <f ca="1">IFERROR(RANK(Table1[[#This Row],[IncomeRank]],$K:$K),"")</f>
        <v/>
      </c>
      <c r="I2202">
        <f>Table1[[#This Row],[regno]]</f>
        <v>1118953</v>
      </c>
      <c r="J2202" t="str">
        <f>Table1[[#This Row],[nicename]]</f>
        <v>The Nicola Hunt Fund for Young Musicians</v>
      </c>
      <c r="K2202" s="1" t="str">
        <f ca="1">IF(Table1[[#This Row],[Selected]],Table1[[#This Row],[latest_income]]+(RAND()*0.01),"")</f>
        <v/>
      </c>
      <c r="L2202" t="b">
        <f>IF(Table1[[#This Row],[Use]]="None",FALSE,IF(Table1[[#This Row],[Use]]="Both",AND(Table1[[#This Row],[Keyword]],Table1[[#This Row],[Geog]]),OR(Table1[[#This Row],[Keyword]],Table1[[#This Row],[Geog]])))</f>
        <v>0</v>
      </c>
      <c r="M22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02" t="b">
        <f>NOT(ISERROR(VLOOKUP(Table1[[#This Row],[regno]],RawGeography!$D:$D,1,FALSE)))</f>
        <v>0</v>
      </c>
      <c r="O2202" t="str">
        <f>IF(Options!$H$12&gt;0,IF(Options!$H$13&gt;0,"Both","Geog"),IF(Options!$H$13&gt;0,"Keyword","None"))</f>
        <v>None</v>
      </c>
      <c r="Q2202"/>
    </row>
    <row r="2203" spans="1:17" x14ac:dyDescent="0.2">
      <c r="A2203">
        <v>1118976</v>
      </c>
      <c r="B2203" t="s">
        <v>4634</v>
      </c>
      <c r="C2203">
        <v>24842</v>
      </c>
      <c r="D2203">
        <v>27395</v>
      </c>
      <c r="G2203" t="s">
        <v>4635</v>
      </c>
      <c r="H2203" t="str">
        <f ca="1">IFERROR(RANK(Table1[[#This Row],[IncomeRank]],$K:$K),"")</f>
        <v/>
      </c>
      <c r="I2203">
        <f>Table1[[#This Row],[regno]]</f>
        <v>1118976</v>
      </c>
      <c r="J2203" t="str">
        <f>Table1[[#This Row],[nicename]]</f>
        <v>Norwich Pops Orchestra</v>
      </c>
      <c r="K2203" s="1" t="str">
        <f ca="1">IF(Table1[[#This Row],[Selected]],Table1[[#This Row],[latest_income]]+(RAND()*0.01),"")</f>
        <v/>
      </c>
      <c r="L2203" t="b">
        <f>IF(Table1[[#This Row],[Use]]="None",FALSE,IF(Table1[[#This Row],[Use]]="Both",AND(Table1[[#This Row],[Keyword]],Table1[[#This Row],[Geog]]),OR(Table1[[#This Row],[Keyword]],Table1[[#This Row],[Geog]])))</f>
        <v>0</v>
      </c>
      <c r="M22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03" t="b">
        <f>NOT(ISERROR(VLOOKUP(Table1[[#This Row],[regno]],RawGeography!$D:$D,1,FALSE)))</f>
        <v>0</v>
      </c>
      <c r="O2203" t="str">
        <f>IF(Options!$H$12&gt;0,IF(Options!$H$13&gt;0,"Both","Geog"),IF(Options!$H$13&gt;0,"Keyword","None"))</f>
        <v>None</v>
      </c>
      <c r="Q2203"/>
    </row>
    <row r="2204" spans="1:17" x14ac:dyDescent="0.2">
      <c r="A2204">
        <v>1119008</v>
      </c>
      <c r="B2204" t="s">
        <v>4636</v>
      </c>
      <c r="C2204">
        <v>161178</v>
      </c>
      <c r="D2204">
        <v>166353</v>
      </c>
      <c r="G2204" t="s">
        <v>4637</v>
      </c>
      <c r="H2204" t="str">
        <f ca="1">IFERROR(RANK(Table1[[#This Row],[IncomeRank]],$K:$K),"")</f>
        <v/>
      </c>
      <c r="I2204">
        <f>Table1[[#This Row],[regno]]</f>
        <v>1119008</v>
      </c>
      <c r="J2204" t="str">
        <f>Table1[[#This Row],[nicename]]</f>
        <v>St Mary Redcliffe Organ and Music Trust</v>
      </c>
      <c r="K2204" s="1" t="str">
        <f ca="1">IF(Table1[[#This Row],[Selected]],Table1[[#This Row],[latest_income]]+(RAND()*0.01),"")</f>
        <v/>
      </c>
      <c r="L2204" t="b">
        <f>IF(Table1[[#This Row],[Use]]="None",FALSE,IF(Table1[[#This Row],[Use]]="Both",AND(Table1[[#This Row],[Keyword]],Table1[[#This Row],[Geog]]),OR(Table1[[#This Row],[Keyword]],Table1[[#This Row],[Geog]])))</f>
        <v>0</v>
      </c>
      <c r="M22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04" t="b">
        <f>NOT(ISERROR(VLOOKUP(Table1[[#This Row],[regno]],RawGeography!$D:$D,1,FALSE)))</f>
        <v>0</v>
      </c>
      <c r="O2204" t="str">
        <f>IF(Options!$H$12&gt;0,IF(Options!$H$13&gt;0,"Both","Geog"),IF(Options!$H$13&gt;0,"Keyword","None"))</f>
        <v>None</v>
      </c>
      <c r="Q2204"/>
    </row>
    <row r="2205" spans="1:17" x14ac:dyDescent="0.2">
      <c r="A2205">
        <v>1119011</v>
      </c>
      <c r="B2205" t="s">
        <v>4638</v>
      </c>
      <c r="C2205">
        <v>10979</v>
      </c>
      <c r="D2205">
        <v>2440</v>
      </c>
      <c r="G2205" t="s">
        <v>4639</v>
      </c>
      <c r="H2205" t="str">
        <f ca="1">IFERROR(RANK(Table1[[#This Row],[IncomeRank]],$K:$K),"")</f>
        <v/>
      </c>
      <c r="I2205">
        <f>Table1[[#This Row],[regno]]</f>
        <v>1119011</v>
      </c>
      <c r="J2205" t="str">
        <f>Table1[[#This Row],[nicename]]</f>
        <v>Harlton Organ Scholarships Trust</v>
      </c>
      <c r="K2205" s="1" t="str">
        <f ca="1">IF(Table1[[#This Row],[Selected]],Table1[[#This Row],[latest_income]]+(RAND()*0.01),"")</f>
        <v/>
      </c>
      <c r="L2205" t="b">
        <f>IF(Table1[[#This Row],[Use]]="None",FALSE,IF(Table1[[#This Row],[Use]]="Both",AND(Table1[[#This Row],[Keyword]],Table1[[#This Row],[Geog]]),OR(Table1[[#This Row],[Keyword]],Table1[[#This Row],[Geog]])))</f>
        <v>0</v>
      </c>
      <c r="M22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05" t="b">
        <f>NOT(ISERROR(VLOOKUP(Table1[[#This Row],[regno]],RawGeography!$D:$D,1,FALSE)))</f>
        <v>0</v>
      </c>
      <c r="O2205" t="str">
        <f>IF(Options!$H$12&gt;0,IF(Options!$H$13&gt;0,"Both","Geog"),IF(Options!$H$13&gt;0,"Keyword","None"))</f>
        <v>None</v>
      </c>
      <c r="Q2205"/>
    </row>
    <row r="2206" spans="1:17" x14ac:dyDescent="0.2">
      <c r="A2206">
        <v>1119049</v>
      </c>
      <c r="B2206" t="s">
        <v>4640</v>
      </c>
      <c r="C2206">
        <v>207426</v>
      </c>
      <c r="D2206">
        <v>264244</v>
      </c>
      <c r="G2206" t="s">
        <v>4641</v>
      </c>
      <c r="H2206" t="str">
        <f ca="1">IFERROR(RANK(Table1[[#This Row],[IncomeRank]],$K:$K),"")</f>
        <v/>
      </c>
      <c r="I2206">
        <f>Table1[[#This Row],[regno]]</f>
        <v>1119049</v>
      </c>
      <c r="J2206" t="str">
        <f>Table1[[#This Row],[nicename]]</f>
        <v>Music in Detention</v>
      </c>
      <c r="K2206" s="1" t="str">
        <f ca="1">IF(Table1[[#This Row],[Selected]],Table1[[#This Row],[latest_income]]+(RAND()*0.01),"")</f>
        <v/>
      </c>
      <c r="L2206" t="b">
        <f>IF(Table1[[#This Row],[Use]]="None",FALSE,IF(Table1[[#This Row],[Use]]="Both",AND(Table1[[#This Row],[Keyword]],Table1[[#This Row],[Geog]]),OR(Table1[[#This Row],[Keyword]],Table1[[#This Row],[Geog]])))</f>
        <v>0</v>
      </c>
      <c r="M22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06" t="b">
        <f>NOT(ISERROR(VLOOKUP(Table1[[#This Row],[regno]],RawGeography!$D:$D,1,FALSE)))</f>
        <v>0</v>
      </c>
      <c r="O2206" t="str">
        <f>IF(Options!$H$12&gt;0,IF(Options!$H$13&gt;0,"Both","Geog"),IF(Options!$H$13&gt;0,"Keyword","None"))</f>
        <v>None</v>
      </c>
      <c r="Q2206"/>
    </row>
    <row r="2207" spans="1:17" x14ac:dyDescent="0.2">
      <c r="A2207">
        <v>1119063</v>
      </c>
      <c r="B2207" t="s">
        <v>4642</v>
      </c>
      <c r="G2207" t="s">
        <v>4643</v>
      </c>
      <c r="H2207" t="str">
        <f ca="1">IFERROR(RANK(Table1[[#This Row],[IncomeRank]],$K:$K),"")</f>
        <v/>
      </c>
      <c r="I2207">
        <f>Table1[[#This Row],[regno]]</f>
        <v>1119063</v>
      </c>
      <c r="J2207" t="str">
        <f>Table1[[#This Row],[nicename]]</f>
        <v>Rhythm Rooms Arts and Media Centre</v>
      </c>
      <c r="K2207" s="1" t="str">
        <f ca="1">IF(Table1[[#This Row],[Selected]],Table1[[#This Row],[latest_income]]+(RAND()*0.01),"")</f>
        <v/>
      </c>
      <c r="L2207" t="b">
        <f>IF(Table1[[#This Row],[Use]]="None",FALSE,IF(Table1[[#This Row],[Use]]="Both",AND(Table1[[#This Row],[Keyword]],Table1[[#This Row],[Geog]]),OR(Table1[[#This Row],[Keyword]],Table1[[#This Row],[Geog]])))</f>
        <v>0</v>
      </c>
      <c r="M22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07" t="b">
        <f>NOT(ISERROR(VLOOKUP(Table1[[#This Row],[regno]],RawGeography!$D:$D,1,FALSE)))</f>
        <v>0</v>
      </c>
      <c r="O2207" t="str">
        <f>IF(Options!$H$12&gt;0,IF(Options!$H$13&gt;0,"Both","Geog"),IF(Options!$H$13&gt;0,"Keyword","None"))</f>
        <v>None</v>
      </c>
      <c r="Q2207"/>
    </row>
    <row r="2208" spans="1:17" x14ac:dyDescent="0.2">
      <c r="A2208">
        <v>1119097</v>
      </c>
      <c r="B2208" t="s">
        <v>4644</v>
      </c>
      <c r="C2208">
        <v>7299</v>
      </c>
      <c r="D2208">
        <v>6981</v>
      </c>
      <c r="G2208" t="s">
        <v>4645</v>
      </c>
      <c r="H2208" t="str">
        <f ca="1">IFERROR(RANK(Table1[[#This Row],[IncomeRank]],$K:$K),"")</f>
        <v/>
      </c>
      <c r="I2208">
        <f>Table1[[#This Row],[regno]]</f>
        <v>1119097</v>
      </c>
      <c r="J2208" t="str">
        <f>Table1[[#This Row],[nicename]]</f>
        <v>The Enfield Chamber Orchestra</v>
      </c>
      <c r="K2208" s="1" t="str">
        <f ca="1">IF(Table1[[#This Row],[Selected]],Table1[[#This Row],[latest_income]]+(RAND()*0.01),"")</f>
        <v/>
      </c>
      <c r="L2208" t="b">
        <f>IF(Table1[[#This Row],[Use]]="None",FALSE,IF(Table1[[#This Row],[Use]]="Both",AND(Table1[[#This Row],[Keyword]],Table1[[#This Row],[Geog]]),OR(Table1[[#This Row],[Keyword]],Table1[[#This Row],[Geog]])))</f>
        <v>0</v>
      </c>
      <c r="M22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08" t="b">
        <f>NOT(ISERROR(VLOOKUP(Table1[[#This Row],[regno]],RawGeography!$D:$D,1,FALSE)))</f>
        <v>0</v>
      </c>
      <c r="O2208" t="str">
        <f>IF(Options!$H$12&gt;0,IF(Options!$H$13&gt;0,"Both","Geog"),IF(Options!$H$13&gt;0,"Keyword","None"))</f>
        <v>None</v>
      </c>
      <c r="Q2208"/>
    </row>
    <row r="2209" spans="1:17" x14ac:dyDescent="0.2">
      <c r="A2209">
        <v>1119149</v>
      </c>
      <c r="B2209" t="s">
        <v>4646</v>
      </c>
      <c r="C2209">
        <v>11052</v>
      </c>
      <c r="D2209">
        <v>9949</v>
      </c>
      <c r="G2209" t="s">
        <v>4647</v>
      </c>
      <c r="H2209" t="str">
        <f ca="1">IFERROR(RANK(Table1[[#This Row],[IncomeRank]],$K:$K),"")</f>
        <v/>
      </c>
      <c r="I2209">
        <f>Table1[[#This Row],[regno]]</f>
        <v>1119149</v>
      </c>
      <c r="J2209" t="str">
        <f>Table1[[#This Row],[nicename]]</f>
        <v>Dean &amp; Chadlington Summer Music Festival</v>
      </c>
      <c r="K2209" s="1" t="str">
        <f ca="1">IF(Table1[[#This Row],[Selected]],Table1[[#This Row],[latest_income]]+(RAND()*0.01),"")</f>
        <v/>
      </c>
      <c r="L2209" t="b">
        <f>IF(Table1[[#This Row],[Use]]="None",FALSE,IF(Table1[[#This Row],[Use]]="Both",AND(Table1[[#This Row],[Keyword]],Table1[[#This Row],[Geog]]),OR(Table1[[#This Row],[Keyword]],Table1[[#This Row],[Geog]])))</f>
        <v>0</v>
      </c>
      <c r="M22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09" t="b">
        <f>NOT(ISERROR(VLOOKUP(Table1[[#This Row],[regno]],RawGeography!$D:$D,1,FALSE)))</f>
        <v>0</v>
      </c>
      <c r="O2209" t="str">
        <f>IF(Options!$H$12&gt;0,IF(Options!$H$13&gt;0,"Both","Geog"),IF(Options!$H$13&gt;0,"Keyword","None"))</f>
        <v>None</v>
      </c>
      <c r="Q2209"/>
    </row>
    <row r="2210" spans="1:17" x14ac:dyDescent="0.2">
      <c r="A2210">
        <v>1119202</v>
      </c>
      <c r="B2210" t="s">
        <v>4648</v>
      </c>
      <c r="C2210">
        <v>8764</v>
      </c>
      <c r="D2210">
        <v>9551</v>
      </c>
      <c r="G2210" t="s">
        <v>4649</v>
      </c>
      <c r="H2210" t="str">
        <f ca="1">IFERROR(RANK(Table1[[#This Row],[IncomeRank]],$K:$K),"")</f>
        <v/>
      </c>
      <c r="I2210">
        <f>Table1[[#This Row],[regno]]</f>
        <v>1119202</v>
      </c>
      <c r="J2210" t="str">
        <f>Table1[[#This Row],[nicename]]</f>
        <v>The Hill Singers</v>
      </c>
      <c r="K2210" s="1" t="str">
        <f ca="1">IF(Table1[[#This Row],[Selected]],Table1[[#This Row],[latest_income]]+(RAND()*0.01),"")</f>
        <v/>
      </c>
      <c r="L2210" t="b">
        <f>IF(Table1[[#This Row],[Use]]="None",FALSE,IF(Table1[[#This Row],[Use]]="Both",AND(Table1[[#This Row],[Keyword]],Table1[[#This Row],[Geog]]),OR(Table1[[#This Row],[Keyword]],Table1[[#This Row],[Geog]])))</f>
        <v>0</v>
      </c>
      <c r="M22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10" t="b">
        <f>NOT(ISERROR(VLOOKUP(Table1[[#This Row],[regno]],RawGeography!$D:$D,1,FALSE)))</f>
        <v>0</v>
      </c>
      <c r="O2210" t="str">
        <f>IF(Options!$H$12&gt;0,IF(Options!$H$13&gt;0,"Both","Geog"),IF(Options!$H$13&gt;0,"Keyword","None"))</f>
        <v>None</v>
      </c>
      <c r="Q2210"/>
    </row>
    <row r="2211" spans="1:17" x14ac:dyDescent="0.2">
      <c r="A2211">
        <v>1119276</v>
      </c>
      <c r="B2211" t="s">
        <v>4650</v>
      </c>
      <c r="C2211">
        <v>5219</v>
      </c>
      <c r="D2211">
        <v>2925</v>
      </c>
      <c r="G2211" t="s">
        <v>4651</v>
      </c>
      <c r="H2211" t="str">
        <f ca="1">IFERROR(RANK(Table1[[#This Row],[IncomeRank]],$K:$K),"")</f>
        <v/>
      </c>
      <c r="I2211">
        <f>Table1[[#This Row],[regno]]</f>
        <v>1119276</v>
      </c>
      <c r="J2211" t="str">
        <f>Table1[[#This Row],[nicename]]</f>
        <v>Heage Windmillers</v>
      </c>
      <c r="K2211" s="1" t="str">
        <f ca="1">IF(Table1[[#This Row],[Selected]],Table1[[#This Row],[latest_income]]+(RAND()*0.01),"")</f>
        <v/>
      </c>
      <c r="L2211" t="b">
        <f>IF(Table1[[#This Row],[Use]]="None",FALSE,IF(Table1[[#This Row],[Use]]="Both",AND(Table1[[#This Row],[Keyword]],Table1[[#This Row],[Geog]]),OR(Table1[[#This Row],[Keyword]],Table1[[#This Row],[Geog]])))</f>
        <v>0</v>
      </c>
      <c r="M22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11" t="b">
        <f>NOT(ISERROR(VLOOKUP(Table1[[#This Row],[regno]],RawGeography!$D:$D,1,FALSE)))</f>
        <v>0</v>
      </c>
      <c r="O2211" t="str">
        <f>IF(Options!$H$12&gt;0,IF(Options!$H$13&gt;0,"Both","Geog"),IF(Options!$H$13&gt;0,"Keyword","None"))</f>
        <v>None</v>
      </c>
      <c r="Q2211"/>
    </row>
    <row r="2212" spans="1:17" x14ac:dyDescent="0.2">
      <c r="A2212">
        <v>1119329</v>
      </c>
      <c r="B2212" t="s">
        <v>4652</v>
      </c>
      <c r="C2212">
        <v>64953</v>
      </c>
      <c r="D2212">
        <v>57386</v>
      </c>
      <c r="G2212" t="s">
        <v>4653</v>
      </c>
      <c r="H2212" t="str">
        <f ca="1">IFERROR(RANK(Table1[[#This Row],[IncomeRank]],$K:$K),"")</f>
        <v/>
      </c>
      <c r="I2212">
        <f>Table1[[#This Row],[regno]]</f>
        <v>1119329</v>
      </c>
      <c r="J2212" t="str">
        <f>Table1[[#This Row],[nicename]]</f>
        <v>Sound Architect Creative Media</v>
      </c>
      <c r="K2212" s="1" t="str">
        <f ca="1">IF(Table1[[#This Row],[Selected]],Table1[[#This Row],[latest_income]]+(RAND()*0.01),"")</f>
        <v/>
      </c>
      <c r="L2212" t="b">
        <f>IF(Table1[[#This Row],[Use]]="None",FALSE,IF(Table1[[#This Row],[Use]]="Both",AND(Table1[[#This Row],[Keyword]],Table1[[#This Row],[Geog]]),OR(Table1[[#This Row],[Keyword]],Table1[[#This Row],[Geog]])))</f>
        <v>0</v>
      </c>
      <c r="M22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12" t="b">
        <f>NOT(ISERROR(VLOOKUP(Table1[[#This Row],[regno]],RawGeography!$D:$D,1,FALSE)))</f>
        <v>0</v>
      </c>
      <c r="O2212" t="str">
        <f>IF(Options!$H$12&gt;0,IF(Options!$H$13&gt;0,"Both","Geog"),IF(Options!$H$13&gt;0,"Keyword","None"))</f>
        <v>None</v>
      </c>
      <c r="Q2212"/>
    </row>
    <row r="2213" spans="1:17" x14ac:dyDescent="0.2">
      <c r="A2213">
        <v>1119372</v>
      </c>
      <c r="B2213" t="s">
        <v>4654</v>
      </c>
      <c r="C2213">
        <v>534247</v>
      </c>
      <c r="D2213">
        <v>511642</v>
      </c>
      <c r="E2213">
        <v>77399</v>
      </c>
      <c r="F2213">
        <v>5</v>
      </c>
      <c r="G2213" t="s">
        <v>4655</v>
      </c>
      <c r="H2213" t="str">
        <f ca="1">IFERROR(RANK(Table1[[#This Row],[IncomeRank]],$K:$K),"")</f>
        <v/>
      </c>
      <c r="I2213">
        <f>Table1[[#This Row],[regno]]</f>
        <v>1119372</v>
      </c>
      <c r="J2213" t="str">
        <f>Table1[[#This Row],[nicename]]</f>
        <v>London Music Masters</v>
      </c>
      <c r="K2213" s="1" t="str">
        <f ca="1">IF(Table1[[#This Row],[Selected]],Table1[[#This Row],[latest_income]]+(RAND()*0.01),"")</f>
        <v/>
      </c>
      <c r="L2213" t="b">
        <f>IF(Table1[[#This Row],[Use]]="None",FALSE,IF(Table1[[#This Row],[Use]]="Both",AND(Table1[[#This Row],[Keyword]],Table1[[#This Row],[Geog]]),OR(Table1[[#This Row],[Keyword]],Table1[[#This Row],[Geog]])))</f>
        <v>0</v>
      </c>
      <c r="M22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13" t="b">
        <f>NOT(ISERROR(VLOOKUP(Table1[[#This Row],[regno]],RawGeography!$D:$D,1,FALSE)))</f>
        <v>0</v>
      </c>
      <c r="O2213" t="str">
        <f>IF(Options!$H$12&gt;0,IF(Options!$H$13&gt;0,"Both","Geog"),IF(Options!$H$13&gt;0,"Keyword","None"))</f>
        <v>None</v>
      </c>
      <c r="Q2213"/>
    </row>
    <row r="2214" spans="1:17" x14ac:dyDescent="0.2">
      <c r="A2214">
        <v>1119396</v>
      </c>
      <c r="B2214" t="s">
        <v>4656</v>
      </c>
      <c r="C2214">
        <v>45528</v>
      </c>
      <c r="D2214">
        <v>60940</v>
      </c>
      <c r="G2214" t="s">
        <v>4657</v>
      </c>
      <c r="H2214" t="str">
        <f ca="1">IFERROR(RANK(Table1[[#This Row],[IncomeRank]],$K:$K),"")</f>
        <v/>
      </c>
      <c r="I2214">
        <f>Table1[[#This Row],[regno]]</f>
        <v>1119396</v>
      </c>
      <c r="J2214" t="str">
        <f>Table1[[#This Row],[nicename]]</f>
        <v>Lewisham Education Arts Network (Lean)</v>
      </c>
      <c r="K2214" s="1" t="str">
        <f ca="1">IF(Table1[[#This Row],[Selected]],Table1[[#This Row],[latest_income]]+(RAND()*0.01),"")</f>
        <v/>
      </c>
      <c r="L2214" t="b">
        <f>IF(Table1[[#This Row],[Use]]="None",FALSE,IF(Table1[[#This Row],[Use]]="Both",AND(Table1[[#This Row],[Keyword]],Table1[[#This Row],[Geog]]),OR(Table1[[#This Row],[Keyword]],Table1[[#This Row],[Geog]])))</f>
        <v>0</v>
      </c>
      <c r="M22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14" t="b">
        <f>NOT(ISERROR(VLOOKUP(Table1[[#This Row],[regno]],RawGeography!$D:$D,1,FALSE)))</f>
        <v>0</v>
      </c>
      <c r="O2214" t="str">
        <f>IF(Options!$H$12&gt;0,IF(Options!$H$13&gt;0,"Both","Geog"),IF(Options!$H$13&gt;0,"Keyword","None"))</f>
        <v>None</v>
      </c>
      <c r="Q2214"/>
    </row>
    <row r="2215" spans="1:17" x14ac:dyDescent="0.2">
      <c r="A2215">
        <v>1119580</v>
      </c>
      <c r="B2215" t="s">
        <v>4658</v>
      </c>
      <c r="C2215">
        <v>54959</v>
      </c>
      <c r="D2215">
        <v>112401</v>
      </c>
      <c r="G2215" t="s">
        <v>4659</v>
      </c>
      <c r="H2215" t="str">
        <f ca="1">IFERROR(RANK(Table1[[#This Row],[IncomeRank]],$K:$K),"")</f>
        <v/>
      </c>
      <c r="I2215">
        <f>Table1[[#This Row],[regno]]</f>
        <v>1119580</v>
      </c>
      <c r="J2215" t="str">
        <f>Table1[[#This Row],[nicename]]</f>
        <v>Music at St Johns Limited</v>
      </c>
      <c r="K2215" s="1" t="str">
        <f ca="1">IF(Table1[[#This Row],[Selected]],Table1[[#This Row],[latest_income]]+(RAND()*0.01),"")</f>
        <v/>
      </c>
      <c r="L2215" t="b">
        <f>IF(Table1[[#This Row],[Use]]="None",FALSE,IF(Table1[[#This Row],[Use]]="Both",AND(Table1[[#This Row],[Keyword]],Table1[[#This Row],[Geog]]),OR(Table1[[#This Row],[Keyword]],Table1[[#This Row],[Geog]])))</f>
        <v>0</v>
      </c>
      <c r="M22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15" t="b">
        <f>NOT(ISERROR(VLOOKUP(Table1[[#This Row],[regno]],RawGeography!$D:$D,1,FALSE)))</f>
        <v>0</v>
      </c>
      <c r="O2215" t="str">
        <f>IF(Options!$H$12&gt;0,IF(Options!$H$13&gt;0,"Both","Geog"),IF(Options!$H$13&gt;0,"Keyword","None"))</f>
        <v>None</v>
      </c>
      <c r="Q2215"/>
    </row>
    <row r="2216" spans="1:17" x14ac:dyDescent="0.2">
      <c r="A2216">
        <v>1119584</v>
      </c>
      <c r="B2216" t="s">
        <v>4660</v>
      </c>
      <c r="C2216">
        <v>46883</v>
      </c>
      <c r="D2216">
        <v>48601</v>
      </c>
      <c r="G2216" t="s">
        <v>4661</v>
      </c>
      <c r="H2216" t="str">
        <f ca="1">IFERROR(RANK(Table1[[#This Row],[IncomeRank]],$K:$K),"")</f>
        <v/>
      </c>
      <c r="I2216">
        <f>Table1[[#This Row],[regno]]</f>
        <v>1119584</v>
      </c>
      <c r="J2216" t="str">
        <f>Table1[[#This Row],[nicename]]</f>
        <v>Sydenham Music</v>
      </c>
      <c r="K2216" s="1" t="str">
        <f ca="1">IF(Table1[[#This Row],[Selected]],Table1[[#This Row],[latest_income]]+(RAND()*0.01),"")</f>
        <v/>
      </c>
      <c r="L2216" t="b">
        <f>IF(Table1[[#This Row],[Use]]="None",FALSE,IF(Table1[[#This Row],[Use]]="Both",AND(Table1[[#This Row],[Keyword]],Table1[[#This Row],[Geog]]),OR(Table1[[#This Row],[Keyword]],Table1[[#This Row],[Geog]])))</f>
        <v>0</v>
      </c>
      <c r="M22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16" t="b">
        <f>NOT(ISERROR(VLOOKUP(Table1[[#This Row],[regno]],RawGeography!$D:$D,1,FALSE)))</f>
        <v>0</v>
      </c>
      <c r="O2216" t="str">
        <f>IF(Options!$H$12&gt;0,IF(Options!$H$13&gt;0,"Both","Geog"),IF(Options!$H$13&gt;0,"Keyword","None"))</f>
        <v>None</v>
      </c>
      <c r="Q2216"/>
    </row>
    <row r="2217" spans="1:17" x14ac:dyDescent="0.2">
      <c r="A2217">
        <v>1119589</v>
      </c>
      <c r="B2217" t="s">
        <v>4662</v>
      </c>
      <c r="C2217">
        <v>322206</v>
      </c>
      <c r="D2217">
        <v>294295</v>
      </c>
      <c r="G2217" t="s">
        <v>4663</v>
      </c>
      <c r="H2217" t="str">
        <f ca="1">IFERROR(RANK(Table1[[#This Row],[IncomeRank]],$K:$K),"")</f>
        <v/>
      </c>
      <c r="I2217">
        <f>Table1[[#This Row],[regno]]</f>
        <v>1119589</v>
      </c>
      <c r="J2217" t="str">
        <f>Table1[[#This Row],[nicename]]</f>
        <v>Grimethorpe Colliery Band Limited</v>
      </c>
      <c r="K2217" s="1" t="str">
        <f ca="1">IF(Table1[[#This Row],[Selected]],Table1[[#This Row],[latest_income]]+(RAND()*0.01),"")</f>
        <v/>
      </c>
      <c r="L2217" t="b">
        <f>IF(Table1[[#This Row],[Use]]="None",FALSE,IF(Table1[[#This Row],[Use]]="Both",AND(Table1[[#This Row],[Keyword]],Table1[[#This Row],[Geog]]),OR(Table1[[#This Row],[Keyword]],Table1[[#This Row],[Geog]])))</f>
        <v>0</v>
      </c>
      <c r="M22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17" t="b">
        <f>NOT(ISERROR(VLOOKUP(Table1[[#This Row],[regno]],RawGeography!$D:$D,1,FALSE)))</f>
        <v>0</v>
      </c>
      <c r="O2217" t="str">
        <f>IF(Options!$H$12&gt;0,IF(Options!$H$13&gt;0,"Both","Geog"),IF(Options!$H$13&gt;0,"Keyword","None"))</f>
        <v>None</v>
      </c>
      <c r="Q2217"/>
    </row>
    <row r="2218" spans="1:17" x14ac:dyDescent="0.2">
      <c r="A2218">
        <v>1119679</v>
      </c>
      <c r="B2218" t="s">
        <v>4664</v>
      </c>
      <c r="C2218">
        <v>4140</v>
      </c>
      <c r="D2218">
        <v>8279</v>
      </c>
      <c r="G2218" t="s">
        <v>4665</v>
      </c>
      <c r="H2218" t="str">
        <f ca="1">IFERROR(RANK(Table1[[#This Row],[IncomeRank]],$K:$K),"")</f>
        <v/>
      </c>
      <c r="I2218">
        <f>Table1[[#This Row],[regno]]</f>
        <v>1119679</v>
      </c>
      <c r="J2218" t="str">
        <f>Table1[[#This Row],[nicename]]</f>
        <v>Musicworks Midlands</v>
      </c>
      <c r="K2218" s="1" t="str">
        <f ca="1">IF(Table1[[#This Row],[Selected]],Table1[[#This Row],[latest_income]]+(RAND()*0.01),"")</f>
        <v/>
      </c>
      <c r="L2218" t="b">
        <f>IF(Table1[[#This Row],[Use]]="None",FALSE,IF(Table1[[#This Row],[Use]]="Both",AND(Table1[[#This Row],[Keyword]],Table1[[#This Row],[Geog]]),OR(Table1[[#This Row],[Keyword]],Table1[[#This Row],[Geog]])))</f>
        <v>0</v>
      </c>
      <c r="M22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18" t="b">
        <f>NOT(ISERROR(VLOOKUP(Table1[[#This Row],[regno]],RawGeography!$D:$D,1,FALSE)))</f>
        <v>0</v>
      </c>
      <c r="O2218" t="str">
        <f>IF(Options!$H$12&gt;0,IF(Options!$H$13&gt;0,"Both","Geog"),IF(Options!$H$13&gt;0,"Keyword","None"))</f>
        <v>None</v>
      </c>
      <c r="Q2218"/>
    </row>
    <row r="2219" spans="1:17" x14ac:dyDescent="0.2">
      <c r="A2219">
        <v>1119705</v>
      </c>
      <c r="B2219" t="s">
        <v>4666</v>
      </c>
      <c r="C2219">
        <v>6255</v>
      </c>
      <c r="D2219">
        <v>5902</v>
      </c>
      <c r="G2219" t="s">
        <v>4667</v>
      </c>
      <c r="H2219" t="str">
        <f ca="1">IFERROR(RANK(Table1[[#This Row],[IncomeRank]],$K:$K),"")</f>
        <v/>
      </c>
      <c r="I2219">
        <f>Table1[[#This Row],[regno]]</f>
        <v>1119705</v>
      </c>
      <c r="J2219" t="str">
        <f>Table1[[#This Row],[nicename]]</f>
        <v>Wingrave Singers</v>
      </c>
      <c r="K2219" s="1" t="str">
        <f ca="1">IF(Table1[[#This Row],[Selected]],Table1[[#This Row],[latest_income]]+(RAND()*0.01),"")</f>
        <v/>
      </c>
      <c r="L2219" t="b">
        <f>IF(Table1[[#This Row],[Use]]="None",FALSE,IF(Table1[[#This Row],[Use]]="Both",AND(Table1[[#This Row],[Keyword]],Table1[[#This Row],[Geog]]),OR(Table1[[#This Row],[Keyword]],Table1[[#This Row],[Geog]])))</f>
        <v>0</v>
      </c>
      <c r="M22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19" t="b">
        <f>NOT(ISERROR(VLOOKUP(Table1[[#This Row],[regno]],RawGeography!$D:$D,1,FALSE)))</f>
        <v>0</v>
      </c>
      <c r="O2219" t="str">
        <f>IF(Options!$H$12&gt;0,IF(Options!$H$13&gt;0,"Both","Geog"),IF(Options!$H$13&gt;0,"Keyword","None"))</f>
        <v>None</v>
      </c>
      <c r="Q2219"/>
    </row>
    <row r="2220" spans="1:17" x14ac:dyDescent="0.2">
      <c r="A2220">
        <v>1119979</v>
      </c>
      <c r="B2220" t="s">
        <v>4668</v>
      </c>
      <c r="C2220">
        <v>11372</v>
      </c>
      <c r="D2220">
        <v>6475</v>
      </c>
      <c r="G2220" t="s">
        <v>4669</v>
      </c>
      <c r="H2220" t="str">
        <f ca="1">IFERROR(RANK(Table1[[#This Row],[IncomeRank]],$K:$K),"")</f>
        <v/>
      </c>
      <c r="I2220">
        <f>Table1[[#This Row],[regno]]</f>
        <v>1119979</v>
      </c>
      <c r="J2220" t="str">
        <f>Table1[[#This Row],[nicename]]</f>
        <v>Werneth Concert Band</v>
      </c>
      <c r="K2220" s="1" t="str">
        <f ca="1">IF(Table1[[#This Row],[Selected]],Table1[[#This Row],[latest_income]]+(RAND()*0.01),"")</f>
        <v/>
      </c>
      <c r="L2220" t="b">
        <f>IF(Table1[[#This Row],[Use]]="None",FALSE,IF(Table1[[#This Row],[Use]]="Both",AND(Table1[[#This Row],[Keyword]],Table1[[#This Row],[Geog]]),OR(Table1[[#This Row],[Keyword]],Table1[[#This Row],[Geog]])))</f>
        <v>0</v>
      </c>
      <c r="M22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20" t="b">
        <f>NOT(ISERROR(VLOOKUP(Table1[[#This Row],[regno]],RawGeography!$D:$D,1,FALSE)))</f>
        <v>0</v>
      </c>
      <c r="O2220" t="str">
        <f>IF(Options!$H$12&gt;0,IF(Options!$H$13&gt;0,"Both","Geog"),IF(Options!$H$13&gt;0,"Keyword","None"))</f>
        <v>None</v>
      </c>
      <c r="Q2220"/>
    </row>
    <row r="2221" spans="1:17" x14ac:dyDescent="0.2">
      <c r="A2221">
        <v>1120011</v>
      </c>
      <c r="B2221" t="s">
        <v>4670</v>
      </c>
      <c r="C2221">
        <v>17125</v>
      </c>
      <c r="D2221">
        <v>15526</v>
      </c>
      <c r="G2221" t="s">
        <v>4671</v>
      </c>
      <c r="H2221" t="str">
        <f ca="1">IFERROR(RANK(Table1[[#This Row],[IncomeRank]],$K:$K),"")</f>
        <v/>
      </c>
      <c r="I2221">
        <f>Table1[[#This Row],[regno]]</f>
        <v>1120011</v>
      </c>
      <c r="J2221" t="str">
        <f>Table1[[#This Row],[nicename]]</f>
        <v>Exeter Bach Society</v>
      </c>
      <c r="K2221" s="1" t="str">
        <f ca="1">IF(Table1[[#This Row],[Selected]],Table1[[#This Row],[latest_income]]+(RAND()*0.01),"")</f>
        <v/>
      </c>
      <c r="L2221" t="b">
        <f>IF(Table1[[#This Row],[Use]]="None",FALSE,IF(Table1[[#This Row],[Use]]="Both",AND(Table1[[#This Row],[Keyword]],Table1[[#This Row],[Geog]]),OR(Table1[[#This Row],[Keyword]],Table1[[#This Row],[Geog]])))</f>
        <v>0</v>
      </c>
      <c r="M22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21" t="b">
        <f>NOT(ISERROR(VLOOKUP(Table1[[#This Row],[regno]],RawGeography!$D:$D,1,FALSE)))</f>
        <v>0</v>
      </c>
      <c r="O2221" t="str">
        <f>IF(Options!$H$12&gt;0,IF(Options!$H$13&gt;0,"Both","Geog"),IF(Options!$H$13&gt;0,"Keyword","None"))</f>
        <v>None</v>
      </c>
      <c r="Q2221"/>
    </row>
    <row r="2222" spans="1:17" x14ac:dyDescent="0.2">
      <c r="A2222">
        <v>1120046</v>
      </c>
      <c r="B2222" t="s">
        <v>4672</v>
      </c>
      <c r="C2222">
        <v>11902</v>
      </c>
      <c r="D2222">
        <v>9032</v>
      </c>
      <c r="G2222" t="s">
        <v>4673</v>
      </c>
      <c r="H2222" t="str">
        <f ca="1">IFERROR(RANK(Table1[[#This Row],[IncomeRank]],$K:$K),"")</f>
        <v/>
      </c>
      <c r="I2222">
        <f>Table1[[#This Row],[regno]]</f>
        <v>1120046</v>
      </c>
      <c r="J2222" t="str">
        <f>Table1[[#This Row],[nicename]]</f>
        <v>The London Song Festival</v>
      </c>
      <c r="K2222" s="1" t="str">
        <f ca="1">IF(Table1[[#This Row],[Selected]],Table1[[#This Row],[latest_income]]+(RAND()*0.01),"")</f>
        <v/>
      </c>
      <c r="L2222" t="b">
        <f>IF(Table1[[#This Row],[Use]]="None",FALSE,IF(Table1[[#This Row],[Use]]="Both",AND(Table1[[#This Row],[Keyword]],Table1[[#This Row],[Geog]]),OR(Table1[[#This Row],[Keyword]],Table1[[#This Row],[Geog]])))</f>
        <v>0</v>
      </c>
      <c r="M22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22" t="b">
        <f>NOT(ISERROR(VLOOKUP(Table1[[#This Row],[regno]],RawGeography!$D:$D,1,FALSE)))</f>
        <v>0</v>
      </c>
      <c r="O2222" t="str">
        <f>IF(Options!$H$12&gt;0,IF(Options!$H$13&gt;0,"Both","Geog"),IF(Options!$H$13&gt;0,"Keyword","None"))</f>
        <v>None</v>
      </c>
      <c r="Q2222"/>
    </row>
    <row r="2223" spans="1:17" x14ac:dyDescent="0.2">
      <c r="A2223">
        <v>1120152</v>
      </c>
      <c r="B2223" t="s">
        <v>4674</v>
      </c>
      <c r="C2223">
        <v>9107</v>
      </c>
      <c r="D2223">
        <v>14039</v>
      </c>
      <c r="G2223" t="s">
        <v>4675</v>
      </c>
      <c r="H2223" t="str">
        <f ca="1">IFERROR(RANK(Table1[[#This Row],[IncomeRank]],$K:$K),"")</f>
        <v/>
      </c>
      <c r="I2223">
        <f>Table1[[#This Row],[regno]]</f>
        <v>1120152</v>
      </c>
      <c r="J2223" t="str">
        <f>Table1[[#This Row],[nicename]]</f>
        <v>Rage Arts</v>
      </c>
      <c r="K2223" s="1" t="str">
        <f ca="1">IF(Table1[[#This Row],[Selected]],Table1[[#This Row],[latest_income]]+(RAND()*0.01),"")</f>
        <v/>
      </c>
      <c r="L2223" t="b">
        <f>IF(Table1[[#This Row],[Use]]="None",FALSE,IF(Table1[[#This Row],[Use]]="Both",AND(Table1[[#This Row],[Keyword]],Table1[[#This Row],[Geog]]),OR(Table1[[#This Row],[Keyword]],Table1[[#This Row],[Geog]])))</f>
        <v>0</v>
      </c>
      <c r="M22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23" t="b">
        <f>NOT(ISERROR(VLOOKUP(Table1[[#This Row],[regno]],RawGeography!$D:$D,1,FALSE)))</f>
        <v>0</v>
      </c>
      <c r="O2223" t="str">
        <f>IF(Options!$H$12&gt;0,IF(Options!$H$13&gt;0,"Both","Geog"),IF(Options!$H$13&gt;0,"Keyword","None"))</f>
        <v>None</v>
      </c>
      <c r="Q2223"/>
    </row>
    <row r="2224" spans="1:17" x14ac:dyDescent="0.2">
      <c r="A2224">
        <v>1120211</v>
      </c>
      <c r="B2224" t="s">
        <v>4676</v>
      </c>
      <c r="C2224">
        <v>10185</v>
      </c>
      <c r="D2224">
        <v>8018</v>
      </c>
      <c r="G2224" t="s">
        <v>4677</v>
      </c>
      <c r="H2224" t="str">
        <f ca="1">IFERROR(RANK(Table1[[#This Row],[IncomeRank]],$K:$K),"")</f>
        <v/>
      </c>
      <c r="I2224">
        <f>Table1[[#This Row],[regno]]</f>
        <v>1120211</v>
      </c>
      <c r="J2224" t="str">
        <f>Table1[[#This Row],[nicename]]</f>
        <v>The Music Makers</v>
      </c>
      <c r="K2224" s="1" t="str">
        <f ca="1">IF(Table1[[#This Row],[Selected]],Table1[[#This Row],[latest_income]]+(RAND()*0.01),"")</f>
        <v/>
      </c>
      <c r="L2224" t="b">
        <f>IF(Table1[[#This Row],[Use]]="None",FALSE,IF(Table1[[#This Row],[Use]]="Both",AND(Table1[[#This Row],[Keyword]],Table1[[#This Row],[Geog]]),OR(Table1[[#This Row],[Keyword]],Table1[[#This Row],[Geog]])))</f>
        <v>0</v>
      </c>
      <c r="M22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24" t="b">
        <f>NOT(ISERROR(VLOOKUP(Table1[[#This Row],[regno]],RawGeography!$D:$D,1,FALSE)))</f>
        <v>0</v>
      </c>
      <c r="O2224" t="str">
        <f>IF(Options!$H$12&gt;0,IF(Options!$H$13&gt;0,"Both","Geog"),IF(Options!$H$13&gt;0,"Keyword","None"))</f>
        <v>None</v>
      </c>
      <c r="Q2224"/>
    </row>
    <row r="2225" spans="1:17" x14ac:dyDescent="0.2">
      <c r="A2225">
        <v>1120239</v>
      </c>
      <c r="B2225" t="s">
        <v>4678</v>
      </c>
      <c r="C2225">
        <v>55166</v>
      </c>
      <c r="D2225">
        <v>51723</v>
      </c>
      <c r="G2225" t="s">
        <v>4679</v>
      </c>
      <c r="H2225" t="str">
        <f ca="1">IFERROR(RANK(Table1[[#This Row],[IncomeRank]],$K:$K),"")</f>
        <v/>
      </c>
      <c r="I2225">
        <f>Table1[[#This Row],[regno]]</f>
        <v>1120239</v>
      </c>
      <c r="J2225" t="str">
        <f>Table1[[#This Row],[nicename]]</f>
        <v>Ashbourne Arts Limited</v>
      </c>
      <c r="K2225" s="1" t="str">
        <f ca="1">IF(Table1[[#This Row],[Selected]],Table1[[#This Row],[latest_income]]+(RAND()*0.01),"")</f>
        <v/>
      </c>
      <c r="L2225" t="b">
        <f>IF(Table1[[#This Row],[Use]]="None",FALSE,IF(Table1[[#This Row],[Use]]="Both",AND(Table1[[#This Row],[Keyword]],Table1[[#This Row],[Geog]]),OR(Table1[[#This Row],[Keyword]],Table1[[#This Row],[Geog]])))</f>
        <v>0</v>
      </c>
      <c r="M22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25" t="b">
        <f>NOT(ISERROR(VLOOKUP(Table1[[#This Row],[regno]],RawGeography!$D:$D,1,FALSE)))</f>
        <v>0</v>
      </c>
      <c r="O2225" t="str">
        <f>IF(Options!$H$12&gt;0,IF(Options!$H$13&gt;0,"Both","Geog"),IF(Options!$H$13&gt;0,"Keyword","None"))</f>
        <v>None</v>
      </c>
      <c r="Q2225"/>
    </row>
    <row r="2226" spans="1:17" x14ac:dyDescent="0.2">
      <c r="A2226">
        <v>1120329</v>
      </c>
      <c r="B2226" t="s">
        <v>4680</v>
      </c>
      <c r="C2226">
        <v>74351</v>
      </c>
      <c r="D2226">
        <v>83610</v>
      </c>
      <c r="G2226" t="s">
        <v>4681</v>
      </c>
      <c r="H2226" t="str">
        <f ca="1">IFERROR(RANK(Table1[[#This Row],[IncomeRank]],$K:$K),"")</f>
        <v/>
      </c>
      <c r="I2226">
        <f>Table1[[#This Row],[regno]]</f>
        <v>1120329</v>
      </c>
      <c r="J2226" t="str">
        <f>Table1[[#This Row],[nicename]]</f>
        <v>Frome Festival Limited</v>
      </c>
      <c r="K2226" s="1" t="str">
        <f ca="1">IF(Table1[[#This Row],[Selected]],Table1[[#This Row],[latest_income]]+(RAND()*0.01),"")</f>
        <v/>
      </c>
      <c r="L2226" t="b">
        <f>IF(Table1[[#This Row],[Use]]="None",FALSE,IF(Table1[[#This Row],[Use]]="Both",AND(Table1[[#This Row],[Keyword]],Table1[[#This Row],[Geog]]),OR(Table1[[#This Row],[Keyword]],Table1[[#This Row],[Geog]])))</f>
        <v>0</v>
      </c>
      <c r="M22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26" t="b">
        <f>NOT(ISERROR(VLOOKUP(Table1[[#This Row],[regno]],RawGeography!$D:$D,1,FALSE)))</f>
        <v>0</v>
      </c>
      <c r="O2226" t="str">
        <f>IF(Options!$H$12&gt;0,IF(Options!$H$13&gt;0,"Both","Geog"),IF(Options!$H$13&gt;0,"Keyword","None"))</f>
        <v>None</v>
      </c>
      <c r="Q2226"/>
    </row>
    <row r="2227" spans="1:17" x14ac:dyDescent="0.2">
      <c r="A2227">
        <v>1120487</v>
      </c>
      <c r="B2227" t="s">
        <v>4682</v>
      </c>
      <c r="C2227">
        <v>90835</v>
      </c>
      <c r="D2227">
        <v>97702</v>
      </c>
      <c r="G2227" t="s">
        <v>4683</v>
      </c>
      <c r="H2227" t="str">
        <f ca="1">IFERROR(RANK(Table1[[#This Row],[IncomeRank]],$K:$K),"")</f>
        <v/>
      </c>
      <c r="I2227">
        <f>Table1[[#This Row],[regno]]</f>
        <v>1120487</v>
      </c>
      <c r="J2227" t="str">
        <f>Table1[[#This Row],[nicename]]</f>
        <v>The Riverside Association of Music &amp; Arts Limited</v>
      </c>
      <c r="K2227" s="1" t="str">
        <f ca="1">IF(Table1[[#This Row],[Selected]],Table1[[#This Row],[latest_income]]+(RAND()*0.01),"")</f>
        <v/>
      </c>
      <c r="L2227" t="b">
        <f>IF(Table1[[#This Row],[Use]]="None",FALSE,IF(Table1[[#This Row],[Use]]="Both",AND(Table1[[#This Row],[Keyword]],Table1[[#This Row],[Geog]]),OR(Table1[[#This Row],[Keyword]],Table1[[#This Row],[Geog]])))</f>
        <v>0</v>
      </c>
      <c r="M22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27" t="b">
        <f>NOT(ISERROR(VLOOKUP(Table1[[#This Row],[regno]],RawGeography!$D:$D,1,FALSE)))</f>
        <v>0</v>
      </c>
      <c r="O2227" t="str">
        <f>IF(Options!$H$12&gt;0,IF(Options!$H$13&gt;0,"Both","Geog"),IF(Options!$H$13&gt;0,"Keyword","None"))</f>
        <v>None</v>
      </c>
      <c r="Q2227"/>
    </row>
    <row r="2228" spans="1:17" x14ac:dyDescent="0.2">
      <c r="A2228">
        <v>1120541</v>
      </c>
      <c r="B2228" t="s">
        <v>4684</v>
      </c>
      <c r="C2228">
        <v>19953</v>
      </c>
      <c r="D2228">
        <v>23400</v>
      </c>
      <c r="G2228" t="s">
        <v>4657</v>
      </c>
      <c r="H2228" t="str">
        <f ca="1">IFERROR(RANK(Table1[[#This Row],[IncomeRank]],$K:$K),"")</f>
        <v/>
      </c>
      <c r="I2228">
        <f>Table1[[#This Row],[regno]]</f>
        <v>1120541</v>
      </c>
      <c r="J2228" t="str">
        <f>Table1[[#This Row],[nicename]]</f>
        <v>Company Fierce Academy</v>
      </c>
      <c r="K2228" s="1" t="str">
        <f ca="1">IF(Table1[[#This Row],[Selected]],Table1[[#This Row],[latest_income]]+(RAND()*0.01),"")</f>
        <v/>
      </c>
      <c r="L2228" t="b">
        <f>IF(Table1[[#This Row],[Use]]="None",FALSE,IF(Table1[[#This Row],[Use]]="Both",AND(Table1[[#This Row],[Keyword]],Table1[[#This Row],[Geog]]),OR(Table1[[#This Row],[Keyword]],Table1[[#This Row],[Geog]])))</f>
        <v>0</v>
      </c>
      <c r="M22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28" t="b">
        <f>NOT(ISERROR(VLOOKUP(Table1[[#This Row],[regno]],RawGeography!$D:$D,1,FALSE)))</f>
        <v>0</v>
      </c>
      <c r="O2228" t="str">
        <f>IF(Options!$H$12&gt;0,IF(Options!$H$13&gt;0,"Both","Geog"),IF(Options!$H$13&gt;0,"Keyword","None"))</f>
        <v>None</v>
      </c>
      <c r="Q2228"/>
    </row>
    <row r="2229" spans="1:17" x14ac:dyDescent="0.2">
      <c r="A2229">
        <v>1120583</v>
      </c>
      <c r="B2229" t="s">
        <v>4685</v>
      </c>
      <c r="C2229">
        <v>23158</v>
      </c>
      <c r="D2229">
        <v>28071</v>
      </c>
      <c r="G2229" t="s">
        <v>4686</v>
      </c>
      <c r="H2229" t="str">
        <f ca="1">IFERROR(RANK(Table1[[#This Row],[IncomeRank]],$K:$K),"")</f>
        <v/>
      </c>
      <c r="I2229">
        <f>Table1[[#This Row],[regno]]</f>
        <v>1120583</v>
      </c>
      <c r="J2229" t="str">
        <f>Table1[[#This Row],[nicename]]</f>
        <v>Essex Marching Corps</v>
      </c>
      <c r="K2229" s="1" t="str">
        <f ca="1">IF(Table1[[#This Row],[Selected]],Table1[[#This Row],[latest_income]]+(RAND()*0.01),"")</f>
        <v/>
      </c>
      <c r="L2229" t="b">
        <f>IF(Table1[[#This Row],[Use]]="None",FALSE,IF(Table1[[#This Row],[Use]]="Both",AND(Table1[[#This Row],[Keyword]],Table1[[#This Row],[Geog]]),OR(Table1[[#This Row],[Keyword]],Table1[[#This Row],[Geog]])))</f>
        <v>0</v>
      </c>
      <c r="M22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29" t="b">
        <f>NOT(ISERROR(VLOOKUP(Table1[[#This Row],[regno]],RawGeography!$D:$D,1,FALSE)))</f>
        <v>0</v>
      </c>
      <c r="O2229" t="str">
        <f>IF(Options!$H$12&gt;0,IF(Options!$H$13&gt;0,"Both","Geog"),IF(Options!$H$13&gt;0,"Keyword","None"))</f>
        <v>None</v>
      </c>
      <c r="Q2229"/>
    </row>
    <row r="2230" spans="1:17" x14ac:dyDescent="0.2">
      <c r="A2230">
        <v>1120596</v>
      </c>
      <c r="B2230" t="s">
        <v>4687</v>
      </c>
      <c r="C2230">
        <v>6132</v>
      </c>
      <c r="D2230">
        <v>6053</v>
      </c>
      <c r="G2230" t="s">
        <v>4688</v>
      </c>
      <c r="H2230" t="str">
        <f ca="1">IFERROR(RANK(Table1[[#This Row],[IncomeRank]],$K:$K),"")</f>
        <v/>
      </c>
      <c r="I2230">
        <f>Table1[[#This Row],[regno]]</f>
        <v>1120596</v>
      </c>
      <c r="J2230" t="str">
        <f>Table1[[#This Row],[nicename]]</f>
        <v>The Roseland Festival Association</v>
      </c>
      <c r="K2230" s="1" t="str">
        <f ca="1">IF(Table1[[#This Row],[Selected]],Table1[[#This Row],[latest_income]]+(RAND()*0.01),"")</f>
        <v/>
      </c>
      <c r="L2230" t="b">
        <f>IF(Table1[[#This Row],[Use]]="None",FALSE,IF(Table1[[#This Row],[Use]]="Both",AND(Table1[[#This Row],[Keyword]],Table1[[#This Row],[Geog]]),OR(Table1[[#This Row],[Keyword]],Table1[[#This Row],[Geog]])))</f>
        <v>0</v>
      </c>
      <c r="M22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30" t="b">
        <f>NOT(ISERROR(VLOOKUP(Table1[[#This Row],[regno]],RawGeography!$D:$D,1,FALSE)))</f>
        <v>0</v>
      </c>
      <c r="O2230" t="str">
        <f>IF(Options!$H$12&gt;0,IF(Options!$H$13&gt;0,"Both","Geog"),IF(Options!$H$13&gt;0,"Keyword","None"))</f>
        <v>None</v>
      </c>
      <c r="Q2230"/>
    </row>
    <row r="2231" spans="1:17" x14ac:dyDescent="0.2">
      <c r="A2231">
        <v>1120668</v>
      </c>
      <c r="B2231" t="s">
        <v>4689</v>
      </c>
      <c r="C2231">
        <v>1775</v>
      </c>
      <c r="D2231">
        <v>2397</v>
      </c>
      <c r="G2231" t="s">
        <v>4690</v>
      </c>
      <c r="H2231" t="str">
        <f ca="1">IFERROR(RANK(Table1[[#This Row],[IncomeRank]],$K:$K),"")</f>
        <v/>
      </c>
      <c r="I2231">
        <f>Table1[[#This Row],[regno]]</f>
        <v>1120668</v>
      </c>
      <c r="J2231" t="str">
        <f>Table1[[#This Row],[nicename]]</f>
        <v>The Alvarez Chamber Orchestra</v>
      </c>
      <c r="K2231" s="1" t="str">
        <f ca="1">IF(Table1[[#This Row],[Selected]],Table1[[#This Row],[latest_income]]+(RAND()*0.01),"")</f>
        <v/>
      </c>
      <c r="L2231" t="b">
        <f>IF(Table1[[#This Row],[Use]]="None",FALSE,IF(Table1[[#This Row],[Use]]="Both",AND(Table1[[#This Row],[Keyword]],Table1[[#This Row],[Geog]]),OR(Table1[[#This Row],[Keyword]],Table1[[#This Row],[Geog]])))</f>
        <v>0</v>
      </c>
      <c r="M22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31" t="b">
        <f>NOT(ISERROR(VLOOKUP(Table1[[#This Row],[regno]],RawGeography!$D:$D,1,FALSE)))</f>
        <v>0</v>
      </c>
      <c r="O2231" t="str">
        <f>IF(Options!$H$12&gt;0,IF(Options!$H$13&gt;0,"Both","Geog"),IF(Options!$H$13&gt;0,"Keyword","None"))</f>
        <v>None</v>
      </c>
      <c r="Q2231"/>
    </row>
    <row r="2232" spans="1:17" x14ac:dyDescent="0.2">
      <c r="A2232">
        <v>1120698</v>
      </c>
      <c r="B2232" t="s">
        <v>4691</v>
      </c>
      <c r="C2232">
        <v>15702</v>
      </c>
      <c r="D2232">
        <v>14213</v>
      </c>
      <c r="G2232" t="s">
        <v>4692</v>
      </c>
      <c r="H2232" t="str">
        <f ca="1">IFERROR(RANK(Table1[[#This Row],[IncomeRank]],$K:$K),"")</f>
        <v/>
      </c>
      <c r="I2232">
        <f>Table1[[#This Row],[regno]]</f>
        <v>1120698</v>
      </c>
      <c r="J2232" t="str">
        <f>Table1[[#This Row],[nicename]]</f>
        <v>The Leigh Folk Festival Association</v>
      </c>
      <c r="K2232" s="1" t="str">
        <f ca="1">IF(Table1[[#This Row],[Selected]],Table1[[#This Row],[latest_income]]+(RAND()*0.01),"")</f>
        <v/>
      </c>
      <c r="L2232" t="b">
        <f>IF(Table1[[#This Row],[Use]]="None",FALSE,IF(Table1[[#This Row],[Use]]="Both",AND(Table1[[#This Row],[Keyword]],Table1[[#This Row],[Geog]]),OR(Table1[[#This Row],[Keyword]],Table1[[#This Row],[Geog]])))</f>
        <v>0</v>
      </c>
      <c r="M22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32" t="b">
        <f>NOT(ISERROR(VLOOKUP(Table1[[#This Row],[regno]],RawGeography!$D:$D,1,FALSE)))</f>
        <v>0</v>
      </c>
      <c r="O2232" t="str">
        <f>IF(Options!$H$12&gt;0,IF(Options!$H$13&gt;0,"Both","Geog"),IF(Options!$H$13&gt;0,"Keyword","None"))</f>
        <v>None</v>
      </c>
      <c r="Q2232"/>
    </row>
    <row r="2233" spans="1:17" x14ac:dyDescent="0.2">
      <c r="A2233">
        <v>1120716</v>
      </c>
      <c r="B2233" t="s">
        <v>4694</v>
      </c>
      <c r="C2233">
        <v>15270</v>
      </c>
      <c r="D2233">
        <v>15213</v>
      </c>
      <c r="G2233" t="s">
        <v>4695</v>
      </c>
      <c r="H2233" t="str">
        <f ca="1">IFERROR(RANK(Table1[[#This Row],[IncomeRank]],$K:$K),"")</f>
        <v/>
      </c>
      <c r="I2233">
        <f>Table1[[#This Row],[regno]]</f>
        <v>1120716</v>
      </c>
      <c r="J2233" t="str">
        <f>Table1[[#This Row],[nicename]]</f>
        <v>Blackpool Music School</v>
      </c>
      <c r="K2233" s="1" t="str">
        <f ca="1">IF(Table1[[#This Row],[Selected]],Table1[[#This Row],[latest_income]]+(RAND()*0.01),"")</f>
        <v/>
      </c>
      <c r="L2233" t="b">
        <f>IF(Table1[[#This Row],[Use]]="None",FALSE,IF(Table1[[#This Row],[Use]]="Both",AND(Table1[[#This Row],[Keyword]],Table1[[#This Row],[Geog]]),OR(Table1[[#This Row],[Keyword]],Table1[[#This Row],[Geog]])))</f>
        <v>0</v>
      </c>
      <c r="M22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33" t="b">
        <f>NOT(ISERROR(VLOOKUP(Table1[[#This Row],[regno]],RawGeography!$D:$D,1,FALSE)))</f>
        <v>0</v>
      </c>
      <c r="O2233" t="str">
        <f>IF(Options!$H$12&gt;0,IF(Options!$H$13&gt;0,"Both","Geog"),IF(Options!$H$13&gt;0,"Keyword","None"))</f>
        <v>None</v>
      </c>
      <c r="Q2233"/>
    </row>
    <row r="2234" spans="1:17" x14ac:dyDescent="0.2">
      <c r="A2234">
        <v>1120785</v>
      </c>
      <c r="B2234" t="s">
        <v>4696</v>
      </c>
      <c r="C2234">
        <v>12144</v>
      </c>
      <c r="D2234">
        <v>9534</v>
      </c>
      <c r="G2234" t="s">
        <v>4697</v>
      </c>
      <c r="H2234" t="str">
        <f ca="1">IFERROR(RANK(Table1[[#This Row],[IncomeRank]],$K:$K),"")</f>
        <v/>
      </c>
      <c r="I2234">
        <f>Table1[[#This Row],[regno]]</f>
        <v>1120785</v>
      </c>
      <c r="J2234" t="str">
        <f>Table1[[#This Row],[nicename]]</f>
        <v>Hackney Proms</v>
      </c>
      <c r="K2234" s="1" t="str">
        <f ca="1">IF(Table1[[#This Row],[Selected]],Table1[[#This Row],[latest_income]]+(RAND()*0.01),"")</f>
        <v/>
      </c>
      <c r="L2234" t="b">
        <f>IF(Table1[[#This Row],[Use]]="None",FALSE,IF(Table1[[#This Row],[Use]]="Both",AND(Table1[[#This Row],[Keyword]],Table1[[#This Row],[Geog]]),OR(Table1[[#This Row],[Keyword]],Table1[[#This Row],[Geog]])))</f>
        <v>0</v>
      </c>
      <c r="M22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34" t="b">
        <f>NOT(ISERROR(VLOOKUP(Table1[[#This Row],[regno]],RawGeography!$D:$D,1,FALSE)))</f>
        <v>0</v>
      </c>
      <c r="O2234" t="str">
        <f>IF(Options!$H$12&gt;0,IF(Options!$H$13&gt;0,"Both","Geog"),IF(Options!$H$13&gt;0,"Keyword","None"))</f>
        <v>None</v>
      </c>
      <c r="Q2234"/>
    </row>
    <row r="2235" spans="1:17" x14ac:dyDescent="0.2">
      <c r="A2235">
        <v>1120812</v>
      </c>
      <c r="B2235" t="s">
        <v>4698</v>
      </c>
      <c r="C2235">
        <v>23518</v>
      </c>
      <c r="D2235">
        <v>25274</v>
      </c>
      <c r="G2235" t="s">
        <v>4699</v>
      </c>
      <c r="H2235" t="str">
        <f ca="1">IFERROR(RANK(Table1[[#This Row],[IncomeRank]],$K:$K),"")</f>
        <v/>
      </c>
      <c r="I2235">
        <f>Table1[[#This Row],[regno]]</f>
        <v>1120812</v>
      </c>
      <c r="J2235" t="str">
        <f>Table1[[#This Row],[nicename]]</f>
        <v>Barking Music and Drama</v>
      </c>
      <c r="K2235" s="1" t="str">
        <f ca="1">IF(Table1[[#This Row],[Selected]],Table1[[#This Row],[latest_income]]+(RAND()*0.01),"")</f>
        <v/>
      </c>
      <c r="L2235" t="b">
        <f>IF(Table1[[#This Row],[Use]]="None",FALSE,IF(Table1[[#This Row],[Use]]="Both",AND(Table1[[#This Row],[Keyword]],Table1[[#This Row],[Geog]]),OR(Table1[[#This Row],[Keyword]],Table1[[#This Row],[Geog]])))</f>
        <v>0</v>
      </c>
      <c r="M22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35" t="b">
        <f>NOT(ISERROR(VLOOKUP(Table1[[#This Row],[regno]],RawGeography!$D:$D,1,FALSE)))</f>
        <v>0</v>
      </c>
      <c r="O2235" t="str">
        <f>IF(Options!$H$12&gt;0,IF(Options!$H$13&gt;0,"Both","Geog"),IF(Options!$H$13&gt;0,"Keyword","None"))</f>
        <v>None</v>
      </c>
      <c r="Q2235"/>
    </row>
    <row r="2236" spans="1:17" x14ac:dyDescent="0.2">
      <c r="A2236">
        <v>1120817</v>
      </c>
      <c r="B2236" t="s">
        <v>4700</v>
      </c>
      <c r="C2236">
        <v>12785</v>
      </c>
      <c r="D2236">
        <v>12862</v>
      </c>
      <c r="G2236" t="s">
        <v>4701</v>
      </c>
      <c r="H2236" t="str">
        <f ca="1">IFERROR(RANK(Table1[[#This Row],[IncomeRank]],$K:$K),"")</f>
        <v/>
      </c>
      <c r="I2236">
        <f>Table1[[#This Row],[regno]]</f>
        <v>1120817</v>
      </c>
      <c r="J2236" t="str">
        <f>Table1[[#This Row],[nicename]]</f>
        <v>Purbeck Strings</v>
      </c>
      <c r="K2236" s="1" t="str">
        <f ca="1">IF(Table1[[#This Row],[Selected]],Table1[[#This Row],[latest_income]]+(RAND()*0.01),"")</f>
        <v/>
      </c>
      <c r="L2236" t="b">
        <f>IF(Table1[[#This Row],[Use]]="None",FALSE,IF(Table1[[#This Row],[Use]]="Both",AND(Table1[[#This Row],[Keyword]],Table1[[#This Row],[Geog]]),OR(Table1[[#This Row],[Keyword]],Table1[[#This Row],[Geog]])))</f>
        <v>0</v>
      </c>
      <c r="M22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36" t="b">
        <f>NOT(ISERROR(VLOOKUP(Table1[[#This Row],[regno]],RawGeography!$D:$D,1,FALSE)))</f>
        <v>0</v>
      </c>
      <c r="O2236" t="str">
        <f>IF(Options!$H$12&gt;0,IF(Options!$H$13&gt;0,"Both","Geog"),IF(Options!$H$13&gt;0,"Keyword","None"))</f>
        <v>None</v>
      </c>
      <c r="Q2236"/>
    </row>
    <row r="2237" spans="1:17" x14ac:dyDescent="0.2">
      <c r="A2237">
        <v>1120845</v>
      </c>
      <c r="B2237" t="s">
        <v>4702</v>
      </c>
      <c r="C2237">
        <v>5330</v>
      </c>
      <c r="D2237">
        <v>4558</v>
      </c>
      <c r="G2237" t="s">
        <v>2629</v>
      </c>
      <c r="H2237" t="str">
        <f ca="1">IFERROR(RANK(Table1[[#This Row],[IncomeRank]],$K:$K),"")</f>
        <v/>
      </c>
      <c r="I2237">
        <f>Table1[[#This Row],[regno]]</f>
        <v>1120845</v>
      </c>
      <c r="J2237" t="str">
        <f>Table1[[#This Row],[nicename]]</f>
        <v>The Stratford-Upon-Avon Symphony Orchestra</v>
      </c>
      <c r="K2237" s="1" t="str">
        <f ca="1">IF(Table1[[#This Row],[Selected]],Table1[[#This Row],[latest_income]]+(RAND()*0.01),"")</f>
        <v/>
      </c>
      <c r="L2237" t="b">
        <f>IF(Table1[[#This Row],[Use]]="None",FALSE,IF(Table1[[#This Row],[Use]]="Both",AND(Table1[[#This Row],[Keyword]],Table1[[#This Row],[Geog]]),OR(Table1[[#This Row],[Keyword]],Table1[[#This Row],[Geog]])))</f>
        <v>0</v>
      </c>
      <c r="M22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37" t="b">
        <f>NOT(ISERROR(VLOOKUP(Table1[[#This Row],[regno]],RawGeography!$D:$D,1,FALSE)))</f>
        <v>0</v>
      </c>
      <c r="O2237" t="str">
        <f>IF(Options!$H$12&gt;0,IF(Options!$H$13&gt;0,"Both","Geog"),IF(Options!$H$13&gt;0,"Keyword","None"))</f>
        <v>None</v>
      </c>
      <c r="Q2237"/>
    </row>
    <row r="2238" spans="1:17" x14ac:dyDescent="0.2">
      <c r="A2238">
        <v>1120880</v>
      </c>
      <c r="B2238" t="s">
        <v>4703</v>
      </c>
      <c r="C2238">
        <v>153147</v>
      </c>
      <c r="D2238">
        <v>127467</v>
      </c>
      <c r="G2238" t="s">
        <v>4704</v>
      </c>
      <c r="H2238" t="str">
        <f ca="1">IFERROR(RANK(Table1[[#This Row],[IncomeRank]],$K:$K),"")</f>
        <v/>
      </c>
      <c r="I2238">
        <f>Table1[[#This Row],[regno]]</f>
        <v>1120880</v>
      </c>
      <c r="J2238" t="str">
        <f>Table1[[#This Row],[nicename]]</f>
        <v>Firebird Trust Limited</v>
      </c>
      <c r="K2238" s="1" t="str">
        <f ca="1">IF(Table1[[#This Row],[Selected]],Table1[[#This Row],[latest_income]]+(RAND()*0.01),"")</f>
        <v/>
      </c>
      <c r="L2238" t="b">
        <f>IF(Table1[[#This Row],[Use]]="None",FALSE,IF(Table1[[#This Row],[Use]]="Both",AND(Table1[[#This Row],[Keyword]],Table1[[#This Row],[Geog]]),OR(Table1[[#This Row],[Keyword]],Table1[[#This Row],[Geog]])))</f>
        <v>0</v>
      </c>
      <c r="M22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38" t="b">
        <f>NOT(ISERROR(VLOOKUP(Table1[[#This Row],[regno]],RawGeography!$D:$D,1,FALSE)))</f>
        <v>0</v>
      </c>
      <c r="O2238" t="str">
        <f>IF(Options!$H$12&gt;0,IF(Options!$H$13&gt;0,"Both","Geog"),IF(Options!$H$13&gt;0,"Keyword","None"))</f>
        <v>None</v>
      </c>
      <c r="Q2238"/>
    </row>
    <row r="2239" spans="1:17" x14ac:dyDescent="0.2">
      <c r="A2239">
        <v>1120900</v>
      </c>
      <c r="B2239" t="s">
        <v>4705</v>
      </c>
      <c r="C2239">
        <v>10839</v>
      </c>
      <c r="D2239">
        <v>8507</v>
      </c>
      <c r="G2239" t="s">
        <v>4706</v>
      </c>
      <c r="H2239" t="str">
        <f ca="1">IFERROR(RANK(Table1[[#This Row],[IncomeRank]],$K:$K),"")</f>
        <v/>
      </c>
      <c r="I2239">
        <f>Table1[[#This Row],[regno]]</f>
        <v>1120900</v>
      </c>
      <c r="J2239" t="str">
        <f>Table1[[#This Row],[nicename]]</f>
        <v>St Newlyn East Band</v>
      </c>
      <c r="K2239" s="1" t="str">
        <f ca="1">IF(Table1[[#This Row],[Selected]],Table1[[#This Row],[latest_income]]+(RAND()*0.01),"")</f>
        <v/>
      </c>
      <c r="L2239" t="b">
        <f>IF(Table1[[#This Row],[Use]]="None",FALSE,IF(Table1[[#This Row],[Use]]="Both",AND(Table1[[#This Row],[Keyword]],Table1[[#This Row],[Geog]]),OR(Table1[[#This Row],[Keyword]],Table1[[#This Row],[Geog]])))</f>
        <v>0</v>
      </c>
      <c r="M22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39" t="b">
        <f>NOT(ISERROR(VLOOKUP(Table1[[#This Row],[regno]],RawGeography!$D:$D,1,FALSE)))</f>
        <v>0</v>
      </c>
      <c r="O2239" t="str">
        <f>IF(Options!$H$12&gt;0,IF(Options!$H$13&gt;0,"Both","Geog"),IF(Options!$H$13&gt;0,"Keyword","None"))</f>
        <v>None</v>
      </c>
      <c r="Q2239"/>
    </row>
    <row r="2240" spans="1:17" x14ac:dyDescent="0.2">
      <c r="A2240">
        <v>1120948</v>
      </c>
      <c r="B2240" t="s">
        <v>4707</v>
      </c>
      <c r="C2240">
        <v>371401</v>
      </c>
      <c r="D2240">
        <v>454393</v>
      </c>
      <c r="G2240" t="s">
        <v>4708</v>
      </c>
      <c r="H2240" t="str">
        <f ca="1">IFERROR(RANK(Table1[[#This Row],[IncomeRank]],$K:$K),"")</f>
        <v/>
      </c>
      <c r="I2240">
        <f>Table1[[#This Row],[regno]]</f>
        <v>1120948</v>
      </c>
      <c r="J2240" t="str">
        <f>Table1[[#This Row],[nicename]]</f>
        <v>The Literary and Philosophical Society of Newcastle-Upon-Tyne</v>
      </c>
      <c r="K2240" s="1" t="str">
        <f ca="1">IF(Table1[[#This Row],[Selected]],Table1[[#This Row],[latest_income]]+(RAND()*0.01),"")</f>
        <v/>
      </c>
      <c r="L2240" t="b">
        <f>IF(Table1[[#This Row],[Use]]="None",FALSE,IF(Table1[[#This Row],[Use]]="Both",AND(Table1[[#This Row],[Keyword]],Table1[[#This Row],[Geog]]),OR(Table1[[#This Row],[Keyword]],Table1[[#This Row],[Geog]])))</f>
        <v>0</v>
      </c>
      <c r="M22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40" t="b">
        <f>NOT(ISERROR(VLOOKUP(Table1[[#This Row],[regno]],RawGeography!$D:$D,1,FALSE)))</f>
        <v>0</v>
      </c>
      <c r="O2240" t="str">
        <f>IF(Options!$H$12&gt;0,IF(Options!$H$13&gt;0,"Both","Geog"),IF(Options!$H$13&gt;0,"Keyword","None"))</f>
        <v>None</v>
      </c>
      <c r="Q2240"/>
    </row>
    <row r="2241" spans="1:17" x14ac:dyDescent="0.2">
      <c r="A2241">
        <v>1121010</v>
      </c>
      <c r="B2241" t="s">
        <v>4709</v>
      </c>
      <c r="C2241">
        <v>105407</v>
      </c>
      <c r="D2241">
        <v>106523</v>
      </c>
      <c r="G2241" t="s">
        <v>4710</v>
      </c>
      <c r="H2241" t="str">
        <f ca="1">IFERROR(RANK(Table1[[#This Row],[IncomeRank]],$K:$K),"")</f>
        <v/>
      </c>
      <c r="I2241">
        <f>Table1[[#This Row],[regno]]</f>
        <v>1121010</v>
      </c>
      <c r="J2241" t="str">
        <f>Table1[[#This Row],[nicename]]</f>
        <v>The Surtal Asian Arts Limited</v>
      </c>
      <c r="K2241" s="1" t="str">
        <f ca="1">IF(Table1[[#This Row],[Selected]],Table1[[#This Row],[latest_income]]+(RAND()*0.01),"")</f>
        <v/>
      </c>
      <c r="L2241" t="b">
        <f>IF(Table1[[#This Row],[Use]]="None",FALSE,IF(Table1[[#This Row],[Use]]="Both",AND(Table1[[#This Row],[Keyword]],Table1[[#This Row],[Geog]]),OR(Table1[[#This Row],[Keyword]],Table1[[#This Row],[Geog]])))</f>
        <v>0</v>
      </c>
      <c r="M22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41" t="b">
        <f>NOT(ISERROR(VLOOKUP(Table1[[#This Row],[regno]],RawGeography!$D:$D,1,FALSE)))</f>
        <v>0</v>
      </c>
      <c r="O2241" t="str">
        <f>IF(Options!$H$12&gt;0,IF(Options!$H$13&gt;0,"Both","Geog"),IF(Options!$H$13&gt;0,"Keyword","None"))</f>
        <v>None</v>
      </c>
      <c r="Q2241"/>
    </row>
    <row r="2242" spans="1:17" x14ac:dyDescent="0.2">
      <c r="A2242">
        <v>1121047</v>
      </c>
      <c r="B2242" t="s">
        <v>4711</v>
      </c>
      <c r="C2242">
        <v>10762</v>
      </c>
      <c r="D2242">
        <v>12107</v>
      </c>
      <c r="G2242" t="s">
        <v>4712</v>
      </c>
      <c r="H2242" t="str">
        <f ca="1">IFERROR(RANK(Table1[[#This Row],[IncomeRank]],$K:$K),"")</f>
        <v/>
      </c>
      <c r="I2242">
        <f>Table1[[#This Row],[regno]]</f>
        <v>1121047</v>
      </c>
      <c r="J2242" t="str">
        <f>Table1[[#This Row],[nicename]]</f>
        <v>Metronomes Steel Orchestra Limited</v>
      </c>
      <c r="K2242" s="1" t="str">
        <f ca="1">IF(Table1[[#This Row],[Selected]],Table1[[#This Row],[latest_income]]+(RAND()*0.01),"")</f>
        <v/>
      </c>
      <c r="L2242" t="b">
        <f>IF(Table1[[#This Row],[Use]]="None",FALSE,IF(Table1[[#This Row],[Use]]="Both",AND(Table1[[#This Row],[Keyword]],Table1[[#This Row],[Geog]]),OR(Table1[[#This Row],[Keyword]],Table1[[#This Row],[Geog]])))</f>
        <v>0</v>
      </c>
      <c r="M22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42" t="b">
        <f>NOT(ISERROR(VLOOKUP(Table1[[#This Row],[regno]],RawGeography!$D:$D,1,FALSE)))</f>
        <v>0</v>
      </c>
      <c r="O2242" t="str">
        <f>IF(Options!$H$12&gt;0,IF(Options!$H$13&gt;0,"Both","Geog"),IF(Options!$H$13&gt;0,"Keyword","None"))</f>
        <v>None</v>
      </c>
      <c r="Q2242"/>
    </row>
    <row r="2243" spans="1:17" x14ac:dyDescent="0.2">
      <c r="A2243">
        <v>1121049</v>
      </c>
      <c r="B2243" t="s">
        <v>4713</v>
      </c>
      <c r="C2243">
        <v>135931</v>
      </c>
      <c r="D2243">
        <v>131935</v>
      </c>
      <c r="G2243" t="s">
        <v>4714</v>
      </c>
      <c r="H2243" t="str">
        <f ca="1">IFERROR(RANK(Table1[[#This Row],[IncomeRank]],$K:$K),"")</f>
        <v/>
      </c>
      <c r="I2243">
        <f>Table1[[#This Row],[regno]]</f>
        <v>1121049</v>
      </c>
      <c r="J2243" t="str">
        <f>Table1[[#This Row],[nicename]]</f>
        <v>La Folia Music</v>
      </c>
      <c r="K2243" s="1" t="str">
        <f ca="1">IF(Table1[[#This Row],[Selected]],Table1[[#This Row],[latest_income]]+(RAND()*0.01),"")</f>
        <v/>
      </c>
      <c r="L2243" t="b">
        <f>IF(Table1[[#This Row],[Use]]="None",FALSE,IF(Table1[[#This Row],[Use]]="Both",AND(Table1[[#This Row],[Keyword]],Table1[[#This Row],[Geog]]),OR(Table1[[#This Row],[Keyword]],Table1[[#This Row],[Geog]])))</f>
        <v>0</v>
      </c>
      <c r="M22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43" t="b">
        <f>NOT(ISERROR(VLOOKUP(Table1[[#This Row],[regno]],RawGeography!$D:$D,1,FALSE)))</f>
        <v>0</v>
      </c>
      <c r="O2243" t="str">
        <f>IF(Options!$H$12&gt;0,IF(Options!$H$13&gt;0,"Both","Geog"),IF(Options!$H$13&gt;0,"Keyword","None"))</f>
        <v>None</v>
      </c>
      <c r="Q2243"/>
    </row>
    <row r="2244" spans="1:17" x14ac:dyDescent="0.2">
      <c r="A2244">
        <v>1121065</v>
      </c>
      <c r="B2244" t="s">
        <v>4715</v>
      </c>
      <c r="C2244">
        <v>28447</v>
      </c>
      <c r="D2244">
        <v>29011</v>
      </c>
      <c r="G2244" t="s">
        <v>4716</v>
      </c>
      <c r="H2244" t="str">
        <f ca="1">IFERROR(RANK(Table1[[#This Row],[IncomeRank]],$K:$K),"")</f>
        <v/>
      </c>
      <c r="I2244">
        <f>Table1[[#This Row],[regno]]</f>
        <v>1121065</v>
      </c>
      <c r="J2244" t="str">
        <f>Table1[[#This Row],[nicename]]</f>
        <v>The Herbert Howells Trust</v>
      </c>
      <c r="K2244" s="1" t="str">
        <f ca="1">IF(Table1[[#This Row],[Selected]],Table1[[#This Row],[latest_income]]+(RAND()*0.01),"")</f>
        <v/>
      </c>
      <c r="L2244" t="b">
        <f>IF(Table1[[#This Row],[Use]]="None",FALSE,IF(Table1[[#This Row],[Use]]="Both",AND(Table1[[#This Row],[Keyword]],Table1[[#This Row],[Geog]]),OR(Table1[[#This Row],[Keyword]],Table1[[#This Row],[Geog]])))</f>
        <v>0</v>
      </c>
      <c r="M22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44" t="b">
        <f>NOT(ISERROR(VLOOKUP(Table1[[#This Row],[regno]],RawGeography!$D:$D,1,FALSE)))</f>
        <v>0</v>
      </c>
      <c r="O2244" t="str">
        <f>IF(Options!$H$12&gt;0,IF(Options!$H$13&gt;0,"Both","Geog"),IF(Options!$H$13&gt;0,"Keyword","None"))</f>
        <v>None</v>
      </c>
      <c r="Q2244"/>
    </row>
    <row r="2245" spans="1:17" x14ac:dyDescent="0.2">
      <c r="A2245">
        <v>1121090</v>
      </c>
      <c r="B2245" t="s">
        <v>4717</v>
      </c>
      <c r="C2245">
        <v>26122</v>
      </c>
      <c r="D2245">
        <v>4800</v>
      </c>
      <c r="G2245" t="s">
        <v>4718</v>
      </c>
      <c r="H2245" t="str">
        <f ca="1">IFERROR(RANK(Table1[[#This Row],[IncomeRank]],$K:$K),"")</f>
        <v/>
      </c>
      <c r="I2245">
        <f>Table1[[#This Row],[regno]]</f>
        <v>1121090</v>
      </c>
      <c r="J2245" t="str">
        <f>Table1[[#This Row],[nicename]]</f>
        <v>The Gemma Classical Music Trust</v>
      </c>
      <c r="K2245" s="1" t="str">
        <f ca="1">IF(Table1[[#This Row],[Selected]],Table1[[#This Row],[latest_income]]+(RAND()*0.01),"")</f>
        <v/>
      </c>
      <c r="L2245" t="b">
        <f>IF(Table1[[#This Row],[Use]]="None",FALSE,IF(Table1[[#This Row],[Use]]="Both",AND(Table1[[#This Row],[Keyword]],Table1[[#This Row],[Geog]]),OR(Table1[[#This Row],[Keyword]],Table1[[#This Row],[Geog]])))</f>
        <v>0</v>
      </c>
      <c r="M22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45" t="b">
        <f>NOT(ISERROR(VLOOKUP(Table1[[#This Row],[regno]],RawGeography!$D:$D,1,FALSE)))</f>
        <v>0</v>
      </c>
      <c r="O2245" t="str">
        <f>IF(Options!$H$12&gt;0,IF(Options!$H$13&gt;0,"Both","Geog"),IF(Options!$H$13&gt;0,"Keyword","None"))</f>
        <v>None</v>
      </c>
      <c r="Q2245"/>
    </row>
    <row r="2246" spans="1:17" x14ac:dyDescent="0.2">
      <c r="A2246">
        <v>1121152</v>
      </c>
      <c r="B2246" t="s">
        <v>4719</v>
      </c>
      <c r="C2246">
        <v>48974</v>
      </c>
      <c r="D2246">
        <v>36910</v>
      </c>
      <c r="G2246" t="s">
        <v>4720</v>
      </c>
      <c r="H2246" t="str">
        <f ca="1">IFERROR(RANK(Table1[[#This Row],[IncomeRank]],$K:$K),"")</f>
        <v/>
      </c>
      <c r="I2246">
        <f>Table1[[#This Row],[regno]]</f>
        <v>1121152</v>
      </c>
      <c r="J2246" t="str">
        <f>Table1[[#This Row],[nicename]]</f>
        <v>Music on the March (1952) Limited</v>
      </c>
      <c r="K2246" s="1" t="str">
        <f ca="1">IF(Table1[[#This Row],[Selected]],Table1[[#This Row],[latest_income]]+(RAND()*0.01),"")</f>
        <v/>
      </c>
      <c r="L2246" t="b">
        <f>IF(Table1[[#This Row],[Use]]="None",FALSE,IF(Table1[[#This Row],[Use]]="Both",AND(Table1[[#This Row],[Keyword]],Table1[[#This Row],[Geog]]),OR(Table1[[#This Row],[Keyword]],Table1[[#This Row],[Geog]])))</f>
        <v>0</v>
      </c>
      <c r="M22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46" t="b">
        <f>NOT(ISERROR(VLOOKUP(Table1[[#This Row],[regno]],RawGeography!$D:$D,1,FALSE)))</f>
        <v>0</v>
      </c>
      <c r="O2246" t="str">
        <f>IF(Options!$H$12&gt;0,IF(Options!$H$13&gt;0,"Both","Geog"),IF(Options!$H$13&gt;0,"Keyword","None"))</f>
        <v>None</v>
      </c>
      <c r="Q2246"/>
    </row>
    <row r="2247" spans="1:17" x14ac:dyDescent="0.2">
      <c r="A2247">
        <v>1121177</v>
      </c>
      <c r="B2247" t="s">
        <v>4721</v>
      </c>
      <c r="C2247">
        <v>42741</v>
      </c>
      <c r="D2247">
        <v>43725</v>
      </c>
      <c r="G2247" t="s">
        <v>4722</v>
      </c>
      <c r="H2247" t="str">
        <f ca="1">IFERROR(RANK(Table1[[#This Row],[IncomeRank]],$K:$K),"")</f>
        <v/>
      </c>
      <c r="I2247">
        <f>Table1[[#This Row],[regno]]</f>
        <v>1121177</v>
      </c>
      <c r="J2247" t="str">
        <f>Table1[[#This Row],[nicename]]</f>
        <v>Thames Youth Orchestra</v>
      </c>
      <c r="K2247" s="1" t="str">
        <f ca="1">IF(Table1[[#This Row],[Selected]],Table1[[#This Row],[latest_income]]+(RAND()*0.01),"")</f>
        <v/>
      </c>
      <c r="L2247" t="b">
        <f>IF(Table1[[#This Row],[Use]]="None",FALSE,IF(Table1[[#This Row],[Use]]="Both",AND(Table1[[#This Row],[Keyword]],Table1[[#This Row],[Geog]]),OR(Table1[[#This Row],[Keyword]],Table1[[#This Row],[Geog]])))</f>
        <v>0</v>
      </c>
      <c r="M22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47" t="b">
        <f>NOT(ISERROR(VLOOKUP(Table1[[#This Row],[regno]],RawGeography!$D:$D,1,FALSE)))</f>
        <v>0</v>
      </c>
      <c r="O2247" t="str">
        <f>IF(Options!$H$12&gt;0,IF(Options!$H$13&gt;0,"Both","Geog"),IF(Options!$H$13&gt;0,"Keyword","None"))</f>
        <v>None</v>
      </c>
      <c r="Q2247"/>
    </row>
    <row r="2248" spans="1:17" x14ac:dyDescent="0.2">
      <c r="A2248">
        <v>1121181</v>
      </c>
      <c r="B2248" t="s">
        <v>4723</v>
      </c>
      <c r="C2248">
        <v>21861</v>
      </c>
      <c r="D2248">
        <v>26599</v>
      </c>
      <c r="G2248" t="s">
        <v>4724</v>
      </c>
      <c r="H2248" t="str">
        <f ca="1">IFERROR(RANK(Table1[[#This Row],[IncomeRank]],$K:$K),"")</f>
        <v/>
      </c>
      <c r="I2248">
        <f>Table1[[#This Row],[regno]]</f>
        <v>1121181</v>
      </c>
      <c r="J2248" t="str">
        <f>Table1[[#This Row],[nicename]]</f>
        <v>Nusantara Limited</v>
      </c>
      <c r="K2248" s="1" t="str">
        <f ca="1">IF(Table1[[#This Row],[Selected]],Table1[[#This Row],[latest_income]]+(RAND()*0.01),"")</f>
        <v/>
      </c>
      <c r="L2248" t="b">
        <f>IF(Table1[[#This Row],[Use]]="None",FALSE,IF(Table1[[#This Row],[Use]]="Both",AND(Table1[[#This Row],[Keyword]],Table1[[#This Row],[Geog]]),OR(Table1[[#This Row],[Keyword]],Table1[[#This Row],[Geog]])))</f>
        <v>0</v>
      </c>
      <c r="M22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48" t="b">
        <f>NOT(ISERROR(VLOOKUP(Table1[[#This Row],[regno]],RawGeography!$D:$D,1,FALSE)))</f>
        <v>0</v>
      </c>
      <c r="O2248" t="str">
        <f>IF(Options!$H$12&gt;0,IF(Options!$H$13&gt;0,"Both","Geog"),IF(Options!$H$13&gt;0,"Keyword","None"))</f>
        <v>None</v>
      </c>
      <c r="Q2248"/>
    </row>
    <row r="2249" spans="1:17" x14ac:dyDescent="0.2">
      <c r="A2249">
        <v>1121187</v>
      </c>
      <c r="B2249" t="s">
        <v>4725</v>
      </c>
      <c r="C2249">
        <v>103129</v>
      </c>
      <c r="D2249">
        <v>104687</v>
      </c>
      <c r="G2249" t="s">
        <v>4726</v>
      </c>
      <c r="H2249" t="str">
        <f ca="1">IFERROR(RANK(Table1[[#This Row],[IncomeRank]],$K:$K),"")</f>
        <v/>
      </c>
      <c r="I2249">
        <f>Table1[[#This Row],[regno]]</f>
        <v>1121187</v>
      </c>
      <c r="J2249" t="str">
        <f>Table1[[#This Row],[nicename]]</f>
        <v>Actone Artsbase</v>
      </c>
      <c r="K2249" s="1" t="str">
        <f ca="1">IF(Table1[[#This Row],[Selected]],Table1[[#This Row],[latest_income]]+(RAND()*0.01),"")</f>
        <v/>
      </c>
      <c r="L2249" t="b">
        <f>IF(Table1[[#This Row],[Use]]="None",FALSE,IF(Table1[[#This Row],[Use]]="Both",AND(Table1[[#This Row],[Keyword]],Table1[[#This Row],[Geog]]),OR(Table1[[#This Row],[Keyword]],Table1[[#This Row],[Geog]])))</f>
        <v>0</v>
      </c>
      <c r="M22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49" t="b">
        <f>NOT(ISERROR(VLOOKUP(Table1[[#This Row],[regno]],RawGeography!$D:$D,1,FALSE)))</f>
        <v>0</v>
      </c>
      <c r="O2249" t="str">
        <f>IF(Options!$H$12&gt;0,IF(Options!$H$13&gt;0,"Both","Geog"),IF(Options!$H$13&gt;0,"Keyword","None"))</f>
        <v>None</v>
      </c>
      <c r="Q2249"/>
    </row>
    <row r="2250" spans="1:17" x14ac:dyDescent="0.2">
      <c r="A2250">
        <v>1121192</v>
      </c>
      <c r="B2250" t="s">
        <v>4727</v>
      </c>
      <c r="C2250">
        <v>26493</v>
      </c>
      <c r="D2250">
        <v>29941</v>
      </c>
      <c r="G2250" t="s">
        <v>4728</v>
      </c>
      <c r="H2250" t="str">
        <f ca="1">IFERROR(RANK(Table1[[#This Row],[IncomeRank]],$K:$K),"")</f>
        <v/>
      </c>
      <c r="I2250">
        <f>Table1[[#This Row],[regno]]</f>
        <v>1121192</v>
      </c>
      <c r="J2250" t="str">
        <f>Table1[[#This Row],[nicename]]</f>
        <v>Music at Leamington Hastings</v>
      </c>
      <c r="K2250" s="1" t="str">
        <f ca="1">IF(Table1[[#This Row],[Selected]],Table1[[#This Row],[latest_income]]+(RAND()*0.01),"")</f>
        <v/>
      </c>
      <c r="L2250" t="b">
        <f>IF(Table1[[#This Row],[Use]]="None",FALSE,IF(Table1[[#This Row],[Use]]="Both",AND(Table1[[#This Row],[Keyword]],Table1[[#This Row],[Geog]]),OR(Table1[[#This Row],[Keyword]],Table1[[#This Row],[Geog]])))</f>
        <v>0</v>
      </c>
      <c r="M22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50" t="b">
        <f>NOT(ISERROR(VLOOKUP(Table1[[#This Row],[regno]],RawGeography!$D:$D,1,FALSE)))</f>
        <v>0</v>
      </c>
      <c r="O2250" t="str">
        <f>IF(Options!$H$12&gt;0,IF(Options!$H$13&gt;0,"Both","Geog"),IF(Options!$H$13&gt;0,"Keyword","None"))</f>
        <v>None</v>
      </c>
      <c r="Q2250"/>
    </row>
    <row r="2251" spans="1:17" x14ac:dyDescent="0.2">
      <c r="A2251">
        <v>1121336</v>
      </c>
      <c r="B2251" t="s">
        <v>4729</v>
      </c>
      <c r="C2251">
        <v>38084</v>
      </c>
      <c r="D2251">
        <v>15360</v>
      </c>
      <c r="G2251" t="s">
        <v>4730</v>
      </c>
      <c r="H2251" t="str">
        <f ca="1">IFERROR(RANK(Table1[[#This Row],[IncomeRank]],$K:$K),"")</f>
        <v/>
      </c>
      <c r="I2251">
        <f>Table1[[#This Row],[regno]]</f>
        <v>1121336</v>
      </c>
      <c r="J2251" t="str">
        <f>Table1[[#This Row],[nicename]]</f>
        <v>East End Opera</v>
      </c>
      <c r="K2251" s="1" t="str">
        <f ca="1">IF(Table1[[#This Row],[Selected]],Table1[[#This Row],[latest_income]]+(RAND()*0.01),"")</f>
        <v/>
      </c>
      <c r="L2251" t="b">
        <f>IF(Table1[[#This Row],[Use]]="None",FALSE,IF(Table1[[#This Row],[Use]]="Both",AND(Table1[[#This Row],[Keyword]],Table1[[#This Row],[Geog]]),OR(Table1[[#This Row],[Keyword]],Table1[[#This Row],[Geog]])))</f>
        <v>0</v>
      </c>
      <c r="M22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51" t="b">
        <f>NOT(ISERROR(VLOOKUP(Table1[[#This Row],[regno]],RawGeography!$D:$D,1,FALSE)))</f>
        <v>0</v>
      </c>
      <c r="O2251" t="str">
        <f>IF(Options!$H$12&gt;0,IF(Options!$H$13&gt;0,"Both","Geog"),IF(Options!$H$13&gt;0,"Keyword","None"))</f>
        <v>None</v>
      </c>
      <c r="Q2251"/>
    </row>
    <row r="2252" spans="1:17" x14ac:dyDescent="0.2">
      <c r="A2252">
        <v>1121391</v>
      </c>
      <c r="B2252" t="s">
        <v>4731</v>
      </c>
      <c r="C2252">
        <v>2332</v>
      </c>
      <c r="D2252">
        <v>1968</v>
      </c>
      <c r="G2252" t="s">
        <v>4732</v>
      </c>
      <c r="H2252" t="str">
        <f ca="1">IFERROR(RANK(Table1[[#This Row],[IncomeRank]],$K:$K),"")</f>
        <v/>
      </c>
      <c r="I2252">
        <f>Table1[[#This Row],[regno]]</f>
        <v>1121391</v>
      </c>
      <c r="J2252" t="str">
        <f>Table1[[#This Row],[nicename]]</f>
        <v>Jon Hayward Memorial Trust</v>
      </c>
      <c r="K2252" s="1" t="str">
        <f ca="1">IF(Table1[[#This Row],[Selected]],Table1[[#This Row],[latest_income]]+(RAND()*0.01),"")</f>
        <v/>
      </c>
      <c r="L2252" t="b">
        <f>IF(Table1[[#This Row],[Use]]="None",FALSE,IF(Table1[[#This Row],[Use]]="Both",AND(Table1[[#This Row],[Keyword]],Table1[[#This Row],[Geog]]),OR(Table1[[#This Row],[Keyword]],Table1[[#This Row],[Geog]])))</f>
        <v>0</v>
      </c>
      <c r="M22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52" t="b">
        <f>NOT(ISERROR(VLOOKUP(Table1[[#This Row],[regno]],RawGeography!$D:$D,1,FALSE)))</f>
        <v>0</v>
      </c>
      <c r="O2252" t="str">
        <f>IF(Options!$H$12&gt;0,IF(Options!$H$13&gt;0,"Both","Geog"),IF(Options!$H$13&gt;0,"Keyword","None"))</f>
        <v>None</v>
      </c>
      <c r="Q2252"/>
    </row>
    <row r="2253" spans="1:17" x14ac:dyDescent="0.2">
      <c r="A2253">
        <v>1121412</v>
      </c>
      <c r="B2253" t="s">
        <v>4733</v>
      </c>
      <c r="C2253">
        <v>7083</v>
      </c>
      <c r="D2253">
        <v>5523</v>
      </c>
      <c r="G2253" t="s">
        <v>4734</v>
      </c>
      <c r="H2253" t="str">
        <f ca="1">IFERROR(RANK(Table1[[#This Row],[IncomeRank]],$K:$K),"")</f>
        <v/>
      </c>
      <c r="I2253">
        <f>Table1[[#This Row],[regno]]</f>
        <v>1121412</v>
      </c>
      <c r="J2253" t="str">
        <f>Table1[[#This Row],[nicename]]</f>
        <v>4strings88keys</v>
      </c>
      <c r="K2253" s="1" t="str">
        <f ca="1">IF(Table1[[#This Row],[Selected]],Table1[[#This Row],[latest_income]]+(RAND()*0.01),"")</f>
        <v/>
      </c>
      <c r="L2253" t="b">
        <f>IF(Table1[[#This Row],[Use]]="None",FALSE,IF(Table1[[#This Row],[Use]]="Both",AND(Table1[[#This Row],[Keyword]],Table1[[#This Row],[Geog]]),OR(Table1[[#This Row],[Keyword]],Table1[[#This Row],[Geog]])))</f>
        <v>0</v>
      </c>
      <c r="M22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53" t="b">
        <f>NOT(ISERROR(VLOOKUP(Table1[[#This Row],[regno]],RawGeography!$D:$D,1,FALSE)))</f>
        <v>0</v>
      </c>
      <c r="O2253" t="str">
        <f>IF(Options!$H$12&gt;0,IF(Options!$H$13&gt;0,"Both","Geog"),IF(Options!$H$13&gt;0,"Keyword","None"))</f>
        <v>None</v>
      </c>
      <c r="Q2253"/>
    </row>
    <row r="2254" spans="1:17" x14ac:dyDescent="0.2">
      <c r="A2254">
        <v>1121551</v>
      </c>
      <c r="B2254" t="s">
        <v>4735</v>
      </c>
      <c r="C2254">
        <v>0</v>
      </c>
      <c r="D2254">
        <v>1044</v>
      </c>
      <c r="G2254" t="s">
        <v>4736</v>
      </c>
      <c r="H2254" t="str">
        <f ca="1">IFERROR(RANK(Table1[[#This Row],[IncomeRank]],$K:$K),"")</f>
        <v/>
      </c>
      <c r="I2254">
        <f>Table1[[#This Row],[regno]]</f>
        <v>1121551</v>
      </c>
      <c r="J2254" t="str">
        <f>Table1[[#This Row],[nicename]]</f>
        <v>Thurrock Childrens Music Trust</v>
      </c>
      <c r="K2254" s="1" t="str">
        <f ca="1">IF(Table1[[#This Row],[Selected]],Table1[[#This Row],[latest_income]]+(RAND()*0.01),"")</f>
        <v/>
      </c>
      <c r="L2254" t="b">
        <f>IF(Table1[[#This Row],[Use]]="None",FALSE,IF(Table1[[#This Row],[Use]]="Both",AND(Table1[[#This Row],[Keyword]],Table1[[#This Row],[Geog]]),OR(Table1[[#This Row],[Keyword]],Table1[[#This Row],[Geog]])))</f>
        <v>0</v>
      </c>
      <c r="M22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54" t="b">
        <f>NOT(ISERROR(VLOOKUP(Table1[[#This Row],[regno]],RawGeography!$D:$D,1,FALSE)))</f>
        <v>0</v>
      </c>
      <c r="O2254" t="str">
        <f>IF(Options!$H$12&gt;0,IF(Options!$H$13&gt;0,"Both","Geog"),IF(Options!$H$13&gt;0,"Keyword","None"))</f>
        <v>None</v>
      </c>
      <c r="Q2254"/>
    </row>
    <row r="2255" spans="1:17" x14ac:dyDescent="0.2">
      <c r="A2255">
        <v>1121600</v>
      </c>
      <c r="B2255" t="s">
        <v>4738</v>
      </c>
      <c r="C2255">
        <v>191367</v>
      </c>
      <c r="D2255">
        <v>187489</v>
      </c>
      <c r="G2255" t="s">
        <v>4739</v>
      </c>
      <c r="H2255" t="str">
        <f ca="1">IFERROR(RANK(Table1[[#This Row],[IncomeRank]],$K:$K),"")</f>
        <v/>
      </c>
      <c r="I2255">
        <f>Table1[[#This Row],[regno]]</f>
        <v>1121600</v>
      </c>
      <c r="J2255" t="str">
        <f>Table1[[#This Row],[nicename]]</f>
        <v>Golden-Oldies</v>
      </c>
      <c r="K2255" s="1" t="str">
        <f ca="1">IF(Table1[[#This Row],[Selected]],Table1[[#This Row],[latest_income]]+(RAND()*0.01),"")</f>
        <v/>
      </c>
      <c r="L2255" t="b">
        <f>IF(Table1[[#This Row],[Use]]="None",FALSE,IF(Table1[[#This Row],[Use]]="Both",AND(Table1[[#This Row],[Keyword]],Table1[[#This Row],[Geog]]),OR(Table1[[#This Row],[Keyword]],Table1[[#This Row],[Geog]])))</f>
        <v>0</v>
      </c>
      <c r="M22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55" t="b">
        <f>NOT(ISERROR(VLOOKUP(Table1[[#This Row],[regno]],RawGeography!$D:$D,1,FALSE)))</f>
        <v>0</v>
      </c>
      <c r="O2255" t="str">
        <f>IF(Options!$H$12&gt;0,IF(Options!$H$13&gt;0,"Both","Geog"),IF(Options!$H$13&gt;0,"Keyword","None"))</f>
        <v>None</v>
      </c>
      <c r="Q2255"/>
    </row>
    <row r="2256" spans="1:17" x14ac:dyDescent="0.2">
      <c r="A2256">
        <v>1121687</v>
      </c>
      <c r="B2256" t="s">
        <v>4740</v>
      </c>
      <c r="C2256">
        <v>44321</v>
      </c>
      <c r="D2256">
        <v>41466</v>
      </c>
      <c r="G2256" t="s">
        <v>4741</v>
      </c>
      <c r="H2256" t="str">
        <f ca="1">IFERROR(RANK(Table1[[#This Row],[IncomeRank]],$K:$K),"")</f>
        <v/>
      </c>
      <c r="I2256">
        <f>Table1[[#This Row],[regno]]</f>
        <v>1121687</v>
      </c>
      <c r="J2256" t="str">
        <f>Table1[[#This Row],[nicename]]</f>
        <v>Music at Plush</v>
      </c>
      <c r="K2256" s="1" t="str">
        <f ca="1">IF(Table1[[#This Row],[Selected]],Table1[[#This Row],[latest_income]]+(RAND()*0.01),"")</f>
        <v/>
      </c>
      <c r="L2256" t="b">
        <f>IF(Table1[[#This Row],[Use]]="None",FALSE,IF(Table1[[#This Row],[Use]]="Both",AND(Table1[[#This Row],[Keyword]],Table1[[#This Row],[Geog]]),OR(Table1[[#This Row],[Keyword]],Table1[[#This Row],[Geog]])))</f>
        <v>0</v>
      </c>
      <c r="M22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56" t="b">
        <f>NOT(ISERROR(VLOOKUP(Table1[[#This Row],[regno]],RawGeography!$D:$D,1,FALSE)))</f>
        <v>0</v>
      </c>
      <c r="O2256" t="str">
        <f>IF(Options!$H$12&gt;0,IF(Options!$H$13&gt;0,"Both","Geog"),IF(Options!$H$13&gt;0,"Keyword","None"))</f>
        <v>None</v>
      </c>
      <c r="Q2256"/>
    </row>
    <row r="2257" spans="1:17" x14ac:dyDescent="0.2">
      <c r="A2257">
        <v>1121695</v>
      </c>
      <c r="B2257" t="s">
        <v>4742</v>
      </c>
      <c r="C2257">
        <v>3500</v>
      </c>
      <c r="D2257">
        <v>3100</v>
      </c>
      <c r="G2257" t="s">
        <v>4743</v>
      </c>
      <c r="H2257" t="str">
        <f ca="1">IFERROR(RANK(Table1[[#This Row],[IncomeRank]],$K:$K),"")</f>
        <v/>
      </c>
      <c r="I2257">
        <f>Table1[[#This Row],[regno]]</f>
        <v>1121695</v>
      </c>
      <c r="J2257" t="str">
        <f>Table1[[#This Row],[nicename]]</f>
        <v>Vassall Voices</v>
      </c>
      <c r="K2257" s="1" t="str">
        <f ca="1">IF(Table1[[#This Row],[Selected]],Table1[[#This Row],[latest_income]]+(RAND()*0.01),"")</f>
        <v/>
      </c>
      <c r="L2257" t="b">
        <f>IF(Table1[[#This Row],[Use]]="None",FALSE,IF(Table1[[#This Row],[Use]]="Both",AND(Table1[[#This Row],[Keyword]],Table1[[#This Row],[Geog]]),OR(Table1[[#This Row],[Keyword]],Table1[[#This Row],[Geog]])))</f>
        <v>0</v>
      </c>
      <c r="M22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57" t="b">
        <f>NOT(ISERROR(VLOOKUP(Table1[[#This Row],[regno]],RawGeography!$D:$D,1,FALSE)))</f>
        <v>0</v>
      </c>
      <c r="O2257" t="str">
        <f>IF(Options!$H$12&gt;0,IF(Options!$H$13&gt;0,"Both","Geog"),IF(Options!$H$13&gt;0,"Keyword","None"))</f>
        <v>None</v>
      </c>
      <c r="Q2257"/>
    </row>
    <row r="2258" spans="1:17" x14ac:dyDescent="0.2">
      <c r="A2258">
        <v>1121736</v>
      </c>
      <c r="B2258" t="s">
        <v>4744</v>
      </c>
      <c r="C2258">
        <v>4798</v>
      </c>
      <c r="D2258">
        <v>5300</v>
      </c>
      <c r="G2258" t="s">
        <v>4745</v>
      </c>
      <c r="H2258" t="str">
        <f ca="1">IFERROR(RANK(Table1[[#This Row],[IncomeRank]],$K:$K),"")</f>
        <v/>
      </c>
      <c r="I2258">
        <f>Table1[[#This Row],[regno]]</f>
        <v>1121736</v>
      </c>
      <c r="J2258" t="str">
        <f>Table1[[#This Row],[nicename]]</f>
        <v>Barton Arts</v>
      </c>
      <c r="K2258" s="1" t="str">
        <f ca="1">IF(Table1[[#This Row],[Selected]],Table1[[#This Row],[latest_income]]+(RAND()*0.01),"")</f>
        <v/>
      </c>
      <c r="L2258" t="b">
        <f>IF(Table1[[#This Row],[Use]]="None",FALSE,IF(Table1[[#This Row],[Use]]="Both",AND(Table1[[#This Row],[Keyword]],Table1[[#This Row],[Geog]]),OR(Table1[[#This Row],[Keyword]],Table1[[#This Row],[Geog]])))</f>
        <v>0</v>
      </c>
      <c r="M22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58" t="b">
        <f>NOT(ISERROR(VLOOKUP(Table1[[#This Row],[regno]],RawGeography!$D:$D,1,FALSE)))</f>
        <v>0</v>
      </c>
      <c r="O2258" t="str">
        <f>IF(Options!$H$12&gt;0,IF(Options!$H$13&gt;0,"Both","Geog"),IF(Options!$H$13&gt;0,"Keyword","None"))</f>
        <v>None</v>
      </c>
      <c r="Q2258"/>
    </row>
    <row r="2259" spans="1:17" x14ac:dyDescent="0.2">
      <c r="A2259">
        <v>1121759</v>
      </c>
      <c r="B2259" t="s">
        <v>4746</v>
      </c>
      <c r="C2259">
        <v>29143</v>
      </c>
      <c r="D2259">
        <v>22013</v>
      </c>
      <c r="G2259" t="s">
        <v>4747</v>
      </c>
      <c r="H2259" t="str">
        <f ca="1">IFERROR(RANK(Table1[[#This Row],[IncomeRank]],$K:$K),"")</f>
        <v/>
      </c>
      <c r="I2259">
        <f>Table1[[#This Row],[regno]]</f>
        <v>1121759</v>
      </c>
      <c r="J2259" t="str">
        <f>Table1[[#This Row],[nicename]]</f>
        <v>Totnes Saturday Music School</v>
      </c>
      <c r="K2259" s="1" t="str">
        <f ca="1">IF(Table1[[#This Row],[Selected]],Table1[[#This Row],[latest_income]]+(RAND()*0.01),"")</f>
        <v/>
      </c>
      <c r="L2259" t="b">
        <f>IF(Table1[[#This Row],[Use]]="None",FALSE,IF(Table1[[#This Row],[Use]]="Both",AND(Table1[[#This Row],[Keyword]],Table1[[#This Row],[Geog]]),OR(Table1[[#This Row],[Keyword]],Table1[[#This Row],[Geog]])))</f>
        <v>0</v>
      </c>
      <c r="M22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59" t="b">
        <f>NOT(ISERROR(VLOOKUP(Table1[[#This Row],[regno]],RawGeography!$D:$D,1,FALSE)))</f>
        <v>0</v>
      </c>
      <c r="O2259" t="str">
        <f>IF(Options!$H$12&gt;0,IF(Options!$H$13&gt;0,"Both","Geog"),IF(Options!$H$13&gt;0,"Keyword","None"))</f>
        <v>None</v>
      </c>
      <c r="Q2259"/>
    </row>
    <row r="2260" spans="1:17" x14ac:dyDescent="0.2">
      <c r="A2260">
        <v>1121787</v>
      </c>
      <c r="B2260" t="s">
        <v>4748</v>
      </c>
      <c r="C2260">
        <v>46929</v>
      </c>
      <c r="D2260">
        <v>45257</v>
      </c>
      <c r="G2260" t="s">
        <v>4749</v>
      </c>
      <c r="H2260" t="str">
        <f ca="1">IFERROR(RANK(Table1[[#This Row],[IncomeRank]],$K:$K),"")</f>
        <v/>
      </c>
      <c r="I2260">
        <f>Table1[[#This Row],[regno]]</f>
        <v>1121787</v>
      </c>
      <c r="J2260" t="str">
        <f>Table1[[#This Row],[nicename]]</f>
        <v>Honeymead Arts Trust</v>
      </c>
      <c r="K2260" s="1" t="str">
        <f ca="1">IF(Table1[[#This Row],[Selected]],Table1[[#This Row],[latest_income]]+(RAND()*0.01),"")</f>
        <v/>
      </c>
      <c r="L2260" t="b">
        <f>IF(Table1[[#This Row],[Use]]="None",FALSE,IF(Table1[[#This Row],[Use]]="Both",AND(Table1[[#This Row],[Keyword]],Table1[[#This Row],[Geog]]),OR(Table1[[#This Row],[Keyword]],Table1[[#This Row],[Geog]])))</f>
        <v>0</v>
      </c>
      <c r="M22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60" t="b">
        <f>NOT(ISERROR(VLOOKUP(Table1[[#This Row],[regno]],RawGeography!$D:$D,1,FALSE)))</f>
        <v>0</v>
      </c>
      <c r="O2260" t="str">
        <f>IF(Options!$H$12&gt;0,IF(Options!$H$13&gt;0,"Both","Geog"),IF(Options!$H$13&gt;0,"Keyword","None"))</f>
        <v>None</v>
      </c>
      <c r="Q2260"/>
    </row>
    <row r="2261" spans="1:17" x14ac:dyDescent="0.2">
      <c r="A2261">
        <v>1121823</v>
      </c>
      <c r="B2261" t="s">
        <v>4750</v>
      </c>
      <c r="C2261">
        <v>14991</v>
      </c>
      <c r="D2261">
        <v>18038</v>
      </c>
      <c r="G2261" t="s">
        <v>4751</v>
      </c>
      <c r="H2261" t="str">
        <f ca="1">IFERROR(RANK(Table1[[#This Row],[IncomeRank]],$K:$K),"")</f>
        <v/>
      </c>
      <c r="I2261">
        <f>Table1[[#This Row],[regno]]</f>
        <v>1121823</v>
      </c>
      <c r="J2261" t="str">
        <f>Table1[[#This Row],[nicename]]</f>
        <v>O &amp; S Music</v>
      </c>
      <c r="K2261" s="1" t="str">
        <f ca="1">IF(Table1[[#This Row],[Selected]],Table1[[#This Row],[latest_income]]+(RAND()*0.01),"")</f>
        <v/>
      </c>
      <c r="L2261" t="b">
        <f>IF(Table1[[#This Row],[Use]]="None",FALSE,IF(Table1[[#This Row],[Use]]="Both",AND(Table1[[#This Row],[Keyword]],Table1[[#This Row],[Geog]]),OR(Table1[[#This Row],[Keyword]],Table1[[#This Row],[Geog]])))</f>
        <v>0</v>
      </c>
      <c r="M22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61" t="b">
        <f>NOT(ISERROR(VLOOKUP(Table1[[#This Row],[regno]],RawGeography!$D:$D,1,FALSE)))</f>
        <v>0</v>
      </c>
      <c r="O2261" t="str">
        <f>IF(Options!$H$12&gt;0,IF(Options!$H$13&gt;0,"Both","Geog"),IF(Options!$H$13&gt;0,"Keyword","None"))</f>
        <v>None</v>
      </c>
      <c r="Q2261"/>
    </row>
    <row r="2262" spans="1:17" x14ac:dyDescent="0.2">
      <c r="A2262">
        <v>1121851</v>
      </c>
      <c r="B2262" t="s">
        <v>4752</v>
      </c>
      <c r="C2262">
        <v>29519</v>
      </c>
      <c r="D2262">
        <v>27446</v>
      </c>
      <c r="G2262" t="s">
        <v>4753</v>
      </c>
      <c r="H2262" t="str">
        <f ca="1">IFERROR(RANK(Table1[[#This Row],[IncomeRank]],$K:$K),"")</f>
        <v/>
      </c>
      <c r="I2262">
        <f>Table1[[#This Row],[regno]]</f>
        <v>1121851</v>
      </c>
      <c r="J2262" t="str">
        <f>Table1[[#This Row],[nicename]]</f>
        <v>Thetford Music Project</v>
      </c>
      <c r="K2262" s="1" t="str">
        <f ca="1">IF(Table1[[#This Row],[Selected]],Table1[[#This Row],[latest_income]]+(RAND()*0.01),"")</f>
        <v/>
      </c>
      <c r="L2262" t="b">
        <f>IF(Table1[[#This Row],[Use]]="None",FALSE,IF(Table1[[#This Row],[Use]]="Both",AND(Table1[[#This Row],[Keyword]],Table1[[#This Row],[Geog]]),OR(Table1[[#This Row],[Keyword]],Table1[[#This Row],[Geog]])))</f>
        <v>0</v>
      </c>
      <c r="M22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62" t="b">
        <f>NOT(ISERROR(VLOOKUP(Table1[[#This Row],[regno]],RawGeography!$D:$D,1,FALSE)))</f>
        <v>0</v>
      </c>
      <c r="O2262" t="str">
        <f>IF(Options!$H$12&gt;0,IF(Options!$H$13&gt;0,"Both","Geog"),IF(Options!$H$13&gt;0,"Keyword","None"))</f>
        <v>None</v>
      </c>
      <c r="Q2262"/>
    </row>
    <row r="2263" spans="1:17" x14ac:dyDescent="0.2">
      <c r="A2263">
        <v>1121866</v>
      </c>
      <c r="B2263" t="s">
        <v>4754</v>
      </c>
      <c r="C2263">
        <v>16786</v>
      </c>
      <c r="D2263">
        <v>19561</v>
      </c>
      <c r="G2263" t="s">
        <v>4755</v>
      </c>
      <c r="H2263" t="str">
        <f ca="1">IFERROR(RANK(Table1[[#This Row],[IncomeRank]],$K:$K),"")</f>
        <v/>
      </c>
      <c r="I2263">
        <f>Table1[[#This Row],[regno]]</f>
        <v>1121866</v>
      </c>
      <c r="J2263" t="str">
        <f>Table1[[#This Row],[nicename]]</f>
        <v>Churchill Music</v>
      </c>
      <c r="K2263" s="1" t="str">
        <f ca="1">IF(Table1[[#This Row],[Selected]],Table1[[#This Row],[latest_income]]+(RAND()*0.01),"")</f>
        <v/>
      </c>
      <c r="L2263" t="b">
        <f>IF(Table1[[#This Row],[Use]]="None",FALSE,IF(Table1[[#This Row],[Use]]="Both",AND(Table1[[#This Row],[Keyword]],Table1[[#This Row],[Geog]]),OR(Table1[[#This Row],[Keyword]],Table1[[#This Row],[Geog]])))</f>
        <v>0</v>
      </c>
      <c r="M22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63" t="b">
        <f>NOT(ISERROR(VLOOKUP(Table1[[#This Row],[regno]],RawGeography!$D:$D,1,FALSE)))</f>
        <v>0</v>
      </c>
      <c r="O2263" t="str">
        <f>IF(Options!$H$12&gt;0,IF(Options!$H$13&gt;0,"Both","Geog"),IF(Options!$H$13&gt;0,"Keyword","None"))</f>
        <v>None</v>
      </c>
      <c r="Q2263"/>
    </row>
    <row r="2264" spans="1:17" x14ac:dyDescent="0.2">
      <c r="A2264">
        <v>1121877</v>
      </c>
      <c r="B2264" t="s">
        <v>4756</v>
      </c>
      <c r="C2264">
        <v>19027</v>
      </c>
      <c r="D2264">
        <v>27283</v>
      </c>
      <c r="G2264" t="s">
        <v>4757</v>
      </c>
      <c r="H2264" t="str">
        <f ca="1">IFERROR(RANK(Table1[[#This Row],[IncomeRank]],$K:$K),"")</f>
        <v/>
      </c>
      <c r="I2264">
        <f>Table1[[#This Row],[regno]]</f>
        <v>1121877</v>
      </c>
      <c r="J2264" t="str">
        <f>Table1[[#This Row],[nicename]]</f>
        <v>Super Strings Club</v>
      </c>
      <c r="K2264" s="1" t="str">
        <f ca="1">IF(Table1[[#This Row],[Selected]],Table1[[#This Row],[latest_income]]+(RAND()*0.01),"")</f>
        <v/>
      </c>
      <c r="L2264" t="b">
        <f>IF(Table1[[#This Row],[Use]]="None",FALSE,IF(Table1[[#This Row],[Use]]="Both",AND(Table1[[#This Row],[Keyword]],Table1[[#This Row],[Geog]]),OR(Table1[[#This Row],[Keyword]],Table1[[#This Row],[Geog]])))</f>
        <v>0</v>
      </c>
      <c r="M22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64" t="b">
        <f>NOT(ISERROR(VLOOKUP(Table1[[#This Row],[regno]],RawGeography!$D:$D,1,FALSE)))</f>
        <v>0</v>
      </c>
      <c r="O2264" t="str">
        <f>IF(Options!$H$12&gt;0,IF(Options!$H$13&gt;0,"Both","Geog"),IF(Options!$H$13&gt;0,"Keyword","None"))</f>
        <v>None</v>
      </c>
      <c r="Q2264"/>
    </row>
    <row r="2265" spans="1:17" x14ac:dyDescent="0.2">
      <c r="A2265">
        <v>1122087</v>
      </c>
      <c r="B2265" t="s">
        <v>4758</v>
      </c>
      <c r="C2265">
        <v>9431</v>
      </c>
      <c r="D2265">
        <v>9605</v>
      </c>
      <c r="G2265" t="s">
        <v>4759</v>
      </c>
      <c r="H2265" t="str">
        <f ca="1">IFERROR(RANK(Table1[[#This Row],[IncomeRank]],$K:$K),"")</f>
        <v/>
      </c>
      <c r="I2265">
        <f>Table1[[#This Row],[regno]]</f>
        <v>1122087</v>
      </c>
      <c r="J2265" t="str">
        <f>Table1[[#This Row],[nicename]]</f>
        <v>Southgate Symphony Orchestra</v>
      </c>
      <c r="K2265" s="1" t="str">
        <f ca="1">IF(Table1[[#This Row],[Selected]],Table1[[#This Row],[latest_income]]+(RAND()*0.01),"")</f>
        <v/>
      </c>
      <c r="L2265" t="b">
        <f>IF(Table1[[#This Row],[Use]]="None",FALSE,IF(Table1[[#This Row],[Use]]="Both",AND(Table1[[#This Row],[Keyword]],Table1[[#This Row],[Geog]]),OR(Table1[[#This Row],[Keyword]],Table1[[#This Row],[Geog]])))</f>
        <v>0</v>
      </c>
      <c r="M22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65" t="b">
        <f>NOT(ISERROR(VLOOKUP(Table1[[#This Row],[regno]],RawGeography!$D:$D,1,FALSE)))</f>
        <v>0</v>
      </c>
      <c r="O2265" t="str">
        <f>IF(Options!$H$12&gt;0,IF(Options!$H$13&gt;0,"Both","Geog"),IF(Options!$H$13&gt;0,"Keyword","None"))</f>
        <v>None</v>
      </c>
      <c r="Q2265"/>
    </row>
    <row r="2266" spans="1:17" x14ac:dyDescent="0.2">
      <c r="A2266">
        <v>1122266</v>
      </c>
      <c r="B2266" t="s">
        <v>4760</v>
      </c>
      <c r="C2266">
        <v>22657</v>
      </c>
      <c r="D2266">
        <v>25983</v>
      </c>
      <c r="G2266" t="s">
        <v>4761</v>
      </c>
      <c r="H2266" t="str">
        <f ca="1">IFERROR(RANK(Table1[[#This Row],[IncomeRank]],$K:$K),"")</f>
        <v/>
      </c>
      <c r="I2266">
        <f>Table1[[#This Row],[regno]]</f>
        <v>1122266</v>
      </c>
      <c r="J2266" t="str">
        <f>Table1[[#This Row],[nicename]]</f>
        <v>Amici</v>
      </c>
      <c r="K2266" s="1" t="str">
        <f ca="1">IF(Table1[[#This Row],[Selected]],Table1[[#This Row],[latest_income]]+(RAND()*0.01),"")</f>
        <v/>
      </c>
      <c r="L2266" t="b">
        <f>IF(Table1[[#This Row],[Use]]="None",FALSE,IF(Table1[[#This Row],[Use]]="Both",AND(Table1[[#This Row],[Keyword]],Table1[[#This Row],[Geog]]),OR(Table1[[#This Row],[Keyword]],Table1[[#This Row],[Geog]])))</f>
        <v>0</v>
      </c>
      <c r="M22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66" t="b">
        <f>NOT(ISERROR(VLOOKUP(Table1[[#This Row],[regno]],RawGeography!$D:$D,1,FALSE)))</f>
        <v>0</v>
      </c>
      <c r="O2266" t="str">
        <f>IF(Options!$H$12&gt;0,IF(Options!$H$13&gt;0,"Both","Geog"),IF(Options!$H$13&gt;0,"Keyword","None"))</f>
        <v>None</v>
      </c>
      <c r="Q2266"/>
    </row>
    <row r="2267" spans="1:17" x14ac:dyDescent="0.2">
      <c r="A2267">
        <v>1122291</v>
      </c>
      <c r="B2267" t="s">
        <v>4762</v>
      </c>
      <c r="C2267">
        <v>21302</v>
      </c>
      <c r="D2267">
        <v>20075</v>
      </c>
      <c r="G2267" t="s">
        <v>4763</v>
      </c>
      <c r="H2267" t="str">
        <f ca="1">IFERROR(RANK(Table1[[#This Row],[IncomeRank]],$K:$K),"")</f>
        <v/>
      </c>
      <c r="I2267">
        <f>Table1[[#This Row],[regno]]</f>
        <v>1122291</v>
      </c>
      <c r="J2267" t="str">
        <f>Table1[[#This Row],[nicename]]</f>
        <v>The Music Project</v>
      </c>
      <c r="K2267" s="1" t="str">
        <f ca="1">IF(Table1[[#This Row],[Selected]],Table1[[#This Row],[latest_income]]+(RAND()*0.01),"")</f>
        <v/>
      </c>
      <c r="L2267" t="b">
        <f>IF(Table1[[#This Row],[Use]]="None",FALSE,IF(Table1[[#This Row],[Use]]="Both",AND(Table1[[#This Row],[Keyword]],Table1[[#This Row],[Geog]]),OR(Table1[[#This Row],[Keyword]],Table1[[#This Row],[Geog]])))</f>
        <v>0</v>
      </c>
      <c r="M22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67" t="b">
        <f>NOT(ISERROR(VLOOKUP(Table1[[#This Row],[regno]],RawGeography!$D:$D,1,FALSE)))</f>
        <v>0</v>
      </c>
      <c r="O2267" t="str">
        <f>IF(Options!$H$12&gt;0,IF(Options!$H$13&gt;0,"Both","Geog"),IF(Options!$H$13&gt;0,"Keyword","None"))</f>
        <v>None</v>
      </c>
      <c r="Q2267"/>
    </row>
    <row r="2268" spans="1:17" x14ac:dyDescent="0.2">
      <c r="A2268">
        <v>1122321</v>
      </c>
      <c r="B2268" t="s">
        <v>4764</v>
      </c>
      <c r="C2268">
        <v>17945</v>
      </c>
      <c r="D2268">
        <v>24920</v>
      </c>
      <c r="G2268" t="s">
        <v>4765</v>
      </c>
      <c r="H2268" t="str">
        <f ca="1">IFERROR(RANK(Table1[[#This Row],[IncomeRank]],$K:$K),"")</f>
        <v/>
      </c>
      <c r="I2268">
        <f>Table1[[#This Row],[regno]]</f>
        <v>1122321</v>
      </c>
      <c r="J2268" t="str">
        <f>Table1[[#This Row],[nicename]]</f>
        <v>Ensemble 1685 Trust</v>
      </c>
      <c r="K2268" s="1" t="str">
        <f ca="1">IF(Table1[[#This Row],[Selected]],Table1[[#This Row],[latest_income]]+(RAND()*0.01),"")</f>
        <v/>
      </c>
      <c r="L2268" t="b">
        <f>IF(Table1[[#This Row],[Use]]="None",FALSE,IF(Table1[[#This Row],[Use]]="Both",AND(Table1[[#This Row],[Keyword]],Table1[[#This Row],[Geog]]),OR(Table1[[#This Row],[Keyword]],Table1[[#This Row],[Geog]])))</f>
        <v>0</v>
      </c>
      <c r="M22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68" t="b">
        <f>NOT(ISERROR(VLOOKUP(Table1[[#This Row],[regno]],RawGeography!$D:$D,1,FALSE)))</f>
        <v>0</v>
      </c>
      <c r="O2268" t="str">
        <f>IF(Options!$H$12&gt;0,IF(Options!$H$13&gt;0,"Both","Geog"),IF(Options!$H$13&gt;0,"Keyword","None"))</f>
        <v>None</v>
      </c>
      <c r="Q2268"/>
    </row>
    <row r="2269" spans="1:17" x14ac:dyDescent="0.2">
      <c r="A2269">
        <v>1122465</v>
      </c>
      <c r="B2269" t="s">
        <v>4766</v>
      </c>
      <c r="C2269">
        <v>34142</v>
      </c>
      <c r="D2269">
        <v>31887</v>
      </c>
      <c r="G2269" t="s">
        <v>4767</v>
      </c>
      <c r="H2269" t="str">
        <f ca="1">IFERROR(RANK(Table1[[#This Row],[IncomeRank]],$K:$K),"")</f>
        <v/>
      </c>
      <c r="I2269">
        <f>Table1[[#This Row],[regno]]</f>
        <v>1122465</v>
      </c>
      <c r="J2269" t="str">
        <f>Table1[[#This Row],[nicename]]</f>
        <v>The Sacconi Trust</v>
      </c>
      <c r="K2269" s="1" t="str">
        <f ca="1">IF(Table1[[#This Row],[Selected]],Table1[[#This Row],[latest_income]]+(RAND()*0.01),"")</f>
        <v/>
      </c>
      <c r="L2269" t="b">
        <f>IF(Table1[[#This Row],[Use]]="None",FALSE,IF(Table1[[#This Row],[Use]]="Both",AND(Table1[[#This Row],[Keyword]],Table1[[#This Row],[Geog]]),OR(Table1[[#This Row],[Keyword]],Table1[[#This Row],[Geog]])))</f>
        <v>0</v>
      </c>
      <c r="M22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69" t="b">
        <f>NOT(ISERROR(VLOOKUP(Table1[[#This Row],[regno]],RawGeography!$D:$D,1,FALSE)))</f>
        <v>0</v>
      </c>
      <c r="O2269" t="str">
        <f>IF(Options!$H$12&gt;0,IF(Options!$H$13&gt;0,"Both","Geog"),IF(Options!$H$13&gt;0,"Keyword","None"))</f>
        <v>None</v>
      </c>
      <c r="Q2269"/>
    </row>
    <row r="2270" spans="1:17" x14ac:dyDescent="0.2">
      <c r="A2270">
        <v>1122519</v>
      </c>
      <c r="B2270" t="s">
        <v>4768</v>
      </c>
      <c r="C2270">
        <v>11097</v>
      </c>
      <c r="D2270">
        <v>9030</v>
      </c>
      <c r="G2270" t="s">
        <v>4769</v>
      </c>
      <c r="H2270" t="str">
        <f ca="1">IFERROR(RANK(Table1[[#This Row],[IncomeRank]],$K:$K),"")</f>
        <v/>
      </c>
      <c r="I2270">
        <f>Table1[[#This Row],[regno]]</f>
        <v>1122519</v>
      </c>
      <c r="J2270" t="str">
        <f>Table1[[#This Row],[nicename]]</f>
        <v>The Chesterfield Musketeers Showband</v>
      </c>
      <c r="K2270" s="1" t="str">
        <f ca="1">IF(Table1[[#This Row],[Selected]],Table1[[#This Row],[latest_income]]+(RAND()*0.01),"")</f>
        <v/>
      </c>
      <c r="L2270" t="b">
        <f>IF(Table1[[#This Row],[Use]]="None",FALSE,IF(Table1[[#This Row],[Use]]="Both",AND(Table1[[#This Row],[Keyword]],Table1[[#This Row],[Geog]]),OR(Table1[[#This Row],[Keyword]],Table1[[#This Row],[Geog]])))</f>
        <v>0</v>
      </c>
      <c r="M22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70" t="b">
        <f>NOT(ISERROR(VLOOKUP(Table1[[#This Row],[regno]],RawGeography!$D:$D,1,FALSE)))</f>
        <v>0</v>
      </c>
      <c r="O2270" t="str">
        <f>IF(Options!$H$12&gt;0,IF(Options!$H$13&gt;0,"Both","Geog"),IF(Options!$H$13&gt;0,"Keyword","None"))</f>
        <v>None</v>
      </c>
      <c r="Q2270"/>
    </row>
    <row r="2271" spans="1:17" x14ac:dyDescent="0.2">
      <c r="A2271">
        <v>1122550</v>
      </c>
      <c r="B2271" t="s">
        <v>4770</v>
      </c>
      <c r="C2271">
        <v>18329</v>
      </c>
      <c r="D2271">
        <v>15695</v>
      </c>
      <c r="G2271" t="s">
        <v>4771</v>
      </c>
      <c r="H2271" t="str">
        <f ca="1">IFERROR(RANK(Table1[[#This Row],[IncomeRank]],$K:$K),"")</f>
        <v/>
      </c>
      <c r="I2271">
        <f>Table1[[#This Row],[regno]]</f>
        <v>1122550</v>
      </c>
      <c r="J2271" t="str">
        <f>Table1[[#This Row],[nicename]]</f>
        <v>Pimlott Foundation</v>
      </c>
      <c r="K2271" s="1" t="str">
        <f ca="1">IF(Table1[[#This Row],[Selected]],Table1[[#This Row],[latest_income]]+(RAND()*0.01),"")</f>
        <v/>
      </c>
      <c r="L2271" t="b">
        <f>IF(Table1[[#This Row],[Use]]="None",FALSE,IF(Table1[[#This Row],[Use]]="Both",AND(Table1[[#This Row],[Keyword]],Table1[[#This Row],[Geog]]),OR(Table1[[#This Row],[Keyword]],Table1[[#This Row],[Geog]])))</f>
        <v>0</v>
      </c>
      <c r="M22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71" t="b">
        <f>NOT(ISERROR(VLOOKUP(Table1[[#This Row],[regno]],RawGeography!$D:$D,1,FALSE)))</f>
        <v>0</v>
      </c>
      <c r="O2271" t="str">
        <f>IF(Options!$H$12&gt;0,IF(Options!$H$13&gt;0,"Both","Geog"),IF(Options!$H$13&gt;0,"Keyword","None"))</f>
        <v>None</v>
      </c>
      <c r="Q2271"/>
    </row>
    <row r="2272" spans="1:17" x14ac:dyDescent="0.2">
      <c r="A2272">
        <v>1122597</v>
      </c>
      <c r="B2272" t="s">
        <v>4772</v>
      </c>
      <c r="C2272">
        <v>4102</v>
      </c>
      <c r="D2272">
        <v>34808</v>
      </c>
      <c r="G2272" t="s">
        <v>4773</v>
      </c>
      <c r="H2272" t="str">
        <f ca="1">IFERROR(RANK(Table1[[#This Row],[IncomeRank]],$K:$K),"")</f>
        <v/>
      </c>
      <c r="I2272">
        <f>Table1[[#This Row],[regno]]</f>
        <v>1122597</v>
      </c>
      <c r="J2272" t="str">
        <f>Table1[[#This Row],[nicename]]</f>
        <v>The British Music Society Charitable Trust</v>
      </c>
      <c r="K2272" s="1" t="str">
        <f ca="1">IF(Table1[[#This Row],[Selected]],Table1[[#This Row],[latest_income]]+(RAND()*0.01),"")</f>
        <v/>
      </c>
      <c r="L2272" t="b">
        <f>IF(Table1[[#This Row],[Use]]="None",FALSE,IF(Table1[[#This Row],[Use]]="Both",AND(Table1[[#This Row],[Keyword]],Table1[[#This Row],[Geog]]),OR(Table1[[#This Row],[Keyword]],Table1[[#This Row],[Geog]])))</f>
        <v>0</v>
      </c>
      <c r="M22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72" t="b">
        <f>NOT(ISERROR(VLOOKUP(Table1[[#This Row],[regno]],RawGeography!$D:$D,1,FALSE)))</f>
        <v>0</v>
      </c>
      <c r="O2272" t="str">
        <f>IF(Options!$H$12&gt;0,IF(Options!$H$13&gt;0,"Both","Geog"),IF(Options!$H$13&gt;0,"Keyword","None"))</f>
        <v>None</v>
      </c>
      <c r="Q2272"/>
    </row>
    <row r="2273" spans="1:17" x14ac:dyDescent="0.2">
      <c r="A2273">
        <v>1122722</v>
      </c>
      <c r="B2273" t="s">
        <v>4774</v>
      </c>
      <c r="C2273">
        <v>0</v>
      </c>
      <c r="D2273">
        <v>0</v>
      </c>
      <c r="G2273" t="s">
        <v>4775</v>
      </c>
      <c r="H2273" t="str">
        <f ca="1">IFERROR(RANK(Table1[[#This Row],[IncomeRank]],$K:$K),"")</f>
        <v/>
      </c>
      <c r="I2273">
        <f>Table1[[#This Row],[regno]]</f>
        <v>1122722</v>
      </c>
      <c r="J2273" t="str">
        <f>Table1[[#This Row],[nicename]]</f>
        <v>Harmony Music School</v>
      </c>
      <c r="K2273" s="1" t="str">
        <f ca="1">IF(Table1[[#This Row],[Selected]],Table1[[#This Row],[latest_income]]+(RAND()*0.01),"")</f>
        <v/>
      </c>
      <c r="L2273" t="b">
        <f>IF(Table1[[#This Row],[Use]]="None",FALSE,IF(Table1[[#This Row],[Use]]="Both",AND(Table1[[#This Row],[Keyword]],Table1[[#This Row],[Geog]]),OR(Table1[[#This Row],[Keyword]],Table1[[#This Row],[Geog]])))</f>
        <v>0</v>
      </c>
      <c r="M22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73" t="b">
        <f>NOT(ISERROR(VLOOKUP(Table1[[#This Row],[regno]],RawGeography!$D:$D,1,FALSE)))</f>
        <v>0</v>
      </c>
      <c r="O2273" t="str">
        <f>IF(Options!$H$12&gt;0,IF(Options!$H$13&gt;0,"Both","Geog"),IF(Options!$H$13&gt;0,"Keyword","None"))</f>
        <v>None</v>
      </c>
      <c r="Q2273"/>
    </row>
    <row r="2274" spans="1:17" x14ac:dyDescent="0.2">
      <c r="A2274">
        <v>1122724</v>
      </c>
      <c r="B2274" t="s">
        <v>4776</v>
      </c>
      <c r="C2274">
        <v>32463</v>
      </c>
      <c r="D2274">
        <v>36771</v>
      </c>
      <c r="G2274" t="s">
        <v>4777</v>
      </c>
      <c r="H2274" t="str">
        <f ca="1">IFERROR(RANK(Table1[[#This Row],[IncomeRank]],$K:$K),"")</f>
        <v/>
      </c>
      <c r="I2274">
        <f>Table1[[#This Row],[regno]]</f>
        <v>1122724</v>
      </c>
      <c r="J2274" t="str">
        <f>Table1[[#This Row],[nicename]]</f>
        <v>The Opera Club of Reigate and Redhill</v>
      </c>
      <c r="K2274" s="1" t="str">
        <f ca="1">IF(Table1[[#This Row],[Selected]],Table1[[#This Row],[latest_income]]+(RAND()*0.01),"")</f>
        <v/>
      </c>
      <c r="L2274" t="b">
        <f>IF(Table1[[#This Row],[Use]]="None",FALSE,IF(Table1[[#This Row],[Use]]="Both",AND(Table1[[#This Row],[Keyword]],Table1[[#This Row],[Geog]]),OR(Table1[[#This Row],[Keyword]],Table1[[#This Row],[Geog]])))</f>
        <v>0</v>
      </c>
      <c r="M22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74" t="b">
        <f>NOT(ISERROR(VLOOKUP(Table1[[#This Row],[regno]],RawGeography!$D:$D,1,FALSE)))</f>
        <v>0</v>
      </c>
      <c r="O2274" t="str">
        <f>IF(Options!$H$12&gt;0,IF(Options!$H$13&gt;0,"Both","Geog"),IF(Options!$H$13&gt;0,"Keyword","None"))</f>
        <v>None</v>
      </c>
      <c r="Q2274"/>
    </row>
    <row r="2275" spans="1:17" x14ac:dyDescent="0.2">
      <c r="A2275">
        <v>1122778</v>
      </c>
      <c r="B2275" t="s">
        <v>4778</v>
      </c>
      <c r="C2275">
        <v>214834</v>
      </c>
      <c r="D2275">
        <v>187487</v>
      </c>
      <c r="G2275" t="s">
        <v>4779</v>
      </c>
      <c r="H2275" t="str">
        <f ca="1">IFERROR(RANK(Table1[[#This Row],[IncomeRank]],$K:$K),"")</f>
        <v/>
      </c>
      <c r="I2275">
        <f>Table1[[#This Row],[regno]]</f>
        <v>1122778</v>
      </c>
      <c r="J2275" t="str">
        <f>Table1[[#This Row],[nicename]]</f>
        <v>Magic Carpet (Exeter)</v>
      </c>
      <c r="K2275" s="1" t="str">
        <f ca="1">IF(Table1[[#This Row],[Selected]],Table1[[#This Row],[latest_income]]+(RAND()*0.01),"")</f>
        <v/>
      </c>
      <c r="L2275" t="b">
        <f>IF(Table1[[#This Row],[Use]]="None",FALSE,IF(Table1[[#This Row],[Use]]="Both",AND(Table1[[#This Row],[Keyword]],Table1[[#This Row],[Geog]]),OR(Table1[[#This Row],[Keyword]],Table1[[#This Row],[Geog]])))</f>
        <v>0</v>
      </c>
      <c r="M22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75" t="b">
        <f>NOT(ISERROR(VLOOKUP(Table1[[#This Row],[regno]],RawGeography!$D:$D,1,FALSE)))</f>
        <v>0</v>
      </c>
      <c r="O2275" t="str">
        <f>IF(Options!$H$12&gt;0,IF(Options!$H$13&gt;0,"Both","Geog"),IF(Options!$H$13&gt;0,"Keyword","None"))</f>
        <v>None</v>
      </c>
      <c r="Q2275"/>
    </row>
    <row r="2276" spans="1:17" x14ac:dyDescent="0.2">
      <c r="A2276">
        <v>1122868</v>
      </c>
      <c r="B2276" t="s">
        <v>4780</v>
      </c>
      <c r="C2276">
        <v>6450</v>
      </c>
      <c r="D2276">
        <v>8255</v>
      </c>
      <c r="G2276" t="s">
        <v>4781</v>
      </c>
      <c r="H2276" t="str">
        <f ca="1">IFERROR(RANK(Table1[[#This Row],[IncomeRank]],$K:$K),"")</f>
        <v/>
      </c>
      <c r="I2276">
        <f>Table1[[#This Row],[regno]]</f>
        <v>1122868</v>
      </c>
      <c r="J2276" t="str">
        <f>Table1[[#This Row],[nicename]]</f>
        <v>The Music Makers of London</v>
      </c>
      <c r="K2276" s="1" t="str">
        <f ca="1">IF(Table1[[#This Row],[Selected]],Table1[[#This Row],[latest_income]]+(RAND()*0.01),"")</f>
        <v/>
      </c>
      <c r="L2276" t="b">
        <f>IF(Table1[[#This Row],[Use]]="None",FALSE,IF(Table1[[#This Row],[Use]]="Both",AND(Table1[[#This Row],[Keyword]],Table1[[#This Row],[Geog]]),OR(Table1[[#This Row],[Keyword]],Table1[[#This Row],[Geog]])))</f>
        <v>0</v>
      </c>
      <c r="M22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76" t="b">
        <f>NOT(ISERROR(VLOOKUP(Table1[[#This Row],[regno]],RawGeography!$D:$D,1,FALSE)))</f>
        <v>0</v>
      </c>
      <c r="O2276" t="str">
        <f>IF(Options!$H$12&gt;0,IF(Options!$H$13&gt;0,"Both","Geog"),IF(Options!$H$13&gt;0,"Keyword","None"))</f>
        <v>None</v>
      </c>
      <c r="Q2276"/>
    </row>
    <row r="2277" spans="1:17" x14ac:dyDescent="0.2">
      <c r="A2277">
        <v>1122890</v>
      </c>
      <c r="B2277" t="s">
        <v>4782</v>
      </c>
      <c r="C2277">
        <v>520</v>
      </c>
      <c r="D2277">
        <v>0</v>
      </c>
      <c r="G2277" t="s">
        <v>4783</v>
      </c>
      <c r="H2277" t="str">
        <f ca="1">IFERROR(RANK(Table1[[#This Row],[IncomeRank]],$K:$K),"")</f>
        <v/>
      </c>
      <c r="I2277">
        <f>Table1[[#This Row],[regno]]</f>
        <v>1122890</v>
      </c>
      <c r="J2277" t="str">
        <f>Table1[[#This Row],[nicename]]</f>
        <v>The Brook Street Band Trust</v>
      </c>
      <c r="K2277" s="1" t="str">
        <f ca="1">IF(Table1[[#This Row],[Selected]],Table1[[#This Row],[latest_income]]+(RAND()*0.01),"")</f>
        <v/>
      </c>
      <c r="L2277" t="b">
        <f>IF(Table1[[#This Row],[Use]]="None",FALSE,IF(Table1[[#This Row],[Use]]="Both",AND(Table1[[#This Row],[Keyword]],Table1[[#This Row],[Geog]]),OR(Table1[[#This Row],[Keyword]],Table1[[#This Row],[Geog]])))</f>
        <v>0</v>
      </c>
      <c r="M22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77" t="b">
        <f>NOT(ISERROR(VLOOKUP(Table1[[#This Row],[regno]],RawGeography!$D:$D,1,FALSE)))</f>
        <v>0</v>
      </c>
      <c r="O2277" t="str">
        <f>IF(Options!$H$12&gt;0,IF(Options!$H$13&gt;0,"Both","Geog"),IF(Options!$H$13&gt;0,"Keyword","None"))</f>
        <v>None</v>
      </c>
      <c r="Q2277"/>
    </row>
    <row r="2278" spans="1:17" x14ac:dyDescent="0.2">
      <c r="A2278">
        <v>1123009</v>
      </c>
      <c r="B2278" t="s">
        <v>4784</v>
      </c>
      <c r="C2278">
        <v>136884</v>
      </c>
      <c r="D2278">
        <v>136501</v>
      </c>
      <c r="G2278" t="s">
        <v>4785</v>
      </c>
      <c r="H2278" t="str">
        <f ca="1">IFERROR(RANK(Table1[[#This Row],[IncomeRank]],$K:$K),"")</f>
        <v/>
      </c>
      <c r="I2278">
        <f>Table1[[#This Row],[regno]]</f>
        <v>1123009</v>
      </c>
      <c r="J2278" t="str">
        <f>Table1[[#This Row],[nicename]]</f>
        <v>Darbar Arts Culture and Heritage Trust</v>
      </c>
      <c r="K2278" s="1" t="str">
        <f ca="1">IF(Table1[[#This Row],[Selected]],Table1[[#This Row],[latest_income]]+(RAND()*0.01),"")</f>
        <v/>
      </c>
      <c r="L2278" t="b">
        <f>IF(Table1[[#This Row],[Use]]="None",FALSE,IF(Table1[[#This Row],[Use]]="Both",AND(Table1[[#This Row],[Keyword]],Table1[[#This Row],[Geog]]),OR(Table1[[#This Row],[Keyword]],Table1[[#This Row],[Geog]])))</f>
        <v>0</v>
      </c>
      <c r="M22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78" t="b">
        <f>NOT(ISERROR(VLOOKUP(Table1[[#This Row],[regno]],RawGeography!$D:$D,1,FALSE)))</f>
        <v>0</v>
      </c>
      <c r="O2278" t="str">
        <f>IF(Options!$H$12&gt;0,IF(Options!$H$13&gt;0,"Both","Geog"),IF(Options!$H$13&gt;0,"Keyword","None"))</f>
        <v>None</v>
      </c>
      <c r="Q2278"/>
    </row>
    <row r="2279" spans="1:17" x14ac:dyDescent="0.2">
      <c r="A2279">
        <v>1123030</v>
      </c>
      <c r="B2279" t="s">
        <v>4786</v>
      </c>
      <c r="C2279">
        <v>44822</v>
      </c>
      <c r="D2279">
        <v>49686</v>
      </c>
      <c r="G2279" t="s">
        <v>4787</v>
      </c>
      <c r="H2279" t="str">
        <f ca="1">IFERROR(RANK(Table1[[#This Row],[IncomeRank]],$K:$K),"")</f>
        <v/>
      </c>
      <c r="I2279">
        <f>Table1[[#This Row],[regno]]</f>
        <v>1123030</v>
      </c>
      <c r="J2279" t="str">
        <f>Table1[[#This Row],[nicename]]</f>
        <v>Greyfriars Opera</v>
      </c>
      <c r="K2279" s="1" t="str">
        <f ca="1">IF(Table1[[#This Row],[Selected]],Table1[[#This Row],[latest_income]]+(RAND()*0.01),"")</f>
        <v/>
      </c>
      <c r="L2279" t="b">
        <f>IF(Table1[[#This Row],[Use]]="None",FALSE,IF(Table1[[#This Row],[Use]]="Both",AND(Table1[[#This Row],[Keyword]],Table1[[#This Row],[Geog]]),OR(Table1[[#This Row],[Keyword]],Table1[[#This Row],[Geog]])))</f>
        <v>0</v>
      </c>
      <c r="M22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79" t="b">
        <f>NOT(ISERROR(VLOOKUP(Table1[[#This Row],[regno]],RawGeography!$D:$D,1,FALSE)))</f>
        <v>0</v>
      </c>
      <c r="O2279" t="str">
        <f>IF(Options!$H$12&gt;0,IF(Options!$H$13&gt;0,"Both","Geog"),IF(Options!$H$13&gt;0,"Keyword","None"))</f>
        <v>None</v>
      </c>
      <c r="Q2279"/>
    </row>
    <row r="2280" spans="1:17" x14ac:dyDescent="0.2">
      <c r="A2280">
        <v>1123036</v>
      </c>
      <c r="B2280" t="s">
        <v>4788</v>
      </c>
      <c r="C2280">
        <v>38082</v>
      </c>
      <c r="D2280">
        <v>36937</v>
      </c>
      <c r="G2280" t="s">
        <v>4789</v>
      </c>
      <c r="H2280" t="str">
        <f ca="1">IFERROR(RANK(Table1[[#This Row],[IncomeRank]],$K:$K),"")</f>
        <v/>
      </c>
      <c r="I2280">
        <f>Table1[[#This Row],[regno]]</f>
        <v>1123036</v>
      </c>
      <c r="J2280" t="str">
        <f>Table1[[#This Row],[nicename]]</f>
        <v>Liverpool Carnival Company Limited</v>
      </c>
      <c r="K2280" s="1" t="str">
        <f ca="1">IF(Table1[[#This Row],[Selected]],Table1[[#This Row],[latest_income]]+(RAND()*0.01),"")</f>
        <v/>
      </c>
      <c r="L2280" t="b">
        <f>IF(Table1[[#This Row],[Use]]="None",FALSE,IF(Table1[[#This Row],[Use]]="Both",AND(Table1[[#This Row],[Keyword]],Table1[[#This Row],[Geog]]),OR(Table1[[#This Row],[Keyword]],Table1[[#This Row],[Geog]])))</f>
        <v>0</v>
      </c>
      <c r="M22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80" t="b">
        <f>NOT(ISERROR(VLOOKUP(Table1[[#This Row],[regno]],RawGeography!$D:$D,1,FALSE)))</f>
        <v>0</v>
      </c>
      <c r="O2280" t="str">
        <f>IF(Options!$H$12&gt;0,IF(Options!$H$13&gt;0,"Both","Geog"),IF(Options!$H$13&gt;0,"Keyword","None"))</f>
        <v>None</v>
      </c>
      <c r="Q2280"/>
    </row>
    <row r="2281" spans="1:17" x14ac:dyDescent="0.2">
      <c r="A2281">
        <v>1123092</v>
      </c>
      <c r="B2281" t="s">
        <v>4790</v>
      </c>
      <c r="C2281">
        <v>0</v>
      </c>
      <c r="D2281">
        <v>0</v>
      </c>
      <c r="G2281" t="s">
        <v>4791</v>
      </c>
      <c r="H2281" t="str">
        <f ca="1">IFERROR(RANK(Table1[[#This Row],[IncomeRank]],$K:$K),"")</f>
        <v/>
      </c>
      <c r="I2281">
        <f>Table1[[#This Row],[regno]]</f>
        <v>1123092</v>
      </c>
      <c r="J2281" t="str">
        <f>Table1[[#This Row],[nicename]]</f>
        <v>The Sonica Music Foundation Ltd</v>
      </c>
      <c r="K2281" s="1" t="str">
        <f ca="1">IF(Table1[[#This Row],[Selected]],Table1[[#This Row],[latest_income]]+(RAND()*0.01),"")</f>
        <v/>
      </c>
      <c r="L2281" t="b">
        <f>IF(Table1[[#This Row],[Use]]="None",FALSE,IF(Table1[[#This Row],[Use]]="Both",AND(Table1[[#This Row],[Keyword]],Table1[[#This Row],[Geog]]),OR(Table1[[#This Row],[Keyword]],Table1[[#This Row],[Geog]])))</f>
        <v>0</v>
      </c>
      <c r="M22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81" t="b">
        <f>NOT(ISERROR(VLOOKUP(Table1[[#This Row],[regno]],RawGeography!$D:$D,1,FALSE)))</f>
        <v>0</v>
      </c>
      <c r="O2281" t="str">
        <f>IF(Options!$H$12&gt;0,IF(Options!$H$13&gt;0,"Both","Geog"),IF(Options!$H$13&gt;0,"Keyword","None"))</f>
        <v>None</v>
      </c>
      <c r="Q2281"/>
    </row>
    <row r="2282" spans="1:17" x14ac:dyDescent="0.2">
      <c r="A2282">
        <v>1123118</v>
      </c>
      <c r="B2282" t="s">
        <v>4792</v>
      </c>
      <c r="C2282">
        <v>20347</v>
      </c>
      <c r="D2282">
        <v>19709</v>
      </c>
      <c r="G2282" t="s">
        <v>4793</v>
      </c>
      <c r="H2282" t="str">
        <f ca="1">IFERROR(RANK(Table1[[#This Row],[IncomeRank]],$K:$K),"")</f>
        <v/>
      </c>
      <c r="I2282">
        <f>Table1[[#This Row],[regno]]</f>
        <v>1123118</v>
      </c>
      <c r="J2282" t="str">
        <f>Table1[[#This Row],[nicename]]</f>
        <v>Bath Abbey Music Society</v>
      </c>
      <c r="K2282" s="1" t="str">
        <f ca="1">IF(Table1[[#This Row],[Selected]],Table1[[#This Row],[latest_income]]+(RAND()*0.01),"")</f>
        <v/>
      </c>
      <c r="L2282" t="b">
        <f>IF(Table1[[#This Row],[Use]]="None",FALSE,IF(Table1[[#This Row],[Use]]="Both",AND(Table1[[#This Row],[Keyword]],Table1[[#This Row],[Geog]]),OR(Table1[[#This Row],[Keyword]],Table1[[#This Row],[Geog]])))</f>
        <v>0</v>
      </c>
      <c r="M22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82" t="b">
        <f>NOT(ISERROR(VLOOKUP(Table1[[#This Row],[regno]],RawGeography!$D:$D,1,FALSE)))</f>
        <v>0</v>
      </c>
      <c r="O2282" t="str">
        <f>IF(Options!$H$12&gt;0,IF(Options!$H$13&gt;0,"Both","Geog"),IF(Options!$H$13&gt;0,"Keyword","None"))</f>
        <v>None</v>
      </c>
      <c r="Q2282"/>
    </row>
    <row r="2283" spans="1:17" x14ac:dyDescent="0.2">
      <c r="A2283">
        <v>1123139</v>
      </c>
      <c r="B2283" t="s">
        <v>4794</v>
      </c>
      <c r="C2283">
        <v>11318</v>
      </c>
      <c r="D2283">
        <v>4359</v>
      </c>
      <c r="G2283" t="s">
        <v>4795</v>
      </c>
      <c r="H2283" t="str">
        <f ca="1">IFERROR(RANK(Table1[[#This Row],[IncomeRank]],$K:$K),"")</f>
        <v/>
      </c>
      <c r="I2283">
        <f>Table1[[#This Row],[regno]]</f>
        <v>1123139</v>
      </c>
      <c r="J2283" t="str">
        <f>Table1[[#This Row],[nicename]]</f>
        <v>Toni V Fell Musical Charitable Trust</v>
      </c>
      <c r="K2283" s="1" t="str">
        <f ca="1">IF(Table1[[#This Row],[Selected]],Table1[[#This Row],[latest_income]]+(RAND()*0.01),"")</f>
        <v/>
      </c>
      <c r="L2283" t="b">
        <f>IF(Table1[[#This Row],[Use]]="None",FALSE,IF(Table1[[#This Row],[Use]]="Both",AND(Table1[[#This Row],[Keyword]],Table1[[#This Row],[Geog]]),OR(Table1[[#This Row],[Keyword]],Table1[[#This Row],[Geog]])))</f>
        <v>0</v>
      </c>
      <c r="M22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83" t="b">
        <f>NOT(ISERROR(VLOOKUP(Table1[[#This Row],[regno]],RawGeography!$D:$D,1,FALSE)))</f>
        <v>0</v>
      </c>
      <c r="O2283" t="str">
        <f>IF(Options!$H$12&gt;0,IF(Options!$H$13&gt;0,"Both","Geog"),IF(Options!$H$13&gt;0,"Keyword","None"))</f>
        <v>None</v>
      </c>
      <c r="Q2283"/>
    </row>
    <row r="2284" spans="1:17" x14ac:dyDescent="0.2">
      <c r="A2284">
        <v>1123167</v>
      </c>
      <c r="B2284" t="s">
        <v>4796</v>
      </c>
      <c r="C2284">
        <v>0</v>
      </c>
      <c r="D2284">
        <v>0</v>
      </c>
      <c r="G2284" t="s">
        <v>4797</v>
      </c>
      <c r="H2284" t="str">
        <f ca="1">IFERROR(RANK(Table1[[#This Row],[IncomeRank]],$K:$K),"")</f>
        <v/>
      </c>
      <c r="I2284">
        <f>Table1[[#This Row],[regno]]</f>
        <v>1123167</v>
      </c>
      <c r="J2284" t="str">
        <f>Table1[[#This Row],[nicename]]</f>
        <v>The Christopher Gable Charitable Trust Limited</v>
      </c>
      <c r="K2284" s="1" t="str">
        <f ca="1">IF(Table1[[#This Row],[Selected]],Table1[[#This Row],[latest_income]]+(RAND()*0.01),"")</f>
        <v/>
      </c>
      <c r="L2284" t="b">
        <f>IF(Table1[[#This Row],[Use]]="None",FALSE,IF(Table1[[#This Row],[Use]]="Both",AND(Table1[[#This Row],[Keyword]],Table1[[#This Row],[Geog]]),OR(Table1[[#This Row],[Keyword]],Table1[[#This Row],[Geog]])))</f>
        <v>0</v>
      </c>
      <c r="M22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84" t="b">
        <f>NOT(ISERROR(VLOOKUP(Table1[[#This Row],[regno]],RawGeography!$D:$D,1,FALSE)))</f>
        <v>0</v>
      </c>
      <c r="O2284" t="str">
        <f>IF(Options!$H$12&gt;0,IF(Options!$H$13&gt;0,"Both","Geog"),IF(Options!$H$13&gt;0,"Keyword","None"))</f>
        <v>None</v>
      </c>
      <c r="Q2284"/>
    </row>
    <row r="2285" spans="1:17" x14ac:dyDescent="0.2">
      <c r="A2285">
        <v>1123336</v>
      </c>
      <c r="B2285" t="s">
        <v>4798</v>
      </c>
      <c r="C2285">
        <v>454554</v>
      </c>
      <c r="D2285">
        <v>375621</v>
      </c>
      <c r="G2285" t="s">
        <v>4799</v>
      </c>
      <c r="H2285" t="str">
        <f ca="1">IFERROR(RANK(Table1[[#This Row],[IncomeRank]],$K:$K),"")</f>
        <v/>
      </c>
      <c r="I2285">
        <f>Table1[[#This Row],[regno]]</f>
        <v>1123336</v>
      </c>
      <c r="J2285" t="str">
        <f>Table1[[#This Row],[nicename]]</f>
        <v>Activate Arts Limited</v>
      </c>
      <c r="K2285" s="1" t="str">
        <f ca="1">IF(Table1[[#This Row],[Selected]],Table1[[#This Row],[latest_income]]+(RAND()*0.01),"")</f>
        <v/>
      </c>
      <c r="L2285" t="b">
        <f>IF(Table1[[#This Row],[Use]]="None",FALSE,IF(Table1[[#This Row],[Use]]="Both",AND(Table1[[#This Row],[Keyword]],Table1[[#This Row],[Geog]]),OR(Table1[[#This Row],[Keyword]],Table1[[#This Row],[Geog]])))</f>
        <v>0</v>
      </c>
      <c r="M22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85" t="b">
        <f>NOT(ISERROR(VLOOKUP(Table1[[#This Row],[regno]],RawGeography!$D:$D,1,FALSE)))</f>
        <v>0</v>
      </c>
      <c r="O2285" t="str">
        <f>IF(Options!$H$12&gt;0,IF(Options!$H$13&gt;0,"Both","Geog"),IF(Options!$H$13&gt;0,"Keyword","None"))</f>
        <v>None</v>
      </c>
      <c r="Q2285"/>
    </row>
    <row r="2286" spans="1:17" x14ac:dyDescent="0.2">
      <c r="A2286">
        <v>1123545</v>
      </c>
      <c r="B2286" t="s">
        <v>4801</v>
      </c>
      <c r="C2286">
        <v>18990</v>
      </c>
      <c r="D2286">
        <v>12560</v>
      </c>
      <c r="G2286" t="s">
        <v>4802</v>
      </c>
      <c r="H2286" t="str">
        <f ca="1">IFERROR(RANK(Table1[[#This Row],[IncomeRank]],$K:$K),"")</f>
        <v/>
      </c>
      <c r="I2286">
        <f>Table1[[#This Row],[regno]]</f>
        <v>1123545</v>
      </c>
      <c r="J2286" t="str">
        <f>Table1[[#This Row],[nicename]]</f>
        <v>Media Community Network Limited</v>
      </c>
      <c r="K2286" s="1" t="str">
        <f ca="1">IF(Table1[[#This Row],[Selected]],Table1[[#This Row],[latest_income]]+(RAND()*0.01),"")</f>
        <v/>
      </c>
      <c r="L2286" t="b">
        <f>IF(Table1[[#This Row],[Use]]="None",FALSE,IF(Table1[[#This Row],[Use]]="Both",AND(Table1[[#This Row],[Keyword]],Table1[[#This Row],[Geog]]),OR(Table1[[#This Row],[Keyword]],Table1[[#This Row],[Geog]])))</f>
        <v>0</v>
      </c>
      <c r="M22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86" t="b">
        <f>NOT(ISERROR(VLOOKUP(Table1[[#This Row],[regno]],RawGeography!$D:$D,1,FALSE)))</f>
        <v>0</v>
      </c>
      <c r="O2286" t="str">
        <f>IF(Options!$H$12&gt;0,IF(Options!$H$13&gt;0,"Both","Geog"),IF(Options!$H$13&gt;0,"Keyword","None"))</f>
        <v>None</v>
      </c>
      <c r="Q2286"/>
    </row>
    <row r="2287" spans="1:17" x14ac:dyDescent="0.2">
      <c r="A2287">
        <v>1123698</v>
      </c>
      <c r="B2287" t="s">
        <v>4803</v>
      </c>
      <c r="C2287">
        <v>5004</v>
      </c>
      <c r="D2287">
        <v>14369</v>
      </c>
      <c r="G2287" t="s">
        <v>4804</v>
      </c>
      <c r="H2287" t="str">
        <f ca="1">IFERROR(RANK(Table1[[#This Row],[IncomeRank]],$K:$K),"")</f>
        <v/>
      </c>
      <c r="I2287">
        <f>Table1[[#This Row],[regno]]</f>
        <v>1123698</v>
      </c>
      <c r="J2287" t="str">
        <f>Table1[[#This Row],[nicename]]</f>
        <v>Gallery 37 Foundation Ltd</v>
      </c>
      <c r="K2287" s="1" t="str">
        <f ca="1">IF(Table1[[#This Row],[Selected]],Table1[[#This Row],[latest_income]]+(RAND()*0.01),"")</f>
        <v/>
      </c>
      <c r="L2287" t="b">
        <f>IF(Table1[[#This Row],[Use]]="None",FALSE,IF(Table1[[#This Row],[Use]]="Both",AND(Table1[[#This Row],[Keyword]],Table1[[#This Row],[Geog]]),OR(Table1[[#This Row],[Keyword]],Table1[[#This Row],[Geog]])))</f>
        <v>0</v>
      </c>
      <c r="M22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87" t="b">
        <f>NOT(ISERROR(VLOOKUP(Table1[[#This Row],[regno]],RawGeography!$D:$D,1,FALSE)))</f>
        <v>0</v>
      </c>
      <c r="O2287" t="str">
        <f>IF(Options!$H$12&gt;0,IF(Options!$H$13&gt;0,"Both","Geog"),IF(Options!$H$13&gt;0,"Keyword","None"))</f>
        <v>None</v>
      </c>
      <c r="Q2287"/>
    </row>
    <row r="2288" spans="1:17" x14ac:dyDescent="0.2">
      <c r="A2288">
        <v>1123767</v>
      </c>
      <c r="B2288" t="s">
        <v>4805</v>
      </c>
      <c r="C2288">
        <v>42888</v>
      </c>
      <c r="D2288">
        <v>31534</v>
      </c>
      <c r="G2288" t="s">
        <v>4806</v>
      </c>
      <c r="H2288" t="str">
        <f ca="1">IFERROR(RANK(Table1[[#This Row],[IncomeRank]],$K:$K),"")</f>
        <v/>
      </c>
      <c r="I2288">
        <f>Table1[[#This Row],[regno]]</f>
        <v>1123767</v>
      </c>
      <c r="J2288" t="str">
        <f>Table1[[#This Row],[nicename]]</f>
        <v>Wantage Silver Band</v>
      </c>
      <c r="K2288" s="1" t="str">
        <f ca="1">IF(Table1[[#This Row],[Selected]],Table1[[#This Row],[latest_income]]+(RAND()*0.01),"")</f>
        <v/>
      </c>
      <c r="L2288" t="b">
        <f>IF(Table1[[#This Row],[Use]]="None",FALSE,IF(Table1[[#This Row],[Use]]="Both",AND(Table1[[#This Row],[Keyword]],Table1[[#This Row],[Geog]]),OR(Table1[[#This Row],[Keyword]],Table1[[#This Row],[Geog]])))</f>
        <v>0</v>
      </c>
      <c r="M22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88" t="b">
        <f>NOT(ISERROR(VLOOKUP(Table1[[#This Row],[regno]],RawGeography!$D:$D,1,FALSE)))</f>
        <v>0</v>
      </c>
      <c r="O2288" t="str">
        <f>IF(Options!$H$12&gt;0,IF(Options!$H$13&gt;0,"Both","Geog"),IF(Options!$H$13&gt;0,"Keyword","None"))</f>
        <v>None</v>
      </c>
      <c r="Q2288"/>
    </row>
    <row r="2289" spans="1:17" x14ac:dyDescent="0.2">
      <c r="A2289">
        <v>1123788</v>
      </c>
      <c r="B2289" t="s">
        <v>4807</v>
      </c>
      <c r="C2289">
        <v>49490</v>
      </c>
      <c r="D2289">
        <v>52732</v>
      </c>
      <c r="G2289" t="s">
        <v>4808</v>
      </c>
      <c r="H2289" t="str">
        <f ca="1">IFERROR(RANK(Table1[[#This Row],[IncomeRank]],$K:$K),"")</f>
        <v/>
      </c>
      <c r="I2289">
        <f>Table1[[#This Row],[regno]]</f>
        <v>1123788</v>
      </c>
      <c r="J2289" t="str">
        <f>Table1[[#This Row],[nicename]]</f>
        <v>Pemberton Old Wigan Brass Band</v>
      </c>
      <c r="K2289" s="1" t="str">
        <f ca="1">IF(Table1[[#This Row],[Selected]],Table1[[#This Row],[latest_income]]+(RAND()*0.01),"")</f>
        <v/>
      </c>
      <c r="L2289" t="b">
        <f>IF(Table1[[#This Row],[Use]]="None",FALSE,IF(Table1[[#This Row],[Use]]="Both",AND(Table1[[#This Row],[Keyword]],Table1[[#This Row],[Geog]]),OR(Table1[[#This Row],[Keyword]],Table1[[#This Row],[Geog]])))</f>
        <v>0</v>
      </c>
      <c r="M22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89" t="b">
        <f>NOT(ISERROR(VLOOKUP(Table1[[#This Row],[regno]],RawGeography!$D:$D,1,FALSE)))</f>
        <v>0</v>
      </c>
      <c r="O2289" t="str">
        <f>IF(Options!$H$12&gt;0,IF(Options!$H$13&gt;0,"Both","Geog"),IF(Options!$H$13&gt;0,"Keyword","None"))</f>
        <v>None</v>
      </c>
      <c r="Q2289"/>
    </row>
    <row r="2290" spans="1:17" x14ac:dyDescent="0.2">
      <c r="A2290">
        <v>1123962</v>
      </c>
      <c r="B2290" t="s">
        <v>4809</v>
      </c>
      <c r="C2290">
        <v>107217</v>
      </c>
      <c r="D2290">
        <v>96287</v>
      </c>
      <c r="G2290" t="s">
        <v>4810</v>
      </c>
      <c r="H2290" t="str">
        <f ca="1">IFERROR(RANK(Table1[[#This Row],[IncomeRank]],$K:$K),"")</f>
        <v/>
      </c>
      <c r="I2290">
        <f>Table1[[#This Row],[regno]]</f>
        <v>1123962</v>
      </c>
      <c r="J2290" t="str">
        <f>Table1[[#This Row],[nicename]]</f>
        <v>Readipop</v>
      </c>
      <c r="K2290" s="1" t="str">
        <f ca="1">IF(Table1[[#This Row],[Selected]],Table1[[#This Row],[latest_income]]+(RAND()*0.01),"")</f>
        <v/>
      </c>
      <c r="L2290" t="b">
        <f>IF(Table1[[#This Row],[Use]]="None",FALSE,IF(Table1[[#This Row],[Use]]="Both",AND(Table1[[#This Row],[Keyword]],Table1[[#This Row],[Geog]]),OR(Table1[[#This Row],[Keyword]],Table1[[#This Row],[Geog]])))</f>
        <v>0</v>
      </c>
      <c r="M22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90" t="b">
        <f>NOT(ISERROR(VLOOKUP(Table1[[#This Row],[regno]],RawGeography!$D:$D,1,FALSE)))</f>
        <v>0</v>
      </c>
      <c r="O2290" t="str">
        <f>IF(Options!$H$12&gt;0,IF(Options!$H$13&gt;0,"Both","Geog"),IF(Options!$H$13&gt;0,"Keyword","None"))</f>
        <v>None</v>
      </c>
      <c r="Q2290"/>
    </row>
    <row r="2291" spans="1:17" x14ac:dyDescent="0.2">
      <c r="A2291">
        <v>1124026</v>
      </c>
      <c r="B2291" t="s">
        <v>4811</v>
      </c>
      <c r="C2291">
        <v>53698</v>
      </c>
      <c r="D2291">
        <v>0</v>
      </c>
      <c r="G2291" t="s">
        <v>4812</v>
      </c>
      <c r="H2291" t="str">
        <f ca="1">IFERROR(RANK(Table1[[#This Row],[IncomeRank]],$K:$K),"")</f>
        <v/>
      </c>
      <c r="I2291">
        <f>Table1[[#This Row],[regno]]</f>
        <v>1124026</v>
      </c>
      <c r="J2291" t="str">
        <f>Table1[[#This Row],[nicename]]</f>
        <v>Mahogany Opera Trust</v>
      </c>
      <c r="K2291" s="1" t="str">
        <f ca="1">IF(Table1[[#This Row],[Selected]],Table1[[#This Row],[latest_income]]+(RAND()*0.01),"")</f>
        <v/>
      </c>
      <c r="L2291" t="b">
        <f>IF(Table1[[#This Row],[Use]]="None",FALSE,IF(Table1[[#This Row],[Use]]="Both",AND(Table1[[#This Row],[Keyword]],Table1[[#This Row],[Geog]]),OR(Table1[[#This Row],[Keyword]],Table1[[#This Row],[Geog]])))</f>
        <v>0</v>
      </c>
      <c r="M22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91" t="b">
        <f>NOT(ISERROR(VLOOKUP(Table1[[#This Row],[regno]],RawGeography!$D:$D,1,FALSE)))</f>
        <v>0</v>
      </c>
      <c r="O2291" t="str">
        <f>IF(Options!$H$12&gt;0,IF(Options!$H$13&gt;0,"Both","Geog"),IF(Options!$H$13&gt;0,"Keyword","None"))</f>
        <v>None</v>
      </c>
      <c r="Q2291"/>
    </row>
    <row r="2292" spans="1:17" x14ac:dyDescent="0.2">
      <c r="A2292">
        <v>1124059</v>
      </c>
      <c r="B2292" t="s">
        <v>4813</v>
      </c>
      <c r="C2292">
        <v>8779</v>
      </c>
      <c r="D2292">
        <v>8250</v>
      </c>
      <c r="G2292" t="s">
        <v>4814</v>
      </c>
      <c r="H2292" t="str">
        <f ca="1">IFERROR(RANK(Table1[[#This Row],[IncomeRank]],$K:$K),"")</f>
        <v/>
      </c>
      <c r="I2292">
        <f>Table1[[#This Row],[regno]]</f>
        <v>1124059</v>
      </c>
      <c r="J2292" t="str">
        <f>Table1[[#This Row],[nicename]]</f>
        <v>The Sitwell Singers</v>
      </c>
      <c r="K2292" s="1" t="str">
        <f ca="1">IF(Table1[[#This Row],[Selected]],Table1[[#This Row],[latest_income]]+(RAND()*0.01),"")</f>
        <v/>
      </c>
      <c r="L2292" t="b">
        <f>IF(Table1[[#This Row],[Use]]="None",FALSE,IF(Table1[[#This Row],[Use]]="Both",AND(Table1[[#This Row],[Keyword]],Table1[[#This Row],[Geog]]),OR(Table1[[#This Row],[Keyword]],Table1[[#This Row],[Geog]])))</f>
        <v>0</v>
      </c>
      <c r="M22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92" t="b">
        <f>NOT(ISERROR(VLOOKUP(Table1[[#This Row],[regno]],RawGeography!$D:$D,1,FALSE)))</f>
        <v>0</v>
      </c>
      <c r="O2292" t="str">
        <f>IF(Options!$H$12&gt;0,IF(Options!$H$13&gt;0,"Both","Geog"),IF(Options!$H$13&gt;0,"Keyword","None"))</f>
        <v>None</v>
      </c>
      <c r="Q2292"/>
    </row>
    <row r="2293" spans="1:17" x14ac:dyDescent="0.2">
      <c r="A2293">
        <v>1124102</v>
      </c>
      <c r="B2293" t="s">
        <v>4815</v>
      </c>
      <c r="C2293">
        <v>149151</v>
      </c>
      <c r="D2293">
        <v>147459</v>
      </c>
      <c r="G2293" t="s">
        <v>4816</v>
      </c>
      <c r="H2293" t="str">
        <f ca="1">IFERROR(RANK(Table1[[#This Row],[IncomeRank]],$K:$K),"")</f>
        <v/>
      </c>
      <c r="I2293">
        <f>Table1[[#This Row],[regno]]</f>
        <v>1124102</v>
      </c>
      <c r="J2293" t="str">
        <f>Table1[[#This Row],[nicename]]</f>
        <v>Key Changes Music Therapy</v>
      </c>
      <c r="K2293" s="1" t="str">
        <f ca="1">IF(Table1[[#This Row],[Selected]],Table1[[#This Row],[latest_income]]+(RAND()*0.01),"")</f>
        <v/>
      </c>
      <c r="L2293" t="b">
        <f>IF(Table1[[#This Row],[Use]]="None",FALSE,IF(Table1[[#This Row],[Use]]="Both",AND(Table1[[#This Row],[Keyword]],Table1[[#This Row],[Geog]]),OR(Table1[[#This Row],[Keyword]],Table1[[#This Row],[Geog]])))</f>
        <v>0</v>
      </c>
      <c r="M22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93" t="b">
        <f>NOT(ISERROR(VLOOKUP(Table1[[#This Row],[regno]],RawGeography!$D:$D,1,FALSE)))</f>
        <v>0</v>
      </c>
      <c r="O2293" t="str">
        <f>IF(Options!$H$12&gt;0,IF(Options!$H$13&gt;0,"Both","Geog"),IF(Options!$H$13&gt;0,"Keyword","None"))</f>
        <v>None</v>
      </c>
      <c r="Q2293"/>
    </row>
    <row r="2294" spans="1:17" x14ac:dyDescent="0.2">
      <c r="A2294">
        <v>1124133</v>
      </c>
      <c r="B2294" t="s">
        <v>4817</v>
      </c>
      <c r="C2294">
        <v>2759</v>
      </c>
      <c r="D2294">
        <v>5311</v>
      </c>
      <c r="G2294" t="s">
        <v>4818</v>
      </c>
      <c r="H2294" t="str">
        <f ca="1">IFERROR(RANK(Table1[[#This Row],[IncomeRank]],$K:$K),"")</f>
        <v/>
      </c>
      <c r="I2294">
        <f>Table1[[#This Row],[regno]]</f>
        <v>1124133</v>
      </c>
      <c r="J2294" t="str">
        <f>Table1[[#This Row],[nicename]]</f>
        <v>Harlow Steelband</v>
      </c>
      <c r="K2294" s="1" t="str">
        <f ca="1">IF(Table1[[#This Row],[Selected]],Table1[[#This Row],[latest_income]]+(RAND()*0.01),"")</f>
        <v/>
      </c>
      <c r="L2294" t="b">
        <f>IF(Table1[[#This Row],[Use]]="None",FALSE,IF(Table1[[#This Row],[Use]]="Both",AND(Table1[[#This Row],[Keyword]],Table1[[#This Row],[Geog]]),OR(Table1[[#This Row],[Keyword]],Table1[[#This Row],[Geog]])))</f>
        <v>0</v>
      </c>
      <c r="M22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94" t="b">
        <f>NOT(ISERROR(VLOOKUP(Table1[[#This Row],[regno]],RawGeography!$D:$D,1,FALSE)))</f>
        <v>0</v>
      </c>
      <c r="O2294" t="str">
        <f>IF(Options!$H$12&gt;0,IF(Options!$H$13&gt;0,"Both","Geog"),IF(Options!$H$13&gt;0,"Keyword","None"))</f>
        <v>None</v>
      </c>
      <c r="Q2294"/>
    </row>
    <row r="2295" spans="1:17" x14ac:dyDescent="0.2">
      <c r="A2295">
        <v>1124188</v>
      </c>
      <c r="B2295" t="s">
        <v>4819</v>
      </c>
      <c r="C2295">
        <v>0</v>
      </c>
      <c r="D2295">
        <v>300</v>
      </c>
      <c r="G2295" t="s">
        <v>4820</v>
      </c>
      <c r="H2295" t="str">
        <f ca="1">IFERROR(RANK(Table1[[#This Row],[IncomeRank]],$K:$K),"")</f>
        <v/>
      </c>
      <c r="I2295">
        <f>Table1[[#This Row],[regno]]</f>
        <v>1124188</v>
      </c>
      <c r="J2295" t="str">
        <f>Table1[[#This Row],[nicename]]</f>
        <v>Derby Playhouse Fund</v>
      </c>
      <c r="K2295" s="1" t="str">
        <f ca="1">IF(Table1[[#This Row],[Selected]],Table1[[#This Row],[latest_income]]+(RAND()*0.01),"")</f>
        <v/>
      </c>
      <c r="L2295" t="b">
        <f>IF(Table1[[#This Row],[Use]]="None",FALSE,IF(Table1[[#This Row],[Use]]="Both",AND(Table1[[#This Row],[Keyword]],Table1[[#This Row],[Geog]]),OR(Table1[[#This Row],[Keyword]],Table1[[#This Row],[Geog]])))</f>
        <v>0</v>
      </c>
      <c r="M22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95" t="b">
        <f>NOT(ISERROR(VLOOKUP(Table1[[#This Row],[regno]],RawGeography!$D:$D,1,FALSE)))</f>
        <v>0</v>
      </c>
      <c r="O2295" t="str">
        <f>IF(Options!$H$12&gt;0,IF(Options!$H$13&gt;0,"Both","Geog"),IF(Options!$H$13&gt;0,"Keyword","None"))</f>
        <v>None</v>
      </c>
      <c r="Q2295"/>
    </row>
    <row r="2296" spans="1:17" x14ac:dyDescent="0.2">
      <c r="A2296">
        <v>1124443</v>
      </c>
      <c r="B2296" t="s">
        <v>4821</v>
      </c>
      <c r="C2296">
        <v>13569</v>
      </c>
      <c r="D2296">
        <v>12380</v>
      </c>
      <c r="G2296" t="s">
        <v>4822</v>
      </c>
      <c r="H2296" t="str">
        <f ca="1">IFERROR(RANK(Table1[[#This Row],[IncomeRank]],$K:$K),"")</f>
        <v/>
      </c>
      <c r="I2296">
        <f>Table1[[#This Row],[regno]]</f>
        <v>1124443</v>
      </c>
      <c r="J2296" t="str">
        <f>Table1[[#This Row],[nicename]]</f>
        <v>The Berlioz Society</v>
      </c>
      <c r="K2296" s="1" t="str">
        <f ca="1">IF(Table1[[#This Row],[Selected]],Table1[[#This Row],[latest_income]]+(RAND()*0.01),"")</f>
        <v/>
      </c>
      <c r="L2296" t="b">
        <f>IF(Table1[[#This Row],[Use]]="None",FALSE,IF(Table1[[#This Row],[Use]]="Both",AND(Table1[[#This Row],[Keyword]],Table1[[#This Row],[Geog]]),OR(Table1[[#This Row],[Keyword]],Table1[[#This Row],[Geog]])))</f>
        <v>0</v>
      </c>
      <c r="M22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96" t="b">
        <f>NOT(ISERROR(VLOOKUP(Table1[[#This Row],[regno]],RawGeography!$D:$D,1,FALSE)))</f>
        <v>0</v>
      </c>
      <c r="O2296" t="str">
        <f>IF(Options!$H$12&gt;0,IF(Options!$H$13&gt;0,"Both","Geog"),IF(Options!$H$13&gt;0,"Keyword","None"))</f>
        <v>None</v>
      </c>
      <c r="Q2296"/>
    </row>
    <row r="2297" spans="1:17" x14ac:dyDescent="0.2">
      <c r="A2297">
        <v>1124484</v>
      </c>
      <c r="B2297" t="s">
        <v>4823</v>
      </c>
      <c r="C2297">
        <v>0</v>
      </c>
      <c r="D2297">
        <v>0</v>
      </c>
      <c r="G2297" t="s">
        <v>4824</v>
      </c>
      <c r="H2297" t="str">
        <f ca="1">IFERROR(RANK(Table1[[#This Row],[IncomeRank]],$K:$K),"")</f>
        <v/>
      </c>
      <c r="I2297">
        <f>Table1[[#This Row],[regno]]</f>
        <v>1124484</v>
      </c>
      <c r="J2297" t="str">
        <f>Table1[[#This Row],[nicename]]</f>
        <v>Somerset Music Trust</v>
      </c>
      <c r="K2297" s="1" t="str">
        <f ca="1">IF(Table1[[#This Row],[Selected]],Table1[[#This Row],[latest_income]]+(RAND()*0.01),"")</f>
        <v/>
      </c>
      <c r="L2297" t="b">
        <f>IF(Table1[[#This Row],[Use]]="None",FALSE,IF(Table1[[#This Row],[Use]]="Both",AND(Table1[[#This Row],[Keyword]],Table1[[#This Row],[Geog]]),OR(Table1[[#This Row],[Keyword]],Table1[[#This Row],[Geog]])))</f>
        <v>0</v>
      </c>
      <c r="M22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97" t="b">
        <f>NOT(ISERROR(VLOOKUP(Table1[[#This Row],[regno]],RawGeography!$D:$D,1,FALSE)))</f>
        <v>0</v>
      </c>
      <c r="O2297" t="str">
        <f>IF(Options!$H$12&gt;0,IF(Options!$H$13&gt;0,"Both","Geog"),IF(Options!$H$13&gt;0,"Keyword","None"))</f>
        <v>None</v>
      </c>
      <c r="Q2297"/>
    </row>
    <row r="2298" spans="1:17" x14ac:dyDescent="0.2">
      <c r="A2298">
        <v>1124525</v>
      </c>
      <c r="B2298" t="s">
        <v>4825</v>
      </c>
      <c r="C2298">
        <v>4815</v>
      </c>
      <c r="D2298">
        <v>3087</v>
      </c>
      <c r="G2298" t="s">
        <v>4826</v>
      </c>
      <c r="H2298" t="str">
        <f ca="1">IFERROR(RANK(Table1[[#This Row],[IncomeRank]],$K:$K),"")</f>
        <v/>
      </c>
      <c r="I2298">
        <f>Table1[[#This Row],[regno]]</f>
        <v>1124525</v>
      </c>
      <c r="J2298" t="str">
        <f>Table1[[#This Row],[nicename]]</f>
        <v>Chapel-En-Le-Frith Town Band</v>
      </c>
      <c r="K2298" s="1" t="str">
        <f ca="1">IF(Table1[[#This Row],[Selected]],Table1[[#This Row],[latest_income]]+(RAND()*0.01),"")</f>
        <v/>
      </c>
      <c r="L2298" t="b">
        <f>IF(Table1[[#This Row],[Use]]="None",FALSE,IF(Table1[[#This Row],[Use]]="Both",AND(Table1[[#This Row],[Keyword]],Table1[[#This Row],[Geog]]),OR(Table1[[#This Row],[Keyword]],Table1[[#This Row],[Geog]])))</f>
        <v>0</v>
      </c>
      <c r="M22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98" t="b">
        <f>NOT(ISERROR(VLOOKUP(Table1[[#This Row],[regno]],RawGeography!$D:$D,1,FALSE)))</f>
        <v>0</v>
      </c>
      <c r="O2298" t="str">
        <f>IF(Options!$H$12&gt;0,IF(Options!$H$13&gt;0,"Both","Geog"),IF(Options!$H$13&gt;0,"Keyword","None"))</f>
        <v>None</v>
      </c>
      <c r="Q2298"/>
    </row>
    <row r="2299" spans="1:17" x14ac:dyDescent="0.2">
      <c r="A2299">
        <v>1124537</v>
      </c>
      <c r="B2299" t="s">
        <v>4827</v>
      </c>
      <c r="C2299">
        <v>21662</v>
      </c>
      <c r="D2299">
        <v>14422</v>
      </c>
      <c r="G2299" t="s">
        <v>4828</v>
      </c>
      <c r="H2299" t="str">
        <f ca="1">IFERROR(RANK(Table1[[#This Row],[IncomeRank]],$K:$K),"")</f>
        <v/>
      </c>
      <c r="I2299">
        <f>Table1[[#This Row],[regno]]</f>
        <v>1124537</v>
      </c>
      <c r="J2299" t="str">
        <f>Table1[[#This Row],[nicename]]</f>
        <v>Medina Marching Band</v>
      </c>
      <c r="K2299" s="1" t="str">
        <f ca="1">IF(Table1[[#This Row],[Selected]],Table1[[#This Row],[latest_income]]+(RAND()*0.01),"")</f>
        <v/>
      </c>
      <c r="L2299" t="b">
        <f>IF(Table1[[#This Row],[Use]]="None",FALSE,IF(Table1[[#This Row],[Use]]="Both",AND(Table1[[#This Row],[Keyword]],Table1[[#This Row],[Geog]]),OR(Table1[[#This Row],[Keyword]],Table1[[#This Row],[Geog]])))</f>
        <v>0</v>
      </c>
      <c r="M22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299" t="b">
        <f>NOT(ISERROR(VLOOKUP(Table1[[#This Row],[regno]],RawGeography!$D:$D,1,FALSE)))</f>
        <v>0</v>
      </c>
      <c r="O2299" t="str">
        <f>IF(Options!$H$12&gt;0,IF(Options!$H$13&gt;0,"Both","Geog"),IF(Options!$H$13&gt;0,"Keyword","None"))</f>
        <v>None</v>
      </c>
      <c r="Q2299"/>
    </row>
    <row r="2300" spans="1:17" x14ac:dyDescent="0.2">
      <c r="A2300">
        <v>1124557</v>
      </c>
      <c r="B2300" t="s">
        <v>4829</v>
      </c>
      <c r="C2300">
        <v>500</v>
      </c>
      <c r="D2300">
        <v>8100</v>
      </c>
      <c r="G2300" t="s">
        <v>4830</v>
      </c>
      <c r="H2300" t="str">
        <f ca="1">IFERROR(RANK(Table1[[#This Row],[IncomeRank]],$K:$K),"")</f>
        <v/>
      </c>
      <c r="I2300">
        <f>Table1[[#This Row],[regno]]</f>
        <v>1124557</v>
      </c>
      <c r="J2300" t="str">
        <f>Table1[[#This Row],[nicename]]</f>
        <v>Pametrada Arts Centre Limited</v>
      </c>
      <c r="K2300" s="1" t="str">
        <f ca="1">IF(Table1[[#This Row],[Selected]],Table1[[#This Row],[latest_income]]+(RAND()*0.01),"")</f>
        <v/>
      </c>
      <c r="L2300" t="b">
        <f>IF(Table1[[#This Row],[Use]]="None",FALSE,IF(Table1[[#This Row],[Use]]="Both",AND(Table1[[#This Row],[Keyword]],Table1[[#This Row],[Geog]]),OR(Table1[[#This Row],[Keyword]],Table1[[#This Row],[Geog]])))</f>
        <v>0</v>
      </c>
      <c r="M23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00" t="b">
        <f>NOT(ISERROR(VLOOKUP(Table1[[#This Row],[regno]],RawGeography!$D:$D,1,FALSE)))</f>
        <v>0</v>
      </c>
      <c r="O2300" t="str">
        <f>IF(Options!$H$12&gt;0,IF(Options!$H$13&gt;0,"Both","Geog"),IF(Options!$H$13&gt;0,"Keyword","None"))</f>
        <v>None</v>
      </c>
      <c r="Q2300"/>
    </row>
    <row r="2301" spans="1:17" x14ac:dyDescent="0.2">
      <c r="A2301">
        <v>1124608</v>
      </c>
      <c r="B2301" t="s">
        <v>4831</v>
      </c>
      <c r="C2301">
        <v>3656</v>
      </c>
      <c r="D2301">
        <v>4270</v>
      </c>
      <c r="G2301" t="s">
        <v>4832</v>
      </c>
      <c r="H2301" t="str">
        <f ca="1">IFERROR(RANK(Table1[[#This Row],[IncomeRank]],$K:$K),"")</f>
        <v/>
      </c>
      <c r="I2301">
        <f>Table1[[#This Row],[regno]]</f>
        <v>1124608</v>
      </c>
      <c r="J2301" t="str">
        <f>Table1[[#This Row],[nicename]]</f>
        <v>Stourbridge Choral and Orchestral Society</v>
      </c>
      <c r="K2301" s="1" t="str">
        <f ca="1">IF(Table1[[#This Row],[Selected]],Table1[[#This Row],[latest_income]]+(RAND()*0.01),"")</f>
        <v/>
      </c>
      <c r="L2301" t="b">
        <f>IF(Table1[[#This Row],[Use]]="None",FALSE,IF(Table1[[#This Row],[Use]]="Both",AND(Table1[[#This Row],[Keyword]],Table1[[#This Row],[Geog]]),OR(Table1[[#This Row],[Keyword]],Table1[[#This Row],[Geog]])))</f>
        <v>0</v>
      </c>
      <c r="M23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01" t="b">
        <f>NOT(ISERROR(VLOOKUP(Table1[[#This Row],[regno]],RawGeography!$D:$D,1,FALSE)))</f>
        <v>0</v>
      </c>
      <c r="O2301" t="str">
        <f>IF(Options!$H$12&gt;0,IF(Options!$H$13&gt;0,"Both","Geog"),IF(Options!$H$13&gt;0,"Keyword","None"))</f>
        <v>None</v>
      </c>
      <c r="Q2301"/>
    </row>
    <row r="2302" spans="1:17" x14ac:dyDescent="0.2">
      <c r="A2302">
        <v>1124612</v>
      </c>
      <c r="B2302" t="s">
        <v>4833</v>
      </c>
      <c r="C2302">
        <v>148975</v>
      </c>
      <c r="D2302">
        <v>180925</v>
      </c>
      <c r="G2302" t="s">
        <v>4834</v>
      </c>
      <c r="H2302" t="str">
        <f ca="1">IFERROR(RANK(Table1[[#This Row],[IncomeRank]],$K:$K),"")</f>
        <v/>
      </c>
      <c r="I2302">
        <f>Table1[[#This Row],[regno]]</f>
        <v>1124612</v>
      </c>
      <c r="J2302" t="str">
        <f>Table1[[#This Row],[nicename]]</f>
        <v>National Association of Music Educators</v>
      </c>
      <c r="K2302" s="1" t="str">
        <f ca="1">IF(Table1[[#This Row],[Selected]],Table1[[#This Row],[latest_income]]+(RAND()*0.01),"")</f>
        <v/>
      </c>
      <c r="L2302" t="b">
        <f>IF(Table1[[#This Row],[Use]]="None",FALSE,IF(Table1[[#This Row],[Use]]="Both",AND(Table1[[#This Row],[Keyword]],Table1[[#This Row],[Geog]]),OR(Table1[[#This Row],[Keyword]],Table1[[#This Row],[Geog]])))</f>
        <v>0</v>
      </c>
      <c r="M23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02" t="b">
        <f>NOT(ISERROR(VLOOKUP(Table1[[#This Row],[regno]],RawGeography!$D:$D,1,FALSE)))</f>
        <v>0</v>
      </c>
      <c r="O2302" t="str">
        <f>IF(Options!$H$12&gt;0,IF(Options!$H$13&gt;0,"Both","Geog"),IF(Options!$H$13&gt;0,"Keyword","None"))</f>
        <v>None</v>
      </c>
      <c r="Q2302"/>
    </row>
    <row r="2303" spans="1:17" x14ac:dyDescent="0.2">
      <c r="A2303">
        <v>1124618</v>
      </c>
      <c r="B2303" t="s">
        <v>4835</v>
      </c>
      <c r="C2303">
        <v>6000</v>
      </c>
      <c r="D2303">
        <v>8000</v>
      </c>
      <c r="G2303" t="s">
        <v>4830</v>
      </c>
      <c r="H2303" t="str">
        <f ca="1">IFERROR(RANK(Table1[[#This Row],[IncomeRank]],$K:$K),"")</f>
        <v/>
      </c>
      <c r="I2303">
        <f>Table1[[#This Row],[regno]]</f>
        <v>1124618</v>
      </c>
      <c r="J2303" t="str">
        <f>Table1[[#This Row],[nicename]]</f>
        <v>Primavera Productions</v>
      </c>
      <c r="K2303" s="1" t="str">
        <f ca="1">IF(Table1[[#This Row],[Selected]],Table1[[#This Row],[latest_income]]+(RAND()*0.01),"")</f>
        <v/>
      </c>
      <c r="L2303" t="b">
        <f>IF(Table1[[#This Row],[Use]]="None",FALSE,IF(Table1[[#This Row],[Use]]="Both",AND(Table1[[#This Row],[Keyword]],Table1[[#This Row],[Geog]]),OR(Table1[[#This Row],[Keyword]],Table1[[#This Row],[Geog]])))</f>
        <v>0</v>
      </c>
      <c r="M23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03" t="b">
        <f>NOT(ISERROR(VLOOKUP(Table1[[#This Row],[regno]],RawGeography!$D:$D,1,FALSE)))</f>
        <v>0</v>
      </c>
      <c r="O2303" t="str">
        <f>IF(Options!$H$12&gt;0,IF(Options!$H$13&gt;0,"Both","Geog"),IF(Options!$H$13&gt;0,"Keyword","None"))</f>
        <v>None</v>
      </c>
      <c r="Q2303"/>
    </row>
    <row r="2304" spans="1:17" x14ac:dyDescent="0.2">
      <c r="A2304">
        <v>1124622</v>
      </c>
      <c r="B2304" t="s">
        <v>4836</v>
      </c>
      <c r="C2304">
        <v>21061</v>
      </c>
      <c r="D2304">
        <v>200077</v>
      </c>
      <c r="G2304" t="s">
        <v>4837</v>
      </c>
      <c r="H2304" t="str">
        <f ca="1">IFERROR(RANK(Table1[[#This Row],[IncomeRank]],$K:$K),"")</f>
        <v/>
      </c>
      <c r="I2304">
        <f>Table1[[#This Row],[regno]]</f>
        <v>1124622</v>
      </c>
      <c r="J2304" t="str">
        <f>Table1[[#This Row],[nicename]]</f>
        <v>Ouston, Pelton &amp; District Community Brass Band</v>
      </c>
      <c r="K2304" s="1" t="str">
        <f ca="1">IF(Table1[[#This Row],[Selected]],Table1[[#This Row],[latest_income]]+(RAND()*0.01),"")</f>
        <v/>
      </c>
      <c r="L2304" t="b">
        <f>IF(Table1[[#This Row],[Use]]="None",FALSE,IF(Table1[[#This Row],[Use]]="Both",AND(Table1[[#This Row],[Keyword]],Table1[[#This Row],[Geog]]),OR(Table1[[#This Row],[Keyword]],Table1[[#This Row],[Geog]])))</f>
        <v>0</v>
      </c>
      <c r="M23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04" t="b">
        <f>NOT(ISERROR(VLOOKUP(Table1[[#This Row],[regno]],RawGeography!$D:$D,1,FALSE)))</f>
        <v>0</v>
      </c>
      <c r="O2304" t="str">
        <f>IF(Options!$H$12&gt;0,IF(Options!$H$13&gt;0,"Both","Geog"),IF(Options!$H$13&gt;0,"Keyword","None"))</f>
        <v>None</v>
      </c>
      <c r="Q2304"/>
    </row>
    <row r="2305" spans="1:17" x14ac:dyDescent="0.2">
      <c r="A2305">
        <v>1124762</v>
      </c>
      <c r="B2305" t="s">
        <v>4838</v>
      </c>
      <c r="G2305" t="s">
        <v>4839</v>
      </c>
      <c r="H2305" t="str">
        <f ca="1">IFERROR(RANK(Table1[[#This Row],[IncomeRank]],$K:$K),"")</f>
        <v/>
      </c>
      <c r="I2305">
        <f>Table1[[#This Row],[regno]]</f>
        <v>1124762</v>
      </c>
      <c r="J2305" t="str">
        <f>Table1[[#This Row],[nicename]]</f>
        <v>West Sussex Guitar Club</v>
      </c>
      <c r="K2305" s="1" t="str">
        <f ca="1">IF(Table1[[#This Row],[Selected]],Table1[[#This Row],[latest_income]]+(RAND()*0.01),"")</f>
        <v/>
      </c>
      <c r="L2305" t="b">
        <f>IF(Table1[[#This Row],[Use]]="None",FALSE,IF(Table1[[#This Row],[Use]]="Both",AND(Table1[[#This Row],[Keyword]],Table1[[#This Row],[Geog]]),OR(Table1[[#This Row],[Keyword]],Table1[[#This Row],[Geog]])))</f>
        <v>0</v>
      </c>
      <c r="M23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05" t="b">
        <f>NOT(ISERROR(VLOOKUP(Table1[[#This Row],[regno]],RawGeography!$D:$D,1,FALSE)))</f>
        <v>0</v>
      </c>
      <c r="O2305" t="str">
        <f>IF(Options!$H$12&gt;0,IF(Options!$H$13&gt;0,"Both","Geog"),IF(Options!$H$13&gt;0,"Keyword","None"))</f>
        <v>None</v>
      </c>
      <c r="Q2305"/>
    </row>
    <row r="2306" spans="1:17" x14ac:dyDescent="0.2">
      <c r="A2306">
        <v>1124784</v>
      </c>
      <c r="B2306" t="s">
        <v>4840</v>
      </c>
      <c r="C2306">
        <v>42335</v>
      </c>
      <c r="D2306">
        <v>37865</v>
      </c>
      <c r="G2306" t="s">
        <v>4841</v>
      </c>
      <c r="H2306" t="str">
        <f ca="1">IFERROR(RANK(Table1[[#This Row],[IncomeRank]],$K:$K),"")</f>
        <v/>
      </c>
      <c r="I2306">
        <f>Table1[[#This Row],[regno]]</f>
        <v>1124784</v>
      </c>
      <c r="J2306" t="str">
        <f>Table1[[#This Row],[nicename]]</f>
        <v>Apollo Music Projects</v>
      </c>
      <c r="K2306" s="1" t="str">
        <f ca="1">IF(Table1[[#This Row],[Selected]],Table1[[#This Row],[latest_income]]+(RAND()*0.01),"")</f>
        <v/>
      </c>
      <c r="L2306" t="b">
        <f>IF(Table1[[#This Row],[Use]]="None",FALSE,IF(Table1[[#This Row],[Use]]="Both",AND(Table1[[#This Row],[Keyword]],Table1[[#This Row],[Geog]]),OR(Table1[[#This Row],[Keyword]],Table1[[#This Row],[Geog]])))</f>
        <v>0</v>
      </c>
      <c r="M23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06" t="b">
        <f>NOT(ISERROR(VLOOKUP(Table1[[#This Row],[regno]],RawGeography!$D:$D,1,FALSE)))</f>
        <v>0</v>
      </c>
      <c r="O2306" t="str">
        <f>IF(Options!$H$12&gt;0,IF(Options!$H$13&gt;0,"Both","Geog"),IF(Options!$H$13&gt;0,"Keyword","None"))</f>
        <v>None</v>
      </c>
      <c r="Q2306"/>
    </row>
    <row r="2307" spans="1:17" x14ac:dyDescent="0.2">
      <c r="A2307">
        <v>1124805</v>
      </c>
      <c r="B2307" t="s">
        <v>4842</v>
      </c>
      <c r="C2307">
        <v>154185</v>
      </c>
      <c r="D2307">
        <v>411701</v>
      </c>
      <c r="G2307" t="s">
        <v>4843</v>
      </c>
      <c r="H2307" t="str">
        <f ca="1">IFERROR(RANK(Table1[[#This Row],[IncomeRank]],$K:$K),"")</f>
        <v/>
      </c>
      <c r="I2307">
        <f>Table1[[#This Row],[regno]]</f>
        <v>1124805</v>
      </c>
      <c r="J2307" t="str">
        <f>Table1[[#This Row],[nicename]]</f>
        <v>The St. Endellion Festivals Trust</v>
      </c>
      <c r="K2307" s="1" t="str">
        <f ca="1">IF(Table1[[#This Row],[Selected]],Table1[[#This Row],[latest_income]]+(RAND()*0.01),"")</f>
        <v/>
      </c>
      <c r="L2307" t="b">
        <f>IF(Table1[[#This Row],[Use]]="None",FALSE,IF(Table1[[#This Row],[Use]]="Both",AND(Table1[[#This Row],[Keyword]],Table1[[#This Row],[Geog]]),OR(Table1[[#This Row],[Keyword]],Table1[[#This Row],[Geog]])))</f>
        <v>0</v>
      </c>
      <c r="M23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07" t="b">
        <f>NOT(ISERROR(VLOOKUP(Table1[[#This Row],[regno]],RawGeography!$D:$D,1,FALSE)))</f>
        <v>0</v>
      </c>
      <c r="O2307" t="str">
        <f>IF(Options!$H$12&gt;0,IF(Options!$H$13&gt;0,"Both","Geog"),IF(Options!$H$13&gt;0,"Keyword","None"))</f>
        <v>None</v>
      </c>
      <c r="Q2307"/>
    </row>
    <row r="2308" spans="1:17" x14ac:dyDescent="0.2">
      <c r="A2308">
        <v>1124831</v>
      </c>
      <c r="B2308" t="s">
        <v>4844</v>
      </c>
      <c r="C2308">
        <v>5383</v>
      </c>
      <c r="D2308">
        <v>8921</v>
      </c>
      <c r="G2308" t="s">
        <v>4845</v>
      </c>
      <c r="H2308" t="str">
        <f ca="1">IFERROR(RANK(Table1[[#This Row],[IncomeRank]],$K:$K),"")</f>
        <v/>
      </c>
      <c r="I2308">
        <f>Table1[[#This Row],[regno]]</f>
        <v>1124831</v>
      </c>
      <c r="J2308" t="str">
        <f>Table1[[#This Row],[nicename]]</f>
        <v>The Uckfield Singers</v>
      </c>
      <c r="K2308" s="1" t="str">
        <f ca="1">IF(Table1[[#This Row],[Selected]],Table1[[#This Row],[latest_income]]+(RAND()*0.01),"")</f>
        <v/>
      </c>
      <c r="L2308" t="b">
        <f>IF(Table1[[#This Row],[Use]]="None",FALSE,IF(Table1[[#This Row],[Use]]="Both",AND(Table1[[#This Row],[Keyword]],Table1[[#This Row],[Geog]]),OR(Table1[[#This Row],[Keyword]],Table1[[#This Row],[Geog]])))</f>
        <v>0</v>
      </c>
      <c r="M23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08" t="b">
        <f>NOT(ISERROR(VLOOKUP(Table1[[#This Row],[regno]],RawGeography!$D:$D,1,FALSE)))</f>
        <v>0</v>
      </c>
      <c r="O2308" t="str">
        <f>IF(Options!$H$12&gt;0,IF(Options!$H$13&gt;0,"Both","Geog"),IF(Options!$H$13&gt;0,"Keyword","None"))</f>
        <v>None</v>
      </c>
      <c r="Q2308"/>
    </row>
    <row r="2309" spans="1:17" x14ac:dyDescent="0.2">
      <c r="A2309">
        <v>1124858</v>
      </c>
      <c r="B2309" t="s">
        <v>4846</v>
      </c>
      <c r="C2309">
        <v>55088</v>
      </c>
      <c r="D2309">
        <v>41536</v>
      </c>
      <c r="G2309" t="s">
        <v>4847</v>
      </c>
      <c r="H2309" t="str">
        <f ca="1">IFERROR(RANK(Table1[[#This Row],[IncomeRank]],$K:$K),"")</f>
        <v/>
      </c>
      <c r="I2309">
        <f>Table1[[#This Row],[regno]]</f>
        <v>1124858</v>
      </c>
      <c r="J2309" t="str">
        <f>Table1[[#This Row],[nicename]]</f>
        <v>Art Beyond Belief</v>
      </c>
      <c r="K2309" s="1" t="str">
        <f ca="1">IF(Table1[[#This Row],[Selected]],Table1[[#This Row],[latest_income]]+(RAND()*0.01),"")</f>
        <v/>
      </c>
      <c r="L2309" t="b">
        <f>IF(Table1[[#This Row],[Use]]="None",FALSE,IF(Table1[[#This Row],[Use]]="Both",AND(Table1[[#This Row],[Keyword]],Table1[[#This Row],[Geog]]),OR(Table1[[#This Row],[Keyword]],Table1[[#This Row],[Geog]])))</f>
        <v>0</v>
      </c>
      <c r="M23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09" t="b">
        <f>NOT(ISERROR(VLOOKUP(Table1[[#This Row],[regno]],RawGeography!$D:$D,1,FALSE)))</f>
        <v>0</v>
      </c>
      <c r="O2309" t="str">
        <f>IF(Options!$H$12&gt;0,IF(Options!$H$13&gt;0,"Both","Geog"),IF(Options!$H$13&gt;0,"Keyword","None"))</f>
        <v>None</v>
      </c>
      <c r="Q2309"/>
    </row>
    <row r="2310" spans="1:17" x14ac:dyDescent="0.2">
      <c r="A2310">
        <v>1124900</v>
      </c>
      <c r="B2310" t="s">
        <v>4848</v>
      </c>
      <c r="C2310">
        <v>620076</v>
      </c>
      <c r="D2310">
        <v>570154</v>
      </c>
      <c r="E2310">
        <v>49922</v>
      </c>
      <c r="F2310">
        <v>10</v>
      </c>
      <c r="G2310" t="s">
        <v>4849</v>
      </c>
      <c r="H2310" t="str">
        <f ca="1">IFERROR(RANK(Table1[[#This Row],[IncomeRank]],$K:$K),"")</f>
        <v/>
      </c>
      <c r="I2310">
        <f>Table1[[#This Row],[regno]]</f>
        <v>1124900</v>
      </c>
      <c r="J2310" t="str">
        <f>Table1[[#This Row],[nicename]]</f>
        <v>Bromsgrove Arts Centre Trust</v>
      </c>
      <c r="K2310" s="1" t="str">
        <f ca="1">IF(Table1[[#This Row],[Selected]],Table1[[#This Row],[latest_income]]+(RAND()*0.01),"")</f>
        <v/>
      </c>
      <c r="L2310" t="b">
        <f>IF(Table1[[#This Row],[Use]]="None",FALSE,IF(Table1[[#This Row],[Use]]="Both",AND(Table1[[#This Row],[Keyword]],Table1[[#This Row],[Geog]]),OR(Table1[[#This Row],[Keyword]],Table1[[#This Row],[Geog]])))</f>
        <v>0</v>
      </c>
      <c r="M23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10" t="b">
        <f>NOT(ISERROR(VLOOKUP(Table1[[#This Row],[regno]],RawGeography!$D:$D,1,FALSE)))</f>
        <v>0</v>
      </c>
      <c r="O2310" t="str">
        <f>IF(Options!$H$12&gt;0,IF(Options!$H$13&gt;0,"Both","Geog"),IF(Options!$H$13&gt;0,"Keyword","None"))</f>
        <v>None</v>
      </c>
      <c r="Q2310"/>
    </row>
    <row r="2311" spans="1:17" x14ac:dyDescent="0.2">
      <c r="A2311">
        <v>1124920</v>
      </c>
      <c r="B2311" t="s">
        <v>4850</v>
      </c>
      <c r="C2311">
        <v>4540</v>
      </c>
      <c r="D2311">
        <v>4745</v>
      </c>
      <c r="G2311" t="s">
        <v>4851</v>
      </c>
      <c r="H2311" t="str">
        <f ca="1">IFERROR(RANK(Table1[[#This Row],[IncomeRank]],$K:$K),"")</f>
        <v/>
      </c>
      <c r="I2311">
        <f>Table1[[#This Row],[regno]]</f>
        <v>1124920</v>
      </c>
      <c r="J2311" t="str">
        <f>Table1[[#This Row],[nicename]]</f>
        <v>Music at St Martin's</v>
      </c>
      <c r="K2311" s="1" t="str">
        <f ca="1">IF(Table1[[#This Row],[Selected]],Table1[[#This Row],[latest_income]]+(RAND()*0.01),"")</f>
        <v/>
      </c>
      <c r="L2311" t="b">
        <f>IF(Table1[[#This Row],[Use]]="None",FALSE,IF(Table1[[#This Row],[Use]]="Both",AND(Table1[[#This Row],[Keyword]],Table1[[#This Row],[Geog]]),OR(Table1[[#This Row],[Keyword]],Table1[[#This Row],[Geog]])))</f>
        <v>0</v>
      </c>
      <c r="M23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11" t="b">
        <f>NOT(ISERROR(VLOOKUP(Table1[[#This Row],[regno]],RawGeography!$D:$D,1,FALSE)))</f>
        <v>0</v>
      </c>
      <c r="O2311" t="str">
        <f>IF(Options!$H$12&gt;0,IF(Options!$H$13&gt;0,"Both","Geog"),IF(Options!$H$13&gt;0,"Keyword","None"))</f>
        <v>None</v>
      </c>
      <c r="Q2311"/>
    </row>
    <row r="2312" spans="1:17" x14ac:dyDescent="0.2">
      <c r="A2312">
        <v>1124972</v>
      </c>
      <c r="B2312" t="s">
        <v>4852</v>
      </c>
      <c r="C2312">
        <v>0</v>
      </c>
      <c r="D2312">
        <v>0</v>
      </c>
      <c r="G2312" t="s">
        <v>4853</v>
      </c>
      <c r="H2312" t="str">
        <f ca="1">IFERROR(RANK(Table1[[#This Row],[IncomeRank]],$K:$K),"")</f>
        <v/>
      </c>
      <c r="I2312">
        <f>Table1[[#This Row],[regno]]</f>
        <v>1124972</v>
      </c>
      <c r="J2312" t="str">
        <f>Table1[[#This Row],[nicename]]</f>
        <v>London Orchestra Fantastique</v>
      </c>
      <c r="K2312" s="1" t="str">
        <f ca="1">IF(Table1[[#This Row],[Selected]],Table1[[#This Row],[latest_income]]+(RAND()*0.01),"")</f>
        <v/>
      </c>
      <c r="L2312" t="b">
        <f>IF(Table1[[#This Row],[Use]]="None",FALSE,IF(Table1[[#This Row],[Use]]="Both",AND(Table1[[#This Row],[Keyword]],Table1[[#This Row],[Geog]]),OR(Table1[[#This Row],[Keyword]],Table1[[#This Row],[Geog]])))</f>
        <v>0</v>
      </c>
      <c r="M23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12" t="b">
        <f>NOT(ISERROR(VLOOKUP(Table1[[#This Row],[regno]],RawGeography!$D:$D,1,FALSE)))</f>
        <v>0</v>
      </c>
      <c r="O2312" t="str">
        <f>IF(Options!$H$12&gt;0,IF(Options!$H$13&gt;0,"Both","Geog"),IF(Options!$H$13&gt;0,"Keyword","None"))</f>
        <v>None</v>
      </c>
      <c r="Q2312"/>
    </row>
    <row r="2313" spans="1:17" x14ac:dyDescent="0.2">
      <c r="A2313">
        <v>1125020</v>
      </c>
      <c r="B2313" t="s">
        <v>4854</v>
      </c>
      <c r="C2313">
        <v>334</v>
      </c>
      <c r="D2313">
        <v>1258</v>
      </c>
      <c r="G2313" t="s">
        <v>4855</v>
      </c>
      <c r="H2313" t="str">
        <f ca="1">IFERROR(RANK(Table1[[#This Row],[IncomeRank]],$K:$K),"")</f>
        <v/>
      </c>
      <c r="I2313">
        <f>Table1[[#This Row],[regno]]</f>
        <v>1125020</v>
      </c>
      <c r="J2313" t="str">
        <f>Table1[[#This Row],[nicename]]</f>
        <v>All Saints Hove Choral Trust</v>
      </c>
      <c r="K2313" s="1" t="str">
        <f ca="1">IF(Table1[[#This Row],[Selected]],Table1[[#This Row],[latest_income]]+(RAND()*0.01),"")</f>
        <v/>
      </c>
      <c r="L2313" t="b">
        <f>IF(Table1[[#This Row],[Use]]="None",FALSE,IF(Table1[[#This Row],[Use]]="Both",AND(Table1[[#This Row],[Keyword]],Table1[[#This Row],[Geog]]),OR(Table1[[#This Row],[Keyword]],Table1[[#This Row],[Geog]])))</f>
        <v>0</v>
      </c>
      <c r="M23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13" t="b">
        <f>NOT(ISERROR(VLOOKUP(Table1[[#This Row],[regno]],RawGeography!$D:$D,1,FALSE)))</f>
        <v>0</v>
      </c>
      <c r="O2313" t="str">
        <f>IF(Options!$H$12&gt;0,IF(Options!$H$13&gt;0,"Both","Geog"),IF(Options!$H$13&gt;0,"Keyword","None"))</f>
        <v>None</v>
      </c>
      <c r="Q2313"/>
    </row>
    <row r="2314" spans="1:17" x14ac:dyDescent="0.2">
      <c r="A2314">
        <v>1125060</v>
      </c>
      <c r="B2314" t="s">
        <v>4856</v>
      </c>
      <c r="C2314">
        <v>19851</v>
      </c>
      <c r="D2314">
        <v>17830</v>
      </c>
      <c r="G2314" t="s">
        <v>4857</v>
      </c>
      <c r="H2314" t="str">
        <f ca="1">IFERROR(RANK(Table1[[#This Row],[IncomeRank]],$K:$K),"")</f>
        <v/>
      </c>
      <c r="I2314">
        <f>Table1[[#This Row],[regno]]</f>
        <v>1125060</v>
      </c>
      <c r="J2314" t="str">
        <f>Table1[[#This Row],[nicename]]</f>
        <v>Scarborough Symphony Orchestra</v>
      </c>
      <c r="K2314" s="1" t="str">
        <f ca="1">IF(Table1[[#This Row],[Selected]],Table1[[#This Row],[latest_income]]+(RAND()*0.01),"")</f>
        <v/>
      </c>
      <c r="L2314" t="b">
        <f>IF(Table1[[#This Row],[Use]]="None",FALSE,IF(Table1[[#This Row],[Use]]="Both",AND(Table1[[#This Row],[Keyword]],Table1[[#This Row],[Geog]]),OR(Table1[[#This Row],[Keyword]],Table1[[#This Row],[Geog]])))</f>
        <v>0</v>
      </c>
      <c r="M23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14" t="b">
        <f>NOT(ISERROR(VLOOKUP(Table1[[#This Row],[regno]],RawGeography!$D:$D,1,FALSE)))</f>
        <v>0</v>
      </c>
      <c r="O2314" t="str">
        <f>IF(Options!$H$12&gt;0,IF(Options!$H$13&gt;0,"Both","Geog"),IF(Options!$H$13&gt;0,"Keyword","None"))</f>
        <v>None</v>
      </c>
      <c r="Q2314"/>
    </row>
    <row r="2315" spans="1:17" x14ac:dyDescent="0.2">
      <c r="A2315">
        <v>1125303</v>
      </c>
      <c r="B2315" t="s">
        <v>4858</v>
      </c>
      <c r="C2315">
        <v>108792</v>
      </c>
      <c r="D2315">
        <v>122905</v>
      </c>
      <c r="G2315" t="s">
        <v>4859</v>
      </c>
      <c r="H2315" t="str">
        <f ca="1">IFERROR(RANK(Table1[[#This Row],[IncomeRank]],$K:$K),"")</f>
        <v/>
      </c>
      <c r="I2315">
        <f>Table1[[#This Row],[regno]]</f>
        <v>1125303</v>
      </c>
      <c r="J2315" t="str">
        <f>Table1[[#This Row],[nicename]]</f>
        <v>Music and Arts Productions Leeds</v>
      </c>
      <c r="K2315" s="1" t="str">
        <f ca="1">IF(Table1[[#This Row],[Selected]],Table1[[#This Row],[latest_income]]+(RAND()*0.01),"")</f>
        <v/>
      </c>
      <c r="L2315" t="b">
        <f>IF(Table1[[#This Row],[Use]]="None",FALSE,IF(Table1[[#This Row],[Use]]="Both",AND(Table1[[#This Row],[Keyword]],Table1[[#This Row],[Geog]]),OR(Table1[[#This Row],[Keyword]],Table1[[#This Row],[Geog]])))</f>
        <v>0</v>
      </c>
      <c r="M23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15" t="b">
        <f>NOT(ISERROR(VLOOKUP(Table1[[#This Row],[regno]],RawGeography!$D:$D,1,FALSE)))</f>
        <v>0</v>
      </c>
      <c r="O2315" t="str">
        <f>IF(Options!$H$12&gt;0,IF(Options!$H$13&gt;0,"Both","Geog"),IF(Options!$H$13&gt;0,"Keyword","None"))</f>
        <v>None</v>
      </c>
      <c r="Q2315"/>
    </row>
    <row r="2316" spans="1:17" x14ac:dyDescent="0.2">
      <c r="A2316">
        <v>1125311</v>
      </c>
      <c r="B2316" t="s">
        <v>4860</v>
      </c>
      <c r="C2316">
        <v>5754</v>
      </c>
      <c r="D2316">
        <v>5909</v>
      </c>
      <c r="G2316" t="s">
        <v>4861</v>
      </c>
      <c r="H2316" t="str">
        <f ca="1">IFERROR(RANK(Table1[[#This Row],[IncomeRank]],$K:$K),"")</f>
        <v/>
      </c>
      <c r="I2316">
        <f>Table1[[#This Row],[regno]]</f>
        <v>1125311</v>
      </c>
      <c r="J2316" t="str">
        <f>Table1[[#This Row],[nicename]]</f>
        <v>Symphonic Wind Orchestra of North London</v>
      </c>
      <c r="K2316" s="1" t="str">
        <f ca="1">IF(Table1[[#This Row],[Selected]],Table1[[#This Row],[latest_income]]+(RAND()*0.01),"")</f>
        <v/>
      </c>
      <c r="L2316" t="b">
        <f>IF(Table1[[#This Row],[Use]]="None",FALSE,IF(Table1[[#This Row],[Use]]="Both",AND(Table1[[#This Row],[Keyword]],Table1[[#This Row],[Geog]]),OR(Table1[[#This Row],[Keyword]],Table1[[#This Row],[Geog]])))</f>
        <v>0</v>
      </c>
      <c r="M23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16" t="b">
        <f>NOT(ISERROR(VLOOKUP(Table1[[#This Row],[regno]],RawGeography!$D:$D,1,FALSE)))</f>
        <v>0</v>
      </c>
      <c r="O2316" t="str">
        <f>IF(Options!$H$12&gt;0,IF(Options!$H$13&gt;0,"Both","Geog"),IF(Options!$H$13&gt;0,"Keyword","None"))</f>
        <v>None</v>
      </c>
      <c r="Q2316"/>
    </row>
    <row r="2317" spans="1:17" x14ac:dyDescent="0.2">
      <c r="A2317">
        <v>1125351</v>
      </c>
      <c r="B2317" t="s">
        <v>4862</v>
      </c>
      <c r="C2317">
        <v>19579</v>
      </c>
      <c r="D2317">
        <v>19620</v>
      </c>
      <c r="G2317" t="s">
        <v>4863</v>
      </c>
      <c r="H2317" t="str">
        <f ca="1">IFERROR(RANK(Table1[[#This Row],[IncomeRank]],$K:$K),"")</f>
        <v/>
      </c>
      <c r="I2317">
        <f>Table1[[#This Row],[regno]]</f>
        <v>1125351</v>
      </c>
      <c r="J2317" t="str">
        <f>Table1[[#This Row],[nicename]]</f>
        <v>Navalar Tamil School</v>
      </c>
      <c r="K2317" s="1" t="str">
        <f ca="1">IF(Table1[[#This Row],[Selected]],Table1[[#This Row],[latest_income]]+(RAND()*0.01),"")</f>
        <v/>
      </c>
      <c r="L2317" t="b">
        <f>IF(Table1[[#This Row],[Use]]="None",FALSE,IF(Table1[[#This Row],[Use]]="Both",AND(Table1[[#This Row],[Keyword]],Table1[[#This Row],[Geog]]),OR(Table1[[#This Row],[Keyword]],Table1[[#This Row],[Geog]])))</f>
        <v>0</v>
      </c>
      <c r="M23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17" t="b">
        <f>NOT(ISERROR(VLOOKUP(Table1[[#This Row],[regno]],RawGeography!$D:$D,1,FALSE)))</f>
        <v>0</v>
      </c>
      <c r="O2317" t="str">
        <f>IF(Options!$H$12&gt;0,IF(Options!$H$13&gt;0,"Both","Geog"),IF(Options!$H$13&gt;0,"Keyword","None"))</f>
        <v>None</v>
      </c>
      <c r="Q2317"/>
    </row>
    <row r="2318" spans="1:17" x14ac:dyDescent="0.2">
      <c r="A2318">
        <v>1125406</v>
      </c>
      <c r="B2318" t="s">
        <v>4864</v>
      </c>
      <c r="C2318">
        <v>600</v>
      </c>
      <c r="D2318">
        <v>3209</v>
      </c>
      <c r="G2318" t="s">
        <v>4865</v>
      </c>
      <c r="H2318" t="str">
        <f ca="1">IFERROR(RANK(Table1[[#This Row],[IncomeRank]],$K:$K),"")</f>
        <v/>
      </c>
      <c r="I2318">
        <f>Table1[[#This Row],[regno]]</f>
        <v>1125406</v>
      </c>
      <c r="J2318" t="str">
        <f>Table1[[#This Row],[nicename]]</f>
        <v>The Kessler Collection</v>
      </c>
      <c r="K2318" s="1" t="str">
        <f ca="1">IF(Table1[[#This Row],[Selected]],Table1[[#This Row],[latest_income]]+(RAND()*0.01),"")</f>
        <v/>
      </c>
      <c r="L2318" t="b">
        <f>IF(Table1[[#This Row],[Use]]="None",FALSE,IF(Table1[[#This Row],[Use]]="Both",AND(Table1[[#This Row],[Keyword]],Table1[[#This Row],[Geog]]),OR(Table1[[#This Row],[Keyword]],Table1[[#This Row],[Geog]])))</f>
        <v>0</v>
      </c>
      <c r="M23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18" t="b">
        <f>NOT(ISERROR(VLOOKUP(Table1[[#This Row],[regno]],RawGeography!$D:$D,1,FALSE)))</f>
        <v>0</v>
      </c>
      <c r="O2318" t="str">
        <f>IF(Options!$H$12&gt;0,IF(Options!$H$13&gt;0,"Both","Geog"),IF(Options!$H$13&gt;0,"Keyword","None"))</f>
        <v>None</v>
      </c>
      <c r="Q2318"/>
    </row>
    <row r="2319" spans="1:17" x14ac:dyDescent="0.2">
      <c r="A2319">
        <v>1125438</v>
      </c>
      <c r="B2319" t="s">
        <v>4866</v>
      </c>
      <c r="C2319">
        <v>73623</v>
      </c>
      <c r="D2319">
        <v>65059</v>
      </c>
      <c r="G2319" t="s">
        <v>4867</v>
      </c>
      <c r="H2319" t="str">
        <f ca="1">IFERROR(RANK(Table1[[#This Row],[IncomeRank]],$K:$K),"")</f>
        <v/>
      </c>
      <c r="I2319">
        <f>Table1[[#This Row],[regno]]</f>
        <v>1125438</v>
      </c>
      <c r="J2319" t="str">
        <f>Table1[[#This Row],[nicename]]</f>
        <v>Impact England Limited</v>
      </c>
      <c r="K2319" s="1" t="str">
        <f ca="1">IF(Table1[[#This Row],[Selected]],Table1[[#This Row],[latest_income]]+(RAND()*0.01),"")</f>
        <v/>
      </c>
      <c r="L2319" t="b">
        <f>IF(Table1[[#This Row],[Use]]="None",FALSE,IF(Table1[[#This Row],[Use]]="Both",AND(Table1[[#This Row],[Keyword]],Table1[[#This Row],[Geog]]),OR(Table1[[#This Row],[Keyword]],Table1[[#This Row],[Geog]])))</f>
        <v>0</v>
      </c>
      <c r="M23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19" t="b">
        <f>NOT(ISERROR(VLOOKUP(Table1[[#This Row],[regno]],RawGeography!$D:$D,1,FALSE)))</f>
        <v>0</v>
      </c>
      <c r="O2319" t="str">
        <f>IF(Options!$H$12&gt;0,IF(Options!$H$13&gt;0,"Both","Geog"),IF(Options!$H$13&gt;0,"Keyword","None"))</f>
        <v>None</v>
      </c>
      <c r="Q2319"/>
    </row>
    <row r="2320" spans="1:17" x14ac:dyDescent="0.2">
      <c r="A2320">
        <v>1125454</v>
      </c>
      <c r="B2320" t="s">
        <v>4868</v>
      </c>
      <c r="C2320">
        <v>7607</v>
      </c>
      <c r="D2320">
        <v>7050</v>
      </c>
      <c r="G2320" t="s">
        <v>4869</v>
      </c>
      <c r="H2320" t="str">
        <f ca="1">IFERROR(RANK(Table1[[#This Row],[IncomeRank]],$K:$K),"")</f>
        <v/>
      </c>
      <c r="I2320">
        <f>Table1[[#This Row],[regno]]</f>
        <v>1125454</v>
      </c>
      <c r="J2320" t="str">
        <f>Table1[[#This Row],[nicename]]</f>
        <v>Deepcar Brass Band</v>
      </c>
      <c r="K2320" s="1" t="str">
        <f ca="1">IF(Table1[[#This Row],[Selected]],Table1[[#This Row],[latest_income]]+(RAND()*0.01),"")</f>
        <v/>
      </c>
      <c r="L2320" t="b">
        <f>IF(Table1[[#This Row],[Use]]="None",FALSE,IF(Table1[[#This Row],[Use]]="Both",AND(Table1[[#This Row],[Keyword]],Table1[[#This Row],[Geog]]),OR(Table1[[#This Row],[Keyword]],Table1[[#This Row],[Geog]])))</f>
        <v>0</v>
      </c>
      <c r="M23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20" t="b">
        <f>NOT(ISERROR(VLOOKUP(Table1[[#This Row],[regno]],RawGeography!$D:$D,1,FALSE)))</f>
        <v>0</v>
      </c>
      <c r="O2320" t="str">
        <f>IF(Options!$H$12&gt;0,IF(Options!$H$13&gt;0,"Both","Geog"),IF(Options!$H$13&gt;0,"Keyword","None"))</f>
        <v>None</v>
      </c>
      <c r="Q2320"/>
    </row>
    <row r="2321" spans="1:17" x14ac:dyDescent="0.2">
      <c r="A2321">
        <v>1125478</v>
      </c>
      <c r="B2321" t="s">
        <v>4870</v>
      </c>
      <c r="C2321">
        <v>32011</v>
      </c>
      <c r="D2321">
        <v>44146</v>
      </c>
      <c r="G2321" t="s">
        <v>4857</v>
      </c>
      <c r="H2321" t="str">
        <f ca="1">IFERROR(RANK(Table1[[#This Row],[IncomeRank]],$K:$K),"")</f>
        <v/>
      </c>
      <c r="I2321">
        <f>Table1[[#This Row],[regno]]</f>
        <v>1125478</v>
      </c>
      <c r="J2321" t="str">
        <f>Table1[[#This Row],[nicename]]</f>
        <v>Corinthian Chamber Orchestra</v>
      </c>
      <c r="K2321" s="1" t="str">
        <f ca="1">IF(Table1[[#This Row],[Selected]],Table1[[#This Row],[latest_income]]+(RAND()*0.01),"")</f>
        <v/>
      </c>
      <c r="L2321" t="b">
        <f>IF(Table1[[#This Row],[Use]]="None",FALSE,IF(Table1[[#This Row],[Use]]="Both",AND(Table1[[#This Row],[Keyword]],Table1[[#This Row],[Geog]]),OR(Table1[[#This Row],[Keyword]],Table1[[#This Row],[Geog]])))</f>
        <v>0</v>
      </c>
      <c r="M23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21" t="b">
        <f>NOT(ISERROR(VLOOKUP(Table1[[#This Row],[regno]],RawGeography!$D:$D,1,FALSE)))</f>
        <v>0</v>
      </c>
      <c r="O2321" t="str">
        <f>IF(Options!$H$12&gt;0,IF(Options!$H$13&gt;0,"Both","Geog"),IF(Options!$H$13&gt;0,"Keyword","None"))</f>
        <v>None</v>
      </c>
      <c r="Q2321"/>
    </row>
    <row r="2322" spans="1:17" x14ac:dyDescent="0.2">
      <c r="A2322">
        <v>1125622</v>
      </c>
      <c r="B2322" t="s">
        <v>4871</v>
      </c>
      <c r="C2322">
        <v>14515</v>
      </c>
      <c r="D2322">
        <v>15497</v>
      </c>
      <c r="G2322" t="s">
        <v>4872</v>
      </c>
      <c r="H2322" t="str">
        <f ca="1">IFERROR(RANK(Table1[[#This Row],[IncomeRank]],$K:$K),"")</f>
        <v/>
      </c>
      <c r="I2322">
        <f>Table1[[#This Row],[regno]]</f>
        <v>1125622</v>
      </c>
      <c r="J2322" t="str">
        <f>Table1[[#This Row],[nicename]]</f>
        <v>Music in the Minster</v>
      </c>
      <c r="K2322" s="1" t="str">
        <f ca="1">IF(Table1[[#This Row],[Selected]],Table1[[#This Row],[latest_income]]+(RAND()*0.01),"")</f>
        <v/>
      </c>
      <c r="L2322" t="b">
        <f>IF(Table1[[#This Row],[Use]]="None",FALSE,IF(Table1[[#This Row],[Use]]="Both",AND(Table1[[#This Row],[Keyword]],Table1[[#This Row],[Geog]]),OR(Table1[[#This Row],[Keyword]],Table1[[#This Row],[Geog]])))</f>
        <v>0</v>
      </c>
      <c r="M23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22" t="b">
        <f>NOT(ISERROR(VLOOKUP(Table1[[#This Row],[regno]],RawGeography!$D:$D,1,FALSE)))</f>
        <v>0</v>
      </c>
      <c r="O2322" t="str">
        <f>IF(Options!$H$12&gt;0,IF(Options!$H$13&gt;0,"Both","Geog"),IF(Options!$H$13&gt;0,"Keyword","None"))</f>
        <v>None</v>
      </c>
      <c r="Q2322"/>
    </row>
    <row r="2323" spans="1:17" x14ac:dyDescent="0.2">
      <c r="A2323">
        <v>1125634</v>
      </c>
      <c r="B2323" t="s">
        <v>4873</v>
      </c>
      <c r="C2323">
        <v>11005</v>
      </c>
      <c r="D2323">
        <v>10129</v>
      </c>
      <c r="G2323" t="s">
        <v>4857</v>
      </c>
      <c r="H2323" t="str">
        <f ca="1">IFERROR(RANK(Table1[[#This Row],[IncomeRank]],$K:$K),"")</f>
        <v/>
      </c>
      <c r="I2323">
        <f>Table1[[#This Row],[regno]]</f>
        <v>1125634</v>
      </c>
      <c r="J2323" t="str">
        <f>Table1[[#This Row],[nicename]]</f>
        <v>Watford Symphony Orchestra</v>
      </c>
      <c r="K2323" s="1" t="str">
        <f ca="1">IF(Table1[[#This Row],[Selected]],Table1[[#This Row],[latest_income]]+(RAND()*0.01),"")</f>
        <v/>
      </c>
      <c r="L2323" t="b">
        <f>IF(Table1[[#This Row],[Use]]="None",FALSE,IF(Table1[[#This Row],[Use]]="Both",AND(Table1[[#This Row],[Keyword]],Table1[[#This Row],[Geog]]),OR(Table1[[#This Row],[Keyword]],Table1[[#This Row],[Geog]])))</f>
        <v>0</v>
      </c>
      <c r="M23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23" t="b">
        <f>NOT(ISERROR(VLOOKUP(Table1[[#This Row],[regno]],RawGeography!$D:$D,1,FALSE)))</f>
        <v>0</v>
      </c>
      <c r="O2323" t="str">
        <f>IF(Options!$H$12&gt;0,IF(Options!$H$13&gt;0,"Both","Geog"),IF(Options!$H$13&gt;0,"Keyword","None"))</f>
        <v>None</v>
      </c>
      <c r="Q2323"/>
    </row>
    <row r="2324" spans="1:17" x14ac:dyDescent="0.2">
      <c r="A2324">
        <v>1125646</v>
      </c>
      <c r="B2324" t="s">
        <v>4874</v>
      </c>
      <c r="C2324">
        <v>462623</v>
      </c>
      <c r="D2324">
        <v>455752</v>
      </c>
      <c r="G2324" t="s">
        <v>4875</v>
      </c>
      <c r="H2324" t="str">
        <f ca="1">IFERROR(RANK(Table1[[#This Row],[IncomeRank]],$K:$K),"")</f>
        <v/>
      </c>
      <c r="I2324">
        <f>Table1[[#This Row],[regno]]</f>
        <v>1125646</v>
      </c>
      <c r="J2324" t="str">
        <f>Table1[[#This Row],[nicename]]</f>
        <v>Rhythmix</v>
      </c>
      <c r="K2324" s="1" t="str">
        <f ca="1">IF(Table1[[#This Row],[Selected]],Table1[[#This Row],[latest_income]]+(RAND()*0.01),"")</f>
        <v/>
      </c>
      <c r="L2324" t="b">
        <f>IF(Table1[[#This Row],[Use]]="None",FALSE,IF(Table1[[#This Row],[Use]]="Both",AND(Table1[[#This Row],[Keyword]],Table1[[#This Row],[Geog]]),OR(Table1[[#This Row],[Keyword]],Table1[[#This Row],[Geog]])))</f>
        <v>0</v>
      </c>
      <c r="M23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24" t="b">
        <f>NOT(ISERROR(VLOOKUP(Table1[[#This Row],[regno]],RawGeography!$D:$D,1,FALSE)))</f>
        <v>0</v>
      </c>
      <c r="O2324" t="str">
        <f>IF(Options!$H$12&gt;0,IF(Options!$H$13&gt;0,"Both","Geog"),IF(Options!$H$13&gt;0,"Keyword","None"))</f>
        <v>None</v>
      </c>
      <c r="Q2324"/>
    </row>
    <row r="2325" spans="1:17" x14ac:dyDescent="0.2">
      <c r="A2325">
        <v>1125681</v>
      </c>
      <c r="B2325" t="s">
        <v>4876</v>
      </c>
      <c r="C2325">
        <v>5714</v>
      </c>
      <c r="D2325">
        <v>3595</v>
      </c>
      <c r="G2325" t="s">
        <v>4877</v>
      </c>
      <c r="H2325" t="str">
        <f ca="1">IFERROR(RANK(Table1[[#This Row],[IncomeRank]],$K:$K),"")</f>
        <v/>
      </c>
      <c r="I2325">
        <f>Table1[[#This Row],[regno]]</f>
        <v>1125681</v>
      </c>
      <c r="J2325" t="str">
        <f>Table1[[#This Row],[nicename]]</f>
        <v>The Merritt Charitable Foundation</v>
      </c>
      <c r="K2325" s="1" t="str">
        <f ca="1">IF(Table1[[#This Row],[Selected]],Table1[[#This Row],[latest_income]]+(RAND()*0.01),"")</f>
        <v/>
      </c>
      <c r="L2325" t="b">
        <f>IF(Table1[[#This Row],[Use]]="None",FALSE,IF(Table1[[#This Row],[Use]]="Both",AND(Table1[[#This Row],[Keyword]],Table1[[#This Row],[Geog]]),OR(Table1[[#This Row],[Keyword]],Table1[[#This Row],[Geog]])))</f>
        <v>0</v>
      </c>
      <c r="M23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25" t="b">
        <f>NOT(ISERROR(VLOOKUP(Table1[[#This Row],[regno]],RawGeography!$D:$D,1,FALSE)))</f>
        <v>0</v>
      </c>
      <c r="O2325" t="str">
        <f>IF(Options!$H$12&gt;0,IF(Options!$H$13&gt;0,"Both","Geog"),IF(Options!$H$13&gt;0,"Keyword","None"))</f>
        <v>None</v>
      </c>
      <c r="Q2325"/>
    </row>
    <row r="2326" spans="1:17" x14ac:dyDescent="0.2">
      <c r="A2326">
        <v>1125703</v>
      </c>
      <c r="B2326" t="s">
        <v>4878</v>
      </c>
      <c r="C2326">
        <v>9959</v>
      </c>
      <c r="D2326">
        <v>8375</v>
      </c>
      <c r="G2326" t="s">
        <v>4879</v>
      </c>
      <c r="H2326" t="str">
        <f ca="1">IFERROR(RANK(Table1[[#This Row],[IncomeRank]],$K:$K),"")</f>
        <v/>
      </c>
      <c r="I2326">
        <f>Table1[[#This Row],[regno]]</f>
        <v>1125703</v>
      </c>
      <c r="J2326" t="str">
        <f>Table1[[#This Row],[nicename]]</f>
        <v>Hampton Singers</v>
      </c>
      <c r="K2326" s="1" t="str">
        <f ca="1">IF(Table1[[#This Row],[Selected]],Table1[[#This Row],[latest_income]]+(RAND()*0.01),"")</f>
        <v/>
      </c>
      <c r="L2326" t="b">
        <f>IF(Table1[[#This Row],[Use]]="None",FALSE,IF(Table1[[#This Row],[Use]]="Both",AND(Table1[[#This Row],[Keyword]],Table1[[#This Row],[Geog]]),OR(Table1[[#This Row],[Keyword]],Table1[[#This Row],[Geog]])))</f>
        <v>0</v>
      </c>
      <c r="M23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26" t="b">
        <f>NOT(ISERROR(VLOOKUP(Table1[[#This Row],[regno]],RawGeography!$D:$D,1,FALSE)))</f>
        <v>0</v>
      </c>
      <c r="O2326" t="str">
        <f>IF(Options!$H$12&gt;0,IF(Options!$H$13&gt;0,"Both","Geog"),IF(Options!$H$13&gt;0,"Keyword","None"))</f>
        <v>None</v>
      </c>
      <c r="Q2326"/>
    </row>
    <row r="2327" spans="1:17" x14ac:dyDescent="0.2">
      <c r="A2327">
        <v>1125742</v>
      </c>
      <c r="B2327" t="s">
        <v>4880</v>
      </c>
      <c r="C2327">
        <v>59472</v>
      </c>
      <c r="D2327">
        <v>60475</v>
      </c>
      <c r="G2327" t="s">
        <v>4857</v>
      </c>
      <c r="H2327" t="str">
        <f ca="1">IFERROR(RANK(Table1[[#This Row],[IncomeRank]],$K:$K),"")</f>
        <v/>
      </c>
      <c r="I2327">
        <f>Table1[[#This Row],[regno]]</f>
        <v>1125742</v>
      </c>
      <c r="J2327" t="str">
        <f>Table1[[#This Row],[nicename]]</f>
        <v>Reading Barbershop Harmony Club</v>
      </c>
      <c r="K2327" s="1" t="str">
        <f ca="1">IF(Table1[[#This Row],[Selected]],Table1[[#This Row],[latest_income]]+(RAND()*0.01),"")</f>
        <v/>
      </c>
      <c r="L2327" t="b">
        <f>IF(Table1[[#This Row],[Use]]="None",FALSE,IF(Table1[[#This Row],[Use]]="Both",AND(Table1[[#This Row],[Keyword]],Table1[[#This Row],[Geog]]),OR(Table1[[#This Row],[Keyword]],Table1[[#This Row],[Geog]])))</f>
        <v>0</v>
      </c>
      <c r="M23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27" t="b">
        <f>NOT(ISERROR(VLOOKUP(Table1[[#This Row],[regno]],RawGeography!$D:$D,1,FALSE)))</f>
        <v>0</v>
      </c>
      <c r="O2327" t="str">
        <f>IF(Options!$H$12&gt;0,IF(Options!$H$13&gt;0,"Both","Geog"),IF(Options!$H$13&gt;0,"Keyword","None"))</f>
        <v>None</v>
      </c>
      <c r="Q2327"/>
    </row>
    <row r="2328" spans="1:17" x14ac:dyDescent="0.2">
      <c r="A2328">
        <v>1125752</v>
      </c>
      <c r="B2328" t="s">
        <v>4881</v>
      </c>
      <c r="C2328">
        <v>1263585</v>
      </c>
      <c r="D2328">
        <v>6155515</v>
      </c>
      <c r="E2328">
        <v>-8254397</v>
      </c>
      <c r="F2328">
        <v>0</v>
      </c>
      <c r="G2328" t="s">
        <v>4882</v>
      </c>
      <c r="H2328" t="str">
        <f ca="1">IFERROR(RANK(Table1[[#This Row],[IncomeRank]],$K:$K),"")</f>
        <v/>
      </c>
      <c r="I2328">
        <f>Table1[[#This Row],[regno]]</f>
        <v>1125752</v>
      </c>
      <c r="J2328" t="str">
        <f>Table1[[#This Row],[nicename]]</f>
        <v>The British Music Experience</v>
      </c>
      <c r="K2328" s="1" t="str">
        <f ca="1">IF(Table1[[#This Row],[Selected]],Table1[[#This Row],[latest_income]]+(RAND()*0.01),"")</f>
        <v/>
      </c>
      <c r="L2328" t="b">
        <f>IF(Table1[[#This Row],[Use]]="None",FALSE,IF(Table1[[#This Row],[Use]]="Both",AND(Table1[[#This Row],[Keyword]],Table1[[#This Row],[Geog]]),OR(Table1[[#This Row],[Keyword]],Table1[[#This Row],[Geog]])))</f>
        <v>0</v>
      </c>
      <c r="M23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28" t="b">
        <f>NOT(ISERROR(VLOOKUP(Table1[[#This Row],[regno]],RawGeography!$D:$D,1,FALSE)))</f>
        <v>0</v>
      </c>
      <c r="O2328" t="str">
        <f>IF(Options!$H$12&gt;0,IF(Options!$H$13&gt;0,"Both","Geog"),IF(Options!$H$13&gt;0,"Keyword","None"))</f>
        <v>None</v>
      </c>
      <c r="Q2328"/>
    </row>
    <row r="2329" spans="1:17" x14ac:dyDescent="0.2">
      <c r="A2329">
        <v>1125791</v>
      </c>
      <c r="B2329" t="s">
        <v>4883</v>
      </c>
      <c r="C2329">
        <v>5593</v>
      </c>
      <c r="D2329">
        <v>5260</v>
      </c>
      <c r="G2329" t="s">
        <v>4884</v>
      </c>
      <c r="H2329" t="str">
        <f ca="1">IFERROR(RANK(Table1[[#This Row],[IncomeRank]],$K:$K),"")</f>
        <v/>
      </c>
      <c r="I2329">
        <f>Table1[[#This Row],[regno]]</f>
        <v>1125791</v>
      </c>
      <c r="J2329" t="str">
        <f>Table1[[#This Row],[nicename]]</f>
        <v>Jubilee Opera Trust</v>
      </c>
      <c r="K2329" s="1" t="str">
        <f ca="1">IF(Table1[[#This Row],[Selected]],Table1[[#This Row],[latest_income]]+(RAND()*0.01),"")</f>
        <v/>
      </c>
      <c r="L2329" t="b">
        <f>IF(Table1[[#This Row],[Use]]="None",FALSE,IF(Table1[[#This Row],[Use]]="Both",AND(Table1[[#This Row],[Keyword]],Table1[[#This Row],[Geog]]),OR(Table1[[#This Row],[Keyword]],Table1[[#This Row],[Geog]])))</f>
        <v>0</v>
      </c>
      <c r="M23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29" t="b">
        <f>NOT(ISERROR(VLOOKUP(Table1[[#This Row],[regno]],RawGeography!$D:$D,1,FALSE)))</f>
        <v>0</v>
      </c>
      <c r="O2329" t="str">
        <f>IF(Options!$H$12&gt;0,IF(Options!$H$13&gt;0,"Both","Geog"),IF(Options!$H$13&gt;0,"Keyword","None"))</f>
        <v>None</v>
      </c>
      <c r="Q2329"/>
    </row>
    <row r="2330" spans="1:17" x14ac:dyDescent="0.2">
      <c r="A2330">
        <v>1125845</v>
      </c>
      <c r="B2330" t="s">
        <v>4885</v>
      </c>
      <c r="C2330">
        <v>12308</v>
      </c>
      <c r="D2330">
        <v>8194</v>
      </c>
      <c r="G2330" t="s">
        <v>4886</v>
      </c>
      <c r="H2330" t="str">
        <f ca="1">IFERROR(RANK(Table1[[#This Row],[IncomeRank]],$K:$K),"")</f>
        <v/>
      </c>
      <c r="I2330">
        <f>Table1[[#This Row],[regno]]</f>
        <v>1125845</v>
      </c>
      <c r="J2330" t="str">
        <f>Table1[[#This Row],[nicename]]</f>
        <v>Thames Philharmonia</v>
      </c>
      <c r="K2330" s="1" t="str">
        <f ca="1">IF(Table1[[#This Row],[Selected]],Table1[[#This Row],[latest_income]]+(RAND()*0.01),"")</f>
        <v/>
      </c>
      <c r="L2330" t="b">
        <f>IF(Table1[[#This Row],[Use]]="None",FALSE,IF(Table1[[#This Row],[Use]]="Both",AND(Table1[[#This Row],[Keyword]],Table1[[#This Row],[Geog]]),OR(Table1[[#This Row],[Keyword]],Table1[[#This Row],[Geog]])))</f>
        <v>0</v>
      </c>
      <c r="M23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30" t="b">
        <f>NOT(ISERROR(VLOOKUP(Table1[[#This Row],[regno]],RawGeography!$D:$D,1,FALSE)))</f>
        <v>0</v>
      </c>
      <c r="O2330" t="str">
        <f>IF(Options!$H$12&gt;0,IF(Options!$H$13&gt;0,"Both","Geog"),IF(Options!$H$13&gt;0,"Keyword","None"))</f>
        <v>None</v>
      </c>
      <c r="Q2330"/>
    </row>
    <row r="2331" spans="1:17" x14ac:dyDescent="0.2">
      <c r="A2331">
        <v>1125938</v>
      </c>
      <c r="B2331" t="s">
        <v>4887</v>
      </c>
      <c r="C2331">
        <v>7924</v>
      </c>
      <c r="D2331">
        <v>6455</v>
      </c>
      <c r="G2331" t="s">
        <v>4888</v>
      </c>
      <c r="H2331" t="str">
        <f ca="1">IFERROR(RANK(Table1[[#This Row],[IncomeRank]],$K:$K),"")</f>
        <v/>
      </c>
      <c r="I2331">
        <f>Table1[[#This Row],[regno]]</f>
        <v>1125938</v>
      </c>
      <c r="J2331" t="str">
        <f>Table1[[#This Row],[nicename]]</f>
        <v>Ceramic Brass Band</v>
      </c>
      <c r="K2331" s="1" t="str">
        <f ca="1">IF(Table1[[#This Row],[Selected]],Table1[[#This Row],[latest_income]]+(RAND()*0.01),"")</f>
        <v/>
      </c>
      <c r="L2331" t="b">
        <f>IF(Table1[[#This Row],[Use]]="None",FALSE,IF(Table1[[#This Row],[Use]]="Both",AND(Table1[[#This Row],[Keyword]],Table1[[#This Row],[Geog]]),OR(Table1[[#This Row],[Keyword]],Table1[[#This Row],[Geog]])))</f>
        <v>0</v>
      </c>
      <c r="M23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31" t="b">
        <f>NOT(ISERROR(VLOOKUP(Table1[[#This Row],[regno]],RawGeography!$D:$D,1,FALSE)))</f>
        <v>0</v>
      </c>
      <c r="O2331" t="str">
        <f>IF(Options!$H$12&gt;0,IF(Options!$H$13&gt;0,"Both","Geog"),IF(Options!$H$13&gt;0,"Keyword","None"))</f>
        <v>None</v>
      </c>
      <c r="Q2331"/>
    </row>
    <row r="2332" spans="1:17" x14ac:dyDescent="0.2">
      <c r="A2332">
        <v>1126012</v>
      </c>
      <c r="B2332" t="s">
        <v>4889</v>
      </c>
      <c r="C2332">
        <v>247889</v>
      </c>
      <c r="D2332">
        <v>232179</v>
      </c>
      <c r="G2332" t="s">
        <v>4890</v>
      </c>
      <c r="H2332" t="str">
        <f ca="1">IFERROR(RANK(Table1[[#This Row],[IncomeRank]],$K:$K),"")</f>
        <v/>
      </c>
      <c r="I2332">
        <f>Table1[[#This Row],[regno]]</f>
        <v>1126012</v>
      </c>
      <c r="J2332" t="str">
        <f>Table1[[#This Row],[nicename]]</f>
        <v>Viva Arts and Community Group</v>
      </c>
      <c r="K2332" s="1" t="str">
        <f ca="1">IF(Table1[[#This Row],[Selected]],Table1[[#This Row],[latest_income]]+(RAND()*0.01),"")</f>
        <v/>
      </c>
      <c r="L2332" t="b">
        <f>IF(Table1[[#This Row],[Use]]="None",FALSE,IF(Table1[[#This Row],[Use]]="Both",AND(Table1[[#This Row],[Keyword]],Table1[[#This Row],[Geog]]),OR(Table1[[#This Row],[Keyword]],Table1[[#This Row],[Geog]])))</f>
        <v>0</v>
      </c>
      <c r="M23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32" t="b">
        <f>NOT(ISERROR(VLOOKUP(Table1[[#This Row],[regno]],RawGeography!$D:$D,1,FALSE)))</f>
        <v>0</v>
      </c>
      <c r="O2332" t="str">
        <f>IF(Options!$H$12&gt;0,IF(Options!$H$13&gt;0,"Both","Geog"),IF(Options!$H$13&gt;0,"Keyword","None"))</f>
        <v>None</v>
      </c>
      <c r="Q2332"/>
    </row>
    <row r="2333" spans="1:17" x14ac:dyDescent="0.2">
      <c r="A2333">
        <v>1126046</v>
      </c>
      <c r="B2333" t="s">
        <v>4891</v>
      </c>
      <c r="C2333">
        <v>0</v>
      </c>
      <c r="D2333">
        <v>0</v>
      </c>
      <c r="G2333" t="s">
        <v>4892</v>
      </c>
      <c r="H2333" t="str">
        <f ca="1">IFERROR(RANK(Table1[[#This Row],[IncomeRank]],$K:$K),"")</f>
        <v/>
      </c>
      <c r="I2333">
        <f>Table1[[#This Row],[regno]]</f>
        <v>1126046</v>
      </c>
      <c r="J2333" t="str">
        <f>Table1[[#This Row],[nicename]]</f>
        <v>Camden Music Trust</v>
      </c>
      <c r="K2333" s="1" t="str">
        <f ca="1">IF(Table1[[#This Row],[Selected]],Table1[[#This Row],[latest_income]]+(RAND()*0.01),"")</f>
        <v/>
      </c>
      <c r="L2333" t="b">
        <f>IF(Table1[[#This Row],[Use]]="None",FALSE,IF(Table1[[#This Row],[Use]]="Both",AND(Table1[[#This Row],[Keyword]],Table1[[#This Row],[Geog]]),OR(Table1[[#This Row],[Keyword]],Table1[[#This Row],[Geog]])))</f>
        <v>0</v>
      </c>
      <c r="M23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33" t="b">
        <f>NOT(ISERROR(VLOOKUP(Table1[[#This Row],[regno]],RawGeography!$D:$D,1,FALSE)))</f>
        <v>0</v>
      </c>
      <c r="O2333" t="str">
        <f>IF(Options!$H$12&gt;0,IF(Options!$H$13&gt;0,"Both","Geog"),IF(Options!$H$13&gt;0,"Keyword","None"))</f>
        <v>None</v>
      </c>
      <c r="Q2333"/>
    </row>
    <row r="2334" spans="1:17" x14ac:dyDescent="0.2">
      <c r="A2334">
        <v>1126166</v>
      </c>
      <c r="B2334" t="s">
        <v>4893</v>
      </c>
      <c r="C2334">
        <v>13882</v>
      </c>
      <c r="D2334">
        <v>12185</v>
      </c>
      <c r="G2334" t="s">
        <v>4894</v>
      </c>
      <c r="H2334" t="str">
        <f ca="1">IFERROR(RANK(Table1[[#This Row],[IncomeRank]],$K:$K),"")</f>
        <v/>
      </c>
      <c r="I2334">
        <f>Table1[[#This Row],[regno]]</f>
        <v>1126166</v>
      </c>
      <c r="J2334" t="str">
        <f>Table1[[#This Row],[nicename]]</f>
        <v>L'academie Internationale De La Pipe</v>
      </c>
      <c r="K2334" s="1" t="str">
        <f ca="1">IF(Table1[[#This Row],[Selected]],Table1[[#This Row],[latest_income]]+(RAND()*0.01),"")</f>
        <v/>
      </c>
      <c r="L2334" t="b">
        <f>IF(Table1[[#This Row],[Use]]="None",FALSE,IF(Table1[[#This Row],[Use]]="Both",AND(Table1[[#This Row],[Keyword]],Table1[[#This Row],[Geog]]),OR(Table1[[#This Row],[Keyword]],Table1[[#This Row],[Geog]])))</f>
        <v>0</v>
      </c>
      <c r="M23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34" t="b">
        <f>NOT(ISERROR(VLOOKUP(Table1[[#This Row],[regno]],RawGeography!$D:$D,1,FALSE)))</f>
        <v>0</v>
      </c>
      <c r="O2334" t="str">
        <f>IF(Options!$H$12&gt;0,IF(Options!$H$13&gt;0,"Both","Geog"),IF(Options!$H$13&gt;0,"Keyword","None"))</f>
        <v>None</v>
      </c>
      <c r="Q2334"/>
    </row>
    <row r="2335" spans="1:17" x14ac:dyDescent="0.2">
      <c r="A2335">
        <v>1126174</v>
      </c>
      <c r="B2335" t="s">
        <v>4895</v>
      </c>
      <c r="C2335">
        <v>5155</v>
      </c>
      <c r="D2335">
        <v>4913</v>
      </c>
      <c r="G2335" t="s">
        <v>4896</v>
      </c>
      <c r="H2335" t="str">
        <f ca="1">IFERROR(RANK(Table1[[#This Row],[IncomeRank]],$K:$K),"")</f>
        <v/>
      </c>
      <c r="I2335">
        <f>Table1[[#This Row],[regno]]</f>
        <v>1126174</v>
      </c>
      <c r="J2335" t="str">
        <f>Table1[[#This Row],[nicename]]</f>
        <v>Oxford Chamber Orchestra</v>
      </c>
      <c r="K2335" s="1" t="str">
        <f ca="1">IF(Table1[[#This Row],[Selected]],Table1[[#This Row],[latest_income]]+(RAND()*0.01),"")</f>
        <v/>
      </c>
      <c r="L2335" t="b">
        <f>IF(Table1[[#This Row],[Use]]="None",FALSE,IF(Table1[[#This Row],[Use]]="Both",AND(Table1[[#This Row],[Keyword]],Table1[[#This Row],[Geog]]),OR(Table1[[#This Row],[Keyword]],Table1[[#This Row],[Geog]])))</f>
        <v>0</v>
      </c>
      <c r="M23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35" t="b">
        <f>NOT(ISERROR(VLOOKUP(Table1[[#This Row],[regno]],RawGeography!$D:$D,1,FALSE)))</f>
        <v>0</v>
      </c>
      <c r="O2335" t="str">
        <f>IF(Options!$H$12&gt;0,IF(Options!$H$13&gt;0,"Both","Geog"),IF(Options!$H$13&gt;0,"Keyword","None"))</f>
        <v>None</v>
      </c>
      <c r="Q2335"/>
    </row>
    <row r="2336" spans="1:17" x14ac:dyDescent="0.2">
      <c r="A2336">
        <v>1126219</v>
      </c>
      <c r="B2336" t="s">
        <v>4897</v>
      </c>
      <c r="C2336">
        <v>0</v>
      </c>
      <c r="D2336">
        <v>0</v>
      </c>
      <c r="G2336" t="s">
        <v>4898</v>
      </c>
      <c r="H2336" t="str">
        <f ca="1">IFERROR(RANK(Table1[[#This Row],[IncomeRank]],$K:$K),"")</f>
        <v/>
      </c>
      <c r="I2336">
        <f>Table1[[#This Row],[regno]]</f>
        <v>1126219</v>
      </c>
      <c r="J2336" t="str">
        <f>Table1[[#This Row],[nicename]]</f>
        <v>Creative St John's, Waterloo</v>
      </c>
      <c r="K2336" s="1" t="str">
        <f ca="1">IF(Table1[[#This Row],[Selected]],Table1[[#This Row],[latest_income]]+(RAND()*0.01),"")</f>
        <v/>
      </c>
      <c r="L2336" t="b">
        <f>IF(Table1[[#This Row],[Use]]="None",FALSE,IF(Table1[[#This Row],[Use]]="Both",AND(Table1[[#This Row],[Keyword]],Table1[[#This Row],[Geog]]),OR(Table1[[#This Row],[Keyword]],Table1[[#This Row],[Geog]])))</f>
        <v>0</v>
      </c>
      <c r="M23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36" t="b">
        <f>NOT(ISERROR(VLOOKUP(Table1[[#This Row],[regno]],RawGeography!$D:$D,1,FALSE)))</f>
        <v>0</v>
      </c>
      <c r="O2336" t="str">
        <f>IF(Options!$H$12&gt;0,IF(Options!$H$13&gt;0,"Both","Geog"),IF(Options!$H$13&gt;0,"Keyword","None"))</f>
        <v>None</v>
      </c>
      <c r="Q2336"/>
    </row>
    <row r="2337" spans="1:17" x14ac:dyDescent="0.2">
      <c r="A2337">
        <v>1126276</v>
      </c>
      <c r="B2337" t="s">
        <v>4899</v>
      </c>
      <c r="C2337">
        <v>17080</v>
      </c>
      <c r="D2337">
        <v>17722</v>
      </c>
      <c r="G2337" t="s">
        <v>4900</v>
      </c>
      <c r="H2337" t="str">
        <f ca="1">IFERROR(RANK(Table1[[#This Row],[IncomeRank]],$K:$K),"")</f>
        <v/>
      </c>
      <c r="I2337">
        <f>Table1[[#This Row],[regno]]</f>
        <v>1126276</v>
      </c>
      <c r="J2337" t="str">
        <f>Table1[[#This Row],[nicename]]</f>
        <v>Soundwaves Music Project</v>
      </c>
      <c r="K2337" s="1" t="str">
        <f ca="1">IF(Table1[[#This Row],[Selected]],Table1[[#This Row],[latest_income]]+(RAND()*0.01),"")</f>
        <v/>
      </c>
      <c r="L2337" t="b">
        <f>IF(Table1[[#This Row],[Use]]="None",FALSE,IF(Table1[[#This Row],[Use]]="Both",AND(Table1[[#This Row],[Keyword]],Table1[[#This Row],[Geog]]),OR(Table1[[#This Row],[Keyword]],Table1[[#This Row],[Geog]])))</f>
        <v>0</v>
      </c>
      <c r="M23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37" t="b">
        <f>NOT(ISERROR(VLOOKUP(Table1[[#This Row],[regno]],RawGeography!$D:$D,1,FALSE)))</f>
        <v>0</v>
      </c>
      <c r="O2337" t="str">
        <f>IF(Options!$H$12&gt;0,IF(Options!$H$13&gt;0,"Both","Geog"),IF(Options!$H$13&gt;0,"Keyword","None"))</f>
        <v>None</v>
      </c>
      <c r="Q2337"/>
    </row>
    <row r="2338" spans="1:17" x14ac:dyDescent="0.2">
      <c r="A2338">
        <v>1126395</v>
      </c>
      <c r="B2338" t="s">
        <v>4901</v>
      </c>
      <c r="C2338">
        <v>34614</v>
      </c>
      <c r="D2338">
        <v>28502</v>
      </c>
      <c r="G2338" t="s">
        <v>4857</v>
      </c>
      <c r="H2338" t="str">
        <f ca="1">IFERROR(RANK(Table1[[#This Row],[IncomeRank]],$K:$K),"")</f>
        <v/>
      </c>
      <c r="I2338">
        <f>Table1[[#This Row],[regno]]</f>
        <v>1126395</v>
      </c>
      <c r="J2338" t="str">
        <f>Table1[[#This Row],[nicename]]</f>
        <v>Roman River Music</v>
      </c>
      <c r="K2338" s="1" t="str">
        <f ca="1">IF(Table1[[#This Row],[Selected]],Table1[[#This Row],[latest_income]]+(RAND()*0.01),"")</f>
        <v/>
      </c>
      <c r="L2338" t="b">
        <f>IF(Table1[[#This Row],[Use]]="None",FALSE,IF(Table1[[#This Row],[Use]]="Both",AND(Table1[[#This Row],[Keyword]],Table1[[#This Row],[Geog]]),OR(Table1[[#This Row],[Keyword]],Table1[[#This Row],[Geog]])))</f>
        <v>0</v>
      </c>
      <c r="M23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38" t="b">
        <f>NOT(ISERROR(VLOOKUP(Table1[[#This Row],[regno]],RawGeography!$D:$D,1,FALSE)))</f>
        <v>0</v>
      </c>
      <c r="O2338" t="str">
        <f>IF(Options!$H$12&gt;0,IF(Options!$H$13&gt;0,"Both","Geog"),IF(Options!$H$13&gt;0,"Keyword","None"))</f>
        <v>None</v>
      </c>
      <c r="Q2338"/>
    </row>
    <row r="2339" spans="1:17" x14ac:dyDescent="0.2">
      <c r="A2339">
        <v>1126584</v>
      </c>
      <c r="B2339" t="s">
        <v>4902</v>
      </c>
      <c r="C2339">
        <v>150926</v>
      </c>
      <c r="D2339">
        <v>155957</v>
      </c>
      <c r="G2339" t="s">
        <v>4903</v>
      </c>
      <c r="H2339" t="str">
        <f ca="1">IFERROR(RANK(Table1[[#This Row],[IncomeRank]],$K:$K),"")</f>
        <v/>
      </c>
      <c r="I2339">
        <f>Table1[[#This Row],[regno]]</f>
        <v>1126584</v>
      </c>
      <c r="J2339" t="str">
        <f>Table1[[#This Row],[nicename]]</f>
        <v>Music Therapy Works</v>
      </c>
      <c r="K2339" s="1" t="str">
        <f ca="1">IF(Table1[[#This Row],[Selected]],Table1[[#This Row],[latest_income]]+(RAND()*0.01),"")</f>
        <v/>
      </c>
      <c r="L2339" t="b">
        <f>IF(Table1[[#This Row],[Use]]="None",FALSE,IF(Table1[[#This Row],[Use]]="Both",AND(Table1[[#This Row],[Keyword]],Table1[[#This Row],[Geog]]),OR(Table1[[#This Row],[Keyword]],Table1[[#This Row],[Geog]])))</f>
        <v>0</v>
      </c>
      <c r="M23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39" t="b">
        <f>NOT(ISERROR(VLOOKUP(Table1[[#This Row],[regno]],RawGeography!$D:$D,1,FALSE)))</f>
        <v>0</v>
      </c>
      <c r="O2339" t="str">
        <f>IF(Options!$H$12&gt;0,IF(Options!$H$13&gt;0,"Both","Geog"),IF(Options!$H$13&gt;0,"Keyword","None"))</f>
        <v>None</v>
      </c>
      <c r="Q2339"/>
    </row>
    <row r="2340" spans="1:17" x14ac:dyDescent="0.2">
      <c r="A2340">
        <v>1126657</v>
      </c>
      <c r="B2340" t="s">
        <v>4904</v>
      </c>
      <c r="C2340">
        <v>18892</v>
      </c>
      <c r="D2340">
        <v>23066</v>
      </c>
      <c r="G2340" t="s">
        <v>4905</v>
      </c>
      <c r="H2340" t="str">
        <f ca="1">IFERROR(RANK(Table1[[#This Row],[IncomeRank]],$K:$K),"")</f>
        <v/>
      </c>
      <c r="I2340">
        <f>Table1[[#This Row],[regno]]</f>
        <v>1126657</v>
      </c>
      <c r="J2340" t="str">
        <f>Table1[[#This Row],[nicename]]</f>
        <v>Opera UK Limited</v>
      </c>
      <c r="K2340" s="1" t="str">
        <f ca="1">IF(Table1[[#This Row],[Selected]],Table1[[#This Row],[latest_income]]+(RAND()*0.01),"")</f>
        <v/>
      </c>
      <c r="L2340" t="b">
        <f>IF(Table1[[#This Row],[Use]]="None",FALSE,IF(Table1[[#This Row],[Use]]="Both",AND(Table1[[#This Row],[Keyword]],Table1[[#This Row],[Geog]]),OR(Table1[[#This Row],[Keyword]],Table1[[#This Row],[Geog]])))</f>
        <v>0</v>
      </c>
      <c r="M23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40" t="b">
        <f>NOT(ISERROR(VLOOKUP(Table1[[#This Row],[regno]],RawGeography!$D:$D,1,FALSE)))</f>
        <v>0</v>
      </c>
      <c r="O2340" t="str">
        <f>IF(Options!$H$12&gt;0,IF(Options!$H$13&gt;0,"Both","Geog"),IF(Options!$H$13&gt;0,"Keyword","None"))</f>
        <v>None</v>
      </c>
      <c r="Q2340"/>
    </row>
    <row r="2341" spans="1:17" x14ac:dyDescent="0.2">
      <c r="A2341">
        <v>1126691</v>
      </c>
      <c r="B2341" t="s">
        <v>4906</v>
      </c>
      <c r="C2341">
        <v>6970</v>
      </c>
      <c r="D2341">
        <v>6468</v>
      </c>
      <c r="G2341" t="s">
        <v>4907</v>
      </c>
      <c r="H2341" t="str">
        <f ca="1">IFERROR(RANK(Table1[[#This Row],[IncomeRank]],$K:$K),"")</f>
        <v/>
      </c>
      <c r="I2341">
        <f>Table1[[#This Row],[regno]]</f>
        <v>1126691</v>
      </c>
      <c r="J2341" t="str">
        <f>Table1[[#This Row],[nicename]]</f>
        <v>The Muju Crew</v>
      </c>
      <c r="K2341" s="1" t="str">
        <f ca="1">IF(Table1[[#This Row],[Selected]],Table1[[#This Row],[latest_income]]+(RAND()*0.01),"")</f>
        <v/>
      </c>
      <c r="L2341" t="b">
        <f>IF(Table1[[#This Row],[Use]]="None",FALSE,IF(Table1[[#This Row],[Use]]="Both",AND(Table1[[#This Row],[Keyword]],Table1[[#This Row],[Geog]]),OR(Table1[[#This Row],[Keyword]],Table1[[#This Row],[Geog]])))</f>
        <v>0</v>
      </c>
      <c r="M23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41" t="b">
        <f>NOT(ISERROR(VLOOKUP(Table1[[#This Row],[regno]],RawGeography!$D:$D,1,FALSE)))</f>
        <v>0</v>
      </c>
      <c r="O2341" t="str">
        <f>IF(Options!$H$12&gt;0,IF(Options!$H$13&gt;0,"Both","Geog"),IF(Options!$H$13&gt;0,"Keyword","None"))</f>
        <v>None</v>
      </c>
      <c r="Q2341"/>
    </row>
    <row r="2342" spans="1:17" x14ac:dyDescent="0.2">
      <c r="A2342">
        <v>1126781</v>
      </c>
      <c r="B2342" t="s">
        <v>4908</v>
      </c>
      <c r="C2342">
        <v>13987</v>
      </c>
      <c r="D2342">
        <v>14544</v>
      </c>
      <c r="G2342" t="s">
        <v>4857</v>
      </c>
      <c r="H2342" t="str">
        <f ca="1">IFERROR(RANK(Table1[[#This Row],[IncomeRank]],$K:$K),"")</f>
        <v/>
      </c>
      <c r="I2342">
        <f>Table1[[#This Row],[regno]]</f>
        <v>1126781</v>
      </c>
      <c r="J2342" t="str">
        <f>Table1[[#This Row],[nicename]]</f>
        <v>The Wigston Band</v>
      </c>
      <c r="K2342" s="1" t="str">
        <f ca="1">IF(Table1[[#This Row],[Selected]],Table1[[#This Row],[latest_income]]+(RAND()*0.01),"")</f>
        <v/>
      </c>
      <c r="L2342" t="b">
        <f>IF(Table1[[#This Row],[Use]]="None",FALSE,IF(Table1[[#This Row],[Use]]="Both",AND(Table1[[#This Row],[Keyword]],Table1[[#This Row],[Geog]]),OR(Table1[[#This Row],[Keyword]],Table1[[#This Row],[Geog]])))</f>
        <v>0</v>
      </c>
      <c r="M23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42" t="b">
        <f>NOT(ISERROR(VLOOKUP(Table1[[#This Row],[regno]],RawGeography!$D:$D,1,FALSE)))</f>
        <v>0</v>
      </c>
      <c r="O2342" t="str">
        <f>IF(Options!$H$12&gt;0,IF(Options!$H$13&gt;0,"Both","Geog"),IF(Options!$H$13&gt;0,"Keyword","None"))</f>
        <v>None</v>
      </c>
      <c r="Q2342"/>
    </row>
    <row r="2343" spans="1:17" x14ac:dyDescent="0.2">
      <c r="A2343">
        <v>1126782</v>
      </c>
      <c r="B2343" t="s">
        <v>4909</v>
      </c>
      <c r="C2343">
        <v>8895</v>
      </c>
      <c r="D2343">
        <v>300</v>
      </c>
      <c r="G2343" t="s">
        <v>4910</v>
      </c>
      <c r="H2343" t="str">
        <f ca="1">IFERROR(RANK(Table1[[#This Row],[IncomeRank]],$K:$K),"")</f>
        <v/>
      </c>
      <c r="I2343">
        <f>Table1[[#This Row],[regno]]</f>
        <v>1126782</v>
      </c>
      <c r="J2343" t="str">
        <f>Table1[[#This Row],[nicename]]</f>
        <v>Acouk</v>
      </c>
      <c r="K2343" s="1" t="str">
        <f ca="1">IF(Table1[[#This Row],[Selected]],Table1[[#This Row],[latest_income]]+(RAND()*0.01),"")</f>
        <v/>
      </c>
      <c r="L2343" t="b">
        <f>IF(Table1[[#This Row],[Use]]="None",FALSE,IF(Table1[[#This Row],[Use]]="Both",AND(Table1[[#This Row],[Keyword]],Table1[[#This Row],[Geog]]),OR(Table1[[#This Row],[Keyword]],Table1[[#This Row],[Geog]])))</f>
        <v>0</v>
      </c>
      <c r="M23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43" t="b">
        <f>NOT(ISERROR(VLOOKUP(Table1[[#This Row],[regno]],RawGeography!$D:$D,1,FALSE)))</f>
        <v>0</v>
      </c>
      <c r="O2343" t="str">
        <f>IF(Options!$H$12&gt;0,IF(Options!$H$13&gt;0,"Both","Geog"),IF(Options!$H$13&gt;0,"Keyword","None"))</f>
        <v>None</v>
      </c>
      <c r="Q2343"/>
    </row>
    <row r="2344" spans="1:17" x14ac:dyDescent="0.2">
      <c r="A2344">
        <v>1126785</v>
      </c>
      <c r="B2344" t="s">
        <v>4911</v>
      </c>
      <c r="C2344">
        <v>372838</v>
      </c>
      <c r="D2344">
        <v>363214</v>
      </c>
      <c r="G2344" t="s">
        <v>4912</v>
      </c>
      <c r="H2344" t="str">
        <f ca="1">IFERROR(RANK(Table1[[#This Row],[IncomeRank]],$K:$K),"")</f>
        <v/>
      </c>
      <c r="I2344">
        <f>Table1[[#This Row],[regno]]</f>
        <v>1126785</v>
      </c>
      <c r="J2344" t="str">
        <f>Table1[[#This Row],[nicename]]</f>
        <v>Voces Cantabiles Music Limited</v>
      </c>
      <c r="K2344" s="1" t="str">
        <f ca="1">IF(Table1[[#This Row],[Selected]],Table1[[#This Row],[latest_income]]+(RAND()*0.01),"")</f>
        <v/>
      </c>
      <c r="L2344" t="b">
        <f>IF(Table1[[#This Row],[Use]]="None",FALSE,IF(Table1[[#This Row],[Use]]="Both",AND(Table1[[#This Row],[Keyword]],Table1[[#This Row],[Geog]]),OR(Table1[[#This Row],[Keyword]],Table1[[#This Row],[Geog]])))</f>
        <v>0</v>
      </c>
      <c r="M23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44" t="b">
        <f>NOT(ISERROR(VLOOKUP(Table1[[#This Row],[regno]],RawGeography!$D:$D,1,FALSE)))</f>
        <v>0</v>
      </c>
      <c r="O2344" t="str">
        <f>IF(Options!$H$12&gt;0,IF(Options!$H$13&gt;0,"Both","Geog"),IF(Options!$H$13&gt;0,"Keyword","None"))</f>
        <v>None</v>
      </c>
      <c r="Q2344"/>
    </row>
    <row r="2345" spans="1:17" x14ac:dyDescent="0.2">
      <c r="A2345">
        <v>1126846</v>
      </c>
      <c r="B2345" t="s">
        <v>4913</v>
      </c>
      <c r="C2345">
        <v>8971</v>
      </c>
      <c r="D2345">
        <v>9716</v>
      </c>
      <c r="G2345" t="s">
        <v>4914</v>
      </c>
      <c r="H2345" t="str">
        <f ca="1">IFERROR(RANK(Table1[[#This Row],[IncomeRank]],$K:$K),"")</f>
        <v/>
      </c>
      <c r="I2345">
        <f>Table1[[#This Row],[regno]]</f>
        <v>1126846</v>
      </c>
      <c r="J2345" t="str">
        <f>Table1[[#This Row],[nicename]]</f>
        <v>Wait UK</v>
      </c>
      <c r="K2345" s="1" t="str">
        <f ca="1">IF(Table1[[#This Row],[Selected]],Table1[[#This Row],[latest_income]]+(RAND()*0.01),"")</f>
        <v/>
      </c>
      <c r="L2345" t="b">
        <f>IF(Table1[[#This Row],[Use]]="None",FALSE,IF(Table1[[#This Row],[Use]]="Both",AND(Table1[[#This Row],[Keyword]],Table1[[#This Row],[Geog]]),OR(Table1[[#This Row],[Keyword]],Table1[[#This Row],[Geog]])))</f>
        <v>0</v>
      </c>
      <c r="M23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45" t="b">
        <f>NOT(ISERROR(VLOOKUP(Table1[[#This Row],[regno]],RawGeography!$D:$D,1,FALSE)))</f>
        <v>0</v>
      </c>
      <c r="O2345" t="str">
        <f>IF(Options!$H$12&gt;0,IF(Options!$H$13&gt;0,"Both","Geog"),IF(Options!$H$13&gt;0,"Keyword","None"))</f>
        <v>None</v>
      </c>
      <c r="Q2345"/>
    </row>
    <row r="2346" spans="1:17" x14ac:dyDescent="0.2">
      <c r="A2346">
        <v>1126889</v>
      </c>
      <c r="B2346" t="s">
        <v>4915</v>
      </c>
      <c r="C2346">
        <v>21469</v>
      </c>
      <c r="D2346">
        <v>17324</v>
      </c>
      <c r="G2346" t="s">
        <v>4916</v>
      </c>
      <c r="H2346" t="str">
        <f ca="1">IFERROR(RANK(Table1[[#This Row],[IncomeRank]],$K:$K),"")</f>
        <v/>
      </c>
      <c r="I2346">
        <f>Table1[[#This Row],[regno]]</f>
        <v>1126889</v>
      </c>
      <c r="J2346" t="str">
        <f>Table1[[#This Row],[nicename]]</f>
        <v>Windsor a Cappella</v>
      </c>
      <c r="K2346" s="1" t="str">
        <f ca="1">IF(Table1[[#This Row],[Selected]],Table1[[#This Row],[latest_income]]+(RAND()*0.01),"")</f>
        <v/>
      </c>
      <c r="L2346" t="b">
        <f>IF(Table1[[#This Row],[Use]]="None",FALSE,IF(Table1[[#This Row],[Use]]="Both",AND(Table1[[#This Row],[Keyword]],Table1[[#This Row],[Geog]]),OR(Table1[[#This Row],[Keyword]],Table1[[#This Row],[Geog]])))</f>
        <v>0</v>
      </c>
      <c r="M23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46" t="b">
        <f>NOT(ISERROR(VLOOKUP(Table1[[#This Row],[regno]],RawGeography!$D:$D,1,FALSE)))</f>
        <v>0</v>
      </c>
      <c r="O2346" t="str">
        <f>IF(Options!$H$12&gt;0,IF(Options!$H$13&gt;0,"Both","Geog"),IF(Options!$H$13&gt;0,"Keyword","None"))</f>
        <v>None</v>
      </c>
      <c r="Q2346"/>
    </row>
    <row r="2347" spans="1:17" x14ac:dyDescent="0.2">
      <c r="A2347">
        <v>1127371</v>
      </c>
      <c r="B2347" t="s">
        <v>4917</v>
      </c>
      <c r="C2347">
        <v>8249</v>
      </c>
      <c r="D2347">
        <v>7969</v>
      </c>
      <c r="G2347" t="s">
        <v>4918</v>
      </c>
      <c r="H2347" t="str">
        <f ca="1">IFERROR(RANK(Table1[[#This Row],[IncomeRank]],$K:$K),"")</f>
        <v/>
      </c>
      <c r="I2347">
        <f>Table1[[#This Row],[regno]]</f>
        <v>1127371</v>
      </c>
      <c r="J2347" t="str">
        <f>Table1[[#This Row],[nicename]]</f>
        <v>Creative Kids</v>
      </c>
      <c r="K2347" s="1" t="str">
        <f ca="1">IF(Table1[[#This Row],[Selected]],Table1[[#This Row],[latest_income]]+(RAND()*0.01),"")</f>
        <v/>
      </c>
      <c r="L2347" t="b">
        <f>IF(Table1[[#This Row],[Use]]="None",FALSE,IF(Table1[[#This Row],[Use]]="Both",AND(Table1[[#This Row],[Keyword]],Table1[[#This Row],[Geog]]),OR(Table1[[#This Row],[Keyword]],Table1[[#This Row],[Geog]])))</f>
        <v>0</v>
      </c>
      <c r="M23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47" t="b">
        <f>NOT(ISERROR(VLOOKUP(Table1[[#This Row],[regno]],RawGeography!$D:$D,1,FALSE)))</f>
        <v>0</v>
      </c>
      <c r="O2347" t="str">
        <f>IF(Options!$H$12&gt;0,IF(Options!$H$13&gt;0,"Both","Geog"),IF(Options!$H$13&gt;0,"Keyword","None"))</f>
        <v>None</v>
      </c>
      <c r="Q2347"/>
    </row>
    <row r="2348" spans="1:17" x14ac:dyDescent="0.2">
      <c r="A2348">
        <v>1127385</v>
      </c>
      <c r="B2348" t="s">
        <v>4919</v>
      </c>
      <c r="C2348">
        <v>3513</v>
      </c>
      <c r="D2348">
        <v>9261</v>
      </c>
      <c r="G2348" t="s">
        <v>4920</v>
      </c>
      <c r="H2348" t="str">
        <f ca="1">IFERROR(RANK(Table1[[#This Row],[IncomeRank]],$K:$K),"")</f>
        <v/>
      </c>
      <c r="I2348">
        <f>Table1[[#This Row],[regno]]</f>
        <v>1127385</v>
      </c>
      <c r="J2348" t="str">
        <f>Table1[[#This Row],[nicename]]</f>
        <v>The Brooks Van Der Pump Charitable Trust</v>
      </c>
      <c r="K2348" s="1" t="str">
        <f ca="1">IF(Table1[[#This Row],[Selected]],Table1[[#This Row],[latest_income]]+(RAND()*0.01),"")</f>
        <v/>
      </c>
      <c r="L2348" t="b">
        <f>IF(Table1[[#This Row],[Use]]="None",FALSE,IF(Table1[[#This Row],[Use]]="Both",AND(Table1[[#This Row],[Keyword]],Table1[[#This Row],[Geog]]),OR(Table1[[#This Row],[Keyword]],Table1[[#This Row],[Geog]])))</f>
        <v>0</v>
      </c>
      <c r="M23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48" t="b">
        <f>NOT(ISERROR(VLOOKUP(Table1[[#This Row],[regno]],RawGeography!$D:$D,1,FALSE)))</f>
        <v>0</v>
      </c>
      <c r="O2348" t="str">
        <f>IF(Options!$H$12&gt;0,IF(Options!$H$13&gt;0,"Both","Geog"),IF(Options!$H$13&gt;0,"Keyword","None"))</f>
        <v>None</v>
      </c>
      <c r="Q2348"/>
    </row>
    <row r="2349" spans="1:17" x14ac:dyDescent="0.2">
      <c r="A2349">
        <v>1127392</v>
      </c>
      <c r="B2349" t="s">
        <v>4921</v>
      </c>
      <c r="C2349">
        <v>214605</v>
      </c>
      <c r="D2349">
        <v>222039</v>
      </c>
      <c r="G2349" t="s">
        <v>4922</v>
      </c>
      <c r="H2349" t="str">
        <f ca="1">IFERROR(RANK(Table1[[#This Row],[IncomeRank]],$K:$K),"")</f>
        <v/>
      </c>
      <c r="I2349">
        <f>Table1[[#This Row],[regno]]</f>
        <v>1127392</v>
      </c>
      <c r="J2349" t="str">
        <f>Table1[[#This Row],[nicename]]</f>
        <v>The Merry Opera Company</v>
      </c>
      <c r="K2349" s="1" t="str">
        <f ca="1">IF(Table1[[#This Row],[Selected]],Table1[[#This Row],[latest_income]]+(RAND()*0.01),"")</f>
        <v/>
      </c>
      <c r="L2349" t="b">
        <f>IF(Table1[[#This Row],[Use]]="None",FALSE,IF(Table1[[#This Row],[Use]]="Both",AND(Table1[[#This Row],[Keyword]],Table1[[#This Row],[Geog]]),OR(Table1[[#This Row],[Keyword]],Table1[[#This Row],[Geog]])))</f>
        <v>0</v>
      </c>
      <c r="M23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49" t="b">
        <f>NOT(ISERROR(VLOOKUP(Table1[[#This Row],[regno]],RawGeography!$D:$D,1,FALSE)))</f>
        <v>0</v>
      </c>
      <c r="O2349" t="str">
        <f>IF(Options!$H$12&gt;0,IF(Options!$H$13&gt;0,"Both","Geog"),IF(Options!$H$13&gt;0,"Keyword","None"))</f>
        <v>None</v>
      </c>
      <c r="Q2349"/>
    </row>
    <row r="2350" spans="1:17" x14ac:dyDescent="0.2">
      <c r="A2350">
        <v>1127411</v>
      </c>
      <c r="B2350" t="s">
        <v>4923</v>
      </c>
      <c r="C2350">
        <v>15982</v>
      </c>
      <c r="D2350">
        <v>12874</v>
      </c>
      <c r="G2350" t="s">
        <v>4924</v>
      </c>
      <c r="H2350" t="str">
        <f ca="1">IFERROR(RANK(Table1[[#This Row],[IncomeRank]],$K:$K),"")</f>
        <v/>
      </c>
      <c r="I2350">
        <f>Table1[[#This Row],[regno]]</f>
        <v>1127411</v>
      </c>
      <c r="J2350" t="str">
        <f>Table1[[#This Row],[nicename]]</f>
        <v>Brancaster Midsummer Music</v>
      </c>
      <c r="K2350" s="1" t="str">
        <f ca="1">IF(Table1[[#This Row],[Selected]],Table1[[#This Row],[latest_income]]+(RAND()*0.01),"")</f>
        <v/>
      </c>
      <c r="L2350" t="b">
        <f>IF(Table1[[#This Row],[Use]]="None",FALSE,IF(Table1[[#This Row],[Use]]="Both",AND(Table1[[#This Row],[Keyword]],Table1[[#This Row],[Geog]]),OR(Table1[[#This Row],[Keyword]],Table1[[#This Row],[Geog]])))</f>
        <v>0</v>
      </c>
      <c r="M23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50" t="b">
        <f>NOT(ISERROR(VLOOKUP(Table1[[#This Row],[regno]],RawGeography!$D:$D,1,FALSE)))</f>
        <v>0</v>
      </c>
      <c r="O2350" t="str">
        <f>IF(Options!$H$12&gt;0,IF(Options!$H$13&gt;0,"Both","Geog"),IF(Options!$H$13&gt;0,"Keyword","None"))</f>
        <v>None</v>
      </c>
      <c r="Q2350"/>
    </row>
    <row r="2351" spans="1:17" x14ac:dyDescent="0.2">
      <c r="A2351">
        <v>1127420</v>
      </c>
      <c r="B2351" t="s">
        <v>4925</v>
      </c>
      <c r="C2351">
        <v>10063</v>
      </c>
      <c r="D2351">
        <v>9959</v>
      </c>
      <c r="G2351" t="s">
        <v>4926</v>
      </c>
      <c r="H2351" t="str">
        <f ca="1">IFERROR(RANK(Table1[[#This Row],[IncomeRank]],$K:$K),"")</f>
        <v/>
      </c>
      <c r="I2351">
        <f>Table1[[#This Row],[regno]]</f>
        <v>1127420</v>
      </c>
      <c r="J2351" t="str">
        <f>Table1[[#This Row],[nicename]]</f>
        <v>Voices From the Nations</v>
      </c>
      <c r="K2351" s="1" t="str">
        <f ca="1">IF(Table1[[#This Row],[Selected]],Table1[[#This Row],[latest_income]]+(RAND()*0.01),"")</f>
        <v/>
      </c>
      <c r="L2351" t="b">
        <f>IF(Table1[[#This Row],[Use]]="None",FALSE,IF(Table1[[#This Row],[Use]]="Both",AND(Table1[[#This Row],[Keyword]],Table1[[#This Row],[Geog]]),OR(Table1[[#This Row],[Keyword]],Table1[[#This Row],[Geog]])))</f>
        <v>0</v>
      </c>
      <c r="M23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51" t="b">
        <f>NOT(ISERROR(VLOOKUP(Table1[[#This Row],[regno]],RawGeography!$D:$D,1,FALSE)))</f>
        <v>0</v>
      </c>
      <c r="O2351" t="str">
        <f>IF(Options!$H$12&gt;0,IF(Options!$H$13&gt;0,"Both","Geog"),IF(Options!$H$13&gt;0,"Keyword","None"))</f>
        <v>None</v>
      </c>
      <c r="Q2351"/>
    </row>
    <row r="2352" spans="1:17" x14ac:dyDescent="0.2">
      <c r="A2352">
        <v>1127442</v>
      </c>
      <c r="B2352" t="s">
        <v>4927</v>
      </c>
      <c r="C2352">
        <v>11289</v>
      </c>
      <c r="D2352">
        <v>12875</v>
      </c>
      <c r="G2352" t="s">
        <v>4928</v>
      </c>
      <c r="H2352" t="str">
        <f ca="1">IFERROR(RANK(Table1[[#This Row],[IncomeRank]],$K:$K),"")</f>
        <v/>
      </c>
      <c r="I2352">
        <f>Table1[[#This Row],[regno]]</f>
        <v>1127442</v>
      </c>
      <c r="J2352" t="str">
        <f>Table1[[#This Row],[nicename]]</f>
        <v>The Serlo Consort Ltd</v>
      </c>
      <c r="K2352" s="1" t="str">
        <f ca="1">IF(Table1[[#This Row],[Selected]],Table1[[#This Row],[latest_income]]+(RAND()*0.01),"")</f>
        <v/>
      </c>
      <c r="L2352" t="b">
        <f>IF(Table1[[#This Row],[Use]]="None",FALSE,IF(Table1[[#This Row],[Use]]="Both",AND(Table1[[#This Row],[Keyword]],Table1[[#This Row],[Geog]]),OR(Table1[[#This Row],[Keyword]],Table1[[#This Row],[Geog]])))</f>
        <v>0</v>
      </c>
      <c r="M23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52" t="b">
        <f>NOT(ISERROR(VLOOKUP(Table1[[#This Row],[regno]],RawGeography!$D:$D,1,FALSE)))</f>
        <v>0</v>
      </c>
      <c r="O2352" t="str">
        <f>IF(Options!$H$12&gt;0,IF(Options!$H$13&gt;0,"Both","Geog"),IF(Options!$H$13&gt;0,"Keyword","None"))</f>
        <v>None</v>
      </c>
      <c r="Q2352"/>
    </row>
    <row r="2353" spans="1:17" x14ac:dyDescent="0.2">
      <c r="A2353">
        <v>1127561</v>
      </c>
      <c r="B2353" t="s">
        <v>4929</v>
      </c>
      <c r="C2353">
        <v>376994</v>
      </c>
      <c r="D2353">
        <v>267351</v>
      </c>
      <c r="G2353" t="s">
        <v>4930</v>
      </c>
      <c r="H2353" t="str">
        <f ca="1">IFERROR(RANK(Table1[[#This Row],[IncomeRank]],$K:$K),"")</f>
        <v/>
      </c>
      <c r="I2353">
        <f>Table1[[#This Row],[regno]]</f>
        <v>1127561</v>
      </c>
      <c r="J2353" t="str">
        <f>Table1[[#This Row],[nicename]]</f>
        <v>The Anglo-Omani Society</v>
      </c>
      <c r="K2353" s="1" t="str">
        <f ca="1">IF(Table1[[#This Row],[Selected]],Table1[[#This Row],[latest_income]]+(RAND()*0.01),"")</f>
        <v/>
      </c>
      <c r="L2353" t="b">
        <f>IF(Table1[[#This Row],[Use]]="None",FALSE,IF(Table1[[#This Row],[Use]]="Both",AND(Table1[[#This Row],[Keyword]],Table1[[#This Row],[Geog]]),OR(Table1[[#This Row],[Keyword]],Table1[[#This Row],[Geog]])))</f>
        <v>0</v>
      </c>
      <c r="M23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53" t="b">
        <f>NOT(ISERROR(VLOOKUP(Table1[[#This Row],[regno]],RawGeography!$D:$D,1,FALSE)))</f>
        <v>0</v>
      </c>
      <c r="O2353" t="str">
        <f>IF(Options!$H$12&gt;0,IF(Options!$H$13&gt;0,"Both","Geog"),IF(Options!$H$13&gt;0,"Keyword","None"))</f>
        <v>None</v>
      </c>
      <c r="Q2353"/>
    </row>
    <row r="2354" spans="1:17" x14ac:dyDescent="0.2">
      <c r="A2354">
        <v>1127578</v>
      </c>
      <c r="B2354" t="s">
        <v>4931</v>
      </c>
      <c r="C2354">
        <v>325359</v>
      </c>
      <c r="D2354">
        <v>318615</v>
      </c>
      <c r="G2354" t="s">
        <v>4932</v>
      </c>
      <c r="H2354" t="str">
        <f ca="1">IFERROR(RANK(Table1[[#This Row],[IncomeRank]],$K:$K),"")</f>
        <v/>
      </c>
      <c r="I2354">
        <f>Table1[[#This Row],[regno]]</f>
        <v>1127578</v>
      </c>
      <c r="J2354" t="str">
        <f>Table1[[#This Row],[nicename]]</f>
        <v>Make Some Noise West Midlands Limited</v>
      </c>
      <c r="K2354" s="1" t="str">
        <f ca="1">IF(Table1[[#This Row],[Selected]],Table1[[#This Row],[latest_income]]+(RAND()*0.01),"")</f>
        <v/>
      </c>
      <c r="L2354" t="b">
        <f>IF(Table1[[#This Row],[Use]]="None",FALSE,IF(Table1[[#This Row],[Use]]="Both",AND(Table1[[#This Row],[Keyword]],Table1[[#This Row],[Geog]]),OR(Table1[[#This Row],[Keyword]],Table1[[#This Row],[Geog]])))</f>
        <v>0</v>
      </c>
      <c r="M23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54" t="b">
        <f>NOT(ISERROR(VLOOKUP(Table1[[#This Row],[regno]],RawGeography!$D:$D,1,FALSE)))</f>
        <v>0</v>
      </c>
      <c r="O2354" t="str">
        <f>IF(Options!$H$12&gt;0,IF(Options!$H$13&gt;0,"Both","Geog"),IF(Options!$H$13&gt;0,"Keyword","None"))</f>
        <v>None</v>
      </c>
      <c r="Q2354"/>
    </row>
    <row r="2355" spans="1:17" x14ac:dyDescent="0.2">
      <c r="A2355">
        <v>1127580</v>
      </c>
      <c r="B2355" t="s">
        <v>4933</v>
      </c>
      <c r="C2355">
        <v>3889</v>
      </c>
      <c r="D2355">
        <v>5234</v>
      </c>
      <c r="G2355" t="s">
        <v>4934</v>
      </c>
      <c r="H2355" t="str">
        <f ca="1">IFERROR(RANK(Table1[[#This Row],[IncomeRank]],$K:$K),"")</f>
        <v/>
      </c>
      <c r="I2355">
        <f>Table1[[#This Row],[regno]]</f>
        <v>1127580</v>
      </c>
      <c r="J2355" t="str">
        <f>Table1[[#This Row],[nicename]]</f>
        <v>Brighton and Hove City Brass</v>
      </c>
      <c r="K2355" s="1" t="str">
        <f ca="1">IF(Table1[[#This Row],[Selected]],Table1[[#This Row],[latest_income]]+(RAND()*0.01),"")</f>
        <v/>
      </c>
      <c r="L2355" t="b">
        <f>IF(Table1[[#This Row],[Use]]="None",FALSE,IF(Table1[[#This Row],[Use]]="Both",AND(Table1[[#This Row],[Keyword]],Table1[[#This Row],[Geog]]),OR(Table1[[#This Row],[Keyword]],Table1[[#This Row],[Geog]])))</f>
        <v>0</v>
      </c>
      <c r="M23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55" t="b">
        <f>NOT(ISERROR(VLOOKUP(Table1[[#This Row],[regno]],RawGeography!$D:$D,1,FALSE)))</f>
        <v>0</v>
      </c>
      <c r="O2355" t="str">
        <f>IF(Options!$H$12&gt;0,IF(Options!$H$13&gt;0,"Both","Geog"),IF(Options!$H$13&gt;0,"Keyword","None"))</f>
        <v>None</v>
      </c>
      <c r="Q2355"/>
    </row>
    <row r="2356" spans="1:17" x14ac:dyDescent="0.2">
      <c r="A2356">
        <v>1127608</v>
      </c>
      <c r="B2356" t="s">
        <v>4935</v>
      </c>
      <c r="C2356">
        <v>58407</v>
      </c>
      <c r="D2356">
        <v>59635</v>
      </c>
      <c r="G2356" t="s">
        <v>4936</v>
      </c>
      <c r="H2356" t="str">
        <f ca="1">IFERROR(RANK(Table1[[#This Row],[IncomeRank]],$K:$K),"")</f>
        <v/>
      </c>
      <c r="I2356">
        <f>Table1[[#This Row],[regno]]</f>
        <v>1127608</v>
      </c>
      <c r="J2356" t="str">
        <f>Table1[[#This Row],[nicename]]</f>
        <v>Felix's School of Rock</v>
      </c>
      <c r="K2356" s="1" t="str">
        <f ca="1">IF(Table1[[#This Row],[Selected]],Table1[[#This Row],[latest_income]]+(RAND()*0.01),"")</f>
        <v/>
      </c>
      <c r="L2356" t="b">
        <f>IF(Table1[[#This Row],[Use]]="None",FALSE,IF(Table1[[#This Row],[Use]]="Both",AND(Table1[[#This Row],[Keyword]],Table1[[#This Row],[Geog]]),OR(Table1[[#This Row],[Keyword]],Table1[[#This Row],[Geog]])))</f>
        <v>0</v>
      </c>
      <c r="M23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56" t="b">
        <f>NOT(ISERROR(VLOOKUP(Table1[[#This Row],[regno]],RawGeography!$D:$D,1,FALSE)))</f>
        <v>0</v>
      </c>
      <c r="O2356" t="str">
        <f>IF(Options!$H$12&gt;0,IF(Options!$H$13&gt;0,"Both","Geog"),IF(Options!$H$13&gt;0,"Keyword","None"))</f>
        <v>None</v>
      </c>
      <c r="Q2356"/>
    </row>
    <row r="2357" spans="1:17" x14ac:dyDescent="0.2">
      <c r="A2357">
        <v>1127722</v>
      </c>
      <c r="B2357" t="s">
        <v>4937</v>
      </c>
      <c r="C2357">
        <v>85602</v>
      </c>
      <c r="D2357">
        <v>131153</v>
      </c>
      <c r="G2357" t="s">
        <v>4938</v>
      </c>
      <c r="H2357" t="str">
        <f ca="1">IFERROR(RANK(Table1[[#This Row],[IncomeRank]],$K:$K),"")</f>
        <v/>
      </c>
      <c r="I2357">
        <f>Table1[[#This Row],[regno]]</f>
        <v>1127722</v>
      </c>
      <c r="J2357" t="str">
        <f>Table1[[#This Row],[nicename]]</f>
        <v>Libera</v>
      </c>
      <c r="K2357" s="1" t="str">
        <f ca="1">IF(Table1[[#This Row],[Selected]],Table1[[#This Row],[latest_income]]+(RAND()*0.01),"")</f>
        <v/>
      </c>
      <c r="L2357" t="b">
        <f>IF(Table1[[#This Row],[Use]]="None",FALSE,IF(Table1[[#This Row],[Use]]="Both",AND(Table1[[#This Row],[Keyword]],Table1[[#This Row],[Geog]]),OR(Table1[[#This Row],[Keyword]],Table1[[#This Row],[Geog]])))</f>
        <v>0</v>
      </c>
      <c r="M23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57" t="b">
        <f>NOT(ISERROR(VLOOKUP(Table1[[#This Row],[regno]],RawGeography!$D:$D,1,FALSE)))</f>
        <v>0</v>
      </c>
      <c r="O2357" t="str">
        <f>IF(Options!$H$12&gt;0,IF(Options!$H$13&gt;0,"Both","Geog"),IF(Options!$H$13&gt;0,"Keyword","None"))</f>
        <v>None</v>
      </c>
      <c r="Q2357"/>
    </row>
    <row r="2358" spans="1:17" x14ac:dyDescent="0.2">
      <c r="A2358">
        <v>1127726</v>
      </c>
      <c r="B2358" t="s">
        <v>4939</v>
      </c>
      <c r="C2358">
        <v>4387</v>
      </c>
      <c r="D2358">
        <v>4545</v>
      </c>
      <c r="G2358" t="s">
        <v>4940</v>
      </c>
      <c r="H2358" t="str">
        <f ca="1">IFERROR(RANK(Table1[[#This Row],[IncomeRank]],$K:$K),"")</f>
        <v/>
      </c>
      <c r="I2358">
        <f>Table1[[#This Row],[regno]]</f>
        <v>1127726</v>
      </c>
      <c r="J2358" t="str">
        <f>Table1[[#This Row],[nicename]]</f>
        <v>Spelthorne Young Voices</v>
      </c>
      <c r="K2358" s="1" t="str">
        <f ca="1">IF(Table1[[#This Row],[Selected]],Table1[[#This Row],[latest_income]]+(RAND()*0.01),"")</f>
        <v/>
      </c>
      <c r="L2358" t="b">
        <f>IF(Table1[[#This Row],[Use]]="None",FALSE,IF(Table1[[#This Row],[Use]]="Both",AND(Table1[[#This Row],[Keyword]],Table1[[#This Row],[Geog]]),OR(Table1[[#This Row],[Keyword]],Table1[[#This Row],[Geog]])))</f>
        <v>0</v>
      </c>
      <c r="M23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58" t="b">
        <f>NOT(ISERROR(VLOOKUP(Table1[[#This Row],[regno]],RawGeography!$D:$D,1,FALSE)))</f>
        <v>0</v>
      </c>
      <c r="O2358" t="str">
        <f>IF(Options!$H$12&gt;0,IF(Options!$H$13&gt;0,"Both","Geog"),IF(Options!$H$13&gt;0,"Keyword","None"))</f>
        <v>None</v>
      </c>
      <c r="Q2358"/>
    </row>
    <row r="2359" spans="1:17" x14ac:dyDescent="0.2">
      <c r="A2359">
        <v>1127803</v>
      </c>
      <c r="B2359" t="s">
        <v>4941</v>
      </c>
      <c r="C2359">
        <v>14090</v>
      </c>
      <c r="D2359">
        <v>14766</v>
      </c>
      <c r="G2359" t="s">
        <v>4942</v>
      </c>
      <c r="H2359" t="str">
        <f ca="1">IFERROR(RANK(Table1[[#This Row],[IncomeRank]],$K:$K),"")</f>
        <v/>
      </c>
      <c r="I2359">
        <f>Table1[[#This Row],[regno]]</f>
        <v>1127803</v>
      </c>
      <c r="J2359" t="str">
        <f>Table1[[#This Row],[nicename]]</f>
        <v>Isleworth Baroque</v>
      </c>
      <c r="K2359" s="1" t="str">
        <f ca="1">IF(Table1[[#This Row],[Selected]],Table1[[#This Row],[latest_income]]+(RAND()*0.01),"")</f>
        <v/>
      </c>
      <c r="L2359" t="b">
        <f>IF(Table1[[#This Row],[Use]]="None",FALSE,IF(Table1[[#This Row],[Use]]="Both",AND(Table1[[#This Row],[Keyword]],Table1[[#This Row],[Geog]]),OR(Table1[[#This Row],[Keyword]],Table1[[#This Row],[Geog]])))</f>
        <v>0</v>
      </c>
      <c r="M23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59" t="b">
        <f>NOT(ISERROR(VLOOKUP(Table1[[#This Row],[regno]],RawGeography!$D:$D,1,FALSE)))</f>
        <v>0</v>
      </c>
      <c r="O2359" t="str">
        <f>IF(Options!$H$12&gt;0,IF(Options!$H$13&gt;0,"Both","Geog"),IF(Options!$H$13&gt;0,"Keyword","None"))</f>
        <v>None</v>
      </c>
      <c r="Q2359"/>
    </row>
    <row r="2360" spans="1:17" x14ac:dyDescent="0.2">
      <c r="A2360">
        <v>1127827</v>
      </c>
      <c r="B2360" t="s">
        <v>4943</v>
      </c>
      <c r="C2360">
        <v>5500</v>
      </c>
      <c r="D2360">
        <v>5497</v>
      </c>
      <c r="G2360" t="s">
        <v>4830</v>
      </c>
      <c r="H2360" t="str">
        <f ca="1">IFERROR(RANK(Table1[[#This Row],[IncomeRank]],$K:$K),"")</f>
        <v/>
      </c>
      <c r="I2360">
        <f>Table1[[#This Row],[regno]]</f>
        <v>1127827</v>
      </c>
      <c r="J2360" t="str">
        <f>Table1[[#This Row],[nicename]]</f>
        <v>Cricklewood Arts and Culture</v>
      </c>
      <c r="K2360" s="1" t="str">
        <f ca="1">IF(Table1[[#This Row],[Selected]],Table1[[#This Row],[latest_income]]+(RAND()*0.01),"")</f>
        <v/>
      </c>
      <c r="L2360" t="b">
        <f>IF(Table1[[#This Row],[Use]]="None",FALSE,IF(Table1[[#This Row],[Use]]="Both",AND(Table1[[#This Row],[Keyword]],Table1[[#This Row],[Geog]]),OR(Table1[[#This Row],[Keyword]],Table1[[#This Row],[Geog]])))</f>
        <v>0</v>
      </c>
      <c r="M23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60" t="b">
        <f>NOT(ISERROR(VLOOKUP(Table1[[#This Row],[regno]],RawGeography!$D:$D,1,FALSE)))</f>
        <v>0</v>
      </c>
      <c r="O2360" t="str">
        <f>IF(Options!$H$12&gt;0,IF(Options!$H$13&gt;0,"Both","Geog"),IF(Options!$H$13&gt;0,"Keyword","None"))</f>
        <v>None</v>
      </c>
      <c r="Q2360"/>
    </row>
    <row r="2361" spans="1:17" x14ac:dyDescent="0.2">
      <c r="A2361">
        <v>1127932</v>
      </c>
      <c r="B2361" t="s">
        <v>4944</v>
      </c>
      <c r="C2361">
        <v>101391</v>
      </c>
      <c r="D2361">
        <v>103994</v>
      </c>
      <c r="G2361" t="s">
        <v>4945</v>
      </c>
      <c r="H2361" t="str">
        <f ca="1">IFERROR(RANK(Table1[[#This Row],[IncomeRank]],$K:$K),"")</f>
        <v/>
      </c>
      <c r="I2361">
        <f>Table1[[#This Row],[regno]]</f>
        <v>1127932</v>
      </c>
      <c r="J2361" t="str">
        <f>Table1[[#This Row],[nicename]]</f>
        <v>Cambridge Early Music</v>
      </c>
      <c r="K2361" s="1" t="str">
        <f ca="1">IF(Table1[[#This Row],[Selected]],Table1[[#This Row],[latest_income]]+(RAND()*0.01),"")</f>
        <v/>
      </c>
      <c r="L2361" t="b">
        <f>IF(Table1[[#This Row],[Use]]="None",FALSE,IF(Table1[[#This Row],[Use]]="Both",AND(Table1[[#This Row],[Keyword]],Table1[[#This Row],[Geog]]),OR(Table1[[#This Row],[Keyword]],Table1[[#This Row],[Geog]])))</f>
        <v>0</v>
      </c>
      <c r="M23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61" t="b">
        <f>NOT(ISERROR(VLOOKUP(Table1[[#This Row],[regno]],RawGeography!$D:$D,1,FALSE)))</f>
        <v>0</v>
      </c>
      <c r="O2361" t="str">
        <f>IF(Options!$H$12&gt;0,IF(Options!$H$13&gt;0,"Both","Geog"),IF(Options!$H$13&gt;0,"Keyword","None"))</f>
        <v>None</v>
      </c>
      <c r="Q2361"/>
    </row>
    <row r="2362" spans="1:17" x14ac:dyDescent="0.2">
      <c r="A2362">
        <v>1127941</v>
      </c>
      <c r="B2362" t="s">
        <v>4946</v>
      </c>
      <c r="C2362">
        <v>10902</v>
      </c>
      <c r="D2362">
        <v>7924</v>
      </c>
      <c r="G2362" t="s">
        <v>4947</v>
      </c>
      <c r="H2362" t="str">
        <f ca="1">IFERROR(RANK(Table1[[#This Row],[IncomeRank]],$K:$K),"")</f>
        <v/>
      </c>
      <c r="I2362">
        <f>Table1[[#This Row],[regno]]</f>
        <v>1127941</v>
      </c>
      <c r="J2362" t="str">
        <f>Table1[[#This Row],[nicename]]</f>
        <v>Gosport Solent Brass</v>
      </c>
      <c r="K2362" s="1" t="str">
        <f ca="1">IF(Table1[[#This Row],[Selected]],Table1[[#This Row],[latest_income]]+(RAND()*0.01),"")</f>
        <v/>
      </c>
      <c r="L2362" t="b">
        <f>IF(Table1[[#This Row],[Use]]="None",FALSE,IF(Table1[[#This Row],[Use]]="Both",AND(Table1[[#This Row],[Keyword]],Table1[[#This Row],[Geog]]),OR(Table1[[#This Row],[Keyword]],Table1[[#This Row],[Geog]])))</f>
        <v>0</v>
      </c>
      <c r="M23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62" t="b">
        <f>NOT(ISERROR(VLOOKUP(Table1[[#This Row],[regno]],RawGeography!$D:$D,1,FALSE)))</f>
        <v>0</v>
      </c>
      <c r="O2362" t="str">
        <f>IF(Options!$H$12&gt;0,IF(Options!$H$13&gt;0,"Both","Geog"),IF(Options!$H$13&gt;0,"Keyword","None"))</f>
        <v>None</v>
      </c>
      <c r="Q2362"/>
    </row>
    <row r="2363" spans="1:17" x14ac:dyDescent="0.2">
      <c r="A2363">
        <v>1127975</v>
      </c>
      <c r="B2363" t="s">
        <v>4948</v>
      </c>
      <c r="C2363">
        <v>30310</v>
      </c>
      <c r="D2363">
        <v>29774</v>
      </c>
      <c r="G2363" t="s">
        <v>4949</v>
      </c>
      <c r="H2363" t="str">
        <f ca="1">IFERROR(RANK(Table1[[#This Row],[IncomeRank]],$K:$K),"")</f>
        <v/>
      </c>
      <c r="I2363">
        <f>Table1[[#This Row],[regno]]</f>
        <v>1127975</v>
      </c>
      <c r="J2363" t="str">
        <f>Table1[[#This Row],[nicename]]</f>
        <v>The New School of Organ Studies</v>
      </c>
      <c r="K2363" s="1" t="str">
        <f ca="1">IF(Table1[[#This Row],[Selected]],Table1[[#This Row],[latest_income]]+(RAND()*0.01),"")</f>
        <v/>
      </c>
      <c r="L2363" t="b">
        <f>IF(Table1[[#This Row],[Use]]="None",FALSE,IF(Table1[[#This Row],[Use]]="Both",AND(Table1[[#This Row],[Keyword]],Table1[[#This Row],[Geog]]),OR(Table1[[#This Row],[Keyword]],Table1[[#This Row],[Geog]])))</f>
        <v>0</v>
      </c>
      <c r="M23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63" t="b">
        <f>NOT(ISERROR(VLOOKUP(Table1[[#This Row],[regno]],RawGeography!$D:$D,1,FALSE)))</f>
        <v>0</v>
      </c>
      <c r="O2363" t="str">
        <f>IF(Options!$H$12&gt;0,IF(Options!$H$13&gt;0,"Both","Geog"),IF(Options!$H$13&gt;0,"Keyword","None"))</f>
        <v>None</v>
      </c>
      <c r="Q2363"/>
    </row>
    <row r="2364" spans="1:17" x14ac:dyDescent="0.2">
      <c r="A2364">
        <v>1128196</v>
      </c>
      <c r="B2364" t="s">
        <v>4950</v>
      </c>
      <c r="C2364">
        <v>17735</v>
      </c>
      <c r="D2364">
        <v>20806</v>
      </c>
      <c r="G2364" t="s">
        <v>4951</v>
      </c>
      <c r="H2364" t="str">
        <f ca="1">IFERROR(RANK(Table1[[#This Row],[IncomeRank]],$K:$K),"")</f>
        <v/>
      </c>
      <c r="I2364">
        <f>Table1[[#This Row],[regno]]</f>
        <v>1128196</v>
      </c>
      <c r="J2364" t="str">
        <f>Table1[[#This Row],[nicename]]</f>
        <v>Bristol Concert Orchestra</v>
      </c>
      <c r="K2364" s="1" t="str">
        <f ca="1">IF(Table1[[#This Row],[Selected]],Table1[[#This Row],[latest_income]]+(RAND()*0.01),"")</f>
        <v/>
      </c>
      <c r="L2364" t="b">
        <f>IF(Table1[[#This Row],[Use]]="None",FALSE,IF(Table1[[#This Row],[Use]]="Both",AND(Table1[[#This Row],[Keyword]],Table1[[#This Row],[Geog]]),OR(Table1[[#This Row],[Keyword]],Table1[[#This Row],[Geog]])))</f>
        <v>0</v>
      </c>
      <c r="M23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64" t="b">
        <f>NOT(ISERROR(VLOOKUP(Table1[[#This Row],[regno]],RawGeography!$D:$D,1,FALSE)))</f>
        <v>0</v>
      </c>
      <c r="O2364" t="str">
        <f>IF(Options!$H$12&gt;0,IF(Options!$H$13&gt;0,"Both","Geog"),IF(Options!$H$13&gt;0,"Keyword","None"))</f>
        <v>None</v>
      </c>
      <c r="Q2364"/>
    </row>
    <row r="2365" spans="1:17" x14ac:dyDescent="0.2">
      <c r="A2365">
        <v>1128233</v>
      </c>
      <c r="B2365" t="s">
        <v>4952</v>
      </c>
      <c r="C2365">
        <v>12983</v>
      </c>
      <c r="D2365">
        <v>11724</v>
      </c>
      <c r="G2365" t="s">
        <v>4953</v>
      </c>
      <c r="H2365" t="str">
        <f ca="1">IFERROR(RANK(Table1[[#This Row],[IncomeRank]],$K:$K),"")</f>
        <v/>
      </c>
      <c r="I2365">
        <f>Table1[[#This Row],[regno]]</f>
        <v>1128233</v>
      </c>
      <c r="J2365" t="str">
        <f>Table1[[#This Row],[nicename]]</f>
        <v>Harrow Harmony</v>
      </c>
      <c r="K2365" s="1" t="str">
        <f ca="1">IF(Table1[[#This Row],[Selected]],Table1[[#This Row],[latest_income]]+(RAND()*0.01),"")</f>
        <v/>
      </c>
      <c r="L2365" t="b">
        <f>IF(Table1[[#This Row],[Use]]="None",FALSE,IF(Table1[[#This Row],[Use]]="Both",AND(Table1[[#This Row],[Keyword]],Table1[[#This Row],[Geog]]),OR(Table1[[#This Row],[Keyword]],Table1[[#This Row],[Geog]])))</f>
        <v>0</v>
      </c>
      <c r="M23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65" t="b">
        <f>NOT(ISERROR(VLOOKUP(Table1[[#This Row],[regno]],RawGeography!$D:$D,1,FALSE)))</f>
        <v>0</v>
      </c>
      <c r="O2365" t="str">
        <f>IF(Options!$H$12&gt;0,IF(Options!$H$13&gt;0,"Both","Geog"),IF(Options!$H$13&gt;0,"Keyword","None"))</f>
        <v>None</v>
      </c>
      <c r="Q2365"/>
    </row>
    <row r="2366" spans="1:17" x14ac:dyDescent="0.2">
      <c r="A2366">
        <v>1128315</v>
      </c>
      <c r="B2366" t="s">
        <v>4954</v>
      </c>
      <c r="G2366" t="s">
        <v>4955</v>
      </c>
      <c r="H2366" t="str">
        <f ca="1">IFERROR(RANK(Table1[[#This Row],[IncomeRank]],$K:$K),"")</f>
        <v/>
      </c>
      <c r="I2366">
        <f>Table1[[#This Row],[regno]]</f>
        <v>1128315</v>
      </c>
      <c r="J2366" t="str">
        <f>Table1[[#This Row],[nicename]]</f>
        <v>Harmony Variety Clubs Limited</v>
      </c>
      <c r="K2366" s="1" t="str">
        <f ca="1">IF(Table1[[#This Row],[Selected]],Table1[[#This Row],[latest_income]]+(RAND()*0.01),"")</f>
        <v/>
      </c>
      <c r="L2366" t="b">
        <f>IF(Table1[[#This Row],[Use]]="None",FALSE,IF(Table1[[#This Row],[Use]]="Both",AND(Table1[[#This Row],[Keyword]],Table1[[#This Row],[Geog]]),OR(Table1[[#This Row],[Keyword]],Table1[[#This Row],[Geog]])))</f>
        <v>0</v>
      </c>
      <c r="M23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66" t="b">
        <f>NOT(ISERROR(VLOOKUP(Table1[[#This Row],[regno]],RawGeography!$D:$D,1,FALSE)))</f>
        <v>0</v>
      </c>
      <c r="O2366" t="str">
        <f>IF(Options!$H$12&gt;0,IF(Options!$H$13&gt;0,"Both","Geog"),IF(Options!$H$13&gt;0,"Keyword","None"))</f>
        <v>None</v>
      </c>
      <c r="Q2366"/>
    </row>
    <row r="2367" spans="1:17" x14ac:dyDescent="0.2">
      <c r="A2367">
        <v>1128322</v>
      </c>
      <c r="B2367" t="s">
        <v>4956</v>
      </c>
      <c r="G2367" t="s">
        <v>4957</v>
      </c>
      <c r="H2367" t="str">
        <f ca="1">IFERROR(RANK(Table1[[#This Row],[IncomeRank]],$K:$K),"")</f>
        <v/>
      </c>
      <c r="I2367">
        <f>Table1[[#This Row],[regno]]</f>
        <v>1128322</v>
      </c>
      <c r="J2367" t="str">
        <f>Table1[[#This Row],[nicename]]</f>
        <v>Artsfestival:chelsea</v>
      </c>
      <c r="K2367" s="1" t="str">
        <f ca="1">IF(Table1[[#This Row],[Selected]],Table1[[#This Row],[latest_income]]+(RAND()*0.01),"")</f>
        <v/>
      </c>
      <c r="L2367" t="b">
        <f>IF(Table1[[#This Row],[Use]]="None",FALSE,IF(Table1[[#This Row],[Use]]="Both",AND(Table1[[#This Row],[Keyword]],Table1[[#This Row],[Geog]]),OR(Table1[[#This Row],[Keyword]],Table1[[#This Row],[Geog]])))</f>
        <v>0</v>
      </c>
      <c r="M23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67" t="b">
        <f>NOT(ISERROR(VLOOKUP(Table1[[#This Row],[regno]],RawGeography!$D:$D,1,FALSE)))</f>
        <v>0</v>
      </c>
      <c r="O2367" t="str">
        <f>IF(Options!$H$12&gt;0,IF(Options!$H$13&gt;0,"Both","Geog"),IF(Options!$H$13&gt;0,"Keyword","None"))</f>
        <v>None</v>
      </c>
      <c r="Q2367"/>
    </row>
    <row r="2368" spans="1:17" x14ac:dyDescent="0.2">
      <c r="A2368">
        <v>1128351</v>
      </c>
      <c r="B2368" t="s">
        <v>4958</v>
      </c>
      <c r="C2368">
        <v>8240</v>
      </c>
      <c r="D2368">
        <v>10205</v>
      </c>
      <c r="G2368" t="s">
        <v>4959</v>
      </c>
      <c r="H2368" t="str">
        <f ca="1">IFERROR(RANK(Table1[[#This Row],[IncomeRank]],$K:$K),"")</f>
        <v/>
      </c>
      <c r="I2368">
        <f>Table1[[#This Row],[regno]]</f>
        <v>1128351</v>
      </c>
      <c r="J2368" t="str">
        <f>Table1[[#This Row],[nicename]]</f>
        <v>Festival Players - Bollington</v>
      </c>
      <c r="K2368" s="1" t="str">
        <f ca="1">IF(Table1[[#This Row],[Selected]],Table1[[#This Row],[latest_income]]+(RAND()*0.01),"")</f>
        <v/>
      </c>
      <c r="L2368" t="b">
        <f>IF(Table1[[#This Row],[Use]]="None",FALSE,IF(Table1[[#This Row],[Use]]="Both",AND(Table1[[#This Row],[Keyword]],Table1[[#This Row],[Geog]]),OR(Table1[[#This Row],[Keyword]],Table1[[#This Row],[Geog]])))</f>
        <v>0</v>
      </c>
      <c r="M23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68" t="b">
        <f>NOT(ISERROR(VLOOKUP(Table1[[#This Row],[regno]],RawGeography!$D:$D,1,FALSE)))</f>
        <v>0</v>
      </c>
      <c r="O2368" t="str">
        <f>IF(Options!$H$12&gt;0,IF(Options!$H$13&gt;0,"Both","Geog"),IF(Options!$H$13&gt;0,"Keyword","None"))</f>
        <v>None</v>
      </c>
      <c r="Q2368"/>
    </row>
    <row r="2369" spans="1:17" x14ac:dyDescent="0.2">
      <c r="A2369">
        <v>1128357</v>
      </c>
      <c r="B2369" t="s">
        <v>4960</v>
      </c>
      <c r="C2369">
        <v>6412</v>
      </c>
      <c r="D2369">
        <v>5822</v>
      </c>
      <c r="G2369" t="s">
        <v>4961</v>
      </c>
      <c r="H2369" t="str">
        <f ca="1">IFERROR(RANK(Table1[[#This Row],[IncomeRank]],$K:$K),"")</f>
        <v/>
      </c>
      <c r="I2369">
        <f>Table1[[#This Row],[regno]]</f>
        <v>1128357</v>
      </c>
      <c r="J2369" t="str">
        <f>Table1[[#This Row],[nicename]]</f>
        <v>The Chantry Singers (Guildford)</v>
      </c>
      <c r="K2369" s="1" t="str">
        <f ca="1">IF(Table1[[#This Row],[Selected]],Table1[[#This Row],[latest_income]]+(RAND()*0.01),"")</f>
        <v/>
      </c>
      <c r="L2369" t="b">
        <f>IF(Table1[[#This Row],[Use]]="None",FALSE,IF(Table1[[#This Row],[Use]]="Both",AND(Table1[[#This Row],[Keyword]],Table1[[#This Row],[Geog]]),OR(Table1[[#This Row],[Keyword]],Table1[[#This Row],[Geog]])))</f>
        <v>0</v>
      </c>
      <c r="M23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69" t="b">
        <f>NOT(ISERROR(VLOOKUP(Table1[[#This Row],[regno]],RawGeography!$D:$D,1,FALSE)))</f>
        <v>0</v>
      </c>
      <c r="O2369" t="str">
        <f>IF(Options!$H$12&gt;0,IF(Options!$H$13&gt;0,"Both","Geog"),IF(Options!$H$13&gt;0,"Keyword","None"))</f>
        <v>None</v>
      </c>
      <c r="Q2369"/>
    </row>
    <row r="2370" spans="1:17" x14ac:dyDescent="0.2">
      <c r="A2370">
        <v>1128502</v>
      </c>
      <c r="B2370" t="s">
        <v>4962</v>
      </c>
      <c r="C2370">
        <v>3291</v>
      </c>
      <c r="D2370">
        <v>4832</v>
      </c>
      <c r="G2370" t="s">
        <v>4963</v>
      </c>
      <c r="H2370" t="str">
        <f ca="1">IFERROR(RANK(Table1[[#This Row],[IncomeRank]],$K:$K),"")</f>
        <v/>
      </c>
      <c r="I2370">
        <f>Table1[[#This Row],[regno]]</f>
        <v>1128502</v>
      </c>
      <c r="J2370" t="str">
        <f>Table1[[#This Row],[nicename]]</f>
        <v>Cambridge Camerata Limited</v>
      </c>
      <c r="K2370" s="1" t="str">
        <f ca="1">IF(Table1[[#This Row],[Selected]],Table1[[#This Row],[latest_income]]+(RAND()*0.01),"")</f>
        <v/>
      </c>
      <c r="L2370" t="b">
        <f>IF(Table1[[#This Row],[Use]]="None",FALSE,IF(Table1[[#This Row],[Use]]="Both",AND(Table1[[#This Row],[Keyword]],Table1[[#This Row],[Geog]]),OR(Table1[[#This Row],[Keyword]],Table1[[#This Row],[Geog]])))</f>
        <v>0</v>
      </c>
      <c r="M23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70" t="b">
        <f>NOT(ISERROR(VLOOKUP(Table1[[#This Row],[regno]],RawGeography!$D:$D,1,FALSE)))</f>
        <v>0</v>
      </c>
      <c r="O2370" t="str">
        <f>IF(Options!$H$12&gt;0,IF(Options!$H$13&gt;0,"Both","Geog"),IF(Options!$H$13&gt;0,"Keyword","None"))</f>
        <v>None</v>
      </c>
      <c r="Q2370"/>
    </row>
    <row r="2371" spans="1:17" x14ac:dyDescent="0.2">
      <c r="A2371">
        <v>1128550</v>
      </c>
      <c r="B2371" t="s">
        <v>4964</v>
      </c>
      <c r="C2371">
        <v>4150</v>
      </c>
      <c r="D2371">
        <v>2291</v>
      </c>
      <c r="G2371" t="s">
        <v>4965</v>
      </c>
      <c r="H2371" t="str">
        <f ca="1">IFERROR(RANK(Table1[[#This Row],[IncomeRank]],$K:$K),"")</f>
        <v/>
      </c>
      <c r="I2371">
        <f>Table1[[#This Row],[regno]]</f>
        <v>1128550</v>
      </c>
      <c r="J2371" t="str">
        <f>Table1[[#This Row],[nicename]]</f>
        <v>The Lindsay Dawkes Fund for Musical Development</v>
      </c>
      <c r="K2371" s="1" t="str">
        <f ca="1">IF(Table1[[#This Row],[Selected]],Table1[[#This Row],[latest_income]]+(RAND()*0.01),"")</f>
        <v/>
      </c>
      <c r="L2371" t="b">
        <f>IF(Table1[[#This Row],[Use]]="None",FALSE,IF(Table1[[#This Row],[Use]]="Both",AND(Table1[[#This Row],[Keyword]],Table1[[#This Row],[Geog]]),OR(Table1[[#This Row],[Keyword]],Table1[[#This Row],[Geog]])))</f>
        <v>0</v>
      </c>
      <c r="M23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71" t="b">
        <f>NOT(ISERROR(VLOOKUP(Table1[[#This Row],[regno]],RawGeography!$D:$D,1,FALSE)))</f>
        <v>0</v>
      </c>
      <c r="O2371" t="str">
        <f>IF(Options!$H$12&gt;0,IF(Options!$H$13&gt;0,"Both","Geog"),IF(Options!$H$13&gt;0,"Keyword","None"))</f>
        <v>None</v>
      </c>
      <c r="Q2371"/>
    </row>
    <row r="2372" spans="1:17" x14ac:dyDescent="0.2">
      <c r="A2372">
        <v>1128586</v>
      </c>
      <c r="B2372" t="s">
        <v>4966</v>
      </c>
      <c r="C2372">
        <v>246237</v>
      </c>
      <c r="D2372">
        <v>245041</v>
      </c>
      <c r="G2372" t="s">
        <v>4967</v>
      </c>
      <c r="H2372" t="str">
        <f ca="1">IFERROR(RANK(Table1[[#This Row],[IncomeRank]],$K:$K),"")</f>
        <v/>
      </c>
      <c r="I2372">
        <f>Table1[[#This Row],[regno]]</f>
        <v>1128586</v>
      </c>
      <c r="J2372" t="str">
        <f>Table1[[#This Row],[nicename]]</f>
        <v>Fusion Plus</v>
      </c>
      <c r="K2372" s="1" t="str">
        <f ca="1">IF(Table1[[#This Row],[Selected]],Table1[[#This Row],[latest_income]]+(RAND()*0.01),"")</f>
        <v/>
      </c>
      <c r="L2372" t="b">
        <f>IF(Table1[[#This Row],[Use]]="None",FALSE,IF(Table1[[#This Row],[Use]]="Both",AND(Table1[[#This Row],[Keyword]],Table1[[#This Row],[Geog]]),OR(Table1[[#This Row],[Keyword]],Table1[[#This Row],[Geog]])))</f>
        <v>0</v>
      </c>
      <c r="M23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72" t="b">
        <f>NOT(ISERROR(VLOOKUP(Table1[[#This Row],[regno]],RawGeography!$D:$D,1,FALSE)))</f>
        <v>0</v>
      </c>
      <c r="O2372" t="str">
        <f>IF(Options!$H$12&gt;0,IF(Options!$H$13&gt;0,"Both","Geog"),IF(Options!$H$13&gt;0,"Keyword","None"))</f>
        <v>None</v>
      </c>
      <c r="Q2372"/>
    </row>
    <row r="2373" spans="1:17" x14ac:dyDescent="0.2">
      <c r="A2373">
        <v>1128587</v>
      </c>
      <c r="B2373" t="s">
        <v>4968</v>
      </c>
      <c r="C2373">
        <v>9259</v>
      </c>
      <c r="D2373">
        <v>12265</v>
      </c>
      <c r="G2373" t="s">
        <v>4969</v>
      </c>
      <c r="H2373" t="str">
        <f ca="1">IFERROR(RANK(Table1[[#This Row],[IncomeRank]],$K:$K),"")</f>
        <v/>
      </c>
      <c r="I2373">
        <f>Table1[[#This Row],[regno]]</f>
        <v>1128587</v>
      </c>
      <c r="J2373" t="str">
        <f>Table1[[#This Row],[nicename]]</f>
        <v>Leeds Music Trust</v>
      </c>
      <c r="K2373" s="1" t="str">
        <f ca="1">IF(Table1[[#This Row],[Selected]],Table1[[#This Row],[latest_income]]+(RAND()*0.01),"")</f>
        <v/>
      </c>
      <c r="L2373" t="b">
        <f>IF(Table1[[#This Row],[Use]]="None",FALSE,IF(Table1[[#This Row],[Use]]="Both",AND(Table1[[#This Row],[Keyword]],Table1[[#This Row],[Geog]]),OR(Table1[[#This Row],[Keyword]],Table1[[#This Row],[Geog]])))</f>
        <v>0</v>
      </c>
      <c r="M23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73" t="b">
        <f>NOT(ISERROR(VLOOKUP(Table1[[#This Row],[regno]],RawGeography!$D:$D,1,FALSE)))</f>
        <v>0</v>
      </c>
      <c r="O2373" t="str">
        <f>IF(Options!$H$12&gt;0,IF(Options!$H$13&gt;0,"Both","Geog"),IF(Options!$H$13&gt;0,"Keyword","None"))</f>
        <v>None</v>
      </c>
      <c r="Q2373"/>
    </row>
    <row r="2374" spans="1:17" x14ac:dyDescent="0.2">
      <c r="A2374">
        <v>1128636</v>
      </c>
      <c r="B2374" t="s">
        <v>4970</v>
      </c>
      <c r="C2374">
        <v>6643</v>
      </c>
      <c r="D2374">
        <v>5507</v>
      </c>
      <c r="G2374" t="s">
        <v>4857</v>
      </c>
      <c r="H2374" t="str">
        <f ca="1">IFERROR(RANK(Table1[[#This Row],[IncomeRank]],$K:$K),"")</f>
        <v/>
      </c>
      <c r="I2374">
        <f>Table1[[#This Row],[regno]]</f>
        <v>1128636</v>
      </c>
      <c r="J2374" t="str">
        <f>Table1[[#This Row],[nicename]]</f>
        <v>The Cherwell Singers</v>
      </c>
      <c r="K2374" s="1" t="str">
        <f ca="1">IF(Table1[[#This Row],[Selected]],Table1[[#This Row],[latest_income]]+(RAND()*0.01),"")</f>
        <v/>
      </c>
      <c r="L2374" t="b">
        <f>IF(Table1[[#This Row],[Use]]="None",FALSE,IF(Table1[[#This Row],[Use]]="Both",AND(Table1[[#This Row],[Keyword]],Table1[[#This Row],[Geog]]),OR(Table1[[#This Row],[Keyword]],Table1[[#This Row],[Geog]])))</f>
        <v>0</v>
      </c>
      <c r="M23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74" t="b">
        <f>NOT(ISERROR(VLOOKUP(Table1[[#This Row],[regno]],RawGeography!$D:$D,1,FALSE)))</f>
        <v>0</v>
      </c>
      <c r="O2374" t="str">
        <f>IF(Options!$H$12&gt;0,IF(Options!$H$13&gt;0,"Both","Geog"),IF(Options!$H$13&gt;0,"Keyword","None"))</f>
        <v>None</v>
      </c>
      <c r="Q2374"/>
    </row>
    <row r="2375" spans="1:17" x14ac:dyDescent="0.2">
      <c r="A2375">
        <v>1128671</v>
      </c>
      <c r="B2375" t="s">
        <v>4971</v>
      </c>
      <c r="C2375">
        <v>884</v>
      </c>
      <c r="D2375">
        <v>884</v>
      </c>
      <c r="G2375" t="s">
        <v>4972</v>
      </c>
      <c r="H2375" t="str">
        <f ca="1">IFERROR(RANK(Table1[[#This Row],[IncomeRank]],$K:$K),"")</f>
        <v/>
      </c>
      <c r="I2375">
        <f>Table1[[#This Row],[regno]]</f>
        <v>1128671</v>
      </c>
      <c r="J2375" t="str">
        <f>Table1[[#This Row],[nicename]]</f>
        <v>Prathibha - the Academy of Fine Arts</v>
      </c>
      <c r="K2375" s="1" t="str">
        <f ca="1">IF(Table1[[#This Row],[Selected]],Table1[[#This Row],[latest_income]]+(RAND()*0.01),"")</f>
        <v/>
      </c>
      <c r="L2375" t="b">
        <f>IF(Table1[[#This Row],[Use]]="None",FALSE,IF(Table1[[#This Row],[Use]]="Both",AND(Table1[[#This Row],[Keyword]],Table1[[#This Row],[Geog]]),OR(Table1[[#This Row],[Keyword]],Table1[[#This Row],[Geog]])))</f>
        <v>0</v>
      </c>
      <c r="M23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75" t="b">
        <f>NOT(ISERROR(VLOOKUP(Table1[[#This Row],[regno]],RawGeography!$D:$D,1,FALSE)))</f>
        <v>0</v>
      </c>
      <c r="O2375" t="str">
        <f>IF(Options!$H$12&gt;0,IF(Options!$H$13&gt;0,"Both","Geog"),IF(Options!$H$13&gt;0,"Keyword","None"))</f>
        <v>None</v>
      </c>
      <c r="Q2375"/>
    </row>
    <row r="2376" spans="1:17" x14ac:dyDescent="0.2">
      <c r="A2376">
        <v>1128705</v>
      </c>
      <c r="B2376" t="s">
        <v>4973</v>
      </c>
      <c r="C2376">
        <v>13982</v>
      </c>
      <c r="D2376">
        <v>11183</v>
      </c>
      <c r="G2376" t="s">
        <v>4974</v>
      </c>
      <c r="H2376" t="str">
        <f ca="1">IFERROR(RANK(Table1[[#This Row],[IncomeRank]],$K:$K),"")</f>
        <v/>
      </c>
      <c r="I2376">
        <f>Table1[[#This Row],[regno]]</f>
        <v>1128705</v>
      </c>
      <c r="J2376" t="str">
        <f>Table1[[#This Row],[nicename]]</f>
        <v>Philharmonia Britannica</v>
      </c>
      <c r="K2376" s="1" t="str">
        <f ca="1">IF(Table1[[#This Row],[Selected]],Table1[[#This Row],[latest_income]]+(RAND()*0.01),"")</f>
        <v/>
      </c>
      <c r="L2376" t="b">
        <f>IF(Table1[[#This Row],[Use]]="None",FALSE,IF(Table1[[#This Row],[Use]]="Both",AND(Table1[[#This Row],[Keyword]],Table1[[#This Row],[Geog]]),OR(Table1[[#This Row],[Keyword]],Table1[[#This Row],[Geog]])))</f>
        <v>0</v>
      </c>
      <c r="M23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76" t="b">
        <f>NOT(ISERROR(VLOOKUP(Table1[[#This Row],[regno]],RawGeography!$D:$D,1,FALSE)))</f>
        <v>0</v>
      </c>
      <c r="O2376" t="str">
        <f>IF(Options!$H$12&gt;0,IF(Options!$H$13&gt;0,"Both","Geog"),IF(Options!$H$13&gt;0,"Keyword","None"))</f>
        <v>None</v>
      </c>
      <c r="Q2376"/>
    </row>
    <row r="2377" spans="1:17" x14ac:dyDescent="0.2">
      <c r="A2377">
        <v>1128730</v>
      </c>
      <c r="B2377" t="s">
        <v>4975</v>
      </c>
      <c r="C2377">
        <v>59452</v>
      </c>
      <c r="D2377">
        <v>57655</v>
      </c>
      <c r="G2377" t="s">
        <v>4976</v>
      </c>
      <c r="H2377" t="str">
        <f ca="1">IFERROR(RANK(Table1[[#This Row],[IncomeRank]],$K:$K),"")</f>
        <v/>
      </c>
      <c r="I2377">
        <f>Table1[[#This Row],[regno]]</f>
        <v>1128730</v>
      </c>
      <c r="J2377" t="str">
        <f>Table1[[#This Row],[nicename]]</f>
        <v>North Norfolk Music Festival</v>
      </c>
      <c r="K2377" s="1" t="str">
        <f ca="1">IF(Table1[[#This Row],[Selected]],Table1[[#This Row],[latest_income]]+(RAND()*0.01),"")</f>
        <v/>
      </c>
      <c r="L2377" t="b">
        <f>IF(Table1[[#This Row],[Use]]="None",FALSE,IF(Table1[[#This Row],[Use]]="Both",AND(Table1[[#This Row],[Keyword]],Table1[[#This Row],[Geog]]),OR(Table1[[#This Row],[Keyword]],Table1[[#This Row],[Geog]])))</f>
        <v>0</v>
      </c>
      <c r="M23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77" t="b">
        <f>NOT(ISERROR(VLOOKUP(Table1[[#This Row],[regno]],RawGeography!$D:$D,1,FALSE)))</f>
        <v>0</v>
      </c>
      <c r="O2377" t="str">
        <f>IF(Options!$H$12&gt;0,IF(Options!$H$13&gt;0,"Both","Geog"),IF(Options!$H$13&gt;0,"Keyword","None"))</f>
        <v>None</v>
      </c>
      <c r="Q2377"/>
    </row>
    <row r="2378" spans="1:17" x14ac:dyDescent="0.2">
      <c r="A2378">
        <v>1128743</v>
      </c>
      <c r="B2378" t="s">
        <v>4977</v>
      </c>
      <c r="C2378">
        <v>12146</v>
      </c>
      <c r="D2378">
        <v>14321</v>
      </c>
      <c r="G2378" t="s">
        <v>4978</v>
      </c>
      <c r="H2378" t="str">
        <f ca="1">IFERROR(RANK(Table1[[#This Row],[IncomeRank]],$K:$K),"")</f>
        <v/>
      </c>
      <c r="I2378">
        <f>Table1[[#This Row],[regno]]</f>
        <v>1128743</v>
      </c>
      <c r="J2378" t="str">
        <f>Table1[[#This Row],[nicename]]</f>
        <v>Peterborough Young Singers</v>
      </c>
      <c r="K2378" s="1" t="str">
        <f ca="1">IF(Table1[[#This Row],[Selected]],Table1[[#This Row],[latest_income]]+(RAND()*0.01),"")</f>
        <v/>
      </c>
      <c r="L2378" t="b">
        <f>IF(Table1[[#This Row],[Use]]="None",FALSE,IF(Table1[[#This Row],[Use]]="Both",AND(Table1[[#This Row],[Keyword]],Table1[[#This Row],[Geog]]),OR(Table1[[#This Row],[Keyword]],Table1[[#This Row],[Geog]])))</f>
        <v>0</v>
      </c>
      <c r="M23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78" t="b">
        <f>NOT(ISERROR(VLOOKUP(Table1[[#This Row],[regno]],RawGeography!$D:$D,1,FALSE)))</f>
        <v>0</v>
      </c>
      <c r="O2378" t="str">
        <f>IF(Options!$H$12&gt;0,IF(Options!$H$13&gt;0,"Both","Geog"),IF(Options!$H$13&gt;0,"Keyword","None"))</f>
        <v>None</v>
      </c>
      <c r="Q2378"/>
    </row>
    <row r="2379" spans="1:17" x14ac:dyDescent="0.2">
      <c r="A2379">
        <v>1128746</v>
      </c>
      <c r="B2379" t="s">
        <v>4979</v>
      </c>
      <c r="C2379">
        <v>12379</v>
      </c>
      <c r="D2379">
        <v>12253</v>
      </c>
      <c r="G2379" t="s">
        <v>4980</v>
      </c>
      <c r="H2379" t="str">
        <f ca="1">IFERROR(RANK(Table1[[#This Row],[IncomeRank]],$K:$K),"")</f>
        <v/>
      </c>
      <c r="I2379">
        <f>Table1[[#This Row],[regno]]</f>
        <v>1128746</v>
      </c>
      <c r="J2379" t="str">
        <f>Table1[[#This Row],[nicename]]</f>
        <v>North Norfolk Chorale Limited</v>
      </c>
      <c r="K2379" s="1" t="str">
        <f ca="1">IF(Table1[[#This Row],[Selected]],Table1[[#This Row],[latest_income]]+(RAND()*0.01),"")</f>
        <v/>
      </c>
      <c r="L2379" t="b">
        <f>IF(Table1[[#This Row],[Use]]="None",FALSE,IF(Table1[[#This Row],[Use]]="Both",AND(Table1[[#This Row],[Keyword]],Table1[[#This Row],[Geog]]),OR(Table1[[#This Row],[Keyword]],Table1[[#This Row],[Geog]])))</f>
        <v>0</v>
      </c>
      <c r="M23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79" t="b">
        <f>NOT(ISERROR(VLOOKUP(Table1[[#This Row],[regno]],RawGeography!$D:$D,1,FALSE)))</f>
        <v>0</v>
      </c>
      <c r="O2379" t="str">
        <f>IF(Options!$H$12&gt;0,IF(Options!$H$13&gt;0,"Both","Geog"),IF(Options!$H$13&gt;0,"Keyword","None"))</f>
        <v>None</v>
      </c>
      <c r="Q2379"/>
    </row>
    <row r="2380" spans="1:17" x14ac:dyDescent="0.2">
      <c r="A2380">
        <v>1128790</v>
      </c>
      <c r="B2380" t="s">
        <v>4981</v>
      </c>
      <c r="C2380">
        <v>339716</v>
      </c>
      <c r="D2380">
        <v>307655</v>
      </c>
      <c r="G2380" t="s">
        <v>4982</v>
      </c>
      <c r="H2380" t="str">
        <f ca="1">IFERROR(RANK(Table1[[#This Row],[IncomeRank]],$K:$K),"")</f>
        <v/>
      </c>
      <c r="I2380">
        <f>Table1[[#This Row],[regno]]</f>
        <v>1128790</v>
      </c>
      <c r="J2380" t="str">
        <f>Table1[[#This Row],[nicename]]</f>
        <v>Wren Music</v>
      </c>
      <c r="K2380" s="1" t="str">
        <f ca="1">IF(Table1[[#This Row],[Selected]],Table1[[#This Row],[latest_income]]+(RAND()*0.01),"")</f>
        <v/>
      </c>
      <c r="L2380" t="b">
        <f>IF(Table1[[#This Row],[Use]]="None",FALSE,IF(Table1[[#This Row],[Use]]="Both",AND(Table1[[#This Row],[Keyword]],Table1[[#This Row],[Geog]]),OR(Table1[[#This Row],[Keyword]],Table1[[#This Row],[Geog]])))</f>
        <v>0</v>
      </c>
      <c r="M23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80" t="b">
        <f>NOT(ISERROR(VLOOKUP(Table1[[#This Row],[regno]],RawGeography!$D:$D,1,FALSE)))</f>
        <v>0</v>
      </c>
      <c r="O2380" t="str">
        <f>IF(Options!$H$12&gt;0,IF(Options!$H$13&gt;0,"Both","Geog"),IF(Options!$H$13&gt;0,"Keyword","None"))</f>
        <v>None</v>
      </c>
      <c r="Q2380"/>
    </row>
    <row r="2381" spans="1:17" x14ac:dyDescent="0.2">
      <c r="A2381">
        <v>1128891</v>
      </c>
      <c r="B2381" t="s">
        <v>4983</v>
      </c>
      <c r="C2381">
        <v>111906</v>
      </c>
      <c r="D2381">
        <v>121170</v>
      </c>
      <c r="G2381" t="s">
        <v>4830</v>
      </c>
      <c r="H2381" t="str">
        <f ca="1">IFERROR(RANK(Table1[[#This Row],[IncomeRank]],$K:$K),"")</f>
        <v/>
      </c>
      <c r="I2381">
        <f>Table1[[#This Row],[regno]]</f>
        <v>1128891</v>
      </c>
      <c r="J2381" t="str">
        <f>Table1[[#This Row],[nicename]]</f>
        <v>Yorke Dance Project</v>
      </c>
      <c r="K2381" s="1" t="str">
        <f ca="1">IF(Table1[[#This Row],[Selected]],Table1[[#This Row],[latest_income]]+(RAND()*0.01),"")</f>
        <v/>
      </c>
      <c r="L2381" t="b">
        <f>IF(Table1[[#This Row],[Use]]="None",FALSE,IF(Table1[[#This Row],[Use]]="Both",AND(Table1[[#This Row],[Keyword]],Table1[[#This Row],[Geog]]),OR(Table1[[#This Row],[Keyword]],Table1[[#This Row],[Geog]])))</f>
        <v>0</v>
      </c>
      <c r="M23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81" t="b">
        <f>NOT(ISERROR(VLOOKUP(Table1[[#This Row],[regno]],RawGeography!$D:$D,1,FALSE)))</f>
        <v>0</v>
      </c>
      <c r="O2381" t="str">
        <f>IF(Options!$H$12&gt;0,IF(Options!$H$13&gt;0,"Both","Geog"),IF(Options!$H$13&gt;0,"Keyword","None"))</f>
        <v>None</v>
      </c>
      <c r="Q2381"/>
    </row>
    <row r="2382" spans="1:17" x14ac:dyDescent="0.2">
      <c r="A2382">
        <v>1128902</v>
      </c>
      <c r="B2382" t="s">
        <v>4984</v>
      </c>
      <c r="C2382">
        <v>33876</v>
      </c>
      <c r="D2382">
        <v>24181</v>
      </c>
      <c r="G2382" t="s">
        <v>4985</v>
      </c>
      <c r="H2382" t="str">
        <f ca="1">IFERROR(RANK(Table1[[#This Row],[IncomeRank]],$K:$K),"")</f>
        <v/>
      </c>
      <c r="I2382">
        <f>Table1[[#This Row],[regno]]</f>
        <v>1128902</v>
      </c>
      <c r="J2382" t="str">
        <f>Table1[[#This Row],[nicename]]</f>
        <v>Music for People</v>
      </c>
      <c r="K2382" s="1" t="str">
        <f ca="1">IF(Table1[[#This Row],[Selected]],Table1[[#This Row],[latest_income]]+(RAND()*0.01),"")</f>
        <v/>
      </c>
      <c r="L2382" t="b">
        <f>IF(Table1[[#This Row],[Use]]="None",FALSE,IF(Table1[[#This Row],[Use]]="Both",AND(Table1[[#This Row],[Keyword]],Table1[[#This Row],[Geog]]),OR(Table1[[#This Row],[Keyword]],Table1[[#This Row],[Geog]])))</f>
        <v>0</v>
      </c>
      <c r="M23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82" t="b">
        <f>NOT(ISERROR(VLOOKUP(Table1[[#This Row],[regno]],RawGeography!$D:$D,1,FALSE)))</f>
        <v>0</v>
      </c>
      <c r="O2382" t="str">
        <f>IF(Options!$H$12&gt;0,IF(Options!$H$13&gt;0,"Both","Geog"),IF(Options!$H$13&gt;0,"Keyword","None"))</f>
        <v>None</v>
      </c>
      <c r="Q2382"/>
    </row>
    <row r="2383" spans="1:17" x14ac:dyDescent="0.2">
      <c r="A2383">
        <v>1128913</v>
      </c>
      <c r="B2383" t="s">
        <v>4986</v>
      </c>
      <c r="C2383">
        <v>0</v>
      </c>
      <c r="D2383">
        <v>0</v>
      </c>
      <c r="G2383" t="s">
        <v>4987</v>
      </c>
      <c r="H2383" t="str">
        <f ca="1">IFERROR(RANK(Table1[[#This Row],[IncomeRank]],$K:$K),"")</f>
        <v/>
      </c>
      <c r="I2383">
        <f>Table1[[#This Row],[regno]]</f>
        <v>1128913</v>
      </c>
      <c r="J2383" t="str">
        <f>Table1[[#This Row],[nicename]]</f>
        <v>The Avison Ensemble</v>
      </c>
      <c r="K2383" s="1" t="str">
        <f ca="1">IF(Table1[[#This Row],[Selected]],Table1[[#This Row],[latest_income]]+(RAND()*0.01),"")</f>
        <v/>
      </c>
      <c r="L2383" t="b">
        <f>IF(Table1[[#This Row],[Use]]="None",FALSE,IF(Table1[[#This Row],[Use]]="Both",AND(Table1[[#This Row],[Keyword]],Table1[[#This Row],[Geog]]),OR(Table1[[#This Row],[Keyword]],Table1[[#This Row],[Geog]])))</f>
        <v>0</v>
      </c>
      <c r="M23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83" t="b">
        <f>NOT(ISERROR(VLOOKUP(Table1[[#This Row],[regno]],RawGeography!$D:$D,1,FALSE)))</f>
        <v>0</v>
      </c>
      <c r="O2383" t="str">
        <f>IF(Options!$H$12&gt;0,IF(Options!$H$13&gt;0,"Both","Geog"),IF(Options!$H$13&gt;0,"Keyword","None"))</f>
        <v>None</v>
      </c>
      <c r="Q2383"/>
    </row>
    <row r="2384" spans="1:17" x14ac:dyDescent="0.2">
      <c r="A2384">
        <v>1128961</v>
      </c>
      <c r="B2384" t="s">
        <v>4988</v>
      </c>
      <c r="C2384">
        <v>39779</v>
      </c>
      <c r="D2384">
        <v>34340</v>
      </c>
      <c r="G2384" t="s">
        <v>4989</v>
      </c>
      <c r="H2384" t="str">
        <f ca="1">IFERROR(RANK(Table1[[#This Row],[IncomeRank]],$K:$K),"")</f>
        <v/>
      </c>
      <c r="I2384">
        <f>Table1[[#This Row],[regno]]</f>
        <v>1128961</v>
      </c>
      <c r="J2384" t="str">
        <f>Table1[[#This Row],[nicename]]</f>
        <v>British Music Hall Society</v>
      </c>
      <c r="K2384" s="1" t="str">
        <f ca="1">IF(Table1[[#This Row],[Selected]],Table1[[#This Row],[latest_income]]+(RAND()*0.01),"")</f>
        <v/>
      </c>
      <c r="L2384" t="b">
        <f>IF(Table1[[#This Row],[Use]]="None",FALSE,IF(Table1[[#This Row],[Use]]="Both",AND(Table1[[#This Row],[Keyword]],Table1[[#This Row],[Geog]]),OR(Table1[[#This Row],[Keyword]],Table1[[#This Row],[Geog]])))</f>
        <v>0</v>
      </c>
      <c r="M23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84" t="b">
        <f>NOT(ISERROR(VLOOKUP(Table1[[#This Row],[regno]],RawGeography!$D:$D,1,FALSE)))</f>
        <v>0</v>
      </c>
      <c r="O2384" t="str">
        <f>IF(Options!$H$12&gt;0,IF(Options!$H$13&gt;0,"Both","Geog"),IF(Options!$H$13&gt;0,"Keyword","None"))</f>
        <v>None</v>
      </c>
      <c r="Q2384"/>
    </row>
    <row r="2385" spans="1:17" x14ac:dyDescent="0.2">
      <c r="A2385">
        <v>1129007</v>
      </c>
      <c r="B2385" t="s">
        <v>4990</v>
      </c>
      <c r="C2385">
        <v>104720</v>
      </c>
      <c r="D2385">
        <v>53020</v>
      </c>
      <c r="G2385" t="s">
        <v>4991</v>
      </c>
      <c r="H2385" t="str">
        <f ca="1">IFERROR(RANK(Table1[[#This Row],[IncomeRank]],$K:$K),"")</f>
        <v/>
      </c>
      <c r="I2385">
        <f>Table1[[#This Row],[regno]]</f>
        <v>1129007</v>
      </c>
      <c r="J2385" t="str">
        <f>Table1[[#This Row],[nicename]]</f>
        <v>Royal Court Liverpool Trust Limited</v>
      </c>
      <c r="K2385" s="1" t="str">
        <f ca="1">IF(Table1[[#This Row],[Selected]],Table1[[#This Row],[latest_income]]+(RAND()*0.01),"")</f>
        <v/>
      </c>
      <c r="L2385" t="b">
        <f>IF(Table1[[#This Row],[Use]]="None",FALSE,IF(Table1[[#This Row],[Use]]="Both",AND(Table1[[#This Row],[Keyword]],Table1[[#This Row],[Geog]]),OR(Table1[[#This Row],[Keyword]],Table1[[#This Row],[Geog]])))</f>
        <v>0</v>
      </c>
      <c r="M23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85" t="b">
        <f>NOT(ISERROR(VLOOKUP(Table1[[#This Row],[regno]],RawGeography!$D:$D,1,FALSE)))</f>
        <v>0</v>
      </c>
      <c r="O2385" t="str">
        <f>IF(Options!$H$12&gt;0,IF(Options!$H$13&gt;0,"Both","Geog"),IF(Options!$H$13&gt;0,"Keyword","None"))</f>
        <v>None</v>
      </c>
      <c r="Q2385"/>
    </row>
    <row r="2386" spans="1:17" x14ac:dyDescent="0.2">
      <c r="A2386">
        <v>1129012</v>
      </c>
      <c r="B2386" t="s">
        <v>4992</v>
      </c>
      <c r="C2386">
        <v>13957</v>
      </c>
      <c r="D2386">
        <v>10992</v>
      </c>
      <c r="G2386" t="s">
        <v>4993</v>
      </c>
      <c r="H2386" t="str">
        <f ca="1">IFERROR(RANK(Table1[[#This Row],[IncomeRank]],$K:$K),"")</f>
        <v/>
      </c>
      <c r="I2386">
        <f>Table1[[#This Row],[regno]]</f>
        <v>1129012</v>
      </c>
      <c r="J2386" t="str">
        <f>Table1[[#This Row],[nicename]]</f>
        <v>Chalford Band</v>
      </c>
      <c r="K2386" s="1" t="str">
        <f ca="1">IF(Table1[[#This Row],[Selected]],Table1[[#This Row],[latest_income]]+(RAND()*0.01),"")</f>
        <v/>
      </c>
      <c r="L2386" t="b">
        <f>IF(Table1[[#This Row],[Use]]="None",FALSE,IF(Table1[[#This Row],[Use]]="Both",AND(Table1[[#This Row],[Keyword]],Table1[[#This Row],[Geog]]),OR(Table1[[#This Row],[Keyword]],Table1[[#This Row],[Geog]])))</f>
        <v>0</v>
      </c>
      <c r="M23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86" t="b">
        <f>NOT(ISERROR(VLOOKUP(Table1[[#This Row],[regno]],RawGeography!$D:$D,1,FALSE)))</f>
        <v>0</v>
      </c>
      <c r="O2386" t="str">
        <f>IF(Options!$H$12&gt;0,IF(Options!$H$13&gt;0,"Both","Geog"),IF(Options!$H$13&gt;0,"Keyword","None"))</f>
        <v>None</v>
      </c>
      <c r="Q2386"/>
    </row>
    <row r="2387" spans="1:17" x14ac:dyDescent="0.2">
      <c r="A2387">
        <v>1129107</v>
      </c>
      <c r="B2387" t="s">
        <v>4994</v>
      </c>
      <c r="C2387">
        <v>45408</v>
      </c>
      <c r="D2387">
        <v>43591</v>
      </c>
      <c r="G2387" t="s">
        <v>4995</v>
      </c>
      <c r="H2387" t="str">
        <f ca="1">IFERROR(RANK(Table1[[#This Row],[IncomeRank]],$K:$K),"")</f>
        <v/>
      </c>
      <c r="I2387">
        <f>Table1[[#This Row],[regno]]</f>
        <v>1129107</v>
      </c>
      <c r="J2387" t="str">
        <f>Table1[[#This Row],[nicename]]</f>
        <v>Project Volume Ltd</v>
      </c>
      <c r="K2387" s="1" t="str">
        <f ca="1">IF(Table1[[#This Row],[Selected]],Table1[[#This Row],[latest_income]]+(RAND()*0.01),"")</f>
        <v/>
      </c>
      <c r="L2387" t="b">
        <f>IF(Table1[[#This Row],[Use]]="None",FALSE,IF(Table1[[#This Row],[Use]]="Both",AND(Table1[[#This Row],[Keyword]],Table1[[#This Row],[Geog]]),OR(Table1[[#This Row],[Keyword]],Table1[[#This Row],[Geog]])))</f>
        <v>0</v>
      </c>
      <c r="M23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87" t="b">
        <f>NOT(ISERROR(VLOOKUP(Table1[[#This Row],[regno]],RawGeography!$D:$D,1,FALSE)))</f>
        <v>0</v>
      </c>
      <c r="O2387" t="str">
        <f>IF(Options!$H$12&gt;0,IF(Options!$H$13&gt;0,"Both","Geog"),IF(Options!$H$13&gt;0,"Keyword","None"))</f>
        <v>None</v>
      </c>
      <c r="Q2387"/>
    </row>
    <row r="2388" spans="1:17" x14ac:dyDescent="0.2">
      <c r="A2388">
        <v>1129112</v>
      </c>
      <c r="B2388" t="s">
        <v>4996</v>
      </c>
      <c r="C2388">
        <v>6178</v>
      </c>
      <c r="D2388">
        <v>9247</v>
      </c>
      <c r="G2388" t="s">
        <v>4997</v>
      </c>
      <c r="H2388" t="str">
        <f ca="1">IFERROR(RANK(Table1[[#This Row],[IncomeRank]],$K:$K),"")</f>
        <v/>
      </c>
      <c r="I2388">
        <f>Table1[[#This Row],[regno]]</f>
        <v>1129112</v>
      </c>
      <c r="J2388" t="str">
        <f>Table1[[#This Row],[nicename]]</f>
        <v>Harlow Playhouse Supporters</v>
      </c>
      <c r="K2388" s="1" t="str">
        <f ca="1">IF(Table1[[#This Row],[Selected]],Table1[[#This Row],[latest_income]]+(RAND()*0.01),"")</f>
        <v/>
      </c>
      <c r="L2388" t="b">
        <f>IF(Table1[[#This Row],[Use]]="None",FALSE,IF(Table1[[#This Row],[Use]]="Both",AND(Table1[[#This Row],[Keyword]],Table1[[#This Row],[Geog]]),OR(Table1[[#This Row],[Keyword]],Table1[[#This Row],[Geog]])))</f>
        <v>0</v>
      </c>
      <c r="M23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88" t="b">
        <f>NOT(ISERROR(VLOOKUP(Table1[[#This Row],[regno]],RawGeography!$D:$D,1,FALSE)))</f>
        <v>0</v>
      </c>
      <c r="O2388" t="str">
        <f>IF(Options!$H$12&gt;0,IF(Options!$H$13&gt;0,"Both","Geog"),IF(Options!$H$13&gt;0,"Keyword","None"))</f>
        <v>None</v>
      </c>
      <c r="Q2388"/>
    </row>
    <row r="2389" spans="1:17" x14ac:dyDescent="0.2">
      <c r="A2389">
        <v>1129149</v>
      </c>
      <c r="B2389" t="s">
        <v>4998</v>
      </c>
      <c r="C2389">
        <v>12227</v>
      </c>
      <c r="D2389">
        <v>14131</v>
      </c>
      <c r="G2389" t="s">
        <v>4999</v>
      </c>
      <c r="H2389" t="str">
        <f ca="1">IFERROR(RANK(Table1[[#This Row],[IncomeRank]],$K:$K),"")</f>
        <v/>
      </c>
      <c r="I2389">
        <f>Table1[[#This Row],[regno]]</f>
        <v>1129149</v>
      </c>
      <c r="J2389" t="str">
        <f>Table1[[#This Row],[nicename]]</f>
        <v>Sheffield Chorale</v>
      </c>
      <c r="K2389" s="1" t="str">
        <f ca="1">IF(Table1[[#This Row],[Selected]],Table1[[#This Row],[latest_income]]+(RAND()*0.01),"")</f>
        <v/>
      </c>
      <c r="L2389" t="b">
        <f>IF(Table1[[#This Row],[Use]]="None",FALSE,IF(Table1[[#This Row],[Use]]="Both",AND(Table1[[#This Row],[Keyword]],Table1[[#This Row],[Geog]]),OR(Table1[[#This Row],[Keyword]],Table1[[#This Row],[Geog]])))</f>
        <v>0</v>
      </c>
      <c r="M23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89" t="b">
        <f>NOT(ISERROR(VLOOKUP(Table1[[#This Row],[regno]],RawGeography!$D:$D,1,FALSE)))</f>
        <v>0</v>
      </c>
      <c r="O2389" t="str">
        <f>IF(Options!$H$12&gt;0,IF(Options!$H$13&gt;0,"Both","Geog"),IF(Options!$H$13&gt;0,"Keyword","None"))</f>
        <v>None</v>
      </c>
      <c r="Q2389"/>
    </row>
    <row r="2390" spans="1:17" x14ac:dyDescent="0.2">
      <c r="A2390">
        <v>1129182</v>
      </c>
      <c r="B2390" t="s">
        <v>5000</v>
      </c>
      <c r="C2390">
        <v>233179</v>
      </c>
      <c r="D2390">
        <v>232265</v>
      </c>
      <c r="G2390" t="s">
        <v>5001</v>
      </c>
      <c r="H2390" t="str">
        <f ca="1">IFERROR(RANK(Table1[[#This Row],[IncomeRank]],$K:$K),"")</f>
        <v/>
      </c>
      <c r="I2390">
        <f>Table1[[#This Row],[regno]]</f>
        <v>1129182</v>
      </c>
      <c r="J2390" t="str">
        <f>Table1[[#This Row],[nicename]]</f>
        <v>The Trott Musical Foundation</v>
      </c>
      <c r="K2390" s="1" t="str">
        <f ca="1">IF(Table1[[#This Row],[Selected]],Table1[[#This Row],[latest_income]]+(RAND()*0.01),"")</f>
        <v/>
      </c>
      <c r="L2390" t="b">
        <f>IF(Table1[[#This Row],[Use]]="None",FALSE,IF(Table1[[#This Row],[Use]]="Both",AND(Table1[[#This Row],[Keyword]],Table1[[#This Row],[Geog]]),OR(Table1[[#This Row],[Keyword]],Table1[[#This Row],[Geog]])))</f>
        <v>0</v>
      </c>
      <c r="M23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90" t="b">
        <f>NOT(ISERROR(VLOOKUP(Table1[[#This Row],[regno]],RawGeography!$D:$D,1,FALSE)))</f>
        <v>0</v>
      </c>
      <c r="O2390" t="str">
        <f>IF(Options!$H$12&gt;0,IF(Options!$H$13&gt;0,"Both","Geog"),IF(Options!$H$13&gt;0,"Keyword","None"))</f>
        <v>None</v>
      </c>
      <c r="Q2390"/>
    </row>
    <row r="2391" spans="1:17" x14ac:dyDescent="0.2">
      <c r="A2391">
        <v>1129243</v>
      </c>
      <c r="B2391" t="s">
        <v>5002</v>
      </c>
      <c r="C2391">
        <v>11949</v>
      </c>
      <c r="D2391">
        <v>10517</v>
      </c>
      <c r="G2391" t="s">
        <v>5003</v>
      </c>
      <c r="H2391" t="str">
        <f ca="1">IFERROR(RANK(Table1[[#This Row],[IncomeRank]],$K:$K),"")</f>
        <v/>
      </c>
      <c r="I2391">
        <f>Table1[[#This Row],[regno]]</f>
        <v>1129243</v>
      </c>
      <c r="J2391" t="str">
        <f>Table1[[#This Row],[nicename]]</f>
        <v>Nottingham Concert Band</v>
      </c>
      <c r="K2391" s="1" t="str">
        <f ca="1">IF(Table1[[#This Row],[Selected]],Table1[[#This Row],[latest_income]]+(RAND()*0.01),"")</f>
        <v/>
      </c>
      <c r="L2391" t="b">
        <f>IF(Table1[[#This Row],[Use]]="None",FALSE,IF(Table1[[#This Row],[Use]]="Both",AND(Table1[[#This Row],[Keyword]],Table1[[#This Row],[Geog]]),OR(Table1[[#This Row],[Keyword]],Table1[[#This Row],[Geog]])))</f>
        <v>0</v>
      </c>
      <c r="M23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91" t="b">
        <f>NOT(ISERROR(VLOOKUP(Table1[[#This Row],[regno]],RawGeography!$D:$D,1,FALSE)))</f>
        <v>0</v>
      </c>
      <c r="O2391" t="str">
        <f>IF(Options!$H$12&gt;0,IF(Options!$H$13&gt;0,"Both","Geog"),IF(Options!$H$13&gt;0,"Keyword","None"))</f>
        <v>None</v>
      </c>
      <c r="Q2391"/>
    </row>
    <row r="2392" spans="1:17" x14ac:dyDescent="0.2">
      <c r="A2392">
        <v>1129250</v>
      </c>
      <c r="B2392" t="s">
        <v>5004</v>
      </c>
      <c r="C2392">
        <v>4955</v>
      </c>
      <c r="D2392">
        <v>4228</v>
      </c>
      <c r="G2392" t="s">
        <v>4857</v>
      </c>
      <c r="H2392" t="str">
        <f ca="1">IFERROR(RANK(Table1[[#This Row],[IncomeRank]],$K:$K),"")</f>
        <v/>
      </c>
      <c r="I2392">
        <f>Table1[[#This Row],[regno]]</f>
        <v>1129250</v>
      </c>
      <c r="J2392" t="str">
        <f>Table1[[#This Row],[nicename]]</f>
        <v>The Jay Singers</v>
      </c>
      <c r="K2392" s="1" t="str">
        <f ca="1">IF(Table1[[#This Row],[Selected]],Table1[[#This Row],[latest_income]]+(RAND()*0.01),"")</f>
        <v/>
      </c>
      <c r="L2392" t="b">
        <f>IF(Table1[[#This Row],[Use]]="None",FALSE,IF(Table1[[#This Row],[Use]]="Both",AND(Table1[[#This Row],[Keyword]],Table1[[#This Row],[Geog]]),OR(Table1[[#This Row],[Keyword]],Table1[[#This Row],[Geog]])))</f>
        <v>0</v>
      </c>
      <c r="M23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92" t="b">
        <f>NOT(ISERROR(VLOOKUP(Table1[[#This Row],[regno]],RawGeography!$D:$D,1,FALSE)))</f>
        <v>0</v>
      </c>
      <c r="O2392" t="str">
        <f>IF(Options!$H$12&gt;0,IF(Options!$H$13&gt;0,"Both","Geog"),IF(Options!$H$13&gt;0,"Keyword","None"))</f>
        <v>None</v>
      </c>
      <c r="Q2392"/>
    </row>
    <row r="2393" spans="1:17" x14ac:dyDescent="0.2">
      <c r="A2393">
        <v>1129262</v>
      </c>
      <c r="B2393" t="s">
        <v>5005</v>
      </c>
      <c r="C2393">
        <v>68333</v>
      </c>
      <c r="D2393">
        <v>48212</v>
      </c>
      <c r="G2393" t="s">
        <v>5006</v>
      </c>
      <c r="H2393" t="str">
        <f ca="1">IFERROR(RANK(Table1[[#This Row],[IncomeRank]],$K:$K),"")</f>
        <v/>
      </c>
      <c r="I2393">
        <f>Table1[[#This Row],[regno]]</f>
        <v>1129262</v>
      </c>
      <c r="J2393" t="str">
        <f>Table1[[#This Row],[nicename]]</f>
        <v>The North York Moors Chamber Music Festival Trust</v>
      </c>
      <c r="K2393" s="1" t="str">
        <f ca="1">IF(Table1[[#This Row],[Selected]],Table1[[#This Row],[latest_income]]+(RAND()*0.01),"")</f>
        <v/>
      </c>
      <c r="L2393" t="b">
        <f>IF(Table1[[#This Row],[Use]]="None",FALSE,IF(Table1[[#This Row],[Use]]="Both",AND(Table1[[#This Row],[Keyword]],Table1[[#This Row],[Geog]]),OR(Table1[[#This Row],[Keyword]],Table1[[#This Row],[Geog]])))</f>
        <v>0</v>
      </c>
      <c r="M23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93" t="b">
        <f>NOT(ISERROR(VLOOKUP(Table1[[#This Row],[regno]],RawGeography!$D:$D,1,FALSE)))</f>
        <v>0</v>
      </c>
      <c r="O2393" t="str">
        <f>IF(Options!$H$12&gt;0,IF(Options!$H$13&gt;0,"Both","Geog"),IF(Options!$H$13&gt;0,"Keyword","None"))</f>
        <v>None</v>
      </c>
      <c r="Q2393"/>
    </row>
    <row r="2394" spans="1:17" x14ac:dyDescent="0.2">
      <c r="A2394">
        <v>1129292</v>
      </c>
      <c r="B2394" t="s">
        <v>5007</v>
      </c>
      <c r="C2394">
        <v>6876</v>
      </c>
      <c r="D2394">
        <v>4135</v>
      </c>
      <c r="G2394" t="s">
        <v>5008</v>
      </c>
      <c r="H2394" t="str">
        <f ca="1">IFERROR(RANK(Table1[[#This Row],[IncomeRank]],$K:$K),"")</f>
        <v/>
      </c>
      <c r="I2394">
        <f>Table1[[#This Row],[regno]]</f>
        <v>1129292</v>
      </c>
      <c r="J2394" t="str">
        <f>Table1[[#This Row],[nicename]]</f>
        <v>The Leopold Trust</v>
      </c>
      <c r="K2394" s="1" t="str">
        <f ca="1">IF(Table1[[#This Row],[Selected]],Table1[[#This Row],[latest_income]]+(RAND()*0.01),"")</f>
        <v/>
      </c>
      <c r="L2394" t="b">
        <f>IF(Table1[[#This Row],[Use]]="None",FALSE,IF(Table1[[#This Row],[Use]]="Both",AND(Table1[[#This Row],[Keyword]],Table1[[#This Row],[Geog]]),OR(Table1[[#This Row],[Keyword]],Table1[[#This Row],[Geog]])))</f>
        <v>0</v>
      </c>
      <c r="M23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94" t="b">
        <f>NOT(ISERROR(VLOOKUP(Table1[[#This Row],[regno]],RawGeography!$D:$D,1,FALSE)))</f>
        <v>0</v>
      </c>
      <c r="O2394" t="str">
        <f>IF(Options!$H$12&gt;0,IF(Options!$H$13&gt;0,"Both","Geog"),IF(Options!$H$13&gt;0,"Keyword","None"))</f>
        <v>None</v>
      </c>
      <c r="Q2394"/>
    </row>
    <row r="2395" spans="1:17" x14ac:dyDescent="0.2">
      <c r="A2395">
        <v>1129321</v>
      </c>
      <c r="B2395" t="s">
        <v>5009</v>
      </c>
      <c r="C2395">
        <v>32841</v>
      </c>
      <c r="D2395">
        <v>34241</v>
      </c>
      <c r="G2395" t="s">
        <v>5010</v>
      </c>
      <c r="H2395" t="str">
        <f ca="1">IFERROR(RANK(Table1[[#This Row],[IncomeRank]],$K:$K),"")</f>
        <v/>
      </c>
      <c r="I2395">
        <f>Table1[[#This Row],[regno]]</f>
        <v>1129321</v>
      </c>
      <c r="J2395" t="str">
        <f>Table1[[#This Row],[nicename]]</f>
        <v>Elmbridge Community Music Society</v>
      </c>
      <c r="K2395" s="1" t="str">
        <f ca="1">IF(Table1[[#This Row],[Selected]],Table1[[#This Row],[latest_income]]+(RAND()*0.01),"")</f>
        <v/>
      </c>
      <c r="L2395" t="b">
        <f>IF(Table1[[#This Row],[Use]]="None",FALSE,IF(Table1[[#This Row],[Use]]="Both",AND(Table1[[#This Row],[Keyword]],Table1[[#This Row],[Geog]]),OR(Table1[[#This Row],[Keyword]],Table1[[#This Row],[Geog]])))</f>
        <v>0</v>
      </c>
      <c r="M23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95" t="b">
        <f>NOT(ISERROR(VLOOKUP(Table1[[#This Row],[regno]],RawGeography!$D:$D,1,FALSE)))</f>
        <v>0</v>
      </c>
      <c r="O2395" t="str">
        <f>IF(Options!$H$12&gt;0,IF(Options!$H$13&gt;0,"Both","Geog"),IF(Options!$H$13&gt;0,"Keyword","None"))</f>
        <v>None</v>
      </c>
      <c r="Q2395"/>
    </row>
    <row r="2396" spans="1:17" x14ac:dyDescent="0.2">
      <c r="A2396">
        <v>1129383</v>
      </c>
      <c r="B2396" t="s">
        <v>5011</v>
      </c>
      <c r="C2396">
        <v>5307</v>
      </c>
      <c r="D2396">
        <v>5029</v>
      </c>
      <c r="G2396" t="s">
        <v>5012</v>
      </c>
      <c r="H2396" t="str">
        <f ca="1">IFERROR(RANK(Table1[[#This Row],[IncomeRank]],$K:$K),"")</f>
        <v/>
      </c>
      <c r="I2396">
        <f>Table1[[#This Row],[regno]]</f>
        <v>1129383</v>
      </c>
      <c r="J2396" t="str">
        <f>Table1[[#This Row],[nicename]]</f>
        <v>Sunderland Pianoforte Society</v>
      </c>
      <c r="K2396" s="1" t="str">
        <f ca="1">IF(Table1[[#This Row],[Selected]],Table1[[#This Row],[latest_income]]+(RAND()*0.01),"")</f>
        <v/>
      </c>
      <c r="L2396" t="b">
        <f>IF(Table1[[#This Row],[Use]]="None",FALSE,IF(Table1[[#This Row],[Use]]="Both",AND(Table1[[#This Row],[Keyword]],Table1[[#This Row],[Geog]]),OR(Table1[[#This Row],[Keyword]],Table1[[#This Row],[Geog]])))</f>
        <v>0</v>
      </c>
      <c r="M23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96" t="b">
        <f>NOT(ISERROR(VLOOKUP(Table1[[#This Row],[regno]],RawGeography!$D:$D,1,FALSE)))</f>
        <v>0</v>
      </c>
      <c r="O2396" t="str">
        <f>IF(Options!$H$12&gt;0,IF(Options!$H$13&gt;0,"Both","Geog"),IF(Options!$H$13&gt;0,"Keyword","None"))</f>
        <v>None</v>
      </c>
      <c r="Q2396"/>
    </row>
    <row r="2397" spans="1:17" x14ac:dyDescent="0.2">
      <c r="A2397">
        <v>1129485</v>
      </c>
      <c r="B2397" t="s">
        <v>5013</v>
      </c>
      <c r="C2397">
        <v>75239</v>
      </c>
      <c r="D2397">
        <v>60686</v>
      </c>
      <c r="G2397" t="s">
        <v>5014</v>
      </c>
      <c r="H2397" t="str">
        <f ca="1">IFERROR(RANK(Table1[[#This Row],[IncomeRank]],$K:$K),"")</f>
        <v/>
      </c>
      <c r="I2397">
        <f>Table1[[#This Row],[regno]]</f>
        <v>1129485</v>
      </c>
      <c r="J2397" t="str">
        <f>Table1[[#This Row],[nicename]]</f>
        <v>Leyland Band</v>
      </c>
      <c r="K2397" s="1" t="str">
        <f ca="1">IF(Table1[[#This Row],[Selected]],Table1[[#This Row],[latest_income]]+(RAND()*0.01),"")</f>
        <v/>
      </c>
      <c r="L2397" t="b">
        <f>IF(Table1[[#This Row],[Use]]="None",FALSE,IF(Table1[[#This Row],[Use]]="Both",AND(Table1[[#This Row],[Keyword]],Table1[[#This Row],[Geog]]),OR(Table1[[#This Row],[Keyword]],Table1[[#This Row],[Geog]])))</f>
        <v>0</v>
      </c>
      <c r="M23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97" t="b">
        <f>NOT(ISERROR(VLOOKUP(Table1[[#This Row],[regno]],RawGeography!$D:$D,1,FALSE)))</f>
        <v>0</v>
      </c>
      <c r="O2397" t="str">
        <f>IF(Options!$H$12&gt;0,IF(Options!$H$13&gt;0,"Both","Geog"),IF(Options!$H$13&gt;0,"Keyword","None"))</f>
        <v>None</v>
      </c>
      <c r="Q2397"/>
    </row>
    <row r="2398" spans="1:17" x14ac:dyDescent="0.2">
      <c r="A2398">
        <v>1129566</v>
      </c>
      <c r="B2398" t="s">
        <v>5015</v>
      </c>
      <c r="C2398">
        <v>31928</v>
      </c>
      <c r="D2398">
        <v>38996</v>
      </c>
      <c r="G2398" t="s">
        <v>5016</v>
      </c>
      <c r="H2398" t="str">
        <f ca="1">IFERROR(RANK(Table1[[#This Row],[IncomeRank]],$K:$K),"")</f>
        <v/>
      </c>
      <c r="I2398">
        <f>Table1[[#This Row],[regno]]</f>
        <v>1129566</v>
      </c>
      <c r="J2398" t="str">
        <f>Table1[[#This Row],[nicename]]</f>
        <v>Truro Amateur Operatic and Dramatic Society Ltd</v>
      </c>
      <c r="K2398" s="1" t="str">
        <f ca="1">IF(Table1[[#This Row],[Selected]],Table1[[#This Row],[latest_income]]+(RAND()*0.01),"")</f>
        <v/>
      </c>
      <c r="L2398" t="b">
        <f>IF(Table1[[#This Row],[Use]]="None",FALSE,IF(Table1[[#This Row],[Use]]="Both",AND(Table1[[#This Row],[Keyword]],Table1[[#This Row],[Geog]]),OR(Table1[[#This Row],[Keyword]],Table1[[#This Row],[Geog]])))</f>
        <v>0</v>
      </c>
      <c r="M23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98" t="b">
        <f>NOT(ISERROR(VLOOKUP(Table1[[#This Row],[regno]],RawGeography!$D:$D,1,FALSE)))</f>
        <v>0</v>
      </c>
      <c r="O2398" t="str">
        <f>IF(Options!$H$12&gt;0,IF(Options!$H$13&gt;0,"Both","Geog"),IF(Options!$H$13&gt;0,"Keyword","None"))</f>
        <v>None</v>
      </c>
      <c r="Q2398"/>
    </row>
    <row r="2399" spans="1:17" x14ac:dyDescent="0.2">
      <c r="A2399">
        <v>1129722</v>
      </c>
      <c r="B2399" t="s">
        <v>5017</v>
      </c>
      <c r="C2399">
        <v>11834</v>
      </c>
      <c r="D2399">
        <v>9771</v>
      </c>
      <c r="G2399" t="s">
        <v>5018</v>
      </c>
      <c r="H2399" t="str">
        <f ca="1">IFERROR(RANK(Table1[[#This Row],[IncomeRank]],$K:$K),"")</f>
        <v/>
      </c>
      <c r="I2399">
        <f>Table1[[#This Row],[regno]]</f>
        <v>1129722</v>
      </c>
      <c r="J2399" t="str">
        <f>Table1[[#This Row],[nicename]]</f>
        <v>St Marys Singers - Potton</v>
      </c>
      <c r="K2399" s="1" t="str">
        <f ca="1">IF(Table1[[#This Row],[Selected]],Table1[[#This Row],[latest_income]]+(RAND()*0.01),"")</f>
        <v/>
      </c>
      <c r="L2399" t="b">
        <f>IF(Table1[[#This Row],[Use]]="None",FALSE,IF(Table1[[#This Row],[Use]]="Both",AND(Table1[[#This Row],[Keyword]],Table1[[#This Row],[Geog]]),OR(Table1[[#This Row],[Keyword]],Table1[[#This Row],[Geog]])))</f>
        <v>0</v>
      </c>
      <c r="M23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399" t="b">
        <f>NOT(ISERROR(VLOOKUP(Table1[[#This Row],[regno]],RawGeography!$D:$D,1,FALSE)))</f>
        <v>0</v>
      </c>
      <c r="O2399" t="str">
        <f>IF(Options!$H$12&gt;0,IF(Options!$H$13&gt;0,"Both","Geog"),IF(Options!$H$13&gt;0,"Keyword","None"))</f>
        <v>None</v>
      </c>
      <c r="Q2399"/>
    </row>
    <row r="2400" spans="1:17" x14ac:dyDescent="0.2">
      <c r="A2400">
        <v>1129768</v>
      </c>
      <c r="B2400" t="s">
        <v>5019</v>
      </c>
      <c r="C2400">
        <v>89192</v>
      </c>
      <c r="D2400">
        <v>88936</v>
      </c>
      <c r="G2400" t="s">
        <v>5020</v>
      </c>
      <c r="H2400" t="str">
        <f ca="1">IFERROR(RANK(Table1[[#This Row],[IncomeRank]],$K:$K),"")</f>
        <v/>
      </c>
      <c r="I2400">
        <f>Table1[[#This Row],[regno]]</f>
        <v>1129768</v>
      </c>
      <c r="J2400" t="str">
        <f>Table1[[#This Row],[nicename]]</f>
        <v>London Contemporary Orchestra</v>
      </c>
      <c r="K2400" s="1" t="str">
        <f ca="1">IF(Table1[[#This Row],[Selected]],Table1[[#This Row],[latest_income]]+(RAND()*0.01),"")</f>
        <v/>
      </c>
      <c r="L2400" t="b">
        <f>IF(Table1[[#This Row],[Use]]="None",FALSE,IF(Table1[[#This Row],[Use]]="Both",AND(Table1[[#This Row],[Keyword]],Table1[[#This Row],[Geog]]),OR(Table1[[#This Row],[Keyword]],Table1[[#This Row],[Geog]])))</f>
        <v>0</v>
      </c>
      <c r="M24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00" t="b">
        <f>NOT(ISERROR(VLOOKUP(Table1[[#This Row],[regno]],RawGeography!$D:$D,1,FALSE)))</f>
        <v>0</v>
      </c>
      <c r="O2400" t="str">
        <f>IF(Options!$H$12&gt;0,IF(Options!$H$13&gt;0,"Both","Geog"),IF(Options!$H$13&gt;0,"Keyword","None"))</f>
        <v>None</v>
      </c>
      <c r="Q2400"/>
    </row>
    <row r="2401" spans="1:17" x14ac:dyDescent="0.2">
      <c r="A2401">
        <v>1129898</v>
      </c>
      <c r="B2401" t="s">
        <v>5021</v>
      </c>
      <c r="C2401">
        <v>13145</v>
      </c>
      <c r="D2401">
        <v>18463</v>
      </c>
      <c r="G2401" t="s">
        <v>5022</v>
      </c>
      <c r="H2401" t="str">
        <f ca="1">IFERROR(RANK(Table1[[#This Row],[IncomeRank]],$K:$K),"")</f>
        <v/>
      </c>
      <c r="I2401">
        <f>Table1[[#This Row],[regno]]</f>
        <v>1129898</v>
      </c>
      <c r="J2401" t="str">
        <f>Table1[[#This Row],[nicename]]</f>
        <v>Solomon's Knot Productions Limited</v>
      </c>
      <c r="K2401" s="1" t="str">
        <f ca="1">IF(Table1[[#This Row],[Selected]],Table1[[#This Row],[latest_income]]+(RAND()*0.01),"")</f>
        <v/>
      </c>
      <c r="L2401" t="b">
        <f>IF(Table1[[#This Row],[Use]]="None",FALSE,IF(Table1[[#This Row],[Use]]="Both",AND(Table1[[#This Row],[Keyword]],Table1[[#This Row],[Geog]]),OR(Table1[[#This Row],[Keyword]],Table1[[#This Row],[Geog]])))</f>
        <v>0</v>
      </c>
      <c r="M24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01" t="b">
        <f>NOT(ISERROR(VLOOKUP(Table1[[#This Row],[regno]],RawGeography!$D:$D,1,FALSE)))</f>
        <v>0</v>
      </c>
      <c r="O2401" t="str">
        <f>IF(Options!$H$12&gt;0,IF(Options!$H$13&gt;0,"Both","Geog"),IF(Options!$H$13&gt;0,"Keyword","None"))</f>
        <v>None</v>
      </c>
      <c r="Q2401"/>
    </row>
    <row r="2402" spans="1:17" x14ac:dyDescent="0.2">
      <c r="A2402">
        <v>1129948</v>
      </c>
      <c r="B2402" t="s">
        <v>5023</v>
      </c>
      <c r="C2402">
        <v>9236</v>
      </c>
      <c r="D2402">
        <v>6660</v>
      </c>
      <c r="G2402" t="s">
        <v>5024</v>
      </c>
      <c r="H2402" t="str">
        <f ca="1">IFERROR(RANK(Table1[[#This Row],[IncomeRank]],$K:$K),"")</f>
        <v/>
      </c>
      <c r="I2402">
        <f>Table1[[#This Row],[regno]]</f>
        <v>1129948</v>
      </c>
      <c r="J2402" t="str">
        <f>Table1[[#This Row],[nicename]]</f>
        <v>Harmonie Concert Band</v>
      </c>
      <c r="K2402" s="1" t="str">
        <f ca="1">IF(Table1[[#This Row],[Selected]],Table1[[#This Row],[latest_income]]+(RAND()*0.01),"")</f>
        <v/>
      </c>
      <c r="L2402" t="b">
        <f>IF(Table1[[#This Row],[Use]]="None",FALSE,IF(Table1[[#This Row],[Use]]="Both",AND(Table1[[#This Row],[Keyword]],Table1[[#This Row],[Geog]]),OR(Table1[[#This Row],[Keyword]],Table1[[#This Row],[Geog]])))</f>
        <v>0</v>
      </c>
      <c r="M24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02" t="b">
        <f>NOT(ISERROR(VLOOKUP(Table1[[#This Row],[regno]],RawGeography!$D:$D,1,FALSE)))</f>
        <v>0</v>
      </c>
      <c r="O2402" t="str">
        <f>IF(Options!$H$12&gt;0,IF(Options!$H$13&gt;0,"Both","Geog"),IF(Options!$H$13&gt;0,"Keyword","None"))</f>
        <v>None</v>
      </c>
      <c r="Q2402"/>
    </row>
    <row r="2403" spans="1:17" x14ac:dyDescent="0.2">
      <c r="A2403">
        <v>1130078</v>
      </c>
      <c r="B2403" t="s">
        <v>5025</v>
      </c>
      <c r="C2403">
        <v>7851</v>
      </c>
      <c r="D2403">
        <v>10715</v>
      </c>
      <c r="G2403" t="s">
        <v>5026</v>
      </c>
      <c r="H2403" t="str">
        <f ca="1">IFERROR(RANK(Table1[[#This Row],[IncomeRank]],$K:$K),"")</f>
        <v/>
      </c>
      <c r="I2403">
        <f>Table1[[#This Row],[regno]]</f>
        <v>1130078</v>
      </c>
      <c r="J2403" t="str">
        <f>Table1[[#This Row],[nicename]]</f>
        <v>Insight Arts Foundation</v>
      </c>
      <c r="K2403" s="1" t="str">
        <f ca="1">IF(Table1[[#This Row],[Selected]],Table1[[#This Row],[latest_income]]+(RAND()*0.01),"")</f>
        <v/>
      </c>
      <c r="L2403" t="b">
        <f>IF(Table1[[#This Row],[Use]]="None",FALSE,IF(Table1[[#This Row],[Use]]="Both",AND(Table1[[#This Row],[Keyword]],Table1[[#This Row],[Geog]]),OR(Table1[[#This Row],[Keyword]],Table1[[#This Row],[Geog]])))</f>
        <v>0</v>
      </c>
      <c r="M24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03" t="b">
        <f>NOT(ISERROR(VLOOKUP(Table1[[#This Row],[regno]],RawGeography!$D:$D,1,FALSE)))</f>
        <v>0</v>
      </c>
      <c r="O2403" t="str">
        <f>IF(Options!$H$12&gt;0,IF(Options!$H$13&gt;0,"Both","Geog"),IF(Options!$H$13&gt;0,"Keyword","None"))</f>
        <v>None</v>
      </c>
      <c r="Q2403"/>
    </row>
    <row r="2404" spans="1:17" x14ac:dyDescent="0.2">
      <c r="A2404">
        <v>1130102</v>
      </c>
      <c r="B2404" t="s">
        <v>5027</v>
      </c>
      <c r="C2404">
        <v>813895</v>
      </c>
      <c r="D2404">
        <v>1820</v>
      </c>
      <c r="E2404">
        <v>2058374</v>
      </c>
      <c r="F2404">
        <v>0</v>
      </c>
      <c r="G2404" t="s">
        <v>5028</v>
      </c>
      <c r="H2404" t="str">
        <f ca="1">IFERROR(RANK(Table1[[#This Row],[IncomeRank]],$K:$K),"")</f>
        <v/>
      </c>
      <c r="I2404">
        <f>Table1[[#This Row],[regno]]</f>
        <v>1130102</v>
      </c>
      <c r="J2404" t="str">
        <f>Table1[[#This Row],[nicename]]</f>
        <v>Guildhall School Development Fund</v>
      </c>
      <c r="K2404" s="1" t="str">
        <f ca="1">IF(Table1[[#This Row],[Selected]],Table1[[#This Row],[latest_income]]+(RAND()*0.01),"")</f>
        <v/>
      </c>
      <c r="L2404" t="b">
        <f>IF(Table1[[#This Row],[Use]]="None",FALSE,IF(Table1[[#This Row],[Use]]="Both",AND(Table1[[#This Row],[Keyword]],Table1[[#This Row],[Geog]]),OR(Table1[[#This Row],[Keyword]],Table1[[#This Row],[Geog]])))</f>
        <v>0</v>
      </c>
      <c r="M24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04" t="b">
        <f>NOT(ISERROR(VLOOKUP(Table1[[#This Row],[regno]],RawGeography!$D:$D,1,FALSE)))</f>
        <v>0</v>
      </c>
      <c r="O2404" t="str">
        <f>IF(Options!$H$12&gt;0,IF(Options!$H$13&gt;0,"Both","Geog"),IF(Options!$H$13&gt;0,"Keyword","None"))</f>
        <v>None</v>
      </c>
      <c r="Q2404"/>
    </row>
    <row r="2405" spans="1:17" x14ac:dyDescent="0.2">
      <c r="A2405">
        <v>1130107</v>
      </c>
      <c r="B2405" t="s">
        <v>5029</v>
      </c>
      <c r="C2405">
        <v>17853</v>
      </c>
      <c r="D2405">
        <v>18629</v>
      </c>
      <c r="G2405" t="s">
        <v>5030</v>
      </c>
      <c r="H2405" t="str">
        <f ca="1">IFERROR(RANK(Table1[[#This Row],[IncomeRank]],$K:$K),"")</f>
        <v/>
      </c>
      <c r="I2405">
        <f>Table1[[#This Row],[regno]]</f>
        <v>1130107</v>
      </c>
      <c r="J2405" t="str">
        <f>Table1[[#This Row],[nicename]]</f>
        <v>Launceston Town Band</v>
      </c>
      <c r="K2405" s="1" t="str">
        <f ca="1">IF(Table1[[#This Row],[Selected]],Table1[[#This Row],[latest_income]]+(RAND()*0.01),"")</f>
        <v/>
      </c>
      <c r="L2405" t="b">
        <f>IF(Table1[[#This Row],[Use]]="None",FALSE,IF(Table1[[#This Row],[Use]]="Both",AND(Table1[[#This Row],[Keyword]],Table1[[#This Row],[Geog]]),OR(Table1[[#This Row],[Keyword]],Table1[[#This Row],[Geog]])))</f>
        <v>0</v>
      </c>
      <c r="M24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05" t="b">
        <f>NOT(ISERROR(VLOOKUP(Table1[[#This Row],[regno]],RawGeography!$D:$D,1,FALSE)))</f>
        <v>0</v>
      </c>
      <c r="O2405" t="str">
        <f>IF(Options!$H$12&gt;0,IF(Options!$H$13&gt;0,"Both","Geog"),IF(Options!$H$13&gt;0,"Keyword","None"))</f>
        <v>None</v>
      </c>
      <c r="Q2405"/>
    </row>
    <row r="2406" spans="1:17" x14ac:dyDescent="0.2">
      <c r="A2406">
        <v>1130209</v>
      </c>
      <c r="B2406" t="s">
        <v>5031</v>
      </c>
      <c r="C2406">
        <v>6100</v>
      </c>
      <c r="D2406">
        <v>4893</v>
      </c>
      <c r="G2406" t="s">
        <v>5032</v>
      </c>
      <c r="H2406" t="str">
        <f ca="1">IFERROR(RANK(Table1[[#This Row],[IncomeRank]],$K:$K),"")</f>
        <v/>
      </c>
      <c r="I2406">
        <f>Table1[[#This Row],[regno]]</f>
        <v>1130209</v>
      </c>
      <c r="J2406" t="str">
        <f>Table1[[#This Row],[nicename]]</f>
        <v>Hereford Music School &amp;Studios</v>
      </c>
      <c r="K2406" s="1" t="str">
        <f ca="1">IF(Table1[[#This Row],[Selected]],Table1[[#This Row],[latest_income]]+(RAND()*0.01),"")</f>
        <v/>
      </c>
      <c r="L2406" t="b">
        <f>IF(Table1[[#This Row],[Use]]="None",FALSE,IF(Table1[[#This Row],[Use]]="Both",AND(Table1[[#This Row],[Keyword]],Table1[[#This Row],[Geog]]),OR(Table1[[#This Row],[Keyword]],Table1[[#This Row],[Geog]])))</f>
        <v>0</v>
      </c>
      <c r="M24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06" t="b">
        <f>NOT(ISERROR(VLOOKUP(Table1[[#This Row],[regno]],RawGeography!$D:$D,1,FALSE)))</f>
        <v>0</v>
      </c>
      <c r="O2406" t="str">
        <f>IF(Options!$H$12&gt;0,IF(Options!$H$13&gt;0,"Both","Geog"),IF(Options!$H$13&gt;0,"Keyword","None"))</f>
        <v>None</v>
      </c>
      <c r="Q2406"/>
    </row>
    <row r="2407" spans="1:17" x14ac:dyDescent="0.2">
      <c r="A2407">
        <v>1130255</v>
      </c>
      <c r="B2407" t="s">
        <v>5033</v>
      </c>
      <c r="C2407">
        <v>956498</v>
      </c>
      <c r="D2407">
        <v>967076</v>
      </c>
      <c r="E2407">
        <v>72090</v>
      </c>
      <c r="F2407">
        <v>17</v>
      </c>
      <c r="G2407" t="s">
        <v>5034</v>
      </c>
      <c r="H2407" t="str">
        <f ca="1">IFERROR(RANK(Table1[[#This Row],[IncomeRank]],$K:$K),"")</f>
        <v/>
      </c>
      <c r="I2407">
        <f>Table1[[#This Row],[regno]]</f>
        <v>1130255</v>
      </c>
      <c r="J2407" t="str">
        <f>Table1[[#This Row],[nicename]]</f>
        <v>Hofesh Shechter Company Ltd</v>
      </c>
      <c r="K2407" s="1" t="str">
        <f ca="1">IF(Table1[[#This Row],[Selected]],Table1[[#This Row],[latest_income]]+(RAND()*0.01),"")</f>
        <v/>
      </c>
      <c r="L2407" t="b">
        <f>IF(Table1[[#This Row],[Use]]="None",FALSE,IF(Table1[[#This Row],[Use]]="Both",AND(Table1[[#This Row],[Keyword]],Table1[[#This Row],[Geog]]),OR(Table1[[#This Row],[Keyword]],Table1[[#This Row],[Geog]])))</f>
        <v>0</v>
      </c>
      <c r="M24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07" t="b">
        <f>NOT(ISERROR(VLOOKUP(Table1[[#This Row],[regno]],RawGeography!$D:$D,1,FALSE)))</f>
        <v>0</v>
      </c>
      <c r="O2407" t="str">
        <f>IF(Options!$H$12&gt;0,IF(Options!$H$13&gt;0,"Both","Geog"),IF(Options!$H$13&gt;0,"Keyword","None"))</f>
        <v>None</v>
      </c>
      <c r="Q2407"/>
    </row>
    <row r="2408" spans="1:17" x14ac:dyDescent="0.2">
      <c r="A2408">
        <v>1130410</v>
      </c>
      <c r="B2408" t="s">
        <v>5035</v>
      </c>
      <c r="C2408">
        <v>13643</v>
      </c>
      <c r="D2408">
        <v>11999</v>
      </c>
      <c r="G2408" t="s">
        <v>5036</v>
      </c>
      <c r="H2408" t="str">
        <f ca="1">IFERROR(RANK(Table1[[#This Row],[IncomeRank]],$K:$K),"")</f>
        <v/>
      </c>
      <c r="I2408">
        <f>Table1[[#This Row],[regno]]</f>
        <v>1130410</v>
      </c>
      <c r="J2408" t="str">
        <f>Table1[[#This Row],[nicename]]</f>
        <v>Suffolk Sinfonia</v>
      </c>
      <c r="K2408" s="1" t="str">
        <f ca="1">IF(Table1[[#This Row],[Selected]],Table1[[#This Row],[latest_income]]+(RAND()*0.01),"")</f>
        <v/>
      </c>
      <c r="L2408" t="b">
        <f>IF(Table1[[#This Row],[Use]]="None",FALSE,IF(Table1[[#This Row],[Use]]="Both",AND(Table1[[#This Row],[Keyword]],Table1[[#This Row],[Geog]]),OR(Table1[[#This Row],[Keyword]],Table1[[#This Row],[Geog]])))</f>
        <v>0</v>
      </c>
      <c r="M24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08" t="b">
        <f>NOT(ISERROR(VLOOKUP(Table1[[#This Row],[regno]],RawGeography!$D:$D,1,FALSE)))</f>
        <v>0</v>
      </c>
      <c r="O2408" t="str">
        <f>IF(Options!$H$12&gt;0,IF(Options!$H$13&gt;0,"Both","Geog"),IF(Options!$H$13&gt;0,"Keyword","None"))</f>
        <v>None</v>
      </c>
      <c r="Q2408"/>
    </row>
    <row r="2409" spans="1:17" x14ac:dyDescent="0.2">
      <c r="A2409">
        <v>1130690</v>
      </c>
      <c r="B2409" t="s">
        <v>5037</v>
      </c>
      <c r="C2409">
        <v>39189</v>
      </c>
      <c r="D2409">
        <v>45896</v>
      </c>
      <c r="G2409" t="s">
        <v>5038</v>
      </c>
      <c r="H2409" t="str">
        <f ca="1">IFERROR(RANK(Table1[[#This Row],[IncomeRank]],$K:$K),"")</f>
        <v/>
      </c>
      <c r="I2409">
        <f>Table1[[#This Row],[regno]]</f>
        <v>1130690</v>
      </c>
      <c r="J2409" t="str">
        <f>Table1[[#This Row],[nicename]]</f>
        <v>The Arensky Chamber Orchestra</v>
      </c>
      <c r="K2409" s="1" t="str">
        <f ca="1">IF(Table1[[#This Row],[Selected]],Table1[[#This Row],[latest_income]]+(RAND()*0.01),"")</f>
        <v/>
      </c>
      <c r="L2409" t="b">
        <f>IF(Table1[[#This Row],[Use]]="None",FALSE,IF(Table1[[#This Row],[Use]]="Both",AND(Table1[[#This Row],[Keyword]],Table1[[#This Row],[Geog]]),OR(Table1[[#This Row],[Keyword]],Table1[[#This Row],[Geog]])))</f>
        <v>0</v>
      </c>
      <c r="M24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09" t="b">
        <f>NOT(ISERROR(VLOOKUP(Table1[[#This Row],[regno]],RawGeography!$D:$D,1,FALSE)))</f>
        <v>0</v>
      </c>
      <c r="O2409" t="str">
        <f>IF(Options!$H$12&gt;0,IF(Options!$H$13&gt;0,"Both","Geog"),IF(Options!$H$13&gt;0,"Keyword","None"))</f>
        <v>None</v>
      </c>
      <c r="Q2409"/>
    </row>
    <row r="2410" spans="1:17" x14ac:dyDescent="0.2">
      <c r="A2410">
        <v>1130710</v>
      </c>
      <c r="B2410" t="s">
        <v>5039</v>
      </c>
      <c r="C2410">
        <v>23345</v>
      </c>
      <c r="D2410">
        <v>42567</v>
      </c>
      <c r="G2410" t="s">
        <v>5040</v>
      </c>
      <c r="H2410" t="str">
        <f ca="1">IFERROR(RANK(Table1[[#This Row],[IncomeRank]],$K:$K),"")</f>
        <v/>
      </c>
      <c r="I2410">
        <f>Table1[[#This Row],[regno]]</f>
        <v>1130710</v>
      </c>
      <c r="J2410" t="str">
        <f>Table1[[#This Row],[nicename]]</f>
        <v>Musiclinks Limited</v>
      </c>
      <c r="K2410" s="1" t="str">
        <f ca="1">IF(Table1[[#This Row],[Selected]],Table1[[#This Row],[latest_income]]+(RAND()*0.01),"")</f>
        <v/>
      </c>
      <c r="L2410" t="b">
        <f>IF(Table1[[#This Row],[Use]]="None",FALSE,IF(Table1[[#This Row],[Use]]="Both",AND(Table1[[#This Row],[Keyword]],Table1[[#This Row],[Geog]]),OR(Table1[[#This Row],[Keyword]],Table1[[#This Row],[Geog]])))</f>
        <v>0</v>
      </c>
      <c r="M24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10" t="b">
        <f>NOT(ISERROR(VLOOKUP(Table1[[#This Row],[regno]],RawGeography!$D:$D,1,FALSE)))</f>
        <v>0</v>
      </c>
      <c r="O2410" t="str">
        <f>IF(Options!$H$12&gt;0,IF(Options!$H$13&gt;0,"Both","Geog"),IF(Options!$H$13&gt;0,"Keyword","None"))</f>
        <v>None</v>
      </c>
      <c r="Q2410"/>
    </row>
    <row r="2411" spans="1:17" x14ac:dyDescent="0.2">
      <c r="A2411">
        <v>1130890</v>
      </c>
      <c r="B2411" t="s">
        <v>5041</v>
      </c>
      <c r="C2411">
        <v>26928</v>
      </c>
      <c r="D2411">
        <v>3778</v>
      </c>
      <c r="G2411" t="s">
        <v>5042</v>
      </c>
      <c r="H2411" t="str">
        <f ca="1">IFERROR(RANK(Table1[[#This Row],[IncomeRank]],$K:$K),"")</f>
        <v/>
      </c>
      <c r="I2411">
        <f>Table1[[#This Row],[regno]]</f>
        <v>1130890</v>
      </c>
      <c r="J2411" t="str">
        <f>Table1[[#This Row],[nicename]]</f>
        <v>The Julian Bream Trust</v>
      </c>
      <c r="K2411" s="1" t="str">
        <f ca="1">IF(Table1[[#This Row],[Selected]],Table1[[#This Row],[latest_income]]+(RAND()*0.01),"")</f>
        <v/>
      </c>
      <c r="L2411" t="b">
        <f>IF(Table1[[#This Row],[Use]]="None",FALSE,IF(Table1[[#This Row],[Use]]="Both",AND(Table1[[#This Row],[Keyword]],Table1[[#This Row],[Geog]]),OR(Table1[[#This Row],[Keyword]],Table1[[#This Row],[Geog]])))</f>
        <v>0</v>
      </c>
      <c r="M24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11" t="b">
        <f>NOT(ISERROR(VLOOKUP(Table1[[#This Row],[regno]],RawGeography!$D:$D,1,FALSE)))</f>
        <v>0</v>
      </c>
      <c r="O2411" t="str">
        <f>IF(Options!$H$12&gt;0,IF(Options!$H$13&gt;0,"Both","Geog"),IF(Options!$H$13&gt;0,"Keyword","None"))</f>
        <v>None</v>
      </c>
      <c r="Q2411"/>
    </row>
    <row r="2412" spans="1:17" x14ac:dyDescent="0.2">
      <c r="A2412">
        <v>1130985</v>
      </c>
      <c r="B2412" t="s">
        <v>5043</v>
      </c>
      <c r="C2412">
        <v>3127</v>
      </c>
      <c r="D2412">
        <v>2960</v>
      </c>
      <c r="G2412" t="s">
        <v>5044</v>
      </c>
      <c r="H2412" t="str">
        <f ca="1">IFERROR(RANK(Table1[[#This Row],[IncomeRank]],$K:$K),"")</f>
        <v/>
      </c>
      <c r="I2412">
        <f>Table1[[#This Row],[regno]]</f>
        <v>1130985</v>
      </c>
      <c r="J2412" t="str">
        <f>Table1[[#This Row],[nicename]]</f>
        <v>Baluji Music Foundation Limited</v>
      </c>
      <c r="K2412" s="1" t="str">
        <f ca="1">IF(Table1[[#This Row],[Selected]],Table1[[#This Row],[latest_income]]+(RAND()*0.01),"")</f>
        <v/>
      </c>
      <c r="L2412" t="b">
        <f>IF(Table1[[#This Row],[Use]]="None",FALSE,IF(Table1[[#This Row],[Use]]="Both",AND(Table1[[#This Row],[Keyword]],Table1[[#This Row],[Geog]]),OR(Table1[[#This Row],[Keyword]],Table1[[#This Row],[Geog]])))</f>
        <v>0</v>
      </c>
      <c r="M24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12" t="b">
        <f>NOT(ISERROR(VLOOKUP(Table1[[#This Row],[regno]],RawGeography!$D:$D,1,FALSE)))</f>
        <v>0</v>
      </c>
      <c r="O2412" t="str">
        <f>IF(Options!$H$12&gt;0,IF(Options!$H$13&gt;0,"Both","Geog"),IF(Options!$H$13&gt;0,"Keyword","None"))</f>
        <v>None</v>
      </c>
      <c r="Q2412"/>
    </row>
    <row r="2413" spans="1:17" x14ac:dyDescent="0.2">
      <c r="A2413">
        <v>1131007</v>
      </c>
      <c r="B2413" t="s">
        <v>5045</v>
      </c>
      <c r="C2413">
        <v>12363</v>
      </c>
      <c r="D2413">
        <v>7413</v>
      </c>
      <c r="G2413" t="s">
        <v>5046</v>
      </c>
      <c r="H2413" t="str">
        <f ca="1">IFERROR(RANK(Table1[[#This Row],[IncomeRank]],$K:$K),"")</f>
        <v/>
      </c>
      <c r="I2413">
        <f>Table1[[#This Row],[regno]]</f>
        <v>1131007</v>
      </c>
      <c r="J2413" t="str">
        <f>Table1[[#This Row],[nicename]]</f>
        <v>Vine Youth Ministry</v>
      </c>
      <c r="K2413" s="1" t="str">
        <f ca="1">IF(Table1[[#This Row],[Selected]],Table1[[#This Row],[latest_income]]+(RAND()*0.01),"")</f>
        <v/>
      </c>
      <c r="L2413" t="b">
        <f>IF(Table1[[#This Row],[Use]]="None",FALSE,IF(Table1[[#This Row],[Use]]="Both",AND(Table1[[#This Row],[Keyword]],Table1[[#This Row],[Geog]]),OR(Table1[[#This Row],[Keyword]],Table1[[#This Row],[Geog]])))</f>
        <v>0</v>
      </c>
      <c r="M24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13" t="b">
        <f>NOT(ISERROR(VLOOKUP(Table1[[#This Row],[regno]],RawGeography!$D:$D,1,FALSE)))</f>
        <v>0</v>
      </c>
      <c r="O2413" t="str">
        <f>IF(Options!$H$12&gt;0,IF(Options!$H$13&gt;0,"Both","Geog"),IF(Options!$H$13&gt;0,"Keyword","None"))</f>
        <v>None</v>
      </c>
      <c r="Q2413"/>
    </row>
    <row r="2414" spans="1:17" x14ac:dyDescent="0.2">
      <c r="A2414">
        <v>1131104</v>
      </c>
      <c r="B2414" t="s">
        <v>5047</v>
      </c>
      <c r="C2414">
        <v>6499</v>
      </c>
      <c r="D2414">
        <v>7665</v>
      </c>
      <c r="G2414" t="s">
        <v>5048</v>
      </c>
      <c r="H2414" t="str">
        <f ca="1">IFERROR(RANK(Table1[[#This Row],[IncomeRank]],$K:$K),"")</f>
        <v/>
      </c>
      <c r="I2414">
        <f>Table1[[#This Row],[regno]]</f>
        <v>1131104</v>
      </c>
      <c r="J2414" t="str">
        <f>Table1[[#This Row],[nicename]]</f>
        <v>Wiltshire Islamic Cultural Centre</v>
      </c>
      <c r="K2414" s="1" t="str">
        <f ca="1">IF(Table1[[#This Row],[Selected]],Table1[[#This Row],[latest_income]]+(RAND()*0.01),"")</f>
        <v/>
      </c>
      <c r="L2414" t="b">
        <f>IF(Table1[[#This Row],[Use]]="None",FALSE,IF(Table1[[#This Row],[Use]]="Both",AND(Table1[[#This Row],[Keyword]],Table1[[#This Row],[Geog]]),OR(Table1[[#This Row],[Keyword]],Table1[[#This Row],[Geog]])))</f>
        <v>0</v>
      </c>
      <c r="M24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14" t="b">
        <f>NOT(ISERROR(VLOOKUP(Table1[[#This Row],[regno]],RawGeography!$D:$D,1,FALSE)))</f>
        <v>0</v>
      </c>
      <c r="O2414" t="str">
        <f>IF(Options!$H$12&gt;0,IF(Options!$H$13&gt;0,"Both","Geog"),IF(Options!$H$13&gt;0,"Keyword","None"))</f>
        <v>None</v>
      </c>
      <c r="Q2414"/>
    </row>
    <row r="2415" spans="1:17" x14ac:dyDescent="0.2">
      <c r="A2415">
        <v>1131233</v>
      </c>
      <c r="B2415" t="s">
        <v>5049</v>
      </c>
      <c r="C2415">
        <v>121119</v>
      </c>
      <c r="D2415">
        <v>203833</v>
      </c>
      <c r="G2415" t="s">
        <v>5050</v>
      </c>
      <c r="H2415" t="str">
        <f ca="1">IFERROR(RANK(Table1[[#This Row],[IncomeRank]],$K:$K),"")</f>
        <v/>
      </c>
      <c r="I2415">
        <f>Table1[[#This Row],[regno]]</f>
        <v>1131233</v>
      </c>
      <c r="J2415" t="str">
        <f>Table1[[#This Row],[nicename]]</f>
        <v>I Made This - Education Through the Arts</v>
      </c>
      <c r="K2415" s="1" t="str">
        <f ca="1">IF(Table1[[#This Row],[Selected]],Table1[[#This Row],[latest_income]]+(RAND()*0.01),"")</f>
        <v/>
      </c>
      <c r="L2415" t="b">
        <f>IF(Table1[[#This Row],[Use]]="None",FALSE,IF(Table1[[#This Row],[Use]]="Both",AND(Table1[[#This Row],[Keyword]],Table1[[#This Row],[Geog]]),OR(Table1[[#This Row],[Keyword]],Table1[[#This Row],[Geog]])))</f>
        <v>0</v>
      </c>
      <c r="M24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15" t="b">
        <f>NOT(ISERROR(VLOOKUP(Table1[[#This Row],[regno]],RawGeography!$D:$D,1,FALSE)))</f>
        <v>0</v>
      </c>
      <c r="O2415" t="str">
        <f>IF(Options!$H$12&gt;0,IF(Options!$H$13&gt;0,"Both","Geog"),IF(Options!$H$13&gt;0,"Keyword","None"))</f>
        <v>None</v>
      </c>
      <c r="Q2415"/>
    </row>
    <row r="2416" spans="1:17" x14ac:dyDescent="0.2">
      <c r="A2416">
        <v>1131396</v>
      </c>
      <c r="B2416" t="s">
        <v>5051</v>
      </c>
      <c r="C2416">
        <v>7659</v>
      </c>
      <c r="D2416">
        <v>7643</v>
      </c>
      <c r="G2416" t="s">
        <v>5052</v>
      </c>
      <c r="H2416" t="str">
        <f ca="1">IFERROR(RANK(Table1[[#This Row],[IncomeRank]],$K:$K),"")</f>
        <v/>
      </c>
      <c r="I2416">
        <f>Table1[[#This Row],[regno]]</f>
        <v>1131396</v>
      </c>
      <c r="J2416" t="str">
        <f>Table1[[#This Row],[nicename]]</f>
        <v>City of Newcastle Pipe Band</v>
      </c>
      <c r="K2416" s="1" t="str">
        <f ca="1">IF(Table1[[#This Row],[Selected]],Table1[[#This Row],[latest_income]]+(RAND()*0.01),"")</f>
        <v/>
      </c>
      <c r="L2416" t="b">
        <f>IF(Table1[[#This Row],[Use]]="None",FALSE,IF(Table1[[#This Row],[Use]]="Both",AND(Table1[[#This Row],[Keyword]],Table1[[#This Row],[Geog]]),OR(Table1[[#This Row],[Keyword]],Table1[[#This Row],[Geog]])))</f>
        <v>0</v>
      </c>
      <c r="M24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16" t="b">
        <f>NOT(ISERROR(VLOOKUP(Table1[[#This Row],[regno]],RawGeography!$D:$D,1,FALSE)))</f>
        <v>0</v>
      </c>
      <c r="O2416" t="str">
        <f>IF(Options!$H$12&gt;0,IF(Options!$H$13&gt;0,"Both","Geog"),IF(Options!$H$13&gt;0,"Keyword","None"))</f>
        <v>None</v>
      </c>
      <c r="Q2416"/>
    </row>
    <row r="2417" spans="1:17" x14ac:dyDescent="0.2">
      <c r="A2417">
        <v>1131433</v>
      </c>
      <c r="B2417" t="s">
        <v>5053</v>
      </c>
      <c r="C2417">
        <v>62158</v>
      </c>
      <c r="D2417">
        <v>61636</v>
      </c>
      <c r="G2417" t="s">
        <v>5054</v>
      </c>
      <c r="H2417" t="str">
        <f ca="1">IFERROR(RANK(Table1[[#This Row],[IncomeRank]],$K:$K),"")</f>
        <v/>
      </c>
      <c r="I2417">
        <f>Table1[[#This Row],[regno]]</f>
        <v>1131433</v>
      </c>
      <c r="J2417" t="str">
        <f>Table1[[#This Row],[nicename]]</f>
        <v>Museum of British Surfing</v>
      </c>
      <c r="K2417" s="1" t="str">
        <f ca="1">IF(Table1[[#This Row],[Selected]],Table1[[#This Row],[latest_income]]+(RAND()*0.01),"")</f>
        <v/>
      </c>
      <c r="L2417" t="b">
        <f>IF(Table1[[#This Row],[Use]]="None",FALSE,IF(Table1[[#This Row],[Use]]="Both",AND(Table1[[#This Row],[Keyword]],Table1[[#This Row],[Geog]]),OR(Table1[[#This Row],[Keyword]],Table1[[#This Row],[Geog]])))</f>
        <v>0</v>
      </c>
      <c r="M24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17" t="b">
        <f>NOT(ISERROR(VLOOKUP(Table1[[#This Row],[regno]],RawGeography!$D:$D,1,FALSE)))</f>
        <v>0</v>
      </c>
      <c r="O2417" t="str">
        <f>IF(Options!$H$12&gt;0,IF(Options!$H$13&gt;0,"Both","Geog"),IF(Options!$H$13&gt;0,"Keyword","None"))</f>
        <v>None</v>
      </c>
      <c r="Q2417"/>
    </row>
    <row r="2418" spans="1:17" x14ac:dyDescent="0.2">
      <c r="A2418">
        <v>1131484</v>
      </c>
      <c r="B2418" t="s">
        <v>5055</v>
      </c>
      <c r="C2418">
        <v>21144</v>
      </c>
      <c r="D2418">
        <v>19182</v>
      </c>
      <c r="G2418" t="s">
        <v>5056</v>
      </c>
      <c r="H2418" t="str">
        <f ca="1">IFERROR(RANK(Table1[[#This Row],[IncomeRank]],$K:$K),"")</f>
        <v/>
      </c>
      <c r="I2418">
        <f>Table1[[#This Row],[regno]]</f>
        <v>1131484</v>
      </c>
      <c r="J2418" t="str">
        <f>Table1[[#This Row],[nicename]]</f>
        <v>National Harmonica League</v>
      </c>
      <c r="K2418" s="1" t="str">
        <f ca="1">IF(Table1[[#This Row],[Selected]],Table1[[#This Row],[latest_income]]+(RAND()*0.01),"")</f>
        <v/>
      </c>
      <c r="L2418" t="b">
        <f>IF(Table1[[#This Row],[Use]]="None",FALSE,IF(Table1[[#This Row],[Use]]="Both",AND(Table1[[#This Row],[Keyword]],Table1[[#This Row],[Geog]]),OR(Table1[[#This Row],[Keyword]],Table1[[#This Row],[Geog]])))</f>
        <v>0</v>
      </c>
      <c r="M24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18" t="b">
        <f>NOT(ISERROR(VLOOKUP(Table1[[#This Row],[regno]],RawGeography!$D:$D,1,FALSE)))</f>
        <v>0</v>
      </c>
      <c r="O2418" t="str">
        <f>IF(Options!$H$12&gt;0,IF(Options!$H$13&gt;0,"Both","Geog"),IF(Options!$H$13&gt;0,"Keyword","None"))</f>
        <v>None</v>
      </c>
      <c r="Q2418"/>
    </row>
    <row r="2419" spans="1:17" x14ac:dyDescent="0.2">
      <c r="A2419">
        <v>1131742</v>
      </c>
      <c r="B2419" t="s">
        <v>5057</v>
      </c>
      <c r="C2419">
        <v>26101</v>
      </c>
      <c r="D2419">
        <v>25601</v>
      </c>
      <c r="G2419" t="s">
        <v>5058</v>
      </c>
      <c r="H2419" t="str">
        <f ca="1">IFERROR(RANK(Table1[[#This Row],[IncomeRank]],$K:$K),"")</f>
        <v/>
      </c>
      <c r="I2419">
        <f>Table1[[#This Row],[regno]]</f>
        <v>1131742</v>
      </c>
      <c r="J2419" t="str">
        <f>Table1[[#This Row],[nicename]]</f>
        <v>Carducci Music Trust</v>
      </c>
      <c r="K2419" s="1" t="str">
        <f ca="1">IF(Table1[[#This Row],[Selected]],Table1[[#This Row],[latest_income]]+(RAND()*0.01),"")</f>
        <v/>
      </c>
      <c r="L2419" t="b">
        <f>IF(Table1[[#This Row],[Use]]="None",FALSE,IF(Table1[[#This Row],[Use]]="Both",AND(Table1[[#This Row],[Keyword]],Table1[[#This Row],[Geog]]),OR(Table1[[#This Row],[Keyword]],Table1[[#This Row],[Geog]])))</f>
        <v>0</v>
      </c>
      <c r="M24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19" t="b">
        <f>NOT(ISERROR(VLOOKUP(Table1[[#This Row],[regno]],RawGeography!$D:$D,1,FALSE)))</f>
        <v>0</v>
      </c>
      <c r="O2419" t="str">
        <f>IF(Options!$H$12&gt;0,IF(Options!$H$13&gt;0,"Both","Geog"),IF(Options!$H$13&gt;0,"Keyword","None"))</f>
        <v>None</v>
      </c>
      <c r="Q2419"/>
    </row>
    <row r="2420" spans="1:17" x14ac:dyDescent="0.2">
      <c r="A2420">
        <v>1131746</v>
      </c>
      <c r="B2420" t="s">
        <v>5059</v>
      </c>
      <c r="C2420">
        <v>24020</v>
      </c>
      <c r="D2420">
        <v>24921</v>
      </c>
      <c r="G2420" t="s">
        <v>5060</v>
      </c>
      <c r="H2420" t="str">
        <f ca="1">IFERROR(RANK(Table1[[#This Row],[IncomeRank]],$K:$K),"")</f>
        <v/>
      </c>
      <c r="I2420">
        <f>Table1[[#This Row],[regno]]</f>
        <v>1131746</v>
      </c>
      <c r="J2420" t="str">
        <f>Table1[[#This Row],[nicename]]</f>
        <v>Soundbyte</v>
      </c>
      <c r="K2420" s="1" t="str">
        <f ca="1">IF(Table1[[#This Row],[Selected]],Table1[[#This Row],[latest_income]]+(RAND()*0.01),"")</f>
        <v/>
      </c>
      <c r="L2420" t="b">
        <f>IF(Table1[[#This Row],[Use]]="None",FALSE,IF(Table1[[#This Row],[Use]]="Both",AND(Table1[[#This Row],[Keyword]],Table1[[#This Row],[Geog]]),OR(Table1[[#This Row],[Keyword]],Table1[[#This Row],[Geog]])))</f>
        <v>0</v>
      </c>
      <c r="M24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20" t="b">
        <f>NOT(ISERROR(VLOOKUP(Table1[[#This Row],[regno]],RawGeography!$D:$D,1,FALSE)))</f>
        <v>0</v>
      </c>
      <c r="O2420" t="str">
        <f>IF(Options!$H$12&gt;0,IF(Options!$H$13&gt;0,"Both","Geog"),IF(Options!$H$13&gt;0,"Keyword","None"))</f>
        <v>None</v>
      </c>
      <c r="Q2420"/>
    </row>
    <row r="2421" spans="1:17" x14ac:dyDescent="0.2">
      <c r="A2421">
        <v>1131771</v>
      </c>
      <c r="B2421" t="s">
        <v>5061</v>
      </c>
      <c r="C2421">
        <v>14579</v>
      </c>
      <c r="D2421">
        <v>14215</v>
      </c>
      <c r="G2421" t="s">
        <v>5062</v>
      </c>
      <c r="H2421" t="str">
        <f ca="1">IFERROR(RANK(Table1[[#This Row],[IncomeRank]],$K:$K),"")</f>
        <v/>
      </c>
      <c r="I2421">
        <f>Table1[[#This Row],[regno]]</f>
        <v>1131771</v>
      </c>
      <c r="J2421" t="str">
        <f>Table1[[#This Row],[nicename]]</f>
        <v>Sherborne Festival Chorus</v>
      </c>
      <c r="K2421" s="1" t="str">
        <f ca="1">IF(Table1[[#This Row],[Selected]],Table1[[#This Row],[latest_income]]+(RAND()*0.01),"")</f>
        <v/>
      </c>
      <c r="L2421" t="b">
        <f>IF(Table1[[#This Row],[Use]]="None",FALSE,IF(Table1[[#This Row],[Use]]="Both",AND(Table1[[#This Row],[Keyword]],Table1[[#This Row],[Geog]]),OR(Table1[[#This Row],[Keyword]],Table1[[#This Row],[Geog]])))</f>
        <v>0</v>
      </c>
      <c r="M24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21" t="b">
        <f>NOT(ISERROR(VLOOKUP(Table1[[#This Row],[regno]],RawGeography!$D:$D,1,FALSE)))</f>
        <v>0</v>
      </c>
      <c r="O2421" t="str">
        <f>IF(Options!$H$12&gt;0,IF(Options!$H$13&gt;0,"Both","Geog"),IF(Options!$H$13&gt;0,"Keyword","None"))</f>
        <v>None</v>
      </c>
      <c r="Q2421"/>
    </row>
    <row r="2422" spans="1:17" x14ac:dyDescent="0.2">
      <c r="A2422">
        <v>1131799</v>
      </c>
      <c r="B2422" t="s">
        <v>5063</v>
      </c>
      <c r="C2422">
        <v>5907</v>
      </c>
      <c r="D2422">
        <v>8034</v>
      </c>
      <c r="G2422" t="s">
        <v>5064</v>
      </c>
      <c r="H2422" t="str">
        <f ca="1">IFERROR(RANK(Table1[[#This Row],[IncomeRank]],$K:$K),"")</f>
        <v/>
      </c>
      <c r="I2422">
        <f>Table1[[#This Row],[regno]]</f>
        <v>1131799</v>
      </c>
      <c r="J2422" t="str">
        <f>Table1[[#This Row],[nicename]]</f>
        <v>Bexhill Festival of Music</v>
      </c>
      <c r="K2422" s="1" t="str">
        <f ca="1">IF(Table1[[#This Row],[Selected]],Table1[[#This Row],[latest_income]]+(RAND()*0.01),"")</f>
        <v/>
      </c>
      <c r="L2422" t="b">
        <f>IF(Table1[[#This Row],[Use]]="None",FALSE,IF(Table1[[#This Row],[Use]]="Both",AND(Table1[[#This Row],[Keyword]],Table1[[#This Row],[Geog]]),OR(Table1[[#This Row],[Keyword]],Table1[[#This Row],[Geog]])))</f>
        <v>0</v>
      </c>
      <c r="M24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22" t="b">
        <f>NOT(ISERROR(VLOOKUP(Table1[[#This Row],[regno]],RawGeography!$D:$D,1,FALSE)))</f>
        <v>0</v>
      </c>
      <c r="O2422" t="str">
        <f>IF(Options!$H$12&gt;0,IF(Options!$H$13&gt;0,"Both","Geog"),IF(Options!$H$13&gt;0,"Keyword","None"))</f>
        <v>None</v>
      </c>
      <c r="Q2422"/>
    </row>
    <row r="2423" spans="1:17" x14ac:dyDescent="0.2">
      <c r="A2423">
        <v>1131843</v>
      </c>
      <c r="B2423" t="s">
        <v>5065</v>
      </c>
      <c r="C2423">
        <v>3000</v>
      </c>
      <c r="D2423">
        <v>18107</v>
      </c>
      <c r="G2423" t="s">
        <v>5066</v>
      </c>
      <c r="H2423" t="str">
        <f ca="1">IFERROR(RANK(Table1[[#This Row],[IncomeRank]],$K:$K),"")</f>
        <v/>
      </c>
      <c r="I2423">
        <f>Table1[[#This Row],[regno]]</f>
        <v>1131843</v>
      </c>
      <c r="J2423" t="str">
        <f>Table1[[#This Row],[nicename]]</f>
        <v>Alamire</v>
      </c>
      <c r="K2423" s="1" t="str">
        <f ca="1">IF(Table1[[#This Row],[Selected]],Table1[[#This Row],[latest_income]]+(RAND()*0.01),"")</f>
        <v/>
      </c>
      <c r="L2423" t="b">
        <f>IF(Table1[[#This Row],[Use]]="None",FALSE,IF(Table1[[#This Row],[Use]]="Both",AND(Table1[[#This Row],[Keyword]],Table1[[#This Row],[Geog]]),OR(Table1[[#This Row],[Keyword]],Table1[[#This Row],[Geog]])))</f>
        <v>0</v>
      </c>
      <c r="M24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23" t="b">
        <f>NOT(ISERROR(VLOOKUP(Table1[[#This Row],[regno]],RawGeography!$D:$D,1,FALSE)))</f>
        <v>0</v>
      </c>
      <c r="O2423" t="str">
        <f>IF(Options!$H$12&gt;0,IF(Options!$H$13&gt;0,"Both","Geog"),IF(Options!$H$13&gt;0,"Keyword","None"))</f>
        <v>None</v>
      </c>
      <c r="Q2423"/>
    </row>
    <row r="2424" spans="1:17" x14ac:dyDescent="0.2">
      <c r="A2424">
        <v>1132284</v>
      </c>
      <c r="B2424" t="s">
        <v>5067</v>
      </c>
      <c r="C2424">
        <v>100</v>
      </c>
      <c r="D2424">
        <v>0</v>
      </c>
      <c r="G2424" t="s">
        <v>5068</v>
      </c>
      <c r="H2424" t="str">
        <f ca="1">IFERROR(RANK(Table1[[#This Row],[IncomeRank]],$K:$K),"")</f>
        <v/>
      </c>
      <c r="I2424">
        <f>Table1[[#This Row],[regno]]</f>
        <v>1132284</v>
      </c>
      <c r="J2424" t="str">
        <f>Table1[[#This Row],[nicename]]</f>
        <v>The National Instrument Collection</v>
      </c>
      <c r="K2424" s="1" t="str">
        <f ca="1">IF(Table1[[#This Row],[Selected]],Table1[[#This Row],[latest_income]]+(RAND()*0.01),"")</f>
        <v/>
      </c>
      <c r="L2424" t="b">
        <f>IF(Table1[[#This Row],[Use]]="None",FALSE,IF(Table1[[#This Row],[Use]]="Both",AND(Table1[[#This Row],[Keyword]],Table1[[#This Row],[Geog]]),OR(Table1[[#This Row],[Keyword]],Table1[[#This Row],[Geog]])))</f>
        <v>0</v>
      </c>
      <c r="M24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24" t="b">
        <f>NOT(ISERROR(VLOOKUP(Table1[[#This Row],[regno]],RawGeography!$D:$D,1,FALSE)))</f>
        <v>0</v>
      </c>
      <c r="O2424" t="str">
        <f>IF(Options!$H$12&gt;0,IF(Options!$H$13&gt;0,"Both","Geog"),IF(Options!$H$13&gt;0,"Keyword","None"))</f>
        <v>None</v>
      </c>
      <c r="Q2424"/>
    </row>
    <row r="2425" spans="1:17" x14ac:dyDescent="0.2">
      <c r="A2425">
        <v>1132396</v>
      </c>
      <c r="B2425" t="s">
        <v>5069</v>
      </c>
      <c r="G2425" t="s">
        <v>5070</v>
      </c>
      <c r="H2425" t="str">
        <f ca="1">IFERROR(RANK(Table1[[#This Row],[IncomeRank]],$K:$K),"")</f>
        <v/>
      </c>
      <c r="I2425">
        <f>Table1[[#This Row],[regno]]</f>
        <v>1132396</v>
      </c>
      <c r="J2425" t="str">
        <f>Table1[[#This Row],[nicename]]</f>
        <v>Strings Attached Barnsley</v>
      </c>
      <c r="K2425" s="1" t="str">
        <f ca="1">IF(Table1[[#This Row],[Selected]],Table1[[#This Row],[latest_income]]+(RAND()*0.01),"")</f>
        <v/>
      </c>
      <c r="L2425" t="b">
        <f>IF(Table1[[#This Row],[Use]]="None",FALSE,IF(Table1[[#This Row],[Use]]="Both",AND(Table1[[#This Row],[Keyword]],Table1[[#This Row],[Geog]]),OR(Table1[[#This Row],[Keyword]],Table1[[#This Row],[Geog]])))</f>
        <v>0</v>
      </c>
      <c r="M24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25" t="b">
        <f>NOT(ISERROR(VLOOKUP(Table1[[#This Row],[regno]],RawGeography!$D:$D,1,FALSE)))</f>
        <v>0</v>
      </c>
      <c r="O2425" t="str">
        <f>IF(Options!$H$12&gt;0,IF(Options!$H$13&gt;0,"Both","Geog"),IF(Options!$H$13&gt;0,"Keyword","None"))</f>
        <v>None</v>
      </c>
      <c r="Q2425"/>
    </row>
    <row r="2426" spans="1:17" x14ac:dyDescent="0.2">
      <c r="A2426">
        <v>1132576</v>
      </c>
      <c r="B2426" t="s">
        <v>5071</v>
      </c>
      <c r="C2426">
        <v>17376</v>
      </c>
      <c r="D2426">
        <v>35920</v>
      </c>
      <c r="G2426" t="s">
        <v>5072</v>
      </c>
      <c r="H2426" t="str">
        <f ca="1">IFERROR(RANK(Table1[[#This Row],[IncomeRank]],$K:$K),"")</f>
        <v/>
      </c>
      <c r="I2426">
        <f>Table1[[#This Row],[regno]]</f>
        <v>1132576</v>
      </c>
      <c r="J2426" t="str">
        <f>Table1[[#This Row],[nicename]]</f>
        <v>Portland Museum Trust</v>
      </c>
      <c r="K2426" s="1" t="str">
        <f ca="1">IF(Table1[[#This Row],[Selected]],Table1[[#This Row],[latest_income]]+(RAND()*0.01),"")</f>
        <v/>
      </c>
      <c r="L2426" t="b">
        <f>IF(Table1[[#This Row],[Use]]="None",FALSE,IF(Table1[[#This Row],[Use]]="Both",AND(Table1[[#This Row],[Keyword]],Table1[[#This Row],[Geog]]),OR(Table1[[#This Row],[Keyword]],Table1[[#This Row],[Geog]])))</f>
        <v>0</v>
      </c>
      <c r="M24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26" t="b">
        <f>NOT(ISERROR(VLOOKUP(Table1[[#This Row],[regno]],RawGeography!$D:$D,1,FALSE)))</f>
        <v>0</v>
      </c>
      <c r="O2426" t="str">
        <f>IF(Options!$H$12&gt;0,IF(Options!$H$13&gt;0,"Both","Geog"),IF(Options!$H$13&gt;0,"Keyword","None"))</f>
        <v>None</v>
      </c>
      <c r="Q2426"/>
    </row>
    <row r="2427" spans="1:17" x14ac:dyDescent="0.2">
      <c r="A2427">
        <v>1132619</v>
      </c>
      <c r="B2427" t="s">
        <v>5073</v>
      </c>
      <c r="C2427">
        <v>0</v>
      </c>
      <c r="D2427">
        <v>0</v>
      </c>
      <c r="G2427" t="s">
        <v>5074</v>
      </c>
      <c r="H2427" t="str">
        <f ca="1">IFERROR(RANK(Table1[[#This Row],[IncomeRank]],$K:$K),"")</f>
        <v/>
      </c>
      <c r="I2427">
        <f>Table1[[#This Row],[regno]]</f>
        <v>1132619</v>
      </c>
      <c r="J2427" t="str">
        <f>Table1[[#This Row],[nicename]]</f>
        <v>The Ariela Trust</v>
      </c>
      <c r="K2427" s="1" t="str">
        <f ca="1">IF(Table1[[#This Row],[Selected]],Table1[[#This Row],[latest_income]]+(RAND()*0.01),"")</f>
        <v/>
      </c>
      <c r="L2427" t="b">
        <f>IF(Table1[[#This Row],[Use]]="None",FALSE,IF(Table1[[#This Row],[Use]]="Both",AND(Table1[[#This Row],[Keyword]],Table1[[#This Row],[Geog]]),OR(Table1[[#This Row],[Keyword]],Table1[[#This Row],[Geog]])))</f>
        <v>0</v>
      </c>
      <c r="M24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27" t="b">
        <f>NOT(ISERROR(VLOOKUP(Table1[[#This Row],[regno]],RawGeography!$D:$D,1,FALSE)))</f>
        <v>0</v>
      </c>
      <c r="O2427" t="str">
        <f>IF(Options!$H$12&gt;0,IF(Options!$H$13&gt;0,"Both","Geog"),IF(Options!$H$13&gt;0,"Keyword","None"))</f>
        <v>None</v>
      </c>
      <c r="Q2427"/>
    </row>
    <row r="2428" spans="1:17" x14ac:dyDescent="0.2">
      <c r="A2428">
        <v>1132981</v>
      </c>
      <c r="B2428" t="s">
        <v>5075</v>
      </c>
      <c r="C2428">
        <v>2475</v>
      </c>
      <c r="D2428">
        <v>7050</v>
      </c>
      <c r="G2428" t="s">
        <v>5076</v>
      </c>
      <c r="H2428" t="str">
        <f ca="1">IFERROR(RANK(Table1[[#This Row],[IncomeRank]],$K:$K),"")</f>
        <v/>
      </c>
      <c r="I2428">
        <f>Table1[[#This Row],[regno]]</f>
        <v>1132981</v>
      </c>
      <c r="J2428" t="str">
        <f>Table1[[#This Row],[nicename]]</f>
        <v>The Concordia Foundation Artists Fund</v>
      </c>
      <c r="K2428" s="1" t="str">
        <f ca="1">IF(Table1[[#This Row],[Selected]],Table1[[#This Row],[latest_income]]+(RAND()*0.01),"")</f>
        <v/>
      </c>
      <c r="L2428" t="b">
        <f>IF(Table1[[#This Row],[Use]]="None",FALSE,IF(Table1[[#This Row],[Use]]="Both",AND(Table1[[#This Row],[Keyword]],Table1[[#This Row],[Geog]]),OR(Table1[[#This Row],[Keyword]],Table1[[#This Row],[Geog]])))</f>
        <v>0</v>
      </c>
      <c r="M24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28" t="b">
        <f>NOT(ISERROR(VLOOKUP(Table1[[#This Row],[regno]],RawGeography!$D:$D,1,FALSE)))</f>
        <v>0</v>
      </c>
      <c r="O2428" t="str">
        <f>IF(Options!$H$12&gt;0,IF(Options!$H$13&gt;0,"Both","Geog"),IF(Options!$H$13&gt;0,"Keyword","None"))</f>
        <v>None</v>
      </c>
      <c r="Q2428"/>
    </row>
    <row r="2429" spans="1:17" x14ac:dyDescent="0.2">
      <c r="A2429">
        <v>1132994</v>
      </c>
      <c r="B2429" t="s">
        <v>5077</v>
      </c>
      <c r="C2429">
        <v>1522</v>
      </c>
      <c r="D2429">
        <v>24162</v>
      </c>
      <c r="G2429" t="s">
        <v>5078</v>
      </c>
      <c r="H2429" t="str">
        <f ca="1">IFERROR(RANK(Table1[[#This Row],[IncomeRank]],$K:$K),"")</f>
        <v/>
      </c>
      <c r="I2429">
        <f>Table1[[#This Row],[regno]]</f>
        <v>1132994</v>
      </c>
      <c r="J2429" t="str">
        <f>Table1[[#This Row],[nicename]]</f>
        <v>The Beacon Equity Trust</v>
      </c>
      <c r="K2429" s="1" t="str">
        <f ca="1">IF(Table1[[#This Row],[Selected]],Table1[[#This Row],[latest_income]]+(RAND()*0.01),"")</f>
        <v/>
      </c>
      <c r="L2429" t="b">
        <f>IF(Table1[[#This Row],[Use]]="None",FALSE,IF(Table1[[#This Row],[Use]]="Both",AND(Table1[[#This Row],[Keyword]],Table1[[#This Row],[Geog]]),OR(Table1[[#This Row],[Keyword]],Table1[[#This Row],[Geog]])))</f>
        <v>0</v>
      </c>
      <c r="M24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29" t="b">
        <f>NOT(ISERROR(VLOOKUP(Table1[[#This Row],[regno]],RawGeography!$D:$D,1,FALSE)))</f>
        <v>0</v>
      </c>
      <c r="O2429" t="str">
        <f>IF(Options!$H$12&gt;0,IF(Options!$H$13&gt;0,"Both","Geog"),IF(Options!$H$13&gt;0,"Keyword","None"))</f>
        <v>None</v>
      </c>
      <c r="Q2429"/>
    </row>
    <row r="2430" spans="1:17" x14ac:dyDescent="0.2">
      <c r="A2430">
        <v>1133139</v>
      </c>
      <c r="B2430" t="s">
        <v>5079</v>
      </c>
      <c r="C2430">
        <v>42692</v>
      </c>
      <c r="D2430">
        <v>13480</v>
      </c>
      <c r="G2430" t="s">
        <v>5080</v>
      </c>
      <c r="H2430" t="str">
        <f ca="1">IFERROR(RANK(Table1[[#This Row],[IncomeRank]],$K:$K),"")</f>
        <v/>
      </c>
      <c r="I2430">
        <f>Table1[[#This Row],[regno]]</f>
        <v>1133139</v>
      </c>
      <c r="J2430" t="str">
        <f>Table1[[#This Row],[nicename]]</f>
        <v>Octagon Films</v>
      </c>
      <c r="K2430" s="1" t="str">
        <f ca="1">IF(Table1[[#This Row],[Selected]],Table1[[#This Row],[latest_income]]+(RAND()*0.01),"")</f>
        <v/>
      </c>
      <c r="L2430" t="b">
        <f>IF(Table1[[#This Row],[Use]]="None",FALSE,IF(Table1[[#This Row],[Use]]="Both",AND(Table1[[#This Row],[Keyword]],Table1[[#This Row],[Geog]]),OR(Table1[[#This Row],[Keyword]],Table1[[#This Row],[Geog]])))</f>
        <v>0</v>
      </c>
      <c r="M24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30" t="b">
        <f>NOT(ISERROR(VLOOKUP(Table1[[#This Row],[regno]],RawGeography!$D:$D,1,FALSE)))</f>
        <v>0</v>
      </c>
      <c r="O2430" t="str">
        <f>IF(Options!$H$12&gt;0,IF(Options!$H$13&gt;0,"Both","Geog"),IF(Options!$H$13&gt;0,"Keyword","None"))</f>
        <v>None</v>
      </c>
      <c r="Q2430"/>
    </row>
    <row r="2431" spans="1:17" x14ac:dyDescent="0.2">
      <c r="A2431">
        <v>1133156</v>
      </c>
      <c r="B2431" t="s">
        <v>5081</v>
      </c>
      <c r="C2431">
        <v>0</v>
      </c>
      <c r="D2431">
        <v>0</v>
      </c>
      <c r="G2431" t="s">
        <v>5082</v>
      </c>
      <c r="H2431" t="str">
        <f ca="1">IFERROR(RANK(Table1[[#This Row],[IncomeRank]],$K:$K),"")</f>
        <v/>
      </c>
      <c r="I2431">
        <f>Table1[[#This Row],[regno]]</f>
        <v>1133156</v>
      </c>
      <c r="J2431" t="str">
        <f>Table1[[#This Row],[nicename]]</f>
        <v>The Bridge Quartet Initiative Trust</v>
      </c>
      <c r="K2431" s="1" t="str">
        <f ca="1">IF(Table1[[#This Row],[Selected]],Table1[[#This Row],[latest_income]]+(RAND()*0.01),"")</f>
        <v/>
      </c>
      <c r="L2431" t="b">
        <f>IF(Table1[[#This Row],[Use]]="None",FALSE,IF(Table1[[#This Row],[Use]]="Both",AND(Table1[[#This Row],[Keyword]],Table1[[#This Row],[Geog]]),OR(Table1[[#This Row],[Keyword]],Table1[[#This Row],[Geog]])))</f>
        <v>0</v>
      </c>
      <c r="M24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31" t="b">
        <f>NOT(ISERROR(VLOOKUP(Table1[[#This Row],[regno]],RawGeography!$D:$D,1,FALSE)))</f>
        <v>0</v>
      </c>
      <c r="O2431" t="str">
        <f>IF(Options!$H$12&gt;0,IF(Options!$H$13&gt;0,"Both","Geog"),IF(Options!$H$13&gt;0,"Keyword","None"))</f>
        <v>None</v>
      </c>
      <c r="Q2431"/>
    </row>
    <row r="2432" spans="1:17" x14ac:dyDescent="0.2">
      <c r="A2432">
        <v>1133214</v>
      </c>
      <c r="B2432" t="s">
        <v>5083</v>
      </c>
      <c r="C2432">
        <v>40017</v>
      </c>
      <c r="D2432">
        <v>30547</v>
      </c>
      <c r="G2432" t="s">
        <v>5084</v>
      </c>
      <c r="H2432" t="str">
        <f ca="1">IFERROR(RANK(Table1[[#This Row],[IncomeRank]],$K:$K),"")</f>
        <v/>
      </c>
      <c r="I2432">
        <f>Table1[[#This Row],[regno]]</f>
        <v>1133214</v>
      </c>
      <c r="J2432" t="str">
        <f>Table1[[#This Row],[nicename]]</f>
        <v>Morecambe Brass Band Association</v>
      </c>
      <c r="K2432" s="1" t="str">
        <f ca="1">IF(Table1[[#This Row],[Selected]],Table1[[#This Row],[latest_income]]+(RAND()*0.01),"")</f>
        <v/>
      </c>
      <c r="L2432" t="b">
        <f>IF(Table1[[#This Row],[Use]]="None",FALSE,IF(Table1[[#This Row],[Use]]="Both",AND(Table1[[#This Row],[Keyword]],Table1[[#This Row],[Geog]]),OR(Table1[[#This Row],[Keyword]],Table1[[#This Row],[Geog]])))</f>
        <v>0</v>
      </c>
      <c r="M24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32" t="b">
        <f>NOT(ISERROR(VLOOKUP(Table1[[#This Row],[regno]],RawGeography!$D:$D,1,FALSE)))</f>
        <v>0</v>
      </c>
      <c r="O2432" t="str">
        <f>IF(Options!$H$12&gt;0,IF(Options!$H$13&gt;0,"Both","Geog"),IF(Options!$H$13&gt;0,"Keyword","None"))</f>
        <v>None</v>
      </c>
      <c r="Q2432"/>
    </row>
    <row r="2433" spans="1:17" x14ac:dyDescent="0.2">
      <c r="A2433">
        <v>1133229</v>
      </c>
      <c r="B2433" t="s">
        <v>5085</v>
      </c>
      <c r="C2433">
        <v>10096</v>
      </c>
      <c r="D2433">
        <v>10512</v>
      </c>
      <c r="G2433" t="s">
        <v>5086</v>
      </c>
      <c r="H2433" t="str">
        <f ca="1">IFERROR(RANK(Table1[[#This Row],[IncomeRank]],$K:$K),"")</f>
        <v/>
      </c>
      <c r="I2433">
        <f>Table1[[#This Row],[regno]]</f>
        <v>1133229</v>
      </c>
      <c r="J2433" t="str">
        <f>Table1[[#This Row],[nicename]]</f>
        <v>Bolton Hoover Brass Band</v>
      </c>
      <c r="K2433" s="1" t="str">
        <f ca="1">IF(Table1[[#This Row],[Selected]],Table1[[#This Row],[latest_income]]+(RAND()*0.01),"")</f>
        <v/>
      </c>
      <c r="L2433" t="b">
        <f>IF(Table1[[#This Row],[Use]]="None",FALSE,IF(Table1[[#This Row],[Use]]="Both",AND(Table1[[#This Row],[Keyword]],Table1[[#This Row],[Geog]]),OR(Table1[[#This Row],[Keyword]],Table1[[#This Row],[Geog]])))</f>
        <v>0</v>
      </c>
      <c r="M24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33" t="b">
        <f>NOT(ISERROR(VLOOKUP(Table1[[#This Row],[regno]],RawGeography!$D:$D,1,FALSE)))</f>
        <v>0</v>
      </c>
      <c r="O2433" t="str">
        <f>IF(Options!$H$12&gt;0,IF(Options!$H$13&gt;0,"Both","Geog"),IF(Options!$H$13&gt;0,"Keyword","None"))</f>
        <v>None</v>
      </c>
      <c r="Q2433"/>
    </row>
    <row r="2434" spans="1:17" x14ac:dyDescent="0.2">
      <c r="A2434">
        <v>1133231</v>
      </c>
      <c r="B2434" t="s">
        <v>5087</v>
      </c>
      <c r="C2434">
        <v>203838</v>
      </c>
      <c r="D2434">
        <v>177441</v>
      </c>
      <c r="G2434" t="s">
        <v>5088</v>
      </c>
      <c r="H2434" t="str">
        <f ca="1">IFERROR(RANK(Table1[[#This Row],[IncomeRank]],$K:$K),"")</f>
        <v/>
      </c>
      <c r="I2434">
        <f>Table1[[#This Row],[regno]]</f>
        <v>1133231</v>
      </c>
      <c r="J2434" t="str">
        <f>Table1[[#This Row],[nicename]]</f>
        <v>The Backdoor Music Project</v>
      </c>
      <c r="K2434" s="1" t="str">
        <f ca="1">IF(Table1[[#This Row],[Selected]],Table1[[#This Row],[latest_income]]+(RAND()*0.01),"")</f>
        <v/>
      </c>
      <c r="L2434" t="b">
        <f>IF(Table1[[#This Row],[Use]]="None",FALSE,IF(Table1[[#This Row],[Use]]="Both",AND(Table1[[#This Row],[Keyword]],Table1[[#This Row],[Geog]]),OR(Table1[[#This Row],[Keyword]],Table1[[#This Row],[Geog]])))</f>
        <v>0</v>
      </c>
      <c r="M24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34" t="b">
        <f>NOT(ISERROR(VLOOKUP(Table1[[#This Row],[regno]],RawGeography!$D:$D,1,FALSE)))</f>
        <v>0</v>
      </c>
      <c r="O2434" t="str">
        <f>IF(Options!$H$12&gt;0,IF(Options!$H$13&gt;0,"Both","Geog"),IF(Options!$H$13&gt;0,"Keyword","None"))</f>
        <v>None</v>
      </c>
      <c r="Q2434"/>
    </row>
    <row r="2435" spans="1:17" x14ac:dyDescent="0.2">
      <c r="A2435">
        <v>1133273</v>
      </c>
      <c r="B2435" t="s">
        <v>5089</v>
      </c>
      <c r="C2435">
        <v>11641</v>
      </c>
      <c r="D2435">
        <v>13157</v>
      </c>
      <c r="G2435" t="s">
        <v>5090</v>
      </c>
      <c r="H2435" t="str">
        <f ca="1">IFERROR(RANK(Table1[[#This Row],[IncomeRank]],$K:$K),"")</f>
        <v/>
      </c>
      <c r="I2435">
        <f>Table1[[#This Row],[regno]]</f>
        <v>1133273</v>
      </c>
      <c r="J2435" t="str">
        <f>Table1[[#This Row],[nicename]]</f>
        <v>Beatlife</v>
      </c>
      <c r="K2435" s="1" t="str">
        <f ca="1">IF(Table1[[#This Row],[Selected]],Table1[[#This Row],[latest_income]]+(RAND()*0.01),"")</f>
        <v/>
      </c>
      <c r="L2435" t="b">
        <f>IF(Table1[[#This Row],[Use]]="None",FALSE,IF(Table1[[#This Row],[Use]]="Both",AND(Table1[[#This Row],[Keyword]],Table1[[#This Row],[Geog]]),OR(Table1[[#This Row],[Keyword]],Table1[[#This Row],[Geog]])))</f>
        <v>0</v>
      </c>
      <c r="M24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35" t="b">
        <f>NOT(ISERROR(VLOOKUP(Table1[[#This Row],[regno]],RawGeography!$D:$D,1,FALSE)))</f>
        <v>0</v>
      </c>
      <c r="O2435" t="str">
        <f>IF(Options!$H$12&gt;0,IF(Options!$H$13&gt;0,"Both","Geog"),IF(Options!$H$13&gt;0,"Keyword","None"))</f>
        <v>None</v>
      </c>
      <c r="Q2435"/>
    </row>
    <row r="2436" spans="1:17" x14ac:dyDescent="0.2">
      <c r="A2436">
        <v>1133331</v>
      </c>
      <c r="B2436" t="s">
        <v>5091</v>
      </c>
      <c r="C2436">
        <v>7876</v>
      </c>
      <c r="D2436">
        <v>6677</v>
      </c>
      <c r="G2436" t="s">
        <v>5092</v>
      </c>
      <c r="H2436" t="str">
        <f ca="1">IFERROR(RANK(Table1[[#This Row],[IncomeRank]],$K:$K),"")</f>
        <v/>
      </c>
      <c r="I2436">
        <f>Table1[[#This Row],[regno]]</f>
        <v>1133331</v>
      </c>
      <c r="J2436" t="str">
        <f>Table1[[#This Row],[nicename]]</f>
        <v>Grimsdyke Brass</v>
      </c>
      <c r="K2436" s="1" t="str">
        <f ca="1">IF(Table1[[#This Row],[Selected]],Table1[[#This Row],[latest_income]]+(RAND()*0.01),"")</f>
        <v/>
      </c>
      <c r="L2436" t="b">
        <f>IF(Table1[[#This Row],[Use]]="None",FALSE,IF(Table1[[#This Row],[Use]]="Both",AND(Table1[[#This Row],[Keyword]],Table1[[#This Row],[Geog]]),OR(Table1[[#This Row],[Keyword]],Table1[[#This Row],[Geog]])))</f>
        <v>0</v>
      </c>
      <c r="M24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36" t="b">
        <f>NOT(ISERROR(VLOOKUP(Table1[[#This Row],[regno]],RawGeography!$D:$D,1,FALSE)))</f>
        <v>0</v>
      </c>
      <c r="O2436" t="str">
        <f>IF(Options!$H$12&gt;0,IF(Options!$H$13&gt;0,"Both","Geog"),IF(Options!$H$13&gt;0,"Keyword","None"))</f>
        <v>None</v>
      </c>
      <c r="Q2436"/>
    </row>
    <row r="2437" spans="1:17" x14ac:dyDescent="0.2">
      <c r="A2437">
        <v>1133395</v>
      </c>
      <c r="B2437" t="s">
        <v>5093</v>
      </c>
      <c r="C2437">
        <v>6022</v>
      </c>
      <c r="D2437">
        <v>5974</v>
      </c>
      <c r="G2437" t="s">
        <v>5094</v>
      </c>
      <c r="H2437" t="str">
        <f ca="1">IFERROR(RANK(Table1[[#This Row],[IncomeRank]],$K:$K),"")</f>
        <v/>
      </c>
      <c r="I2437">
        <f>Table1[[#This Row],[regno]]</f>
        <v>1133395</v>
      </c>
      <c r="J2437" t="str">
        <f>Table1[[#This Row],[nicename]]</f>
        <v>Havant Light Opera</v>
      </c>
      <c r="K2437" s="1" t="str">
        <f ca="1">IF(Table1[[#This Row],[Selected]],Table1[[#This Row],[latest_income]]+(RAND()*0.01),"")</f>
        <v/>
      </c>
      <c r="L2437" t="b">
        <f>IF(Table1[[#This Row],[Use]]="None",FALSE,IF(Table1[[#This Row],[Use]]="Both",AND(Table1[[#This Row],[Keyword]],Table1[[#This Row],[Geog]]),OR(Table1[[#This Row],[Keyword]],Table1[[#This Row],[Geog]])))</f>
        <v>0</v>
      </c>
      <c r="M24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37" t="b">
        <f>NOT(ISERROR(VLOOKUP(Table1[[#This Row],[regno]],RawGeography!$D:$D,1,FALSE)))</f>
        <v>0</v>
      </c>
      <c r="O2437" t="str">
        <f>IF(Options!$H$12&gt;0,IF(Options!$H$13&gt;0,"Both","Geog"),IF(Options!$H$13&gt;0,"Keyword","None"))</f>
        <v>None</v>
      </c>
      <c r="Q2437"/>
    </row>
    <row r="2438" spans="1:17" x14ac:dyDescent="0.2">
      <c r="A2438">
        <v>1133572</v>
      </c>
      <c r="B2438" t="s">
        <v>5095</v>
      </c>
      <c r="C2438">
        <v>610</v>
      </c>
      <c r="D2438">
        <v>0</v>
      </c>
      <c r="G2438" t="s">
        <v>5096</v>
      </c>
      <c r="H2438" t="str">
        <f ca="1">IFERROR(RANK(Table1[[#This Row],[IncomeRank]],$K:$K),"")</f>
        <v/>
      </c>
      <c r="I2438">
        <f>Table1[[#This Row],[regno]]</f>
        <v>1133572</v>
      </c>
      <c r="J2438" t="str">
        <f>Table1[[#This Row],[nicename]]</f>
        <v>The Ardente Opera and Music Trust</v>
      </c>
      <c r="K2438" s="1" t="str">
        <f ca="1">IF(Table1[[#This Row],[Selected]],Table1[[#This Row],[latest_income]]+(RAND()*0.01),"")</f>
        <v/>
      </c>
      <c r="L2438" t="b">
        <f>IF(Table1[[#This Row],[Use]]="None",FALSE,IF(Table1[[#This Row],[Use]]="Both",AND(Table1[[#This Row],[Keyword]],Table1[[#This Row],[Geog]]),OR(Table1[[#This Row],[Keyword]],Table1[[#This Row],[Geog]])))</f>
        <v>0</v>
      </c>
      <c r="M24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38" t="b">
        <f>NOT(ISERROR(VLOOKUP(Table1[[#This Row],[regno]],RawGeography!$D:$D,1,FALSE)))</f>
        <v>0</v>
      </c>
      <c r="O2438" t="str">
        <f>IF(Options!$H$12&gt;0,IF(Options!$H$13&gt;0,"Both","Geog"),IF(Options!$H$13&gt;0,"Keyword","None"))</f>
        <v>None</v>
      </c>
      <c r="Q2438"/>
    </row>
    <row r="2439" spans="1:17" x14ac:dyDescent="0.2">
      <c r="A2439">
        <v>1133600</v>
      </c>
      <c r="B2439" t="s">
        <v>5098</v>
      </c>
      <c r="C2439">
        <v>15725</v>
      </c>
      <c r="D2439">
        <v>15010</v>
      </c>
      <c r="G2439" t="s">
        <v>4857</v>
      </c>
      <c r="H2439" t="str">
        <f ca="1">IFERROR(RANK(Table1[[#This Row],[IncomeRank]],$K:$K),"")</f>
        <v/>
      </c>
      <c r="I2439">
        <f>Table1[[#This Row],[regno]]</f>
        <v>1133600</v>
      </c>
      <c r="J2439" t="str">
        <f>Table1[[#This Row],[nicename]]</f>
        <v>Sidcup Symphony Orchestra</v>
      </c>
      <c r="K2439" s="1" t="str">
        <f ca="1">IF(Table1[[#This Row],[Selected]],Table1[[#This Row],[latest_income]]+(RAND()*0.01),"")</f>
        <v/>
      </c>
      <c r="L2439" t="b">
        <f>IF(Table1[[#This Row],[Use]]="None",FALSE,IF(Table1[[#This Row],[Use]]="Both",AND(Table1[[#This Row],[Keyword]],Table1[[#This Row],[Geog]]),OR(Table1[[#This Row],[Keyword]],Table1[[#This Row],[Geog]])))</f>
        <v>0</v>
      </c>
      <c r="M24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39" t="b">
        <f>NOT(ISERROR(VLOOKUP(Table1[[#This Row],[regno]],RawGeography!$D:$D,1,FALSE)))</f>
        <v>0</v>
      </c>
      <c r="O2439" t="str">
        <f>IF(Options!$H$12&gt;0,IF(Options!$H$13&gt;0,"Both","Geog"),IF(Options!$H$13&gt;0,"Keyword","None"))</f>
        <v>None</v>
      </c>
      <c r="Q2439"/>
    </row>
    <row r="2440" spans="1:17" x14ac:dyDescent="0.2">
      <c r="A2440">
        <v>1133749</v>
      </c>
      <c r="B2440" t="s">
        <v>5099</v>
      </c>
      <c r="C2440">
        <v>14462</v>
      </c>
      <c r="D2440">
        <v>13832</v>
      </c>
      <c r="G2440" t="s">
        <v>5100</v>
      </c>
      <c r="H2440" t="str">
        <f ca="1">IFERROR(RANK(Table1[[#This Row],[IncomeRank]],$K:$K),"")</f>
        <v/>
      </c>
      <c r="I2440">
        <f>Table1[[#This Row],[regno]]</f>
        <v>1133749</v>
      </c>
      <c r="J2440" t="str">
        <f>Table1[[#This Row],[nicename]]</f>
        <v>Derby Concert Orchestra</v>
      </c>
      <c r="K2440" s="1" t="str">
        <f ca="1">IF(Table1[[#This Row],[Selected]],Table1[[#This Row],[latest_income]]+(RAND()*0.01),"")</f>
        <v/>
      </c>
      <c r="L2440" t="b">
        <f>IF(Table1[[#This Row],[Use]]="None",FALSE,IF(Table1[[#This Row],[Use]]="Both",AND(Table1[[#This Row],[Keyword]],Table1[[#This Row],[Geog]]),OR(Table1[[#This Row],[Keyword]],Table1[[#This Row],[Geog]])))</f>
        <v>0</v>
      </c>
      <c r="M24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40" t="b">
        <f>NOT(ISERROR(VLOOKUP(Table1[[#This Row],[regno]],RawGeography!$D:$D,1,FALSE)))</f>
        <v>0</v>
      </c>
      <c r="O2440" t="str">
        <f>IF(Options!$H$12&gt;0,IF(Options!$H$13&gt;0,"Both","Geog"),IF(Options!$H$13&gt;0,"Keyword","None"))</f>
        <v>None</v>
      </c>
      <c r="Q2440"/>
    </row>
    <row r="2441" spans="1:17" x14ac:dyDescent="0.2">
      <c r="A2441">
        <v>1134221</v>
      </c>
      <c r="B2441" t="s">
        <v>5101</v>
      </c>
      <c r="C2441">
        <v>26886</v>
      </c>
      <c r="D2441">
        <v>26905</v>
      </c>
      <c r="G2441" t="s">
        <v>5102</v>
      </c>
      <c r="H2441" t="str">
        <f ca="1">IFERROR(RANK(Table1[[#This Row],[IncomeRank]],$K:$K),"")</f>
        <v/>
      </c>
      <c r="I2441">
        <f>Table1[[#This Row],[regno]]</f>
        <v>1134221</v>
      </c>
      <c r="J2441" t="str">
        <f>Table1[[#This Row],[nicename]]</f>
        <v>Reading Scottish Pipe Band</v>
      </c>
      <c r="K2441" s="1" t="str">
        <f ca="1">IF(Table1[[#This Row],[Selected]],Table1[[#This Row],[latest_income]]+(RAND()*0.01),"")</f>
        <v/>
      </c>
      <c r="L2441" t="b">
        <f>IF(Table1[[#This Row],[Use]]="None",FALSE,IF(Table1[[#This Row],[Use]]="Both",AND(Table1[[#This Row],[Keyword]],Table1[[#This Row],[Geog]]),OR(Table1[[#This Row],[Keyword]],Table1[[#This Row],[Geog]])))</f>
        <v>0</v>
      </c>
      <c r="M24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41" t="b">
        <f>NOT(ISERROR(VLOOKUP(Table1[[#This Row],[regno]],RawGeography!$D:$D,1,FALSE)))</f>
        <v>0</v>
      </c>
      <c r="O2441" t="str">
        <f>IF(Options!$H$12&gt;0,IF(Options!$H$13&gt;0,"Both","Geog"),IF(Options!$H$13&gt;0,"Keyword","None"))</f>
        <v>None</v>
      </c>
      <c r="Q2441"/>
    </row>
    <row r="2442" spans="1:17" x14ac:dyDescent="0.2">
      <c r="A2442">
        <v>1134287</v>
      </c>
      <c r="B2442" t="s">
        <v>5103</v>
      </c>
      <c r="C2442">
        <v>242948</v>
      </c>
      <c r="D2442">
        <v>187236</v>
      </c>
      <c r="G2442" t="s">
        <v>5104</v>
      </c>
      <c r="H2442" t="str">
        <f ca="1">IFERROR(RANK(Table1[[#This Row],[IncomeRank]],$K:$K),"")</f>
        <v/>
      </c>
      <c r="I2442">
        <f>Table1[[#This Row],[regno]]</f>
        <v>1134287</v>
      </c>
      <c r="J2442" t="str">
        <f>Table1[[#This Row],[nicename]]</f>
        <v>North Yorkshire Youth Music Action Zone</v>
      </c>
      <c r="K2442" s="1" t="str">
        <f ca="1">IF(Table1[[#This Row],[Selected]],Table1[[#This Row],[latest_income]]+(RAND()*0.01),"")</f>
        <v/>
      </c>
      <c r="L2442" t="b">
        <f>IF(Table1[[#This Row],[Use]]="None",FALSE,IF(Table1[[#This Row],[Use]]="Both",AND(Table1[[#This Row],[Keyword]],Table1[[#This Row],[Geog]]),OR(Table1[[#This Row],[Keyword]],Table1[[#This Row],[Geog]])))</f>
        <v>0</v>
      </c>
      <c r="M24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42" t="b">
        <f>NOT(ISERROR(VLOOKUP(Table1[[#This Row],[regno]],RawGeography!$D:$D,1,FALSE)))</f>
        <v>0</v>
      </c>
      <c r="O2442" t="str">
        <f>IF(Options!$H$12&gt;0,IF(Options!$H$13&gt;0,"Both","Geog"),IF(Options!$H$13&gt;0,"Keyword","None"))</f>
        <v>None</v>
      </c>
      <c r="Q2442"/>
    </row>
    <row r="2443" spans="1:17" x14ac:dyDescent="0.2">
      <c r="A2443">
        <v>1134338</v>
      </c>
      <c r="B2443" t="s">
        <v>5105</v>
      </c>
      <c r="C2443">
        <v>8000</v>
      </c>
      <c r="D2443">
        <v>7956</v>
      </c>
      <c r="G2443" t="s">
        <v>5106</v>
      </c>
      <c r="H2443" t="str">
        <f ca="1">IFERROR(RANK(Table1[[#This Row],[IncomeRank]],$K:$K),"")</f>
        <v/>
      </c>
      <c r="I2443">
        <f>Table1[[#This Row],[regno]]</f>
        <v>1134338</v>
      </c>
      <c r="J2443" t="str">
        <f>Table1[[#This Row],[nicename]]</f>
        <v>Creative Minds</v>
      </c>
      <c r="K2443" s="1" t="str">
        <f ca="1">IF(Table1[[#This Row],[Selected]],Table1[[#This Row],[latest_income]]+(RAND()*0.01),"")</f>
        <v/>
      </c>
      <c r="L2443" t="b">
        <f>IF(Table1[[#This Row],[Use]]="None",FALSE,IF(Table1[[#This Row],[Use]]="Both",AND(Table1[[#This Row],[Keyword]],Table1[[#This Row],[Geog]]),OR(Table1[[#This Row],[Keyword]],Table1[[#This Row],[Geog]])))</f>
        <v>0</v>
      </c>
      <c r="M24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43" t="b">
        <f>NOT(ISERROR(VLOOKUP(Table1[[#This Row],[regno]],RawGeography!$D:$D,1,FALSE)))</f>
        <v>0</v>
      </c>
      <c r="O2443" t="str">
        <f>IF(Options!$H$12&gt;0,IF(Options!$H$13&gt;0,"Both","Geog"),IF(Options!$H$13&gt;0,"Keyword","None"))</f>
        <v>None</v>
      </c>
      <c r="Q2443"/>
    </row>
    <row r="2444" spans="1:17" x14ac:dyDescent="0.2">
      <c r="A2444">
        <v>1134447</v>
      </c>
      <c r="B2444" t="s">
        <v>5107</v>
      </c>
      <c r="C2444">
        <v>12101</v>
      </c>
      <c r="D2444">
        <v>16096</v>
      </c>
      <c r="G2444" t="s">
        <v>5108</v>
      </c>
      <c r="H2444" t="str">
        <f ca="1">IFERROR(RANK(Table1[[#This Row],[IncomeRank]],$K:$K),"")</f>
        <v/>
      </c>
      <c r="I2444">
        <f>Table1[[#This Row],[regno]]</f>
        <v>1134447</v>
      </c>
      <c r="J2444" t="str">
        <f>Table1[[#This Row],[nicename]]</f>
        <v>Shanklin Town Brass Band</v>
      </c>
      <c r="K2444" s="1" t="str">
        <f ca="1">IF(Table1[[#This Row],[Selected]],Table1[[#This Row],[latest_income]]+(RAND()*0.01),"")</f>
        <v/>
      </c>
      <c r="L2444" t="b">
        <f>IF(Table1[[#This Row],[Use]]="None",FALSE,IF(Table1[[#This Row],[Use]]="Both",AND(Table1[[#This Row],[Keyword]],Table1[[#This Row],[Geog]]),OR(Table1[[#This Row],[Keyword]],Table1[[#This Row],[Geog]])))</f>
        <v>0</v>
      </c>
      <c r="M24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44" t="b">
        <f>NOT(ISERROR(VLOOKUP(Table1[[#This Row],[regno]],RawGeography!$D:$D,1,FALSE)))</f>
        <v>0</v>
      </c>
      <c r="O2444" t="str">
        <f>IF(Options!$H$12&gt;0,IF(Options!$H$13&gt;0,"Both","Geog"),IF(Options!$H$13&gt;0,"Keyword","None"))</f>
        <v>None</v>
      </c>
      <c r="Q2444"/>
    </row>
    <row r="2445" spans="1:17" x14ac:dyDescent="0.2">
      <c r="A2445">
        <v>1134465</v>
      </c>
      <c r="B2445" t="s">
        <v>5109</v>
      </c>
      <c r="C2445">
        <v>92230</v>
      </c>
      <c r="D2445">
        <v>75092</v>
      </c>
      <c r="G2445" t="s">
        <v>5110</v>
      </c>
      <c r="H2445" t="str">
        <f ca="1">IFERROR(RANK(Table1[[#This Row],[IncomeRank]],$K:$K),"")</f>
        <v/>
      </c>
      <c r="I2445">
        <f>Table1[[#This Row],[regno]]</f>
        <v>1134465</v>
      </c>
      <c r="J2445" t="str">
        <f>Table1[[#This Row],[nicename]]</f>
        <v>Exaudi</v>
      </c>
      <c r="K2445" s="1" t="str">
        <f ca="1">IF(Table1[[#This Row],[Selected]],Table1[[#This Row],[latest_income]]+(RAND()*0.01),"")</f>
        <v/>
      </c>
      <c r="L2445" t="b">
        <f>IF(Table1[[#This Row],[Use]]="None",FALSE,IF(Table1[[#This Row],[Use]]="Both",AND(Table1[[#This Row],[Keyword]],Table1[[#This Row],[Geog]]),OR(Table1[[#This Row],[Keyword]],Table1[[#This Row],[Geog]])))</f>
        <v>0</v>
      </c>
      <c r="M24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45" t="b">
        <f>NOT(ISERROR(VLOOKUP(Table1[[#This Row],[regno]],RawGeography!$D:$D,1,FALSE)))</f>
        <v>0</v>
      </c>
      <c r="O2445" t="str">
        <f>IF(Options!$H$12&gt;0,IF(Options!$H$13&gt;0,"Both","Geog"),IF(Options!$H$13&gt;0,"Keyword","None"))</f>
        <v>None</v>
      </c>
      <c r="Q2445"/>
    </row>
    <row r="2446" spans="1:17" x14ac:dyDescent="0.2">
      <c r="A2446">
        <v>1134497</v>
      </c>
      <c r="B2446" t="s">
        <v>5111</v>
      </c>
      <c r="C2446">
        <v>9033</v>
      </c>
      <c r="D2446">
        <v>6885</v>
      </c>
      <c r="G2446" t="s">
        <v>5112</v>
      </c>
      <c r="H2446" t="str">
        <f ca="1">IFERROR(RANK(Table1[[#This Row],[IncomeRank]],$K:$K),"")</f>
        <v/>
      </c>
      <c r="I2446">
        <f>Table1[[#This Row],[regno]]</f>
        <v>1134497</v>
      </c>
      <c r="J2446" t="str">
        <f>Table1[[#This Row],[nicename]]</f>
        <v>Coventry Barbershop Harmony Club</v>
      </c>
      <c r="K2446" s="1" t="str">
        <f ca="1">IF(Table1[[#This Row],[Selected]],Table1[[#This Row],[latest_income]]+(RAND()*0.01),"")</f>
        <v/>
      </c>
      <c r="L2446" t="b">
        <f>IF(Table1[[#This Row],[Use]]="None",FALSE,IF(Table1[[#This Row],[Use]]="Both",AND(Table1[[#This Row],[Keyword]],Table1[[#This Row],[Geog]]),OR(Table1[[#This Row],[Keyword]],Table1[[#This Row],[Geog]])))</f>
        <v>0</v>
      </c>
      <c r="M24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46" t="b">
        <f>NOT(ISERROR(VLOOKUP(Table1[[#This Row],[regno]],RawGeography!$D:$D,1,FALSE)))</f>
        <v>0</v>
      </c>
      <c r="O2446" t="str">
        <f>IF(Options!$H$12&gt;0,IF(Options!$H$13&gt;0,"Both","Geog"),IF(Options!$H$13&gt;0,"Keyword","None"))</f>
        <v>None</v>
      </c>
      <c r="Q2446"/>
    </row>
    <row r="2447" spans="1:17" x14ac:dyDescent="0.2">
      <c r="A2447">
        <v>1134609</v>
      </c>
      <c r="B2447" t="s">
        <v>5113</v>
      </c>
      <c r="C2447">
        <v>19303</v>
      </c>
      <c r="D2447">
        <v>18127</v>
      </c>
      <c r="G2447" t="s">
        <v>4857</v>
      </c>
      <c r="H2447" t="str">
        <f ca="1">IFERROR(RANK(Table1[[#This Row],[IncomeRank]],$K:$K),"")</f>
        <v/>
      </c>
      <c r="I2447">
        <f>Table1[[#This Row],[regno]]</f>
        <v>1134609</v>
      </c>
      <c r="J2447" t="str">
        <f>Table1[[#This Row],[nicename]]</f>
        <v>Skipton Music</v>
      </c>
      <c r="K2447" s="1" t="str">
        <f ca="1">IF(Table1[[#This Row],[Selected]],Table1[[#This Row],[latest_income]]+(RAND()*0.01),"")</f>
        <v/>
      </c>
      <c r="L2447" t="b">
        <f>IF(Table1[[#This Row],[Use]]="None",FALSE,IF(Table1[[#This Row],[Use]]="Both",AND(Table1[[#This Row],[Keyword]],Table1[[#This Row],[Geog]]),OR(Table1[[#This Row],[Keyword]],Table1[[#This Row],[Geog]])))</f>
        <v>0</v>
      </c>
      <c r="M24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47" t="b">
        <f>NOT(ISERROR(VLOOKUP(Table1[[#This Row],[regno]],RawGeography!$D:$D,1,FALSE)))</f>
        <v>0</v>
      </c>
      <c r="O2447" t="str">
        <f>IF(Options!$H$12&gt;0,IF(Options!$H$13&gt;0,"Both","Geog"),IF(Options!$H$13&gt;0,"Keyword","None"))</f>
        <v>None</v>
      </c>
      <c r="Q2447"/>
    </row>
    <row r="2448" spans="1:17" x14ac:dyDescent="0.2">
      <c r="A2448">
        <v>1134721</v>
      </c>
      <c r="B2448" t="s">
        <v>5114</v>
      </c>
      <c r="C2448">
        <v>18200</v>
      </c>
      <c r="D2448">
        <v>17873</v>
      </c>
      <c r="G2448" t="s">
        <v>5115</v>
      </c>
      <c r="H2448" t="str">
        <f ca="1">IFERROR(RANK(Table1[[#This Row],[IncomeRank]],$K:$K),"")</f>
        <v/>
      </c>
      <c r="I2448">
        <f>Table1[[#This Row],[regno]]</f>
        <v>1134721</v>
      </c>
      <c r="J2448" t="str">
        <f>Table1[[#This Row],[nicename]]</f>
        <v>The British Egyptian Society</v>
      </c>
      <c r="K2448" s="1" t="str">
        <f ca="1">IF(Table1[[#This Row],[Selected]],Table1[[#This Row],[latest_income]]+(RAND()*0.01),"")</f>
        <v/>
      </c>
      <c r="L2448" t="b">
        <f>IF(Table1[[#This Row],[Use]]="None",FALSE,IF(Table1[[#This Row],[Use]]="Both",AND(Table1[[#This Row],[Keyword]],Table1[[#This Row],[Geog]]),OR(Table1[[#This Row],[Keyword]],Table1[[#This Row],[Geog]])))</f>
        <v>0</v>
      </c>
      <c r="M24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48" t="b">
        <f>NOT(ISERROR(VLOOKUP(Table1[[#This Row],[regno]],RawGeography!$D:$D,1,FALSE)))</f>
        <v>0</v>
      </c>
      <c r="O2448" t="str">
        <f>IF(Options!$H$12&gt;0,IF(Options!$H$13&gt;0,"Both","Geog"),IF(Options!$H$13&gt;0,"Keyword","None"))</f>
        <v>None</v>
      </c>
      <c r="Q2448"/>
    </row>
    <row r="2449" spans="1:17" x14ac:dyDescent="0.2">
      <c r="A2449">
        <v>1134910</v>
      </c>
      <c r="B2449" t="s">
        <v>5116</v>
      </c>
      <c r="C2449">
        <v>5095</v>
      </c>
      <c r="D2449">
        <v>1578</v>
      </c>
      <c r="G2449" t="s">
        <v>5117</v>
      </c>
      <c r="H2449" t="str">
        <f ca="1">IFERROR(RANK(Table1[[#This Row],[IncomeRank]],$K:$K),"")</f>
        <v/>
      </c>
      <c r="I2449">
        <f>Table1[[#This Row],[regno]]</f>
        <v>1134910</v>
      </c>
      <c r="J2449" t="str">
        <f>Table1[[#This Row],[nicename]]</f>
        <v>The Daphne Oram Trust</v>
      </c>
      <c r="K2449" s="1" t="str">
        <f ca="1">IF(Table1[[#This Row],[Selected]],Table1[[#This Row],[latest_income]]+(RAND()*0.01),"")</f>
        <v/>
      </c>
      <c r="L2449" t="b">
        <f>IF(Table1[[#This Row],[Use]]="None",FALSE,IF(Table1[[#This Row],[Use]]="Both",AND(Table1[[#This Row],[Keyword]],Table1[[#This Row],[Geog]]),OR(Table1[[#This Row],[Keyword]],Table1[[#This Row],[Geog]])))</f>
        <v>0</v>
      </c>
      <c r="M24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49" t="b">
        <f>NOT(ISERROR(VLOOKUP(Table1[[#This Row],[regno]],RawGeography!$D:$D,1,FALSE)))</f>
        <v>0</v>
      </c>
      <c r="O2449" t="str">
        <f>IF(Options!$H$12&gt;0,IF(Options!$H$13&gt;0,"Both","Geog"),IF(Options!$H$13&gt;0,"Keyword","None"))</f>
        <v>None</v>
      </c>
      <c r="Q2449"/>
    </row>
    <row r="2450" spans="1:17" x14ac:dyDescent="0.2">
      <c r="A2450">
        <v>1135011</v>
      </c>
      <c r="B2450" t="s">
        <v>5118</v>
      </c>
      <c r="C2450">
        <v>59574</v>
      </c>
      <c r="D2450">
        <v>47735</v>
      </c>
      <c r="G2450" t="s">
        <v>5119</v>
      </c>
      <c r="H2450" t="str">
        <f ca="1">IFERROR(RANK(Table1[[#This Row],[IncomeRank]],$K:$K),"")</f>
        <v/>
      </c>
      <c r="I2450">
        <f>Table1[[#This Row],[regno]]</f>
        <v>1135011</v>
      </c>
      <c r="J2450" t="str">
        <f>Table1[[#This Row],[nicename]]</f>
        <v>Community Recording Studio</v>
      </c>
      <c r="K2450" s="1" t="str">
        <f ca="1">IF(Table1[[#This Row],[Selected]],Table1[[#This Row],[latest_income]]+(RAND()*0.01),"")</f>
        <v/>
      </c>
      <c r="L2450" t="b">
        <f>IF(Table1[[#This Row],[Use]]="None",FALSE,IF(Table1[[#This Row],[Use]]="Both",AND(Table1[[#This Row],[Keyword]],Table1[[#This Row],[Geog]]),OR(Table1[[#This Row],[Keyword]],Table1[[#This Row],[Geog]])))</f>
        <v>0</v>
      </c>
      <c r="M24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50" t="b">
        <f>NOT(ISERROR(VLOOKUP(Table1[[#This Row],[regno]],RawGeography!$D:$D,1,FALSE)))</f>
        <v>0</v>
      </c>
      <c r="O2450" t="str">
        <f>IF(Options!$H$12&gt;0,IF(Options!$H$13&gt;0,"Both","Geog"),IF(Options!$H$13&gt;0,"Keyword","None"))</f>
        <v>None</v>
      </c>
      <c r="Q2450"/>
    </row>
    <row r="2451" spans="1:17" x14ac:dyDescent="0.2">
      <c r="A2451">
        <v>1135060</v>
      </c>
      <c r="B2451" t="s">
        <v>5120</v>
      </c>
      <c r="C2451">
        <v>2256</v>
      </c>
      <c r="D2451">
        <v>27712</v>
      </c>
      <c r="G2451" t="s">
        <v>5121</v>
      </c>
      <c r="H2451" t="str">
        <f ca="1">IFERROR(RANK(Table1[[#This Row],[IncomeRank]],$K:$K),"")</f>
        <v/>
      </c>
      <c r="I2451">
        <f>Table1[[#This Row],[regno]]</f>
        <v>1135060</v>
      </c>
      <c r="J2451" t="str">
        <f>Table1[[#This Row],[nicename]]</f>
        <v>The National Youth Jazz Collective</v>
      </c>
      <c r="K2451" s="1" t="str">
        <f ca="1">IF(Table1[[#This Row],[Selected]],Table1[[#This Row],[latest_income]]+(RAND()*0.01),"")</f>
        <v/>
      </c>
      <c r="L2451" t="b">
        <f>IF(Table1[[#This Row],[Use]]="None",FALSE,IF(Table1[[#This Row],[Use]]="Both",AND(Table1[[#This Row],[Keyword]],Table1[[#This Row],[Geog]]),OR(Table1[[#This Row],[Keyword]],Table1[[#This Row],[Geog]])))</f>
        <v>0</v>
      </c>
      <c r="M24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51" t="b">
        <f>NOT(ISERROR(VLOOKUP(Table1[[#This Row],[regno]],RawGeography!$D:$D,1,FALSE)))</f>
        <v>0</v>
      </c>
      <c r="O2451" t="str">
        <f>IF(Options!$H$12&gt;0,IF(Options!$H$13&gt;0,"Both","Geog"),IF(Options!$H$13&gt;0,"Keyword","None"))</f>
        <v>None</v>
      </c>
      <c r="Q2451"/>
    </row>
    <row r="2452" spans="1:17" x14ac:dyDescent="0.2">
      <c r="A2452">
        <v>1135175</v>
      </c>
      <c r="B2452" t="s">
        <v>5122</v>
      </c>
      <c r="C2452">
        <v>12867</v>
      </c>
      <c r="D2452">
        <v>11335</v>
      </c>
      <c r="G2452" t="s">
        <v>5123</v>
      </c>
      <c r="H2452" t="str">
        <f ca="1">IFERROR(RANK(Table1[[#This Row],[IncomeRank]],$K:$K),"")</f>
        <v/>
      </c>
      <c r="I2452">
        <f>Table1[[#This Row],[regno]]</f>
        <v>1135175</v>
      </c>
      <c r="J2452" t="str">
        <f>Table1[[#This Row],[nicename]]</f>
        <v>Sing for Joy</v>
      </c>
      <c r="K2452" s="1" t="str">
        <f ca="1">IF(Table1[[#This Row],[Selected]],Table1[[#This Row],[latest_income]]+(RAND()*0.01),"")</f>
        <v/>
      </c>
      <c r="L2452" t="b">
        <f>IF(Table1[[#This Row],[Use]]="None",FALSE,IF(Table1[[#This Row],[Use]]="Both",AND(Table1[[#This Row],[Keyword]],Table1[[#This Row],[Geog]]),OR(Table1[[#This Row],[Keyword]],Table1[[#This Row],[Geog]])))</f>
        <v>0</v>
      </c>
      <c r="M24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52" t="b">
        <f>NOT(ISERROR(VLOOKUP(Table1[[#This Row],[regno]],RawGeography!$D:$D,1,FALSE)))</f>
        <v>0</v>
      </c>
      <c r="O2452" t="str">
        <f>IF(Options!$H$12&gt;0,IF(Options!$H$13&gt;0,"Both","Geog"),IF(Options!$H$13&gt;0,"Keyword","None"))</f>
        <v>None</v>
      </c>
      <c r="Q2452"/>
    </row>
    <row r="2453" spans="1:17" x14ac:dyDescent="0.2">
      <c r="A2453">
        <v>1135224</v>
      </c>
      <c r="B2453" t="s">
        <v>5124</v>
      </c>
      <c r="C2453">
        <v>360787</v>
      </c>
      <c r="D2453">
        <v>37536</v>
      </c>
      <c r="G2453" t="s">
        <v>5125</v>
      </c>
      <c r="H2453" t="str">
        <f ca="1">IFERROR(RANK(Table1[[#This Row],[IncomeRank]],$K:$K),"")</f>
        <v/>
      </c>
      <c r="I2453">
        <f>Table1[[#This Row],[regno]]</f>
        <v>1135224</v>
      </c>
      <c r="J2453" t="str">
        <f>Table1[[#This Row],[nicename]]</f>
        <v>Maharashtra Mandal UK Ltd</v>
      </c>
      <c r="K2453" s="1" t="str">
        <f ca="1">IF(Table1[[#This Row],[Selected]],Table1[[#This Row],[latest_income]]+(RAND()*0.01),"")</f>
        <v/>
      </c>
      <c r="L2453" t="b">
        <f>IF(Table1[[#This Row],[Use]]="None",FALSE,IF(Table1[[#This Row],[Use]]="Both",AND(Table1[[#This Row],[Keyword]],Table1[[#This Row],[Geog]]),OR(Table1[[#This Row],[Keyword]],Table1[[#This Row],[Geog]])))</f>
        <v>0</v>
      </c>
      <c r="M24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53" t="b">
        <f>NOT(ISERROR(VLOOKUP(Table1[[#This Row],[regno]],RawGeography!$D:$D,1,FALSE)))</f>
        <v>0</v>
      </c>
      <c r="O2453" t="str">
        <f>IF(Options!$H$12&gt;0,IF(Options!$H$13&gt;0,"Both","Geog"),IF(Options!$H$13&gt;0,"Keyword","None"))</f>
        <v>None</v>
      </c>
      <c r="Q2453"/>
    </row>
    <row r="2454" spans="1:17" x14ac:dyDescent="0.2">
      <c r="A2454">
        <v>1135251</v>
      </c>
      <c r="B2454" t="s">
        <v>5126</v>
      </c>
      <c r="C2454">
        <v>192083</v>
      </c>
      <c r="D2454">
        <v>179140</v>
      </c>
      <c r="G2454" t="s">
        <v>5127</v>
      </c>
      <c r="H2454" t="str">
        <f ca="1">IFERROR(RANK(Table1[[#This Row],[IncomeRank]],$K:$K),"")</f>
        <v/>
      </c>
      <c r="I2454">
        <f>Table1[[#This Row],[regno]]</f>
        <v>1135251</v>
      </c>
      <c r="J2454" t="str">
        <f>Table1[[#This Row],[nicename]]</f>
        <v>Vivat Music Foundation</v>
      </c>
      <c r="K2454" s="1" t="str">
        <f ca="1">IF(Table1[[#This Row],[Selected]],Table1[[#This Row],[latest_income]]+(RAND()*0.01),"")</f>
        <v/>
      </c>
      <c r="L2454" t="b">
        <f>IF(Table1[[#This Row],[Use]]="None",FALSE,IF(Table1[[#This Row],[Use]]="Both",AND(Table1[[#This Row],[Keyword]],Table1[[#This Row],[Geog]]),OR(Table1[[#This Row],[Keyword]],Table1[[#This Row],[Geog]])))</f>
        <v>0</v>
      </c>
      <c r="M24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54" t="b">
        <f>NOT(ISERROR(VLOOKUP(Table1[[#This Row],[regno]],RawGeography!$D:$D,1,FALSE)))</f>
        <v>0</v>
      </c>
      <c r="O2454" t="str">
        <f>IF(Options!$H$12&gt;0,IF(Options!$H$13&gt;0,"Both","Geog"),IF(Options!$H$13&gt;0,"Keyword","None"))</f>
        <v>None</v>
      </c>
      <c r="Q2454"/>
    </row>
    <row r="2455" spans="1:17" x14ac:dyDescent="0.2">
      <c r="A2455">
        <v>1135281</v>
      </c>
      <c r="B2455" t="s">
        <v>5128</v>
      </c>
      <c r="C2455">
        <v>17847</v>
      </c>
      <c r="D2455">
        <v>8218</v>
      </c>
      <c r="G2455" t="s">
        <v>5129</v>
      </c>
      <c r="H2455" t="str">
        <f ca="1">IFERROR(RANK(Table1[[#This Row],[IncomeRank]],$K:$K),"")</f>
        <v/>
      </c>
      <c r="I2455">
        <f>Table1[[#This Row],[regno]]</f>
        <v>1135281</v>
      </c>
      <c r="J2455" t="str">
        <f>Table1[[#This Row],[nicename]]</f>
        <v>Soundmix</v>
      </c>
      <c r="K2455" s="1" t="str">
        <f ca="1">IF(Table1[[#This Row],[Selected]],Table1[[#This Row],[latest_income]]+(RAND()*0.01),"")</f>
        <v/>
      </c>
      <c r="L2455" t="b">
        <f>IF(Table1[[#This Row],[Use]]="None",FALSE,IF(Table1[[#This Row],[Use]]="Both",AND(Table1[[#This Row],[Keyword]],Table1[[#This Row],[Geog]]),OR(Table1[[#This Row],[Keyword]],Table1[[#This Row],[Geog]])))</f>
        <v>0</v>
      </c>
      <c r="M24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55" t="b">
        <f>NOT(ISERROR(VLOOKUP(Table1[[#This Row],[regno]],RawGeography!$D:$D,1,FALSE)))</f>
        <v>0</v>
      </c>
      <c r="O2455" t="str">
        <f>IF(Options!$H$12&gt;0,IF(Options!$H$13&gt;0,"Both","Geog"),IF(Options!$H$13&gt;0,"Keyword","None"))</f>
        <v>None</v>
      </c>
      <c r="Q2455"/>
    </row>
    <row r="2456" spans="1:17" x14ac:dyDescent="0.2">
      <c r="A2456">
        <v>1135301</v>
      </c>
      <c r="B2456" t="s">
        <v>5130</v>
      </c>
      <c r="G2456" t="s">
        <v>5131</v>
      </c>
      <c r="H2456" t="str">
        <f ca="1">IFERROR(RANK(Table1[[#This Row],[IncomeRank]],$K:$K),"")</f>
        <v/>
      </c>
      <c r="I2456">
        <f>Table1[[#This Row],[regno]]</f>
        <v>1135301</v>
      </c>
      <c r="J2456" t="str">
        <f>Table1[[#This Row],[nicename]]</f>
        <v>London Classical Performers Trust</v>
      </c>
      <c r="K2456" s="1" t="str">
        <f ca="1">IF(Table1[[#This Row],[Selected]],Table1[[#This Row],[latest_income]]+(RAND()*0.01),"")</f>
        <v/>
      </c>
      <c r="L2456" t="b">
        <f>IF(Table1[[#This Row],[Use]]="None",FALSE,IF(Table1[[#This Row],[Use]]="Both",AND(Table1[[#This Row],[Keyword]],Table1[[#This Row],[Geog]]),OR(Table1[[#This Row],[Keyword]],Table1[[#This Row],[Geog]])))</f>
        <v>0</v>
      </c>
      <c r="M24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56" t="b">
        <f>NOT(ISERROR(VLOOKUP(Table1[[#This Row],[regno]],RawGeography!$D:$D,1,FALSE)))</f>
        <v>0</v>
      </c>
      <c r="O2456" t="str">
        <f>IF(Options!$H$12&gt;0,IF(Options!$H$13&gt;0,"Both","Geog"),IF(Options!$H$13&gt;0,"Keyword","None"))</f>
        <v>None</v>
      </c>
      <c r="Q2456"/>
    </row>
    <row r="2457" spans="1:17" x14ac:dyDescent="0.2">
      <c r="A2457">
        <v>1135362</v>
      </c>
      <c r="B2457" t="s">
        <v>5132</v>
      </c>
      <c r="C2457">
        <v>3056</v>
      </c>
      <c r="D2457">
        <v>1023</v>
      </c>
      <c r="G2457" t="s">
        <v>5133</v>
      </c>
      <c r="H2457" t="str">
        <f ca="1">IFERROR(RANK(Table1[[#This Row],[IncomeRank]],$K:$K),"")</f>
        <v/>
      </c>
      <c r="I2457">
        <f>Table1[[#This Row],[regno]]</f>
        <v>1135362</v>
      </c>
      <c r="J2457" t="str">
        <f>Table1[[#This Row],[nicename]]</f>
        <v>The Philip Lank Trust</v>
      </c>
      <c r="K2457" s="1" t="str">
        <f ca="1">IF(Table1[[#This Row],[Selected]],Table1[[#This Row],[latest_income]]+(RAND()*0.01),"")</f>
        <v/>
      </c>
      <c r="L2457" t="b">
        <f>IF(Table1[[#This Row],[Use]]="None",FALSE,IF(Table1[[#This Row],[Use]]="Both",AND(Table1[[#This Row],[Keyword]],Table1[[#This Row],[Geog]]),OR(Table1[[#This Row],[Keyword]],Table1[[#This Row],[Geog]])))</f>
        <v>0</v>
      </c>
      <c r="M24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57" t="b">
        <f>NOT(ISERROR(VLOOKUP(Table1[[#This Row],[regno]],RawGeography!$D:$D,1,FALSE)))</f>
        <v>0</v>
      </c>
      <c r="O2457" t="str">
        <f>IF(Options!$H$12&gt;0,IF(Options!$H$13&gt;0,"Both","Geog"),IF(Options!$H$13&gt;0,"Keyword","None"))</f>
        <v>None</v>
      </c>
      <c r="Q2457"/>
    </row>
    <row r="2458" spans="1:17" x14ac:dyDescent="0.2">
      <c r="A2458">
        <v>1135367</v>
      </c>
      <c r="B2458" t="s">
        <v>5134</v>
      </c>
      <c r="C2458">
        <v>5300</v>
      </c>
      <c r="D2458">
        <v>16420</v>
      </c>
      <c r="G2458" t="s">
        <v>5135</v>
      </c>
      <c r="H2458" t="str">
        <f ca="1">IFERROR(RANK(Table1[[#This Row],[IncomeRank]],$K:$K),"")</f>
        <v/>
      </c>
      <c r="I2458">
        <f>Table1[[#This Row],[regno]]</f>
        <v>1135367</v>
      </c>
      <c r="J2458" t="str">
        <f>Table1[[#This Row],[nicename]]</f>
        <v>The Stephen Bell Charitable Trust</v>
      </c>
      <c r="K2458" s="1" t="str">
        <f ca="1">IF(Table1[[#This Row],[Selected]],Table1[[#This Row],[latest_income]]+(RAND()*0.01),"")</f>
        <v/>
      </c>
      <c r="L2458" t="b">
        <f>IF(Table1[[#This Row],[Use]]="None",FALSE,IF(Table1[[#This Row],[Use]]="Both",AND(Table1[[#This Row],[Keyword]],Table1[[#This Row],[Geog]]),OR(Table1[[#This Row],[Keyword]],Table1[[#This Row],[Geog]])))</f>
        <v>0</v>
      </c>
      <c r="M24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58" t="b">
        <f>NOT(ISERROR(VLOOKUP(Table1[[#This Row],[regno]],RawGeography!$D:$D,1,FALSE)))</f>
        <v>0</v>
      </c>
      <c r="O2458" t="str">
        <f>IF(Options!$H$12&gt;0,IF(Options!$H$13&gt;0,"Both","Geog"),IF(Options!$H$13&gt;0,"Keyword","None"))</f>
        <v>None</v>
      </c>
      <c r="Q2458"/>
    </row>
    <row r="2459" spans="1:17" x14ac:dyDescent="0.2">
      <c r="A2459">
        <v>1135431</v>
      </c>
      <c r="B2459" t="s">
        <v>5136</v>
      </c>
      <c r="C2459">
        <v>81992</v>
      </c>
      <c r="D2459">
        <v>68878</v>
      </c>
      <c r="G2459" t="s">
        <v>5137</v>
      </c>
      <c r="H2459" t="str">
        <f ca="1">IFERROR(RANK(Table1[[#This Row],[IncomeRank]],$K:$K),"")</f>
        <v/>
      </c>
      <c r="I2459">
        <f>Table1[[#This Row],[regno]]</f>
        <v>1135431</v>
      </c>
      <c r="J2459" t="str">
        <f>Table1[[#This Row],[nicename]]</f>
        <v>Chroma</v>
      </c>
      <c r="K2459" s="1" t="str">
        <f ca="1">IF(Table1[[#This Row],[Selected]],Table1[[#This Row],[latest_income]]+(RAND()*0.01),"")</f>
        <v/>
      </c>
      <c r="L2459" t="b">
        <f>IF(Table1[[#This Row],[Use]]="None",FALSE,IF(Table1[[#This Row],[Use]]="Both",AND(Table1[[#This Row],[Keyword]],Table1[[#This Row],[Geog]]),OR(Table1[[#This Row],[Keyword]],Table1[[#This Row],[Geog]])))</f>
        <v>0</v>
      </c>
      <c r="M24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59" t="b">
        <f>NOT(ISERROR(VLOOKUP(Table1[[#This Row],[regno]],RawGeography!$D:$D,1,FALSE)))</f>
        <v>0</v>
      </c>
      <c r="O2459" t="str">
        <f>IF(Options!$H$12&gt;0,IF(Options!$H$13&gt;0,"Both","Geog"),IF(Options!$H$13&gt;0,"Keyword","None"))</f>
        <v>None</v>
      </c>
      <c r="Q2459"/>
    </row>
    <row r="2460" spans="1:17" x14ac:dyDescent="0.2">
      <c r="A2460">
        <v>1135510</v>
      </c>
      <c r="B2460" t="s">
        <v>5138</v>
      </c>
      <c r="C2460">
        <v>20253</v>
      </c>
      <c r="D2460">
        <v>22176</v>
      </c>
      <c r="G2460" t="s">
        <v>5139</v>
      </c>
      <c r="H2460" t="str">
        <f ca="1">IFERROR(RANK(Table1[[#This Row],[IncomeRank]],$K:$K),"")</f>
        <v/>
      </c>
      <c r="I2460">
        <f>Table1[[#This Row],[regno]]</f>
        <v>1135510</v>
      </c>
      <c r="J2460" t="str">
        <f>Table1[[#This Row],[nicename]]</f>
        <v>The Bournemouth &amp; East Dorset Barbershop Harmony Club</v>
      </c>
      <c r="K2460" s="1" t="str">
        <f ca="1">IF(Table1[[#This Row],[Selected]],Table1[[#This Row],[latest_income]]+(RAND()*0.01),"")</f>
        <v/>
      </c>
      <c r="L2460" t="b">
        <f>IF(Table1[[#This Row],[Use]]="None",FALSE,IF(Table1[[#This Row],[Use]]="Both",AND(Table1[[#This Row],[Keyword]],Table1[[#This Row],[Geog]]),OR(Table1[[#This Row],[Keyword]],Table1[[#This Row],[Geog]])))</f>
        <v>0</v>
      </c>
      <c r="M24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60" t="b">
        <f>NOT(ISERROR(VLOOKUP(Table1[[#This Row],[regno]],RawGeography!$D:$D,1,FALSE)))</f>
        <v>0</v>
      </c>
      <c r="O2460" t="str">
        <f>IF(Options!$H$12&gt;0,IF(Options!$H$13&gt;0,"Both","Geog"),IF(Options!$H$13&gt;0,"Keyword","None"))</f>
        <v>None</v>
      </c>
      <c r="Q2460"/>
    </row>
    <row r="2461" spans="1:17" x14ac:dyDescent="0.2">
      <c r="A2461">
        <v>1135544</v>
      </c>
      <c r="B2461" t="s">
        <v>5140</v>
      </c>
      <c r="C2461">
        <v>10765</v>
      </c>
      <c r="D2461">
        <v>11230</v>
      </c>
      <c r="G2461" t="s">
        <v>5141</v>
      </c>
      <c r="H2461" t="str">
        <f ca="1">IFERROR(RANK(Table1[[#This Row],[IncomeRank]],$K:$K),"")</f>
        <v/>
      </c>
      <c r="I2461">
        <f>Table1[[#This Row],[regno]]</f>
        <v>1135544</v>
      </c>
      <c r="J2461" t="str">
        <f>Table1[[#This Row],[nicename]]</f>
        <v>Covent Garden Chamber Orchestra</v>
      </c>
      <c r="K2461" s="1" t="str">
        <f ca="1">IF(Table1[[#This Row],[Selected]],Table1[[#This Row],[latest_income]]+(RAND()*0.01),"")</f>
        <v/>
      </c>
      <c r="L2461" t="b">
        <f>IF(Table1[[#This Row],[Use]]="None",FALSE,IF(Table1[[#This Row],[Use]]="Both",AND(Table1[[#This Row],[Keyword]],Table1[[#This Row],[Geog]]),OR(Table1[[#This Row],[Keyword]],Table1[[#This Row],[Geog]])))</f>
        <v>0</v>
      </c>
      <c r="M24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61" t="b">
        <f>NOT(ISERROR(VLOOKUP(Table1[[#This Row],[regno]],RawGeography!$D:$D,1,FALSE)))</f>
        <v>0</v>
      </c>
      <c r="O2461" t="str">
        <f>IF(Options!$H$12&gt;0,IF(Options!$H$13&gt;0,"Both","Geog"),IF(Options!$H$13&gt;0,"Keyword","None"))</f>
        <v>None</v>
      </c>
      <c r="Q2461"/>
    </row>
    <row r="2462" spans="1:17" x14ac:dyDescent="0.2">
      <c r="A2462">
        <v>1135786</v>
      </c>
      <c r="B2462" t="s">
        <v>5142</v>
      </c>
      <c r="C2462">
        <v>17771</v>
      </c>
      <c r="D2462">
        <v>16994</v>
      </c>
      <c r="G2462" t="s">
        <v>5143</v>
      </c>
      <c r="H2462" t="str">
        <f ca="1">IFERROR(RANK(Table1[[#This Row],[IncomeRank]],$K:$K),"")</f>
        <v/>
      </c>
      <c r="I2462">
        <f>Table1[[#This Row],[regno]]</f>
        <v>1135786</v>
      </c>
      <c r="J2462" t="str">
        <f>Table1[[#This Row],[nicename]]</f>
        <v>Londinium</v>
      </c>
      <c r="K2462" s="1" t="str">
        <f ca="1">IF(Table1[[#This Row],[Selected]],Table1[[#This Row],[latest_income]]+(RAND()*0.01),"")</f>
        <v/>
      </c>
      <c r="L2462" t="b">
        <f>IF(Table1[[#This Row],[Use]]="None",FALSE,IF(Table1[[#This Row],[Use]]="Both",AND(Table1[[#This Row],[Keyword]],Table1[[#This Row],[Geog]]),OR(Table1[[#This Row],[Keyword]],Table1[[#This Row],[Geog]])))</f>
        <v>0</v>
      </c>
      <c r="M24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62" t="b">
        <f>NOT(ISERROR(VLOOKUP(Table1[[#This Row],[regno]],RawGeography!$D:$D,1,FALSE)))</f>
        <v>0</v>
      </c>
      <c r="O2462" t="str">
        <f>IF(Options!$H$12&gt;0,IF(Options!$H$13&gt;0,"Both","Geog"),IF(Options!$H$13&gt;0,"Keyword","None"))</f>
        <v>None</v>
      </c>
      <c r="Q2462"/>
    </row>
    <row r="2463" spans="1:17" x14ac:dyDescent="0.2">
      <c r="A2463">
        <v>1135887</v>
      </c>
      <c r="B2463" t="s">
        <v>5144</v>
      </c>
      <c r="G2463" t="s">
        <v>5145</v>
      </c>
      <c r="H2463" t="str">
        <f ca="1">IFERROR(RANK(Table1[[#This Row],[IncomeRank]],$K:$K),"")</f>
        <v/>
      </c>
      <c r="I2463">
        <f>Table1[[#This Row],[regno]]</f>
        <v>1135887</v>
      </c>
      <c r="J2463" t="str">
        <f>Table1[[#This Row],[nicename]]</f>
        <v>Vignette Arts</v>
      </c>
      <c r="K2463" s="1" t="str">
        <f ca="1">IF(Table1[[#This Row],[Selected]],Table1[[#This Row],[latest_income]]+(RAND()*0.01),"")</f>
        <v/>
      </c>
      <c r="L2463" t="b">
        <f>IF(Table1[[#This Row],[Use]]="None",FALSE,IF(Table1[[#This Row],[Use]]="Both",AND(Table1[[#This Row],[Keyword]],Table1[[#This Row],[Geog]]),OR(Table1[[#This Row],[Keyword]],Table1[[#This Row],[Geog]])))</f>
        <v>0</v>
      </c>
      <c r="M24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63" t="b">
        <f>NOT(ISERROR(VLOOKUP(Table1[[#This Row],[regno]],RawGeography!$D:$D,1,FALSE)))</f>
        <v>0</v>
      </c>
      <c r="O2463" t="str">
        <f>IF(Options!$H$12&gt;0,IF(Options!$H$13&gt;0,"Both","Geog"),IF(Options!$H$13&gt;0,"Keyword","None"))</f>
        <v>None</v>
      </c>
      <c r="Q2463"/>
    </row>
    <row r="2464" spans="1:17" x14ac:dyDescent="0.2">
      <c r="A2464">
        <v>1135908</v>
      </c>
      <c r="B2464" t="s">
        <v>5146</v>
      </c>
      <c r="C2464">
        <v>26053</v>
      </c>
      <c r="D2464">
        <v>10000</v>
      </c>
      <c r="G2464" t="s">
        <v>5147</v>
      </c>
      <c r="H2464" t="str">
        <f ca="1">IFERROR(RANK(Table1[[#This Row],[IncomeRank]],$K:$K),"")</f>
        <v/>
      </c>
      <c r="I2464">
        <f>Table1[[#This Row],[regno]]</f>
        <v>1135908</v>
      </c>
      <c r="J2464" t="str">
        <f>Table1[[#This Row],[nicename]]</f>
        <v>Milton Keynes City Orchestra Foundation</v>
      </c>
      <c r="K2464" s="1" t="str">
        <f ca="1">IF(Table1[[#This Row],[Selected]],Table1[[#This Row],[latest_income]]+(RAND()*0.01),"")</f>
        <v/>
      </c>
      <c r="L2464" t="b">
        <f>IF(Table1[[#This Row],[Use]]="None",FALSE,IF(Table1[[#This Row],[Use]]="Both",AND(Table1[[#This Row],[Keyword]],Table1[[#This Row],[Geog]]),OR(Table1[[#This Row],[Keyword]],Table1[[#This Row],[Geog]])))</f>
        <v>0</v>
      </c>
      <c r="M24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64" t="b">
        <f>NOT(ISERROR(VLOOKUP(Table1[[#This Row],[regno]],RawGeography!$D:$D,1,FALSE)))</f>
        <v>0</v>
      </c>
      <c r="O2464" t="str">
        <f>IF(Options!$H$12&gt;0,IF(Options!$H$13&gt;0,"Both","Geog"),IF(Options!$H$13&gt;0,"Keyword","None"))</f>
        <v>None</v>
      </c>
      <c r="Q2464"/>
    </row>
    <row r="2465" spans="1:17" x14ac:dyDescent="0.2">
      <c r="A2465">
        <v>1135928</v>
      </c>
      <c r="B2465" t="s">
        <v>5148</v>
      </c>
      <c r="C2465">
        <v>16995</v>
      </c>
      <c r="D2465">
        <v>7589</v>
      </c>
      <c r="G2465" t="s">
        <v>5149</v>
      </c>
      <c r="H2465" t="str">
        <f ca="1">IFERROR(RANK(Table1[[#This Row],[IncomeRank]],$K:$K),"")</f>
        <v/>
      </c>
      <c r="I2465">
        <f>Table1[[#This Row],[regno]]</f>
        <v>1135928</v>
      </c>
      <c r="J2465" t="str">
        <f>Table1[[#This Row],[nicename]]</f>
        <v>Malcolm Arnold Festival</v>
      </c>
      <c r="K2465" s="1" t="str">
        <f ca="1">IF(Table1[[#This Row],[Selected]],Table1[[#This Row],[latest_income]]+(RAND()*0.01),"")</f>
        <v/>
      </c>
      <c r="L2465" t="b">
        <f>IF(Table1[[#This Row],[Use]]="None",FALSE,IF(Table1[[#This Row],[Use]]="Both",AND(Table1[[#This Row],[Keyword]],Table1[[#This Row],[Geog]]),OR(Table1[[#This Row],[Keyword]],Table1[[#This Row],[Geog]])))</f>
        <v>0</v>
      </c>
      <c r="M24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65" t="b">
        <f>NOT(ISERROR(VLOOKUP(Table1[[#This Row],[regno]],RawGeography!$D:$D,1,FALSE)))</f>
        <v>0</v>
      </c>
      <c r="O2465" t="str">
        <f>IF(Options!$H$12&gt;0,IF(Options!$H$13&gt;0,"Both","Geog"),IF(Options!$H$13&gt;0,"Keyword","None"))</f>
        <v>None</v>
      </c>
      <c r="Q2465"/>
    </row>
    <row r="2466" spans="1:17" x14ac:dyDescent="0.2">
      <c r="A2466">
        <v>1135992</v>
      </c>
      <c r="B2466" t="s">
        <v>5150</v>
      </c>
      <c r="C2466">
        <v>74092</v>
      </c>
      <c r="D2466">
        <v>74541</v>
      </c>
      <c r="G2466" t="s">
        <v>5151</v>
      </c>
      <c r="H2466" t="str">
        <f ca="1">IFERROR(RANK(Table1[[#This Row],[IncomeRank]],$K:$K),"")</f>
        <v/>
      </c>
      <c r="I2466">
        <f>Table1[[#This Row],[regno]]</f>
        <v>1135992</v>
      </c>
      <c r="J2466" t="str">
        <f>Table1[[#This Row],[nicename]]</f>
        <v>Camborne Town Band Music Society</v>
      </c>
      <c r="K2466" s="1" t="str">
        <f ca="1">IF(Table1[[#This Row],[Selected]],Table1[[#This Row],[latest_income]]+(RAND()*0.01),"")</f>
        <v/>
      </c>
      <c r="L2466" t="b">
        <f>IF(Table1[[#This Row],[Use]]="None",FALSE,IF(Table1[[#This Row],[Use]]="Both",AND(Table1[[#This Row],[Keyword]],Table1[[#This Row],[Geog]]),OR(Table1[[#This Row],[Keyword]],Table1[[#This Row],[Geog]])))</f>
        <v>0</v>
      </c>
      <c r="M24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66" t="b">
        <f>NOT(ISERROR(VLOOKUP(Table1[[#This Row],[regno]],RawGeography!$D:$D,1,FALSE)))</f>
        <v>0</v>
      </c>
      <c r="O2466" t="str">
        <f>IF(Options!$H$12&gt;0,IF(Options!$H$13&gt;0,"Both","Geog"),IF(Options!$H$13&gt;0,"Keyword","None"))</f>
        <v>None</v>
      </c>
      <c r="Q2466"/>
    </row>
    <row r="2467" spans="1:17" x14ac:dyDescent="0.2">
      <c r="A2467">
        <v>1136028</v>
      </c>
      <c r="B2467" t="s">
        <v>5152</v>
      </c>
      <c r="C2467">
        <v>104473</v>
      </c>
      <c r="D2467">
        <v>104793</v>
      </c>
      <c r="G2467" t="s">
        <v>5153</v>
      </c>
      <c r="H2467" t="str">
        <f ca="1">IFERROR(RANK(Table1[[#This Row],[IncomeRank]],$K:$K),"")</f>
        <v/>
      </c>
      <c r="I2467">
        <f>Table1[[#This Row],[regno]]</f>
        <v>1136028</v>
      </c>
      <c r="J2467" t="str">
        <f>Table1[[#This Row],[nicename]]</f>
        <v>Music First</v>
      </c>
      <c r="K2467" s="1" t="str">
        <f ca="1">IF(Table1[[#This Row],[Selected]],Table1[[#This Row],[latest_income]]+(RAND()*0.01),"")</f>
        <v/>
      </c>
      <c r="L2467" t="b">
        <f>IF(Table1[[#This Row],[Use]]="None",FALSE,IF(Table1[[#This Row],[Use]]="Both",AND(Table1[[#This Row],[Keyword]],Table1[[#This Row],[Geog]]),OR(Table1[[#This Row],[Keyword]],Table1[[#This Row],[Geog]])))</f>
        <v>0</v>
      </c>
      <c r="M24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67" t="b">
        <f>NOT(ISERROR(VLOOKUP(Table1[[#This Row],[regno]],RawGeography!$D:$D,1,FALSE)))</f>
        <v>0</v>
      </c>
      <c r="O2467" t="str">
        <f>IF(Options!$H$12&gt;0,IF(Options!$H$13&gt;0,"Both","Geog"),IF(Options!$H$13&gt;0,"Keyword","None"))</f>
        <v>None</v>
      </c>
      <c r="Q2467"/>
    </row>
    <row r="2468" spans="1:17" x14ac:dyDescent="0.2">
      <c r="A2468">
        <v>1136033</v>
      </c>
      <c r="B2468" t="s">
        <v>5154</v>
      </c>
      <c r="C2468">
        <v>667</v>
      </c>
      <c r="D2468">
        <v>556</v>
      </c>
      <c r="G2468" t="s">
        <v>5155</v>
      </c>
      <c r="H2468" t="str">
        <f ca="1">IFERROR(RANK(Table1[[#This Row],[IncomeRank]],$K:$K),"")</f>
        <v/>
      </c>
      <c r="I2468">
        <f>Table1[[#This Row],[regno]]</f>
        <v>1136033</v>
      </c>
      <c r="J2468" t="str">
        <f>Table1[[#This Row],[nicename]]</f>
        <v>Crediton Parish Church Music Endowment Fund</v>
      </c>
      <c r="K2468" s="1" t="str">
        <f ca="1">IF(Table1[[#This Row],[Selected]],Table1[[#This Row],[latest_income]]+(RAND()*0.01),"")</f>
        <v/>
      </c>
      <c r="L2468" t="b">
        <f>IF(Table1[[#This Row],[Use]]="None",FALSE,IF(Table1[[#This Row],[Use]]="Both",AND(Table1[[#This Row],[Keyword]],Table1[[#This Row],[Geog]]),OR(Table1[[#This Row],[Keyword]],Table1[[#This Row],[Geog]])))</f>
        <v>0</v>
      </c>
      <c r="M24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68" t="b">
        <f>NOT(ISERROR(VLOOKUP(Table1[[#This Row],[regno]],RawGeography!$D:$D,1,FALSE)))</f>
        <v>0</v>
      </c>
      <c r="O2468" t="str">
        <f>IF(Options!$H$12&gt;0,IF(Options!$H$13&gt;0,"Both","Geog"),IF(Options!$H$13&gt;0,"Keyword","None"))</f>
        <v>None</v>
      </c>
      <c r="Q2468"/>
    </row>
    <row r="2469" spans="1:17" x14ac:dyDescent="0.2">
      <c r="A2469">
        <v>1136051</v>
      </c>
      <c r="B2469" t="s">
        <v>5156</v>
      </c>
      <c r="C2469">
        <v>221606</v>
      </c>
      <c r="D2469">
        <v>222137</v>
      </c>
      <c r="G2469" t="s">
        <v>5157</v>
      </c>
      <c r="H2469" t="str">
        <f ca="1">IFERROR(RANK(Table1[[#This Row],[IncomeRank]],$K:$K),"")</f>
        <v/>
      </c>
      <c r="I2469">
        <f>Table1[[#This Row],[regno]]</f>
        <v>1136051</v>
      </c>
      <c r="J2469" t="str">
        <f>Table1[[#This Row],[nicename]]</f>
        <v>The Dacapo Music Foundation Limited</v>
      </c>
      <c r="K2469" s="1" t="str">
        <f ca="1">IF(Table1[[#This Row],[Selected]],Table1[[#This Row],[latest_income]]+(RAND()*0.01),"")</f>
        <v/>
      </c>
      <c r="L2469" t="b">
        <f>IF(Table1[[#This Row],[Use]]="None",FALSE,IF(Table1[[#This Row],[Use]]="Both",AND(Table1[[#This Row],[Keyword]],Table1[[#This Row],[Geog]]),OR(Table1[[#This Row],[Keyword]],Table1[[#This Row],[Geog]])))</f>
        <v>0</v>
      </c>
      <c r="M24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69" t="b">
        <f>NOT(ISERROR(VLOOKUP(Table1[[#This Row],[regno]],RawGeography!$D:$D,1,FALSE)))</f>
        <v>0</v>
      </c>
      <c r="O2469" t="str">
        <f>IF(Options!$H$12&gt;0,IF(Options!$H$13&gt;0,"Both","Geog"),IF(Options!$H$13&gt;0,"Keyword","None"))</f>
        <v>None</v>
      </c>
      <c r="Q2469"/>
    </row>
    <row r="2470" spans="1:17" x14ac:dyDescent="0.2">
      <c r="A2470">
        <v>1136080</v>
      </c>
      <c r="B2470" t="s">
        <v>5158</v>
      </c>
      <c r="C2470">
        <v>15610</v>
      </c>
      <c r="D2470">
        <v>4122</v>
      </c>
      <c r="G2470" t="s">
        <v>5159</v>
      </c>
      <c r="H2470" t="str">
        <f ca="1">IFERROR(RANK(Table1[[#This Row],[IncomeRank]],$K:$K),"")</f>
        <v/>
      </c>
      <c r="I2470">
        <f>Table1[[#This Row],[regno]]</f>
        <v>1136080</v>
      </c>
      <c r="J2470" t="str">
        <f>Table1[[#This Row],[nicename]]</f>
        <v>The Wallfisch Band</v>
      </c>
      <c r="K2470" s="1" t="str">
        <f ca="1">IF(Table1[[#This Row],[Selected]],Table1[[#This Row],[latest_income]]+(RAND()*0.01),"")</f>
        <v/>
      </c>
      <c r="L2470" t="b">
        <f>IF(Table1[[#This Row],[Use]]="None",FALSE,IF(Table1[[#This Row],[Use]]="Both",AND(Table1[[#This Row],[Keyword]],Table1[[#This Row],[Geog]]),OR(Table1[[#This Row],[Keyword]],Table1[[#This Row],[Geog]])))</f>
        <v>0</v>
      </c>
      <c r="M24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70" t="b">
        <f>NOT(ISERROR(VLOOKUP(Table1[[#This Row],[regno]],RawGeography!$D:$D,1,FALSE)))</f>
        <v>0</v>
      </c>
      <c r="O2470" t="str">
        <f>IF(Options!$H$12&gt;0,IF(Options!$H$13&gt;0,"Both","Geog"),IF(Options!$H$13&gt;0,"Keyword","None"))</f>
        <v>None</v>
      </c>
      <c r="Q2470"/>
    </row>
    <row r="2471" spans="1:17" x14ac:dyDescent="0.2">
      <c r="A2471">
        <v>1136145</v>
      </c>
      <c r="B2471" t="s">
        <v>5160</v>
      </c>
      <c r="C2471">
        <v>5828</v>
      </c>
      <c r="D2471">
        <v>5220</v>
      </c>
      <c r="G2471" t="s">
        <v>5161</v>
      </c>
      <c r="H2471" t="str">
        <f ca="1">IFERROR(RANK(Table1[[#This Row],[IncomeRank]],$K:$K),"")</f>
        <v/>
      </c>
      <c r="I2471">
        <f>Table1[[#This Row],[regno]]</f>
        <v>1136145</v>
      </c>
      <c r="J2471" t="str">
        <f>Table1[[#This Row],[nicename]]</f>
        <v>Glossop String Orchestras</v>
      </c>
      <c r="K2471" s="1" t="str">
        <f ca="1">IF(Table1[[#This Row],[Selected]],Table1[[#This Row],[latest_income]]+(RAND()*0.01),"")</f>
        <v/>
      </c>
      <c r="L2471" t="b">
        <f>IF(Table1[[#This Row],[Use]]="None",FALSE,IF(Table1[[#This Row],[Use]]="Both",AND(Table1[[#This Row],[Keyword]],Table1[[#This Row],[Geog]]),OR(Table1[[#This Row],[Keyword]],Table1[[#This Row],[Geog]])))</f>
        <v>0</v>
      </c>
      <c r="M24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71" t="b">
        <f>NOT(ISERROR(VLOOKUP(Table1[[#This Row],[regno]],RawGeography!$D:$D,1,FALSE)))</f>
        <v>0</v>
      </c>
      <c r="O2471" t="str">
        <f>IF(Options!$H$12&gt;0,IF(Options!$H$13&gt;0,"Both","Geog"),IF(Options!$H$13&gt;0,"Keyword","None"))</f>
        <v>None</v>
      </c>
      <c r="Q2471"/>
    </row>
    <row r="2472" spans="1:17" x14ac:dyDescent="0.2">
      <c r="A2472">
        <v>1136208</v>
      </c>
      <c r="B2472" t="s">
        <v>5162</v>
      </c>
      <c r="C2472">
        <v>39446</v>
      </c>
      <c r="D2472">
        <v>33009</v>
      </c>
      <c r="G2472" t="s">
        <v>5163</v>
      </c>
      <c r="H2472" t="str">
        <f ca="1">IFERROR(RANK(Table1[[#This Row],[IncomeRank]],$K:$K),"")</f>
        <v/>
      </c>
      <c r="I2472">
        <f>Table1[[#This Row],[regno]]</f>
        <v>1136208</v>
      </c>
      <c r="J2472" t="str">
        <f>Table1[[#This Row],[nicename]]</f>
        <v>Brentwood's Orchestras for Young Musicians</v>
      </c>
      <c r="K2472" s="1" t="str">
        <f ca="1">IF(Table1[[#This Row],[Selected]],Table1[[#This Row],[latest_income]]+(RAND()*0.01),"")</f>
        <v/>
      </c>
      <c r="L2472" t="b">
        <f>IF(Table1[[#This Row],[Use]]="None",FALSE,IF(Table1[[#This Row],[Use]]="Both",AND(Table1[[#This Row],[Keyword]],Table1[[#This Row],[Geog]]),OR(Table1[[#This Row],[Keyword]],Table1[[#This Row],[Geog]])))</f>
        <v>0</v>
      </c>
      <c r="M24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72" t="b">
        <f>NOT(ISERROR(VLOOKUP(Table1[[#This Row],[regno]],RawGeography!$D:$D,1,FALSE)))</f>
        <v>0</v>
      </c>
      <c r="O2472" t="str">
        <f>IF(Options!$H$12&gt;0,IF(Options!$H$13&gt;0,"Both","Geog"),IF(Options!$H$13&gt;0,"Keyword","None"))</f>
        <v>None</v>
      </c>
      <c r="Q2472"/>
    </row>
    <row r="2473" spans="1:17" x14ac:dyDescent="0.2">
      <c r="A2473">
        <v>1136219</v>
      </c>
      <c r="B2473" t="s">
        <v>5164</v>
      </c>
      <c r="C2473">
        <v>17504</v>
      </c>
      <c r="D2473">
        <v>15375</v>
      </c>
      <c r="G2473" t="s">
        <v>5165</v>
      </c>
      <c r="H2473" t="str">
        <f ca="1">IFERROR(RANK(Table1[[#This Row],[IncomeRank]],$K:$K),"")</f>
        <v/>
      </c>
      <c r="I2473">
        <f>Table1[[#This Row],[regno]]</f>
        <v>1136219</v>
      </c>
      <c r="J2473" t="str">
        <f>Table1[[#This Row],[nicename]]</f>
        <v>The Yearley Trust</v>
      </c>
      <c r="K2473" s="1" t="str">
        <f ca="1">IF(Table1[[#This Row],[Selected]],Table1[[#This Row],[latest_income]]+(RAND()*0.01),"")</f>
        <v/>
      </c>
      <c r="L2473" t="b">
        <f>IF(Table1[[#This Row],[Use]]="None",FALSE,IF(Table1[[#This Row],[Use]]="Both",AND(Table1[[#This Row],[Keyword]],Table1[[#This Row],[Geog]]),OR(Table1[[#This Row],[Keyword]],Table1[[#This Row],[Geog]])))</f>
        <v>0</v>
      </c>
      <c r="M24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73" t="b">
        <f>NOT(ISERROR(VLOOKUP(Table1[[#This Row],[regno]],RawGeography!$D:$D,1,FALSE)))</f>
        <v>0</v>
      </c>
      <c r="O2473" t="str">
        <f>IF(Options!$H$12&gt;0,IF(Options!$H$13&gt;0,"Both","Geog"),IF(Options!$H$13&gt;0,"Keyword","None"))</f>
        <v>None</v>
      </c>
      <c r="Q2473"/>
    </row>
    <row r="2474" spans="1:17" x14ac:dyDescent="0.2">
      <c r="A2474">
        <v>1136232</v>
      </c>
      <c r="B2474" t="s">
        <v>5166</v>
      </c>
      <c r="C2474">
        <v>12426</v>
      </c>
      <c r="D2474">
        <v>14884</v>
      </c>
      <c r="G2474" t="s">
        <v>5167</v>
      </c>
      <c r="H2474" t="str">
        <f ca="1">IFERROR(RANK(Table1[[#This Row],[IncomeRank]],$K:$K),"")</f>
        <v/>
      </c>
      <c r="I2474">
        <f>Table1[[#This Row],[regno]]</f>
        <v>1136232</v>
      </c>
      <c r="J2474" t="str">
        <f>Table1[[#This Row],[nicename]]</f>
        <v>St Pauls Sinfonia</v>
      </c>
      <c r="K2474" s="1" t="str">
        <f ca="1">IF(Table1[[#This Row],[Selected]],Table1[[#This Row],[latest_income]]+(RAND()*0.01),"")</f>
        <v/>
      </c>
      <c r="L2474" t="b">
        <f>IF(Table1[[#This Row],[Use]]="None",FALSE,IF(Table1[[#This Row],[Use]]="Both",AND(Table1[[#This Row],[Keyword]],Table1[[#This Row],[Geog]]),OR(Table1[[#This Row],[Keyword]],Table1[[#This Row],[Geog]])))</f>
        <v>0</v>
      </c>
      <c r="M24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74" t="b">
        <f>NOT(ISERROR(VLOOKUP(Table1[[#This Row],[regno]],RawGeography!$D:$D,1,FALSE)))</f>
        <v>0</v>
      </c>
      <c r="O2474" t="str">
        <f>IF(Options!$H$12&gt;0,IF(Options!$H$13&gt;0,"Both","Geog"),IF(Options!$H$13&gt;0,"Keyword","None"))</f>
        <v>None</v>
      </c>
      <c r="Q2474"/>
    </row>
    <row r="2475" spans="1:17" x14ac:dyDescent="0.2">
      <c r="A2475">
        <v>1136270</v>
      </c>
      <c r="B2475" t="s">
        <v>5168</v>
      </c>
      <c r="C2475">
        <v>31356</v>
      </c>
      <c r="D2475">
        <v>30173</v>
      </c>
      <c r="G2475" t="s">
        <v>5169</v>
      </c>
      <c r="H2475" t="str">
        <f ca="1">IFERROR(RANK(Table1[[#This Row],[IncomeRank]],$K:$K),"")</f>
        <v/>
      </c>
      <c r="I2475">
        <f>Table1[[#This Row],[regno]]</f>
        <v>1136270</v>
      </c>
      <c r="J2475" t="str">
        <f>Table1[[#This Row],[nicename]]</f>
        <v>Scary Little Girls Association</v>
      </c>
      <c r="K2475" s="1" t="str">
        <f ca="1">IF(Table1[[#This Row],[Selected]],Table1[[#This Row],[latest_income]]+(RAND()*0.01),"")</f>
        <v/>
      </c>
      <c r="L2475" t="b">
        <f>IF(Table1[[#This Row],[Use]]="None",FALSE,IF(Table1[[#This Row],[Use]]="Both",AND(Table1[[#This Row],[Keyword]],Table1[[#This Row],[Geog]]),OR(Table1[[#This Row],[Keyword]],Table1[[#This Row],[Geog]])))</f>
        <v>0</v>
      </c>
      <c r="M24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75" t="b">
        <f>NOT(ISERROR(VLOOKUP(Table1[[#This Row],[regno]],RawGeography!$D:$D,1,FALSE)))</f>
        <v>0</v>
      </c>
      <c r="O2475" t="str">
        <f>IF(Options!$H$12&gt;0,IF(Options!$H$13&gt;0,"Both","Geog"),IF(Options!$H$13&gt;0,"Keyword","None"))</f>
        <v>None</v>
      </c>
      <c r="Q2475"/>
    </row>
    <row r="2476" spans="1:17" x14ac:dyDescent="0.2">
      <c r="A2476">
        <v>1136272</v>
      </c>
      <c r="B2476" t="s">
        <v>5170</v>
      </c>
      <c r="C2476">
        <v>18779</v>
      </c>
      <c r="D2476">
        <v>11464</v>
      </c>
      <c r="G2476" t="s">
        <v>5171</v>
      </c>
      <c r="H2476" t="str">
        <f ca="1">IFERROR(RANK(Table1[[#This Row],[IncomeRank]],$K:$K),"")</f>
        <v/>
      </c>
      <c r="I2476">
        <f>Table1[[#This Row],[regno]]</f>
        <v>1136272</v>
      </c>
      <c r="J2476" t="str">
        <f>Table1[[#This Row],[nicename]]</f>
        <v>The Sampson Orchestra of Cambridge</v>
      </c>
      <c r="K2476" s="1" t="str">
        <f ca="1">IF(Table1[[#This Row],[Selected]],Table1[[#This Row],[latest_income]]+(RAND()*0.01),"")</f>
        <v/>
      </c>
      <c r="L2476" t="b">
        <f>IF(Table1[[#This Row],[Use]]="None",FALSE,IF(Table1[[#This Row],[Use]]="Both",AND(Table1[[#This Row],[Keyword]],Table1[[#This Row],[Geog]]),OR(Table1[[#This Row],[Keyword]],Table1[[#This Row],[Geog]])))</f>
        <v>0</v>
      </c>
      <c r="M24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76" t="b">
        <f>NOT(ISERROR(VLOOKUP(Table1[[#This Row],[regno]],RawGeography!$D:$D,1,FALSE)))</f>
        <v>0</v>
      </c>
      <c r="O2476" t="str">
        <f>IF(Options!$H$12&gt;0,IF(Options!$H$13&gt;0,"Both","Geog"),IF(Options!$H$13&gt;0,"Keyword","None"))</f>
        <v>None</v>
      </c>
      <c r="Q2476"/>
    </row>
    <row r="2477" spans="1:17" x14ac:dyDescent="0.2">
      <c r="A2477">
        <v>1136320</v>
      </c>
      <c r="B2477" t="s">
        <v>5172</v>
      </c>
      <c r="C2477">
        <v>17778</v>
      </c>
      <c r="D2477">
        <v>17198</v>
      </c>
      <c r="G2477" t="s">
        <v>5173</v>
      </c>
      <c r="H2477" t="str">
        <f ca="1">IFERROR(RANK(Table1[[#This Row],[IncomeRank]],$K:$K),"")</f>
        <v/>
      </c>
      <c r="I2477">
        <f>Table1[[#This Row],[regno]]</f>
        <v>1136320</v>
      </c>
      <c r="J2477" t="str">
        <f>Table1[[#This Row],[nicename]]</f>
        <v>Ciaccona International Music Course</v>
      </c>
      <c r="K2477" s="1" t="str">
        <f ca="1">IF(Table1[[#This Row],[Selected]],Table1[[#This Row],[latest_income]]+(RAND()*0.01),"")</f>
        <v/>
      </c>
      <c r="L2477" t="b">
        <f>IF(Table1[[#This Row],[Use]]="None",FALSE,IF(Table1[[#This Row],[Use]]="Both",AND(Table1[[#This Row],[Keyword]],Table1[[#This Row],[Geog]]),OR(Table1[[#This Row],[Keyword]],Table1[[#This Row],[Geog]])))</f>
        <v>0</v>
      </c>
      <c r="M24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77" t="b">
        <f>NOT(ISERROR(VLOOKUP(Table1[[#This Row],[regno]],RawGeography!$D:$D,1,FALSE)))</f>
        <v>0</v>
      </c>
      <c r="O2477" t="str">
        <f>IF(Options!$H$12&gt;0,IF(Options!$H$13&gt;0,"Both","Geog"),IF(Options!$H$13&gt;0,"Keyword","None"))</f>
        <v>None</v>
      </c>
      <c r="Q2477"/>
    </row>
    <row r="2478" spans="1:17" x14ac:dyDescent="0.2">
      <c r="A2478">
        <v>1136322</v>
      </c>
      <c r="B2478" t="s">
        <v>5174</v>
      </c>
      <c r="C2478">
        <v>20631</v>
      </c>
      <c r="D2478">
        <v>25525</v>
      </c>
      <c r="G2478" t="s">
        <v>5175</v>
      </c>
      <c r="H2478" t="str">
        <f ca="1">IFERROR(RANK(Table1[[#This Row],[IncomeRank]],$K:$K),"")</f>
        <v/>
      </c>
      <c r="I2478">
        <f>Table1[[#This Row],[regno]]</f>
        <v>1136322</v>
      </c>
      <c r="J2478" t="str">
        <f>Table1[[#This Row],[nicename]]</f>
        <v>Northern Lights Symphony Orchestra</v>
      </c>
      <c r="K2478" s="1" t="str">
        <f ca="1">IF(Table1[[#This Row],[Selected]],Table1[[#This Row],[latest_income]]+(RAND()*0.01),"")</f>
        <v/>
      </c>
      <c r="L2478" t="b">
        <f>IF(Table1[[#This Row],[Use]]="None",FALSE,IF(Table1[[#This Row],[Use]]="Both",AND(Table1[[#This Row],[Keyword]],Table1[[#This Row],[Geog]]),OR(Table1[[#This Row],[Keyword]],Table1[[#This Row],[Geog]])))</f>
        <v>0</v>
      </c>
      <c r="M24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78" t="b">
        <f>NOT(ISERROR(VLOOKUP(Table1[[#This Row],[regno]],RawGeography!$D:$D,1,FALSE)))</f>
        <v>0</v>
      </c>
      <c r="O2478" t="str">
        <f>IF(Options!$H$12&gt;0,IF(Options!$H$13&gt;0,"Both","Geog"),IF(Options!$H$13&gt;0,"Keyword","None"))</f>
        <v>None</v>
      </c>
      <c r="Q2478"/>
    </row>
    <row r="2479" spans="1:17" x14ac:dyDescent="0.2">
      <c r="A2479">
        <v>1136486</v>
      </c>
      <c r="B2479" t="s">
        <v>5176</v>
      </c>
      <c r="C2479">
        <v>10536</v>
      </c>
      <c r="D2479">
        <v>9388</v>
      </c>
      <c r="G2479" t="s">
        <v>5177</v>
      </c>
      <c r="H2479" t="str">
        <f ca="1">IFERROR(RANK(Table1[[#This Row],[IncomeRank]],$K:$K),"")</f>
        <v/>
      </c>
      <c r="I2479">
        <f>Table1[[#This Row],[regno]]</f>
        <v>1136486</v>
      </c>
      <c r="J2479" t="str">
        <f>Table1[[#This Row],[nicename]]</f>
        <v>Oughtibridge Brass Band</v>
      </c>
      <c r="K2479" s="1" t="str">
        <f ca="1">IF(Table1[[#This Row],[Selected]],Table1[[#This Row],[latest_income]]+(RAND()*0.01),"")</f>
        <v/>
      </c>
      <c r="L2479" t="b">
        <f>IF(Table1[[#This Row],[Use]]="None",FALSE,IF(Table1[[#This Row],[Use]]="Both",AND(Table1[[#This Row],[Keyword]],Table1[[#This Row],[Geog]]),OR(Table1[[#This Row],[Keyword]],Table1[[#This Row],[Geog]])))</f>
        <v>0</v>
      </c>
      <c r="M24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79" t="b">
        <f>NOT(ISERROR(VLOOKUP(Table1[[#This Row],[regno]],RawGeography!$D:$D,1,FALSE)))</f>
        <v>0</v>
      </c>
      <c r="O2479" t="str">
        <f>IF(Options!$H$12&gt;0,IF(Options!$H$13&gt;0,"Both","Geog"),IF(Options!$H$13&gt;0,"Keyword","None"))</f>
        <v>None</v>
      </c>
      <c r="Q2479"/>
    </row>
    <row r="2480" spans="1:17" x14ac:dyDescent="0.2">
      <c r="A2480">
        <v>1136508</v>
      </c>
      <c r="B2480" t="s">
        <v>5178</v>
      </c>
      <c r="C2480">
        <v>15035</v>
      </c>
      <c r="D2480">
        <v>12591</v>
      </c>
      <c r="G2480" t="s">
        <v>5179</v>
      </c>
      <c r="H2480" t="str">
        <f ca="1">IFERROR(RANK(Table1[[#This Row],[IncomeRank]],$K:$K),"")</f>
        <v/>
      </c>
      <c r="I2480">
        <f>Table1[[#This Row],[regno]]</f>
        <v>1136508</v>
      </c>
      <c r="J2480" t="str">
        <f>Table1[[#This Row],[nicename]]</f>
        <v>Arundel Festival Ltd</v>
      </c>
      <c r="K2480" s="1" t="str">
        <f ca="1">IF(Table1[[#This Row],[Selected]],Table1[[#This Row],[latest_income]]+(RAND()*0.01),"")</f>
        <v/>
      </c>
      <c r="L2480" t="b">
        <f>IF(Table1[[#This Row],[Use]]="None",FALSE,IF(Table1[[#This Row],[Use]]="Both",AND(Table1[[#This Row],[Keyword]],Table1[[#This Row],[Geog]]),OR(Table1[[#This Row],[Keyword]],Table1[[#This Row],[Geog]])))</f>
        <v>0</v>
      </c>
      <c r="M24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80" t="b">
        <f>NOT(ISERROR(VLOOKUP(Table1[[#This Row],[regno]],RawGeography!$D:$D,1,FALSE)))</f>
        <v>0</v>
      </c>
      <c r="O2480" t="str">
        <f>IF(Options!$H$12&gt;0,IF(Options!$H$13&gt;0,"Both","Geog"),IF(Options!$H$13&gt;0,"Keyword","None"))</f>
        <v>None</v>
      </c>
      <c r="Q2480"/>
    </row>
    <row r="2481" spans="1:17" x14ac:dyDescent="0.2">
      <c r="A2481">
        <v>1136661</v>
      </c>
      <c r="B2481" t="s">
        <v>5180</v>
      </c>
      <c r="C2481">
        <v>4116</v>
      </c>
      <c r="D2481">
        <v>565</v>
      </c>
      <c r="G2481" t="s">
        <v>5181</v>
      </c>
      <c r="H2481" t="str">
        <f ca="1">IFERROR(RANK(Table1[[#This Row],[IncomeRank]],$K:$K),"")</f>
        <v/>
      </c>
      <c r="I2481">
        <f>Table1[[#This Row],[regno]]</f>
        <v>1136661</v>
      </c>
      <c r="J2481" t="str">
        <f>Table1[[#This Row],[nicename]]</f>
        <v>Swindon Music Trust</v>
      </c>
      <c r="K2481" s="1" t="str">
        <f ca="1">IF(Table1[[#This Row],[Selected]],Table1[[#This Row],[latest_income]]+(RAND()*0.01),"")</f>
        <v/>
      </c>
      <c r="L2481" t="b">
        <f>IF(Table1[[#This Row],[Use]]="None",FALSE,IF(Table1[[#This Row],[Use]]="Both",AND(Table1[[#This Row],[Keyword]],Table1[[#This Row],[Geog]]),OR(Table1[[#This Row],[Keyword]],Table1[[#This Row],[Geog]])))</f>
        <v>0</v>
      </c>
      <c r="M24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81" t="b">
        <f>NOT(ISERROR(VLOOKUP(Table1[[#This Row],[regno]],RawGeography!$D:$D,1,FALSE)))</f>
        <v>0</v>
      </c>
      <c r="O2481" t="str">
        <f>IF(Options!$H$12&gt;0,IF(Options!$H$13&gt;0,"Both","Geog"),IF(Options!$H$13&gt;0,"Keyword","None"))</f>
        <v>None</v>
      </c>
      <c r="Q2481"/>
    </row>
    <row r="2482" spans="1:17" x14ac:dyDescent="0.2">
      <c r="A2482">
        <v>1136851</v>
      </c>
      <c r="B2482" t="s">
        <v>5182</v>
      </c>
      <c r="C2482">
        <v>104858</v>
      </c>
      <c r="D2482">
        <v>104475</v>
      </c>
      <c r="G2482" t="s">
        <v>5183</v>
      </c>
      <c r="H2482" t="str">
        <f ca="1">IFERROR(RANK(Table1[[#This Row],[IncomeRank]],$K:$K),"")</f>
        <v/>
      </c>
      <c r="I2482">
        <f>Table1[[#This Row],[regno]]</f>
        <v>1136851</v>
      </c>
      <c r="J2482" t="str">
        <f>Table1[[#This Row],[nicename]]</f>
        <v>Co-Opera Co. Ltd</v>
      </c>
      <c r="K2482" s="1" t="str">
        <f ca="1">IF(Table1[[#This Row],[Selected]],Table1[[#This Row],[latest_income]]+(RAND()*0.01),"")</f>
        <v/>
      </c>
      <c r="L2482" t="b">
        <f>IF(Table1[[#This Row],[Use]]="None",FALSE,IF(Table1[[#This Row],[Use]]="Both",AND(Table1[[#This Row],[Keyword]],Table1[[#This Row],[Geog]]),OR(Table1[[#This Row],[Keyword]],Table1[[#This Row],[Geog]])))</f>
        <v>0</v>
      </c>
      <c r="M24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82" t="b">
        <f>NOT(ISERROR(VLOOKUP(Table1[[#This Row],[regno]],RawGeography!$D:$D,1,FALSE)))</f>
        <v>0</v>
      </c>
      <c r="O2482" t="str">
        <f>IF(Options!$H$12&gt;0,IF(Options!$H$13&gt;0,"Both","Geog"),IF(Options!$H$13&gt;0,"Keyword","None"))</f>
        <v>None</v>
      </c>
      <c r="Q2482"/>
    </row>
    <row r="2483" spans="1:17" x14ac:dyDescent="0.2">
      <c r="A2483">
        <v>1136869</v>
      </c>
      <c r="B2483" t="s">
        <v>5184</v>
      </c>
      <c r="G2483" t="s">
        <v>5185</v>
      </c>
      <c r="H2483" t="str">
        <f ca="1">IFERROR(RANK(Table1[[#This Row],[IncomeRank]],$K:$K),"")</f>
        <v/>
      </c>
      <c r="I2483">
        <f>Table1[[#This Row],[regno]]</f>
        <v>1136869</v>
      </c>
      <c r="J2483" t="str">
        <f>Table1[[#This Row],[nicename]]</f>
        <v>Stamford International Music Festival</v>
      </c>
      <c r="K2483" s="1" t="str">
        <f ca="1">IF(Table1[[#This Row],[Selected]],Table1[[#This Row],[latest_income]]+(RAND()*0.01),"")</f>
        <v/>
      </c>
      <c r="L2483" t="b">
        <f>IF(Table1[[#This Row],[Use]]="None",FALSE,IF(Table1[[#This Row],[Use]]="Both",AND(Table1[[#This Row],[Keyword]],Table1[[#This Row],[Geog]]),OR(Table1[[#This Row],[Keyword]],Table1[[#This Row],[Geog]])))</f>
        <v>0</v>
      </c>
      <c r="M24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83" t="b">
        <f>NOT(ISERROR(VLOOKUP(Table1[[#This Row],[regno]],RawGeography!$D:$D,1,FALSE)))</f>
        <v>0</v>
      </c>
      <c r="O2483" t="str">
        <f>IF(Options!$H$12&gt;0,IF(Options!$H$13&gt;0,"Both","Geog"),IF(Options!$H$13&gt;0,"Keyword","None"))</f>
        <v>None</v>
      </c>
      <c r="Q2483"/>
    </row>
    <row r="2484" spans="1:17" x14ac:dyDescent="0.2">
      <c r="A2484">
        <v>1136962</v>
      </c>
      <c r="B2484" t="s">
        <v>5186</v>
      </c>
      <c r="C2484">
        <v>4795</v>
      </c>
      <c r="D2484">
        <v>1763</v>
      </c>
      <c r="G2484" t="s">
        <v>5187</v>
      </c>
      <c r="H2484" t="str">
        <f ca="1">IFERROR(RANK(Table1[[#This Row],[IncomeRank]],$K:$K),"")</f>
        <v/>
      </c>
      <c r="I2484">
        <f>Table1[[#This Row],[regno]]</f>
        <v>1136962</v>
      </c>
      <c r="J2484" t="str">
        <f>Table1[[#This Row],[nicename]]</f>
        <v>The Eastbourne Royal Hippodrome Trust</v>
      </c>
      <c r="K2484" s="1" t="str">
        <f ca="1">IF(Table1[[#This Row],[Selected]],Table1[[#This Row],[latest_income]]+(RAND()*0.01),"")</f>
        <v/>
      </c>
      <c r="L2484" t="b">
        <f>IF(Table1[[#This Row],[Use]]="None",FALSE,IF(Table1[[#This Row],[Use]]="Both",AND(Table1[[#This Row],[Keyword]],Table1[[#This Row],[Geog]]),OR(Table1[[#This Row],[Keyword]],Table1[[#This Row],[Geog]])))</f>
        <v>0</v>
      </c>
      <c r="M24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84" t="b">
        <f>NOT(ISERROR(VLOOKUP(Table1[[#This Row],[regno]],RawGeography!$D:$D,1,FALSE)))</f>
        <v>0</v>
      </c>
      <c r="O2484" t="str">
        <f>IF(Options!$H$12&gt;0,IF(Options!$H$13&gt;0,"Both","Geog"),IF(Options!$H$13&gt;0,"Keyword","None"))</f>
        <v>None</v>
      </c>
      <c r="Q2484"/>
    </row>
    <row r="2485" spans="1:17" x14ac:dyDescent="0.2">
      <c r="A2485">
        <v>1137187</v>
      </c>
      <c r="B2485" t="s">
        <v>5188</v>
      </c>
      <c r="C2485">
        <v>9258</v>
      </c>
      <c r="D2485">
        <v>7956</v>
      </c>
      <c r="G2485" t="s">
        <v>4857</v>
      </c>
      <c r="H2485" t="str">
        <f ca="1">IFERROR(RANK(Table1[[#This Row],[IncomeRank]],$K:$K),"")</f>
        <v/>
      </c>
      <c r="I2485">
        <f>Table1[[#This Row],[regno]]</f>
        <v>1137187</v>
      </c>
      <c r="J2485" t="str">
        <f>Table1[[#This Row],[nicename]]</f>
        <v>The Weatherbury Singers</v>
      </c>
      <c r="K2485" s="1" t="str">
        <f ca="1">IF(Table1[[#This Row],[Selected]],Table1[[#This Row],[latest_income]]+(RAND()*0.01),"")</f>
        <v/>
      </c>
      <c r="L2485" t="b">
        <f>IF(Table1[[#This Row],[Use]]="None",FALSE,IF(Table1[[#This Row],[Use]]="Both",AND(Table1[[#This Row],[Keyword]],Table1[[#This Row],[Geog]]),OR(Table1[[#This Row],[Keyword]],Table1[[#This Row],[Geog]])))</f>
        <v>0</v>
      </c>
      <c r="M24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85" t="b">
        <f>NOT(ISERROR(VLOOKUP(Table1[[#This Row],[regno]],RawGeography!$D:$D,1,FALSE)))</f>
        <v>0</v>
      </c>
      <c r="O2485" t="str">
        <f>IF(Options!$H$12&gt;0,IF(Options!$H$13&gt;0,"Both","Geog"),IF(Options!$H$13&gt;0,"Keyword","None"))</f>
        <v>None</v>
      </c>
      <c r="Q2485"/>
    </row>
    <row r="2486" spans="1:17" x14ac:dyDescent="0.2">
      <c r="A2486">
        <v>1137242</v>
      </c>
      <c r="B2486" t="s">
        <v>5189</v>
      </c>
      <c r="C2486">
        <v>23331</v>
      </c>
      <c r="D2486">
        <v>19495</v>
      </c>
      <c r="G2486" t="s">
        <v>5190</v>
      </c>
      <c r="H2486" t="str">
        <f ca="1">IFERROR(RANK(Table1[[#This Row],[IncomeRank]],$K:$K),"")</f>
        <v/>
      </c>
      <c r="I2486">
        <f>Table1[[#This Row],[regno]]</f>
        <v>1137242</v>
      </c>
      <c r="J2486" t="str">
        <f>Table1[[#This Row],[nicename]]</f>
        <v>Wirksworth Music Centre Charitable Trust</v>
      </c>
      <c r="K2486" s="1" t="str">
        <f ca="1">IF(Table1[[#This Row],[Selected]],Table1[[#This Row],[latest_income]]+(RAND()*0.01),"")</f>
        <v/>
      </c>
      <c r="L2486" t="b">
        <f>IF(Table1[[#This Row],[Use]]="None",FALSE,IF(Table1[[#This Row],[Use]]="Both",AND(Table1[[#This Row],[Keyword]],Table1[[#This Row],[Geog]]),OR(Table1[[#This Row],[Keyword]],Table1[[#This Row],[Geog]])))</f>
        <v>0</v>
      </c>
      <c r="M24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86" t="b">
        <f>NOT(ISERROR(VLOOKUP(Table1[[#This Row],[regno]],RawGeography!$D:$D,1,FALSE)))</f>
        <v>0</v>
      </c>
      <c r="O2486" t="str">
        <f>IF(Options!$H$12&gt;0,IF(Options!$H$13&gt;0,"Both","Geog"),IF(Options!$H$13&gt;0,"Keyword","None"))</f>
        <v>None</v>
      </c>
      <c r="Q2486"/>
    </row>
    <row r="2487" spans="1:17" x14ac:dyDescent="0.2">
      <c r="A2487">
        <v>1137253</v>
      </c>
      <c r="B2487" t="s">
        <v>5191</v>
      </c>
      <c r="C2487">
        <v>8835</v>
      </c>
      <c r="D2487">
        <v>6174</v>
      </c>
      <c r="G2487" t="s">
        <v>5192</v>
      </c>
      <c r="H2487" t="str">
        <f ca="1">IFERROR(RANK(Table1[[#This Row],[IncomeRank]],$K:$K),"")</f>
        <v/>
      </c>
      <c r="I2487">
        <f>Table1[[#This Row],[regno]]</f>
        <v>1137253</v>
      </c>
      <c r="J2487" t="str">
        <f>Table1[[#This Row],[nicename]]</f>
        <v>Kirkby Lonsdale Arts Scene</v>
      </c>
      <c r="K2487" s="1" t="str">
        <f ca="1">IF(Table1[[#This Row],[Selected]],Table1[[#This Row],[latest_income]]+(RAND()*0.01),"")</f>
        <v/>
      </c>
      <c r="L2487" t="b">
        <f>IF(Table1[[#This Row],[Use]]="None",FALSE,IF(Table1[[#This Row],[Use]]="Both",AND(Table1[[#This Row],[Keyword]],Table1[[#This Row],[Geog]]),OR(Table1[[#This Row],[Keyword]],Table1[[#This Row],[Geog]])))</f>
        <v>0</v>
      </c>
      <c r="M24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87" t="b">
        <f>NOT(ISERROR(VLOOKUP(Table1[[#This Row],[regno]],RawGeography!$D:$D,1,FALSE)))</f>
        <v>0</v>
      </c>
      <c r="O2487" t="str">
        <f>IF(Options!$H$12&gt;0,IF(Options!$H$13&gt;0,"Both","Geog"),IF(Options!$H$13&gt;0,"Keyword","None"))</f>
        <v>None</v>
      </c>
      <c r="Q2487"/>
    </row>
    <row r="2488" spans="1:17" x14ac:dyDescent="0.2">
      <c r="A2488">
        <v>1137290</v>
      </c>
      <c r="B2488" t="s">
        <v>5193</v>
      </c>
      <c r="C2488">
        <v>15990</v>
      </c>
      <c r="D2488">
        <v>13945</v>
      </c>
      <c r="G2488" t="s">
        <v>5194</v>
      </c>
      <c r="H2488" t="str">
        <f ca="1">IFERROR(RANK(Table1[[#This Row],[IncomeRank]],$K:$K),"")</f>
        <v/>
      </c>
      <c r="I2488">
        <f>Table1[[#This Row],[regno]]</f>
        <v>1137290</v>
      </c>
      <c r="J2488" t="str">
        <f>Table1[[#This Row],[nicename]]</f>
        <v>Friary Guildford Brass Band</v>
      </c>
      <c r="K2488" s="1" t="str">
        <f ca="1">IF(Table1[[#This Row],[Selected]],Table1[[#This Row],[latest_income]]+(RAND()*0.01),"")</f>
        <v/>
      </c>
      <c r="L2488" t="b">
        <f>IF(Table1[[#This Row],[Use]]="None",FALSE,IF(Table1[[#This Row],[Use]]="Both",AND(Table1[[#This Row],[Keyword]],Table1[[#This Row],[Geog]]),OR(Table1[[#This Row],[Keyword]],Table1[[#This Row],[Geog]])))</f>
        <v>0</v>
      </c>
      <c r="M24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88" t="b">
        <f>NOT(ISERROR(VLOOKUP(Table1[[#This Row],[regno]],RawGeography!$D:$D,1,FALSE)))</f>
        <v>0</v>
      </c>
      <c r="O2488" t="str">
        <f>IF(Options!$H$12&gt;0,IF(Options!$H$13&gt;0,"Both","Geog"),IF(Options!$H$13&gt;0,"Keyword","None"))</f>
        <v>None</v>
      </c>
      <c r="Q2488"/>
    </row>
    <row r="2489" spans="1:17" x14ac:dyDescent="0.2">
      <c r="A2489">
        <v>1137391</v>
      </c>
      <c r="B2489" t="s">
        <v>5195</v>
      </c>
      <c r="C2489">
        <v>15524</v>
      </c>
      <c r="D2489">
        <v>18236</v>
      </c>
      <c r="G2489" t="s">
        <v>5196</v>
      </c>
      <c r="H2489" t="str">
        <f ca="1">IFERROR(RANK(Table1[[#This Row],[IncomeRank]],$K:$K),"")</f>
        <v/>
      </c>
      <c r="I2489">
        <f>Table1[[#This Row],[regno]]</f>
        <v>1137391</v>
      </c>
      <c r="J2489" t="str">
        <f>Table1[[#This Row],[nicename]]</f>
        <v>Sujata Banerjee Dance Company Limited</v>
      </c>
      <c r="K2489" s="1" t="str">
        <f ca="1">IF(Table1[[#This Row],[Selected]],Table1[[#This Row],[latest_income]]+(RAND()*0.01),"")</f>
        <v/>
      </c>
      <c r="L2489" t="b">
        <f>IF(Table1[[#This Row],[Use]]="None",FALSE,IF(Table1[[#This Row],[Use]]="Both",AND(Table1[[#This Row],[Keyword]],Table1[[#This Row],[Geog]]),OR(Table1[[#This Row],[Keyword]],Table1[[#This Row],[Geog]])))</f>
        <v>0</v>
      </c>
      <c r="M24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89" t="b">
        <f>NOT(ISERROR(VLOOKUP(Table1[[#This Row],[regno]],RawGeography!$D:$D,1,FALSE)))</f>
        <v>0</v>
      </c>
      <c r="O2489" t="str">
        <f>IF(Options!$H$12&gt;0,IF(Options!$H$13&gt;0,"Both","Geog"),IF(Options!$H$13&gt;0,"Keyword","None"))</f>
        <v>None</v>
      </c>
      <c r="Q2489"/>
    </row>
    <row r="2490" spans="1:17" x14ac:dyDescent="0.2">
      <c r="A2490">
        <v>1137404</v>
      </c>
      <c r="B2490" t="s">
        <v>5197</v>
      </c>
      <c r="G2490" t="s">
        <v>5198</v>
      </c>
      <c r="H2490" t="str">
        <f ca="1">IFERROR(RANK(Table1[[#This Row],[IncomeRank]],$K:$K),"")</f>
        <v/>
      </c>
      <c r="I2490">
        <f>Table1[[#This Row],[regno]]</f>
        <v>1137404</v>
      </c>
      <c r="J2490" t="str">
        <f>Table1[[#This Row],[nicename]]</f>
        <v>Rhythm of Salsa Group</v>
      </c>
      <c r="K2490" s="1" t="str">
        <f ca="1">IF(Table1[[#This Row],[Selected]],Table1[[#This Row],[latest_income]]+(RAND()*0.01),"")</f>
        <v/>
      </c>
      <c r="L2490" t="b">
        <f>IF(Table1[[#This Row],[Use]]="None",FALSE,IF(Table1[[#This Row],[Use]]="Both",AND(Table1[[#This Row],[Keyword]],Table1[[#This Row],[Geog]]),OR(Table1[[#This Row],[Keyword]],Table1[[#This Row],[Geog]])))</f>
        <v>0</v>
      </c>
      <c r="M24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90" t="b">
        <f>NOT(ISERROR(VLOOKUP(Table1[[#This Row],[regno]],RawGeography!$D:$D,1,FALSE)))</f>
        <v>0</v>
      </c>
      <c r="O2490" t="str">
        <f>IF(Options!$H$12&gt;0,IF(Options!$H$13&gt;0,"Both","Geog"),IF(Options!$H$13&gt;0,"Keyword","None"))</f>
        <v>None</v>
      </c>
      <c r="Q2490"/>
    </row>
    <row r="2491" spans="1:17" x14ac:dyDescent="0.2">
      <c r="A2491">
        <v>1137420</v>
      </c>
      <c r="B2491" t="s">
        <v>5199</v>
      </c>
      <c r="C2491">
        <v>381901</v>
      </c>
      <c r="D2491">
        <v>331009</v>
      </c>
      <c r="G2491" t="s">
        <v>5200</v>
      </c>
      <c r="H2491" t="str">
        <f ca="1">IFERROR(RANK(Table1[[#This Row],[IncomeRank]],$K:$K),"")</f>
        <v/>
      </c>
      <c r="I2491">
        <f>Table1[[#This Row],[regno]]</f>
        <v>1137420</v>
      </c>
      <c r="J2491" t="str">
        <f>Table1[[#This Row],[nicename]]</f>
        <v>Stag Community Arts Centre</v>
      </c>
      <c r="K2491" s="1" t="str">
        <f ca="1">IF(Table1[[#This Row],[Selected]],Table1[[#This Row],[latest_income]]+(RAND()*0.01),"")</f>
        <v/>
      </c>
      <c r="L2491" t="b">
        <f>IF(Table1[[#This Row],[Use]]="None",FALSE,IF(Table1[[#This Row],[Use]]="Both",AND(Table1[[#This Row],[Keyword]],Table1[[#This Row],[Geog]]),OR(Table1[[#This Row],[Keyword]],Table1[[#This Row],[Geog]])))</f>
        <v>0</v>
      </c>
      <c r="M24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91" t="b">
        <f>NOT(ISERROR(VLOOKUP(Table1[[#This Row],[regno]],RawGeography!$D:$D,1,FALSE)))</f>
        <v>0</v>
      </c>
      <c r="O2491" t="str">
        <f>IF(Options!$H$12&gt;0,IF(Options!$H$13&gt;0,"Both","Geog"),IF(Options!$H$13&gt;0,"Keyword","None"))</f>
        <v>None</v>
      </c>
      <c r="Q2491"/>
    </row>
    <row r="2492" spans="1:17" x14ac:dyDescent="0.2">
      <c r="A2492">
        <v>1137437</v>
      </c>
      <c r="B2492" t="s">
        <v>5201</v>
      </c>
      <c r="G2492" t="s">
        <v>5202</v>
      </c>
      <c r="H2492" t="str">
        <f ca="1">IFERROR(RANK(Table1[[#This Row],[IncomeRank]],$K:$K),"")</f>
        <v/>
      </c>
      <c r="I2492">
        <f>Table1[[#This Row],[regno]]</f>
        <v>1137437</v>
      </c>
      <c r="J2492" t="str">
        <f>Table1[[#This Row],[nicename]]</f>
        <v>Brighton Gay Men's Chorus</v>
      </c>
      <c r="K2492" s="1" t="str">
        <f ca="1">IF(Table1[[#This Row],[Selected]],Table1[[#This Row],[latest_income]]+(RAND()*0.01),"")</f>
        <v/>
      </c>
      <c r="L2492" t="b">
        <f>IF(Table1[[#This Row],[Use]]="None",FALSE,IF(Table1[[#This Row],[Use]]="Both",AND(Table1[[#This Row],[Keyword]],Table1[[#This Row],[Geog]]),OR(Table1[[#This Row],[Keyword]],Table1[[#This Row],[Geog]])))</f>
        <v>0</v>
      </c>
      <c r="M24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92" t="b">
        <f>NOT(ISERROR(VLOOKUP(Table1[[#This Row],[regno]],RawGeography!$D:$D,1,FALSE)))</f>
        <v>0</v>
      </c>
      <c r="O2492" t="str">
        <f>IF(Options!$H$12&gt;0,IF(Options!$H$13&gt;0,"Both","Geog"),IF(Options!$H$13&gt;0,"Keyword","None"))</f>
        <v>None</v>
      </c>
      <c r="Q2492"/>
    </row>
    <row r="2493" spans="1:17" x14ac:dyDescent="0.2">
      <c r="A2493">
        <v>1137519</v>
      </c>
      <c r="B2493" t="s">
        <v>5203</v>
      </c>
      <c r="G2493" t="s">
        <v>5204</v>
      </c>
      <c r="H2493" t="str">
        <f ca="1">IFERROR(RANK(Table1[[#This Row],[IncomeRank]],$K:$K),"")</f>
        <v/>
      </c>
      <c r="I2493">
        <f>Table1[[#This Row],[regno]]</f>
        <v>1137519</v>
      </c>
      <c r="J2493" t="str">
        <f>Table1[[#This Row],[nicename]]</f>
        <v>Creative Arts Schools Trust</v>
      </c>
      <c r="K2493" s="1" t="str">
        <f ca="1">IF(Table1[[#This Row],[Selected]],Table1[[#This Row],[latest_income]]+(RAND()*0.01),"")</f>
        <v/>
      </c>
      <c r="L2493" t="b">
        <f>IF(Table1[[#This Row],[Use]]="None",FALSE,IF(Table1[[#This Row],[Use]]="Both",AND(Table1[[#This Row],[Keyword]],Table1[[#This Row],[Geog]]),OR(Table1[[#This Row],[Keyword]],Table1[[#This Row],[Geog]])))</f>
        <v>0</v>
      </c>
      <c r="M24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93" t="b">
        <f>NOT(ISERROR(VLOOKUP(Table1[[#This Row],[regno]],RawGeography!$D:$D,1,FALSE)))</f>
        <v>0</v>
      </c>
      <c r="O2493" t="str">
        <f>IF(Options!$H$12&gt;0,IF(Options!$H$13&gt;0,"Both","Geog"),IF(Options!$H$13&gt;0,"Keyword","None"))</f>
        <v>None</v>
      </c>
      <c r="Q2493"/>
    </row>
    <row r="2494" spans="1:17" x14ac:dyDescent="0.2">
      <c r="A2494">
        <v>1137572</v>
      </c>
      <c r="B2494" t="s">
        <v>5205</v>
      </c>
      <c r="C2494">
        <v>36447</v>
      </c>
      <c r="D2494">
        <v>14942</v>
      </c>
      <c r="G2494" t="s">
        <v>5206</v>
      </c>
      <c r="H2494" t="str">
        <f ca="1">IFERROR(RANK(Table1[[#This Row],[IncomeRank]],$K:$K),"")</f>
        <v/>
      </c>
      <c r="I2494">
        <f>Table1[[#This Row],[regno]]</f>
        <v>1137572</v>
      </c>
      <c r="J2494" t="str">
        <f>Table1[[#This Row],[nicename]]</f>
        <v>E-Quip Community Arts Project</v>
      </c>
      <c r="K2494" s="1" t="str">
        <f ca="1">IF(Table1[[#This Row],[Selected]],Table1[[#This Row],[latest_income]]+(RAND()*0.01),"")</f>
        <v/>
      </c>
      <c r="L2494" t="b">
        <f>IF(Table1[[#This Row],[Use]]="None",FALSE,IF(Table1[[#This Row],[Use]]="Both",AND(Table1[[#This Row],[Keyword]],Table1[[#This Row],[Geog]]),OR(Table1[[#This Row],[Keyword]],Table1[[#This Row],[Geog]])))</f>
        <v>0</v>
      </c>
      <c r="M24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94" t="b">
        <f>NOT(ISERROR(VLOOKUP(Table1[[#This Row],[regno]],RawGeography!$D:$D,1,FALSE)))</f>
        <v>0</v>
      </c>
      <c r="O2494" t="str">
        <f>IF(Options!$H$12&gt;0,IF(Options!$H$13&gt;0,"Both","Geog"),IF(Options!$H$13&gt;0,"Keyword","None"))</f>
        <v>None</v>
      </c>
      <c r="Q2494"/>
    </row>
    <row r="2495" spans="1:17" x14ac:dyDescent="0.2">
      <c r="A2495">
        <v>1137735</v>
      </c>
      <c r="B2495" t="s">
        <v>5207</v>
      </c>
      <c r="G2495" t="s">
        <v>5208</v>
      </c>
      <c r="H2495" t="str">
        <f ca="1">IFERROR(RANK(Table1[[#This Row],[IncomeRank]],$K:$K),"")</f>
        <v/>
      </c>
      <c r="I2495">
        <f>Table1[[#This Row],[regno]]</f>
        <v>1137735</v>
      </c>
      <c r="J2495" t="str">
        <f>Table1[[#This Row],[nicename]]</f>
        <v>The Great Comp Music Trust</v>
      </c>
      <c r="K2495" s="1" t="str">
        <f ca="1">IF(Table1[[#This Row],[Selected]],Table1[[#This Row],[latest_income]]+(RAND()*0.01),"")</f>
        <v/>
      </c>
      <c r="L2495" t="b">
        <f>IF(Table1[[#This Row],[Use]]="None",FALSE,IF(Table1[[#This Row],[Use]]="Both",AND(Table1[[#This Row],[Keyword]],Table1[[#This Row],[Geog]]),OR(Table1[[#This Row],[Keyword]],Table1[[#This Row],[Geog]])))</f>
        <v>0</v>
      </c>
      <c r="M24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95" t="b">
        <f>NOT(ISERROR(VLOOKUP(Table1[[#This Row],[regno]],RawGeography!$D:$D,1,FALSE)))</f>
        <v>0</v>
      </c>
      <c r="O2495" t="str">
        <f>IF(Options!$H$12&gt;0,IF(Options!$H$13&gt;0,"Both","Geog"),IF(Options!$H$13&gt;0,"Keyword","None"))</f>
        <v>None</v>
      </c>
      <c r="Q2495"/>
    </row>
    <row r="2496" spans="1:17" x14ac:dyDescent="0.2">
      <c r="A2496">
        <v>1137743</v>
      </c>
      <c r="B2496" t="s">
        <v>5209</v>
      </c>
      <c r="C2496">
        <v>5081</v>
      </c>
      <c r="D2496">
        <v>4716</v>
      </c>
      <c r="G2496" t="s">
        <v>5210</v>
      </c>
      <c r="H2496" t="str">
        <f ca="1">IFERROR(RANK(Table1[[#This Row],[IncomeRank]],$K:$K),"")</f>
        <v/>
      </c>
      <c r="I2496">
        <f>Table1[[#This Row],[regno]]</f>
        <v>1137743</v>
      </c>
      <c r="J2496" t="str">
        <f>Table1[[#This Row],[nicename]]</f>
        <v>The Oxford Spezzati Soloists Limited</v>
      </c>
      <c r="K2496" s="1" t="str">
        <f ca="1">IF(Table1[[#This Row],[Selected]],Table1[[#This Row],[latest_income]]+(RAND()*0.01),"")</f>
        <v/>
      </c>
      <c r="L2496" t="b">
        <f>IF(Table1[[#This Row],[Use]]="None",FALSE,IF(Table1[[#This Row],[Use]]="Both",AND(Table1[[#This Row],[Keyword]],Table1[[#This Row],[Geog]]),OR(Table1[[#This Row],[Keyword]],Table1[[#This Row],[Geog]])))</f>
        <v>0</v>
      </c>
      <c r="M24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96" t="b">
        <f>NOT(ISERROR(VLOOKUP(Table1[[#This Row],[regno]],RawGeography!$D:$D,1,FALSE)))</f>
        <v>0</v>
      </c>
      <c r="O2496" t="str">
        <f>IF(Options!$H$12&gt;0,IF(Options!$H$13&gt;0,"Both","Geog"),IF(Options!$H$13&gt;0,"Keyword","None"))</f>
        <v>None</v>
      </c>
      <c r="Q2496"/>
    </row>
    <row r="2497" spans="1:17" x14ac:dyDescent="0.2">
      <c r="A2497">
        <v>1137807</v>
      </c>
      <c r="B2497" t="s">
        <v>5211</v>
      </c>
      <c r="C2497">
        <v>0</v>
      </c>
      <c r="D2497">
        <v>0</v>
      </c>
      <c r="G2497" t="s">
        <v>5212</v>
      </c>
      <c r="H2497" t="str">
        <f ca="1">IFERROR(RANK(Table1[[#This Row],[IncomeRank]],$K:$K),"")</f>
        <v/>
      </c>
      <c r="I2497">
        <f>Table1[[#This Row],[regno]]</f>
        <v>1137807</v>
      </c>
      <c r="J2497" t="str">
        <f>Table1[[#This Row],[nicename]]</f>
        <v>British Association for Music Therapy</v>
      </c>
      <c r="K2497" s="1" t="str">
        <f ca="1">IF(Table1[[#This Row],[Selected]],Table1[[#This Row],[latest_income]]+(RAND()*0.01),"")</f>
        <v/>
      </c>
      <c r="L2497" t="b">
        <f>IF(Table1[[#This Row],[Use]]="None",FALSE,IF(Table1[[#This Row],[Use]]="Both",AND(Table1[[#This Row],[Keyword]],Table1[[#This Row],[Geog]]),OR(Table1[[#This Row],[Keyword]],Table1[[#This Row],[Geog]])))</f>
        <v>0</v>
      </c>
      <c r="M24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97" t="b">
        <f>NOT(ISERROR(VLOOKUP(Table1[[#This Row],[regno]],RawGeography!$D:$D,1,FALSE)))</f>
        <v>0</v>
      </c>
      <c r="O2497" t="str">
        <f>IF(Options!$H$12&gt;0,IF(Options!$H$13&gt;0,"Both","Geog"),IF(Options!$H$13&gt;0,"Keyword","None"))</f>
        <v>None</v>
      </c>
      <c r="Q2497"/>
    </row>
    <row r="2498" spans="1:17" x14ac:dyDescent="0.2">
      <c r="A2498">
        <v>1137909</v>
      </c>
      <c r="B2498" t="s">
        <v>5213</v>
      </c>
      <c r="C2498">
        <v>68445</v>
      </c>
      <c r="D2498">
        <v>65299</v>
      </c>
      <c r="G2498" t="s">
        <v>5214</v>
      </c>
      <c r="H2498" t="str">
        <f ca="1">IFERROR(RANK(Table1[[#This Row],[IncomeRank]],$K:$K),"")</f>
        <v/>
      </c>
      <c r="I2498">
        <f>Table1[[#This Row],[regno]]</f>
        <v>1137909</v>
      </c>
      <c r="J2498" t="str">
        <f>Table1[[#This Row],[nicename]]</f>
        <v>Making Dance Music and Drama Arts and Sports</v>
      </c>
      <c r="K2498" s="1" t="str">
        <f ca="1">IF(Table1[[#This Row],[Selected]],Table1[[#This Row],[latest_income]]+(RAND()*0.01),"")</f>
        <v/>
      </c>
      <c r="L2498" t="b">
        <f>IF(Table1[[#This Row],[Use]]="None",FALSE,IF(Table1[[#This Row],[Use]]="Both",AND(Table1[[#This Row],[Keyword]],Table1[[#This Row],[Geog]]),OR(Table1[[#This Row],[Keyword]],Table1[[#This Row],[Geog]])))</f>
        <v>0</v>
      </c>
      <c r="M24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98" t="b">
        <f>NOT(ISERROR(VLOOKUP(Table1[[#This Row],[regno]],RawGeography!$D:$D,1,FALSE)))</f>
        <v>0</v>
      </c>
      <c r="O2498" t="str">
        <f>IF(Options!$H$12&gt;0,IF(Options!$H$13&gt;0,"Both","Geog"),IF(Options!$H$13&gt;0,"Keyword","None"))</f>
        <v>None</v>
      </c>
      <c r="Q2498"/>
    </row>
    <row r="2499" spans="1:17" x14ac:dyDescent="0.2">
      <c r="A2499">
        <v>1138061</v>
      </c>
      <c r="B2499" t="s">
        <v>5215</v>
      </c>
      <c r="C2499">
        <v>44744</v>
      </c>
      <c r="D2499">
        <v>39969</v>
      </c>
      <c r="G2499" t="s">
        <v>5216</v>
      </c>
      <c r="H2499" t="str">
        <f ca="1">IFERROR(RANK(Table1[[#This Row],[IncomeRank]],$K:$K),"")</f>
        <v/>
      </c>
      <c r="I2499">
        <f>Table1[[#This Row],[regno]]</f>
        <v>1138061</v>
      </c>
      <c r="J2499" t="str">
        <f>Table1[[#This Row],[nicename]]</f>
        <v>The Hanover Band Foundation</v>
      </c>
      <c r="K2499" s="1" t="str">
        <f ca="1">IF(Table1[[#This Row],[Selected]],Table1[[#This Row],[latest_income]]+(RAND()*0.01),"")</f>
        <v/>
      </c>
      <c r="L2499" t="b">
        <f>IF(Table1[[#This Row],[Use]]="None",FALSE,IF(Table1[[#This Row],[Use]]="Both",AND(Table1[[#This Row],[Keyword]],Table1[[#This Row],[Geog]]),OR(Table1[[#This Row],[Keyword]],Table1[[#This Row],[Geog]])))</f>
        <v>0</v>
      </c>
      <c r="M249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499" t="b">
        <f>NOT(ISERROR(VLOOKUP(Table1[[#This Row],[regno]],RawGeography!$D:$D,1,FALSE)))</f>
        <v>0</v>
      </c>
      <c r="O2499" t="str">
        <f>IF(Options!$H$12&gt;0,IF(Options!$H$13&gt;0,"Both","Geog"),IF(Options!$H$13&gt;0,"Keyword","None"))</f>
        <v>None</v>
      </c>
      <c r="Q2499"/>
    </row>
    <row r="2500" spans="1:17" x14ac:dyDescent="0.2">
      <c r="A2500">
        <v>1138083</v>
      </c>
      <c r="B2500" t="s">
        <v>5217</v>
      </c>
      <c r="C2500">
        <v>22076</v>
      </c>
      <c r="D2500">
        <v>15838</v>
      </c>
      <c r="G2500" t="s">
        <v>5218</v>
      </c>
      <c r="H2500" t="str">
        <f ca="1">IFERROR(RANK(Table1[[#This Row],[IncomeRank]],$K:$K),"")</f>
        <v/>
      </c>
      <c r="I2500">
        <f>Table1[[#This Row],[regno]]</f>
        <v>1138083</v>
      </c>
      <c r="J2500" t="str">
        <f>Table1[[#This Row],[nicename]]</f>
        <v>Ribble Valley Jazz &amp; Blues</v>
      </c>
      <c r="K2500" s="1" t="str">
        <f ca="1">IF(Table1[[#This Row],[Selected]],Table1[[#This Row],[latest_income]]+(RAND()*0.01),"")</f>
        <v/>
      </c>
      <c r="L2500" t="b">
        <f>IF(Table1[[#This Row],[Use]]="None",FALSE,IF(Table1[[#This Row],[Use]]="Both",AND(Table1[[#This Row],[Keyword]],Table1[[#This Row],[Geog]]),OR(Table1[[#This Row],[Keyword]],Table1[[#This Row],[Geog]])))</f>
        <v>0</v>
      </c>
      <c r="M250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00" t="b">
        <f>NOT(ISERROR(VLOOKUP(Table1[[#This Row],[regno]],RawGeography!$D:$D,1,FALSE)))</f>
        <v>0</v>
      </c>
      <c r="O2500" t="str">
        <f>IF(Options!$H$12&gt;0,IF(Options!$H$13&gt;0,"Both","Geog"),IF(Options!$H$13&gt;0,"Keyword","None"))</f>
        <v>None</v>
      </c>
      <c r="Q2500"/>
    </row>
    <row r="2501" spans="1:17" x14ac:dyDescent="0.2">
      <c r="A2501">
        <v>1138226</v>
      </c>
      <c r="B2501" t="s">
        <v>5219</v>
      </c>
      <c r="C2501">
        <v>155217</v>
      </c>
      <c r="D2501">
        <v>51701</v>
      </c>
      <c r="G2501" t="s">
        <v>5220</v>
      </c>
      <c r="H2501" t="str">
        <f ca="1">IFERROR(RANK(Table1[[#This Row],[IncomeRank]],$K:$K),"")</f>
        <v/>
      </c>
      <c r="I2501">
        <f>Table1[[#This Row],[regno]]</f>
        <v>1138226</v>
      </c>
      <c r="J2501" t="str">
        <f>Table1[[#This Row],[nicename]]</f>
        <v>Vocal Futures</v>
      </c>
      <c r="K2501" s="1" t="str">
        <f ca="1">IF(Table1[[#This Row],[Selected]],Table1[[#This Row],[latest_income]]+(RAND()*0.01),"")</f>
        <v/>
      </c>
      <c r="L2501" t="b">
        <f>IF(Table1[[#This Row],[Use]]="None",FALSE,IF(Table1[[#This Row],[Use]]="Both",AND(Table1[[#This Row],[Keyword]],Table1[[#This Row],[Geog]]),OR(Table1[[#This Row],[Keyword]],Table1[[#This Row],[Geog]])))</f>
        <v>0</v>
      </c>
      <c r="M250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01" t="b">
        <f>NOT(ISERROR(VLOOKUP(Table1[[#This Row],[regno]],RawGeography!$D:$D,1,FALSE)))</f>
        <v>0</v>
      </c>
      <c r="O2501" t="str">
        <f>IF(Options!$H$12&gt;0,IF(Options!$H$13&gt;0,"Both","Geog"),IF(Options!$H$13&gt;0,"Keyword","None"))</f>
        <v>None</v>
      </c>
      <c r="Q2501"/>
    </row>
    <row r="2502" spans="1:17" x14ac:dyDescent="0.2">
      <c r="A2502">
        <v>1138309</v>
      </c>
      <c r="B2502" t="s">
        <v>5221</v>
      </c>
      <c r="G2502" t="s">
        <v>5222</v>
      </c>
      <c r="H2502" t="str">
        <f ca="1">IFERROR(RANK(Table1[[#This Row],[IncomeRank]],$K:$K),"")</f>
        <v/>
      </c>
      <c r="I2502">
        <f>Table1[[#This Row],[regno]]</f>
        <v>1138309</v>
      </c>
      <c r="J2502" t="str">
        <f>Table1[[#This Row],[nicename]]</f>
        <v>The Brass in Concert Championship</v>
      </c>
      <c r="K2502" s="1" t="str">
        <f ca="1">IF(Table1[[#This Row],[Selected]],Table1[[#This Row],[latest_income]]+(RAND()*0.01),"")</f>
        <v/>
      </c>
      <c r="L2502" t="b">
        <f>IF(Table1[[#This Row],[Use]]="None",FALSE,IF(Table1[[#This Row],[Use]]="Both",AND(Table1[[#This Row],[Keyword]],Table1[[#This Row],[Geog]]),OR(Table1[[#This Row],[Keyword]],Table1[[#This Row],[Geog]])))</f>
        <v>0</v>
      </c>
      <c r="M250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02" t="b">
        <f>NOT(ISERROR(VLOOKUP(Table1[[#This Row],[regno]],RawGeography!$D:$D,1,FALSE)))</f>
        <v>0</v>
      </c>
      <c r="O2502" t="str">
        <f>IF(Options!$H$12&gt;0,IF(Options!$H$13&gt;0,"Both","Geog"),IF(Options!$H$13&gt;0,"Keyword","None"))</f>
        <v>None</v>
      </c>
      <c r="Q2502"/>
    </row>
    <row r="2503" spans="1:17" x14ac:dyDescent="0.2">
      <c r="A2503">
        <v>1138326</v>
      </c>
      <c r="B2503" t="s">
        <v>5223</v>
      </c>
      <c r="C2503">
        <v>21453</v>
      </c>
      <c r="D2503">
        <v>20852</v>
      </c>
      <c r="G2503" t="s">
        <v>5224</v>
      </c>
      <c r="H2503" t="str">
        <f ca="1">IFERROR(RANK(Table1[[#This Row],[IncomeRank]],$K:$K),"")</f>
        <v/>
      </c>
      <c r="I2503">
        <f>Table1[[#This Row],[regno]]</f>
        <v>1138326</v>
      </c>
      <c r="J2503" t="str">
        <f>Table1[[#This Row],[nicename]]</f>
        <v>Telford Barbershop Harmony Club</v>
      </c>
      <c r="K2503" s="1" t="str">
        <f ca="1">IF(Table1[[#This Row],[Selected]],Table1[[#This Row],[latest_income]]+(RAND()*0.01),"")</f>
        <v/>
      </c>
      <c r="L2503" t="b">
        <f>IF(Table1[[#This Row],[Use]]="None",FALSE,IF(Table1[[#This Row],[Use]]="Both",AND(Table1[[#This Row],[Keyword]],Table1[[#This Row],[Geog]]),OR(Table1[[#This Row],[Keyword]],Table1[[#This Row],[Geog]])))</f>
        <v>0</v>
      </c>
      <c r="M250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03" t="b">
        <f>NOT(ISERROR(VLOOKUP(Table1[[#This Row],[regno]],RawGeography!$D:$D,1,FALSE)))</f>
        <v>0</v>
      </c>
      <c r="O2503" t="str">
        <f>IF(Options!$H$12&gt;0,IF(Options!$H$13&gt;0,"Both","Geog"),IF(Options!$H$13&gt;0,"Keyword","None"))</f>
        <v>None</v>
      </c>
      <c r="Q2503"/>
    </row>
    <row r="2504" spans="1:17" x14ac:dyDescent="0.2">
      <c r="A2504">
        <v>1138380</v>
      </c>
      <c r="B2504" t="s">
        <v>5225</v>
      </c>
      <c r="C2504">
        <v>0</v>
      </c>
      <c r="D2504">
        <v>0</v>
      </c>
      <c r="G2504" t="s">
        <v>5226</v>
      </c>
      <c r="H2504" t="str">
        <f ca="1">IFERROR(RANK(Table1[[#This Row],[IncomeRank]],$K:$K),"")</f>
        <v/>
      </c>
      <c r="I2504">
        <f>Table1[[#This Row],[regno]]</f>
        <v>1138380</v>
      </c>
      <c r="J2504" t="str">
        <f>Table1[[#This Row],[nicename]]</f>
        <v>London Community Baroque Orchestra</v>
      </c>
      <c r="K2504" s="1" t="str">
        <f ca="1">IF(Table1[[#This Row],[Selected]],Table1[[#This Row],[latest_income]]+(RAND()*0.01),"")</f>
        <v/>
      </c>
      <c r="L2504" t="b">
        <f>IF(Table1[[#This Row],[Use]]="None",FALSE,IF(Table1[[#This Row],[Use]]="Both",AND(Table1[[#This Row],[Keyword]],Table1[[#This Row],[Geog]]),OR(Table1[[#This Row],[Keyword]],Table1[[#This Row],[Geog]])))</f>
        <v>0</v>
      </c>
      <c r="M250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04" t="b">
        <f>NOT(ISERROR(VLOOKUP(Table1[[#This Row],[regno]],RawGeography!$D:$D,1,FALSE)))</f>
        <v>0</v>
      </c>
      <c r="O2504" t="str">
        <f>IF(Options!$H$12&gt;0,IF(Options!$H$13&gt;0,"Both","Geog"),IF(Options!$H$13&gt;0,"Keyword","None"))</f>
        <v>None</v>
      </c>
      <c r="Q2504"/>
    </row>
    <row r="2505" spans="1:17" x14ac:dyDescent="0.2">
      <c r="A2505">
        <v>1138473</v>
      </c>
      <c r="B2505" t="s">
        <v>5227</v>
      </c>
      <c r="C2505">
        <v>0</v>
      </c>
      <c r="D2505">
        <v>0</v>
      </c>
      <c r="G2505" t="s">
        <v>5228</v>
      </c>
      <c r="H2505" t="str">
        <f ca="1">IFERROR(RANK(Table1[[#This Row],[IncomeRank]],$K:$K),"")</f>
        <v/>
      </c>
      <c r="I2505">
        <f>Table1[[#This Row],[regno]]</f>
        <v>1138473</v>
      </c>
      <c r="J2505" t="str">
        <f>Table1[[#This Row],[nicename]]</f>
        <v>Workington Playgoers Club Limited</v>
      </c>
      <c r="K2505" s="1" t="str">
        <f ca="1">IF(Table1[[#This Row],[Selected]],Table1[[#This Row],[latest_income]]+(RAND()*0.01),"")</f>
        <v/>
      </c>
      <c r="L2505" t="b">
        <f>IF(Table1[[#This Row],[Use]]="None",FALSE,IF(Table1[[#This Row],[Use]]="Both",AND(Table1[[#This Row],[Keyword]],Table1[[#This Row],[Geog]]),OR(Table1[[#This Row],[Keyword]],Table1[[#This Row],[Geog]])))</f>
        <v>0</v>
      </c>
      <c r="M250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05" t="b">
        <f>NOT(ISERROR(VLOOKUP(Table1[[#This Row],[regno]],RawGeography!$D:$D,1,FALSE)))</f>
        <v>0</v>
      </c>
      <c r="O2505" t="str">
        <f>IF(Options!$H$12&gt;0,IF(Options!$H$13&gt;0,"Both","Geog"),IF(Options!$H$13&gt;0,"Keyword","None"))</f>
        <v>None</v>
      </c>
      <c r="Q2505"/>
    </row>
    <row r="2506" spans="1:17" x14ac:dyDescent="0.2">
      <c r="A2506">
        <v>1138479</v>
      </c>
      <c r="B2506" t="s">
        <v>5229</v>
      </c>
      <c r="G2506" t="s">
        <v>5230</v>
      </c>
      <c r="H2506" t="str">
        <f ca="1">IFERROR(RANK(Table1[[#This Row],[IncomeRank]],$K:$K),"")</f>
        <v/>
      </c>
      <c r="I2506">
        <f>Table1[[#This Row],[regno]]</f>
        <v>1138479</v>
      </c>
      <c r="J2506" t="str">
        <f>Table1[[#This Row],[nicename]]</f>
        <v>Starlight Music Academy</v>
      </c>
      <c r="K2506" s="1" t="str">
        <f ca="1">IF(Table1[[#This Row],[Selected]],Table1[[#This Row],[latest_income]]+(RAND()*0.01),"")</f>
        <v/>
      </c>
      <c r="L2506" t="b">
        <f>IF(Table1[[#This Row],[Use]]="None",FALSE,IF(Table1[[#This Row],[Use]]="Both",AND(Table1[[#This Row],[Keyword]],Table1[[#This Row],[Geog]]),OR(Table1[[#This Row],[Keyword]],Table1[[#This Row],[Geog]])))</f>
        <v>0</v>
      </c>
      <c r="M250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06" t="b">
        <f>NOT(ISERROR(VLOOKUP(Table1[[#This Row],[regno]],RawGeography!$D:$D,1,FALSE)))</f>
        <v>0</v>
      </c>
      <c r="O2506" t="str">
        <f>IF(Options!$H$12&gt;0,IF(Options!$H$13&gt;0,"Both","Geog"),IF(Options!$H$13&gt;0,"Keyword","None"))</f>
        <v>None</v>
      </c>
      <c r="Q2506"/>
    </row>
    <row r="2507" spans="1:17" x14ac:dyDescent="0.2">
      <c r="A2507">
        <v>1138482</v>
      </c>
      <c r="B2507" t="s">
        <v>5231</v>
      </c>
      <c r="C2507">
        <v>559630</v>
      </c>
      <c r="D2507">
        <v>368243</v>
      </c>
      <c r="E2507">
        <v>191387</v>
      </c>
      <c r="F2507">
        <v>3</v>
      </c>
      <c r="G2507" t="s">
        <v>5232</v>
      </c>
      <c r="H2507" t="str">
        <f ca="1">IFERROR(RANK(Table1[[#This Row],[IncomeRank]],$K:$K),"")</f>
        <v/>
      </c>
      <c r="I2507">
        <f>Table1[[#This Row],[regno]]</f>
        <v>1138482</v>
      </c>
      <c r="J2507" t="str">
        <f>Table1[[#This Row],[nicename]]</f>
        <v>South West Music School</v>
      </c>
      <c r="K2507" s="1" t="str">
        <f ca="1">IF(Table1[[#This Row],[Selected]],Table1[[#This Row],[latest_income]]+(RAND()*0.01),"")</f>
        <v/>
      </c>
      <c r="L2507" t="b">
        <f>IF(Table1[[#This Row],[Use]]="None",FALSE,IF(Table1[[#This Row],[Use]]="Both",AND(Table1[[#This Row],[Keyword]],Table1[[#This Row],[Geog]]),OR(Table1[[#This Row],[Keyword]],Table1[[#This Row],[Geog]])))</f>
        <v>0</v>
      </c>
      <c r="M250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07" t="b">
        <f>NOT(ISERROR(VLOOKUP(Table1[[#This Row],[regno]],RawGeography!$D:$D,1,FALSE)))</f>
        <v>0</v>
      </c>
      <c r="O2507" t="str">
        <f>IF(Options!$H$12&gt;0,IF(Options!$H$13&gt;0,"Both","Geog"),IF(Options!$H$13&gt;0,"Keyword","None"))</f>
        <v>None</v>
      </c>
      <c r="Q2507"/>
    </row>
    <row r="2508" spans="1:17" x14ac:dyDescent="0.2">
      <c r="A2508">
        <v>1138490</v>
      </c>
      <c r="B2508" t="s">
        <v>5233</v>
      </c>
      <c r="G2508" t="s">
        <v>5234</v>
      </c>
      <c r="H2508" t="str">
        <f ca="1">IFERROR(RANK(Table1[[#This Row],[IncomeRank]],$K:$K),"")</f>
        <v/>
      </c>
      <c r="I2508">
        <f>Table1[[#This Row],[regno]]</f>
        <v>1138490</v>
      </c>
      <c r="J2508" t="str">
        <f>Table1[[#This Row],[nicename]]</f>
        <v>Opera Anywhere Limited</v>
      </c>
      <c r="K2508" s="1" t="str">
        <f ca="1">IF(Table1[[#This Row],[Selected]],Table1[[#This Row],[latest_income]]+(RAND()*0.01),"")</f>
        <v/>
      </c>
      <c r="L2508" t="b">
        <f>IF(Table1[[#This Row],[Use]]="None",FALSE,IF(Table1[[#This Row],[Use]]="Both",AND(Table1[[#This Row],[Keyword]],Table1[[#This Row],[Geog]]),OR(Table1[[#This Row],[Keyword]],Table1[[#This Row],[Geog]])))</f>
        <v>0</v>
      </c>
      <c r="M250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08" t="b">
        <f>NOT(ISERROR(VLOOKUP(Table1[[#This Row],[regno]],RawGeography!$D:$D,1,FALSE)))</f>
        <v>0</v>
      </c>
      <c r="O2508" t="str">
        <f>IF(Options!$H$12&gt;0,IF(Options!$H$13&gt;0,"Both","Geog"),IF(Options!$H$13&gt;0,"Keyword","None"))</f>
        <v>None</v>
      </c>
      <c r="Q2508"/>
    </row>
    <row r="2509" spans="1:17" x14ac:dyDescent="0.2">
      <c r="A2509">
        <v>1138545</v>
      </c>
      <c r="B2509" t="s">
        <v>5235</v>
      </c>
      <c r="C2509">
        <v>20962</v>
      </c>
      <c r="D2509">
        <v>17874</v>
      </c>
      <c r="G2509" t="s">
        <v>5236</v>
      </c>
      <c r="H2509" t="str">
        <f ca="1">IFERROR(RANK(Table1[[#This Row],[IncomeRank]],$K:$K),"")</f>
        <v/>
      </c>
      <c r="I2509">
        <f>Table1[[#This Row],[regno]]</f>
        <v>1138545</v>
      </c>
      <c r="J2509" t="str">
        <f>Table1[[#This Row],[nicename]]</f>
        <v>Redland Wind Band</v>
      </c>
      <c r="K2509" s="1" t="str">
        <f ca="1">IF(Table1[[#This Row],[Selected]],Table1[[#This Row],[latest_income]]+(RAND()*0.01),"")</f>
        <v/>
      </c>
      <c r="L2509" t="b">
        <f>IF(Table1[[#This Row],[Use]]="None",FALSE,IF(Table1[[#This Row],[Use]]="Both",AND(Table1[[#This Row],[Keyword]],Table1[[#This Row],[Geog]]),OR(Table1[[#This Row],[Keyword]],Table1[[#This Row],[Geog]])))</f>
        <v>0</v>
      </c>
      <c r="M250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09" t="b">
        <f>NOT(ISERROR(VLOOKUP(Table1[[#This Row],[regno]],RawGeography!$D:$D,1,FALSE)))</f>
        <v>0</v>
      </c>
      <c r="O2509" t="str">
        <f>IF(Options!$H$12&gt;0,IF(Options!$H$13&gt;0,"Both","Geog"),IF(Options!$H$13&gt;0,"Keyword","None"))</f>
        <v>None</v>
      </c>
      <c r="Q2509"/>
    </row>
    <row r="2510" spans="1:17" x14ac:dyDescent="0.2">
      <c r="A2510">
        <v>1138639</v>
      </c>
      <c r="B2510" t="s">
        <v>5237</v>
      </c>
      <c r="C2510">
        <v>15537</v>
      </c>
      <c r="D2510">
        <v>15888</v>
      </c>
      <c r="G2510" t="s">
        <v>5238</v>
      </c>
      <c r="H2510" t="str">
        <f ca="1">IFERROR(RANK(Table1[[#This Row],[IncomeRank]],$K:$K),"")</f>
        <v/>
      </c>
      <c r="I2510">
        <f>Table1[[#This Row],[regno]]</f>
        <v>1138639</v>
      </c>
      <c r="J2510" t="str">
        <f>Table1[[#This Row],[nicename]]</f>
        <v>Lofthouse 2000 Brass Band</v>
      </c>
      <c r="K2510" s="1" t="str">
        <f ca="1">IF(Table1[[#This Row],[Selected]],Table1[[#This Row],[latest_income]]+(RAND()*0.01),"")</f>
        <v/>
      </c>
      <c r="L2510" t="b">
        <f>IF(Table1[[#This Row],[Use]]="None",FALSE,IF(Table1[[#This Row],[Use]]="Both",AND(Table1[[#This Row],[Keyword]],Table1[[#This Row],[Geog]]),OR(Table1[[#This Row],[Keyword]],Table1[[#This Row],[Geog]])))</f>
        <v>0</v>
      </c>
      <c r="M251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10" t="b">
        <f>NOT(ISERROR(VLOOKUP(Table1[[#This Row],[regno]],RawGeography!$D:$D,1,FALSE)))</f>
        <v>0</v>
      </c>
      <c r="O2510" t="str">
        <f>IF(Options!$H$12&gt;0,IF(Options!$H$13&gt;0,"Both","Geog"),IF(Options!$H$13&gt;0,"Keyword","None"))</f>
        <v>None</v>
      </c>
      <c r="Q2510"/>
    </row>
    <row r="2511" spans="1:17" x14ac:dyDescent="0.2">
      <c r="A2511">
        <v>1138655</v>
      </c>
      <c r="B2511" t="s">
        <v>5239</v>
      </c>
      <c r="C2511">
        <v>2434</v>
      </c>
      <c r="D2511">
        <v>922</v>
      </c>
      <c r="G2511" t="s">
        <v>5240</v>
      </c>
      <c r="H2511" t="str">
        <f ca="1">IFERROR(RANK(Table1[[#This Row],[IncomeRank]],$K:$K),"")</f>
        <v/>
      </c>
      <c r="I2511">
        <f>Table1[[#This Row],[regno]]</f>
        <v>1138655</v>
      </c>
      <c r="J2511" t="str">
        <f>Table1[[#This Row],[nicename]]</f>
        <v>Oases Trust</v>
      </c>
      <c r="K2511" s="1" t="str">
        <f ca="1">IF(Table1[[#This Row],[Selected]],Table1[[#This Row],[latest_income]]+(RAND()*0.01),"")</f>
        <v/>
      </c>
      <c r="L2511" t="b">
        <f>IF(Table1[[#This Row],[Use]]="None",FALSE,IF(Table1[[#This Row],[Use]]="Both",AND(Table1[[#This Row],[Keyword]],Table1[[#This Row],[Geog]]),OR(Table1[[#This Row],[Keyword]],Table1[[#This Row],[Geog]])))</f>
        <v>0</v>
      </c>
      <c r="M251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11" t="b">
        <f>NOT(ISERROR(VLOOKUP(Table1[[#This Row],[regno]],RawGeography!$D:$D,1,FALSE)))</f>
        <v>0</v>
      </c>
      <c r="O2511" t="str">
        <f>IF(Options!$H$12&gt;0,IF(Options!$H$13&gt;0,"Both","Geog"),IF(Options!$H$13&gt;0,"Keyword","None"))</f>
        <v>None</v>
      </c>
      <c r="Q2511"/>
    </row>
    <row r="2512" spans="1:17" x14ac:dyDescent="0.2">
      <c r="A2512">
        <v>1138705</v>
      </c>
      <c r="B2512" t="s">
        <v>5241</v>
      </c>
      <c r="C2512">
        <v>5150</v>
      </c>
      <c r="D2512">
        <v>7629</v>
      </c>
      <c r="G2512" t="s">
        <v>5242</v>
      </c>
      <c r="H2512" t="str">
        <f ca="1">IFERROR(RANK(Table1[[#This Row],[IncomeRank]],$K:$K),"")</f>
        <v/>
      </c>
      <c r="I2512">
        <f>Table1[[#This Row],[regno]]</f>
        <v>1138705</v>
      </c>
      <c r="J2512" t="str">
        <f>Table1[[#This Row],[nicename]]</f>
        <v>The Community and Youth Music Library</v>
      </c>
      <c r="K2512" s="1" t="str">
        <f ca="1">IF(Table1[[#This Row],[Selected]],Table1[[#This Row],[latest_income]]+(RAND()*0.01),"")</f>
        <v/>
      </c>
      <c r="L2512" t="b">
        <f>IF(Table1[[#This Row],[Use]]="None",FALSE,IF(Table1[[#This Row],[Use]]="Both",AND(Table1[[#This Row],[Keyword]],Table1[[#This Row],[Geog]]),OR(Table1[[#This Row],[Keyword]],Table1[[#This Row],[Geog]])))</f>
        <v>0</v>
      </c>
      <c r="M251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12" t="b">
        <f>NOT(ISERROR(VLOOKUP(Table1[[#This Row],[regno]],RawGeography!$D:$D,1,FALSE)))</f>
        <v>0</v>
      </c>
      <c r="O2512" t="str">
        <f>IF(Options!$H$12&gt;0,IF(Options!$H$13&gt;0,"Both","Geog"),IF(Options!$H$13&gt;0,"Keyword","None"))</f>
        <v>None</v>
      </c>
      <c r="Q2512"/>
    </row>
    <row r="2513" spans="1:17" x14ac:dyDescent="0.2">
      <c r="A2513">
        <v>1138755</v>
      </c>
      <c r="B2513" t="s">
        <v>5243</v>
      </c>
      <c r="G2513" t="s">
        <v>5244</v>
      </c>
      <c r="H2513" t="str">
        <f ca="1">IFERROR(RANK(Table1[[#This Row],[IncomeRank]],$K:$K),"")</f>
        <v/>
      </c>
      <c r="I2513">
        <f>Table1[[#This Row],[regno]]</f>
        <v>1138755</v>
      </c>
      <c r="J2513" t="str">
        <f>Table1[[#This Row],[nicename]]</f>
        <v>Ishirini</v>
      </c>
      <c r="K2513" s="1" t="str">
        <f ca="1">IF(Table1[[#This Row],[Selected]],Table1[[#This Row],[latest_income]]+(RAND()*0.01),"")</f>
        <v/>
      </c>
      <c r="L2513" t="b">
        <f>IF(Table1[[#This Row],[Use]]="None",FALSE,IF(Table1[[#This Row],[Use]]="Both",AND(Table1[[#This Row],[Keyword]],Table1[[#This Row],[Geog]]),OR(Table1[[#This Row],[Keyword]],Table1[[#This Row],[Geog]])))</f>
        <v>0</v>
      </c>
      <c r="M251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13" t="b">
        <f>NOT(ISERROR(VLOOKUP(Table1[[#This Row],[regno]],RawGeography!$D:$D,1,FALSE)))</f>
        <v>0</v>
      </c>
      <c r="O2513" t="str">
        <f>IF(Options!$H$12&gt;0,IF(Options!$H$13&gt;0,"Both","Geog"),IF(Options!$H$13&gt;0,"Keyword","None"))</f>
        <v>None</v>
      </c>
      <c r="Q2513"/>
    </row>
    <row r="2514" spans="1:17" x14ac:dyDescent="0.2">
      <c r="A2514">
        <v>1138798</v>
      </c>
      <c r="B2514" t="s">
        <v>5245</v>
      </c>
      <c r="C2514">
        <v>9640</v>
      </c>
      <c r="D2514">
        <v>9466</v>
      </c>
      <c r="G2514" t="s">
        <v>5246</v>
      </c>
      <c r="H2514" t="str">
        <f ca="1">IFERROR(RANK(Table1[[#This Row],[IncomeRank]],$K:$K),"")</f>
        <v/>
      </c>
      <c r="I2514">
        <f>Table1[[#This Row],[regno]]</f>
        <v>1138798</v>
      </c>
      <c r="J2514" t="str">
        <f>Table1[[#This Row],[nicename]]</f>
        <v>Viviana Durante Company</v>
      </c>
      <c r="K2514" s="1" t="str">
        <f ca="1">IF(Table1[[#This Row],[Selected]],Table1[[#This Row],[latest_income]]+(RAND()*0.01),"")</f>
        <v/>
      </c>
      <c r="L2514" t="b">
        <f>IF(Table1[[#This Row],[Use]]="None",FALSE,IF(Table1[[#This Row],[Use]]="Both",AND(Table1[[#This Row],[Keyword]],Table1[[#This Row],[Geog]]),OR(Table1[[#This Row],[Keyword]],Table1[[#This Row],[Geog]])))</f>
        <v>0</v>
      </c>
      <c r="M251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14" t="b">
        <f>NOT(ISERROR(VLOOKUP(Table1[[#This Row],[regno]],RawGeography!$D:$D,1,FALSE)))</f>
        <v>0</v>
      </c>
      <c r="O2514" t="str">
        <f>IF(Options!$H$12&gt;0,IF(Options!$H$13&gt;0,"Both","Geog"),IF(Options!$H$13&gt;0,"Keyword","None"))</f>
        <v>None</v>
      </c>
      <c r="Q2514"/>
    </row>
    <row r="2515" spans="1:17" x14ac:dyDescent="0.2">
      <c r="A2515">
        <v>1138806</v>
      </c>
      <c r="B2515" t="s">
        <v>5247</v>
      </c>
      <c r="C2515">
        <v>61775</v>
      </c>
      <c r="D2515">
        <v>65133</v>
      </c>
      <c r="G2515" t="s">
        <v>5248</v>
      </c>
      <c r="H2515" t="str">
        <f ca="1">IFERROR(RANK(Table1[[#This Row],[IncomeRank]],$K:$K),"")</f>
        <v/>
      </c>
      <c r="I2515">
        <f>Table1[[#This Row],[regno]]</f>
        <v>1138806</v>
      </c>
      <c r="J2515" t="str">
        <f>Table1[[#This Row],[nicename]]</f>
        <v>Brighton Goes Gospel</v>
      </c>
      <c r="K2515" s="1" t="str">
        <f ca="1">IF(Table1[[#This Row],[Selected]],Table1[[#This Row],[latest_income]]+(RAND()*0.01),"")</f>
        <v/>
      </c>
      <c r="L2515" t="b">
        <f>IF(Table1[[#This Row],[Use]]="None",FALSE,IF(Table1[[#This Row],[Use]]="Both",AND(Table1[[#This Row],[Keyword]],Table1[[#This Row],[Geog]]),OR(Table1[[#This Row],[Keyword]],Table1[[#This Row],[Geog]])))</f>
        <v>0</v>
      </c>
      <c r="M251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15" t="b">
        <f>NOT(ISERROR(VLOOKUP(Table1[[#This Row],[regno]],RawGeography!$D:$D,1,FALSE)))</f>
        <v>0</v>
      </c>
      <c r="O2515" t="str">
        <f>IF(Options!$H$12&gt;0,IF(Options!$H$13&gt;0,"Both","Geog"),IF(Options!$H$13&gt;0,"Keyword","None"))</f>
        <v>None</v>
      </c>
      <c r="Q2515"/>
    </row>
    <row r="2516" spans="1:17" x14ac:dyDescent="0.2">
      <c r="A2516">
        <v>1138820</v>
      </c>
      <c r="B2516" t="s">
        <v>2703</v>
      </c>
      <c r="G2516" t="s">
        <v>5249</v>
      </c>
      <c r="H2516" t="str">
        <f ca="1">IFERROR(RANK(Table1[[#This Row],[IncomeRank]],$K:$K),"")</f>
        <v/>
      </c>
      <c r="I2516">
        <f>Table1[[#This Row],[regno]]</f>
        <v>1138820</v>
      </c>
      <c r="J2516" t="str">
        <f>Table1[[#This Row],[nicename]]</f>
        <v>South London Community Music</v>
      </c>
      <c r="K2516" s="1" t="str">
        <f ca="1">IF(Table1[[#This Row],[Selected]],Table1[[#This Row],[latest_income]]+(RAND()*0.01),"")</f>
        <v/>
      </c>
      <c r="L2516" t="b">
        <f>IF(Table1[[#This Row],[Use]]="None",FALSE,IF(Table1[[#This Row],[Use]]="Both",AND(Table1[[#This Row],[Keyword]],Table1[[#This Row],[Geog]]),OR(Table1[[#This Row],[Keyword]],Table1[[#This Row],[Geog]])))</f>
        <v>0</v>
      </c>
      <c r="M251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16" t="b">
        <f>NOT(ISERROR(VLOOKUP(Table1[[#This Row],[regno]],RawGeography!$D:$D,1,FALSE)))</f>
        <v>0</v>
      </c>
      <c r="O2516" t="str">
        <f>IF(Options!$H$12&gt;0,IF(Options!$H$13&gt;0,"Both","Geog"),IF(Options!$H$13&gt;0,"Keyword","None"))</f>
        <v>None</v>
      </c>
      <c r="Q2516"/>
    </row>
    <row r="2517" spans="1:17" x14ac:dyDescent="0.2">
      <c r="A2517">
        <v>1138831</v>
      </c>
      <c r="B2517" t="s">
        <v>5250</v>
      </c>
      <c r="G2517" t="s">
        <v>5251</v>
      </c>
      <c r="H2517" t="str">
        <f ca="1">IFERROR(RANK(Table1[[#This Row],[IncomeRank]],$K:$K),"")</f>
        <v/>
      </c>
      <c r="I2517">
        <f>Table1[[#This Row],[regno]]</f>
        <v>1138831</v>
      </c>
      <c r="J2517" t="str">
        <f>Table1[[#This Row],[nicename]]</f>
        <v>Coventry Alevi Bektasi Cultural Centre and Cemevi</v>
      </c>
      <c r="K2517" s="1" t="str">
        <f ca="1">IF(Table1[[#This Row],[Selected]],Table1[[#This Row],[latest_income]]+(RAND()*0.01),"")</f>
        <v/>
      </c>
      <c r="L2517" t="b">
        <f>IF(Table1[[#This Row],[Use]]="None",FALSE,IF(Table1[[#This Row],[Use]]="Both",AND(Table1[[#This Row],[Keyword]],Table1[[#This Row],[Geog]]),OR(Table1[[#This Row],[Keyword]],Table1[[#This Row],[Geog]])))</f>
        <v>0</v>
      </c>
      <c r="M251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17" t="b">
        <f>NOT(ISERROR(VLOOKUP(Table1[[#This Row],[regno]],RawGeography!$D:$D,1,FALSE)))</f>
        <v>0</v>
      </c>
      <c r="O2517" t="str">
        <f>IF(Options!$H$12&gt;0,IF(Options!$H$13&gt;0,"Both","Geog"),IF(Options!$H$13&gt;0,"Keyword","None"))</f>
        <v>None</v>
      </c>
      <c r="Q2517"/>
    </row>
    <row r="2518" spans="1:17" x14ac:dyDescent="0.2">
      <c r="A2518">
        <v>1138924</v>
      </c>
      <c r="B2518" t="s">
        <v>5252</v>
      </c>
      <c r="C2518">
        <v>7514</v>
      </c>
      <c r="D2518">
        <v>4593</v>
      </c>
      <c r="G2518" t="s">
        <v>5253</v>
      </c>
      <c r="H2518" t="str">
        <f ca="1">IFERROR(RANK(Table1[[#This Row],[IncomeRank]],$K:$K),"")</f>
        <v/>
      </c>
      <c r="I2518">
        <f>Table1[[#This Row],[regno]]</f>
        <v>1138924</v>
      </c>
      <c r="J2518" t="str">
        <f>Table1[[#This Row],[nicename]]</f>
        <v>Opera Nova</v>
      </c>
      <c r="K2518" s="1" t="str">
        <f ca="1">IF(Table1[[#This Row],[Selected]],Table1[[#This Row],[latest_income]]+(RAND()*0.01),"")</f>
        <v/>
      </c>
      <c r="L2518" t="b">
        <f>IF(Table1[[#This Row],[Use]]="None",FALSE,IF(Table1[[#This Row],[Use]]="Both",AND(Table1[[#This Row],[Keyword]],Table1[[#This Row],[Geog]]),OR(Table1[[#This Row],[Keyword]],Table1[[#This Row],[Geog]])))</f>
        <v>0</v>
      </c>
      <c r="M251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18" t="b">
        <f>NOT(ISERROR(VLOOKUP(Table1[[#This Row],[regno]],RawGeography!$D:$D,1,FALSE)))</f>
        <v>0</v>
      </c>
      <c r="O2518" t="str">
        <f>IF(Options!$H$12&gt;0,IF(Options!$H$13&gt;0,"Both","Geog"),IF(Options!$H$13&gt;0,"Keyword","None"))</f>
        <v>None</v>
      </c>
      <c r="Q2518"/>
    </row>
    <row r="2519" spans="1:17" x14ac:dyDescent="0.2">
      <c r="A2519">
        <v>1138929</v>
      </c>
      <c r="B2519" t="s">
        <v>5254</v>
      </c>
      <c r="C2519">
        <v>6304</v>
      </c>
      <c r="D2519">
        <v>4989</v>
      </c>
      <c r="G2519" t="s">
        <v>5255</v>
      </c>
      <c r="H2519" t="str">
        <f ca="1">IFERROR(RANK(Table1[[#This Row],[IncomeRank]],$K:$K),"")</f>
        <v/>
      </c>
      <c r="I2519">
        <f>Table1[[#This Row],[regno]]</f>
        <v>1138929</v>
      </c>
      <c r="J2519" t="str">
        <f>Table1[[#This Row],[nicename]]</f>
        <v>Thurrock Marching Brass</v>
      </c>
      <c r="K2519" s="1" t="str">
        <f ca="1">IF(Table1[[#This Row],[Selected]],Table1[[#This Row],[latest_income]]+(RAND()*0.01),"")</f>
        <v/>
      </c>
      <c r="L2519" t="b">
        <f>IF(Table1[[#This Row],[Use]]="None",FALSE,IF(Table1[[#This Row],[Use]]="Both",AND(Table1[[#This Row],[Keyword]],Table1[[#This Row],[Geog]]),OR(Table1[[#This Row],[Keyword]],Table1[[#This Row],[Geog]])))</f>
        <v>0</v>
      </c>
      <c r="M251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19" t="b">
        <f>NOT(ISERROR(VLOOKUP(Table1[[#This Row],[regno]],RawGeography!$D:$D,1,FALSE)))</f>
        <v>0</v>
      </c>
      <c r="O2519" t="str">
        <f>IF(Options!$H$12&gt;0,IF(Options!$H$13&gt;0,"Both","Geog"),IF(Options!$H$13&gt;0,"Keyword","None"))</f>
        <v>None</v>
      </c>
      <c r="Q2519"/>
    </row>
    <row r="2520" spans="1:17" x14ac:dyDescent="0.2">
      <c r="A2520">
        <v>1138969</v>
      </c>
      <c r="B2520" t="s">
        <v>5256</v>
      </c>
      <c r="C2520">
        <v>24962</v>
      </c>
      <c r="D2520">
        <v>12688</v>
      </c>
      <c r="G2520" t="s">
        <v>5257</v>
      </c>
      <c r="H2520" t="str">
        <f ca="1">IFERROR(RANK(Table1[[#This Row],[IncomeRank]],$K:$K),"")</f>
        <v/>
      </c>
      <c r="I2520">
        <f>Table1[[#This Row],[regno]]</f>
        <v>1138969</v>
      </c>
      <c r="J2520" t="str">
        <f>Table1[[#This Row],[nicename]]</f>
        <v>King's Junior Voices</v>
      </c>
      <c r="K2520" s="1" t="str">
        <f ca="1">IF(Table1[[#This Row],[Selected]],Table1[[#This Row],[latest_income]]+(RAND()*0.01),"")</f>
        <v/>
      </c>
      <c r="L2520" t="b">
        <f>IF(Table1[[#This Row],[Use]]="None",FALSE,IF(Table1[[#This Row],[Use]]="Both",AND(Table1[[#This Row],[Keyword]],Table1[[#This Row],[Geog]]),OR(Table1[[#This Row],[Keyword]],Table1[[#This Row],[Geog]])))</f>
        <v>0</v>
      </c>
      <c r="M252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20" t="b">
        <f>NOT(ISERROR(VLOOKUP(Table1[[#This Row],[regno]],RawGeography!$D:$D,1,FALSE)))</f>
        <v>0</v>
      </c>
      <c r="O2520" t="str">
        <f>IF(Options!$H$12&gt;0,IF(Options!$H$13&gt;0,"Both","Geog"),IF(Options!$H$13&gt;0,"Keyword","None"))</f>
        <v>None</v>
      </c>
      <c r="Q2520"/>
    </row>
    <row r="2521" spans="1:17" x14ac:dyDescent="0.2">
      <c r="A2521">
        <v>1139021</v>
      </c>
      <c r="B2521" t="s">
        <v>5258</v>
      </c>
      <c r="G2521" t="s">
        <v>5259</v>
      </c>
      <c r="H2521" t="str">
        <f ca="1">IFERROR(RANK(Table1[[#This Row],[IncomeRank]],$K:$K),"")</f>
        <v/>
      </c>
      <c r="I2521">
        <f>Table1[[#This Row],[regno]]</f>
        <v>1139021</v>
      </c>
      <c r="J2521" t="str">
        <f>Table1[[#This Row],[nicename]]</f>
        <v>Soundexchange</v>
      </c>
      <c r="K2521" s="1" t="str">
        <f ca="1">IF(Table1[[#This Row],[Selected]],Table1[[#This Row],[latest_income]]+(RAND()*0.01),"")</f>
        <v/>
      </c>
      <c r="L2521" t="b">
        <f>IF(Table1[[#This Row],[Use]]="None",FALSE,IF(Table1[[#This Row],[Use]]="Both",AND(Table1[[#This Row],[Keyword]],Table1[[#This Row],[Geog]]),OR(Table1[[#This Row],[Keyword]],Table1[[#This Row],[Geog]])))</f>
        <v>0</v>
      </c>
      <c r="M252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21" t="b">
        <f>NOT(ISERROR(VLOOKUP(Table1[[#This Row],[regno]],RawGeography!$D:$D,1,FALSE)))</f>
        <v>0</v>
      </c>
      <c r="O2521" t="str">
        <f>IF(Options!$H$12&gt;0,IF(Options!$H$13&gt;0,"Both","Geog"),IF(Options!$H$13&gt;0,"Keyword","None"))</f>
        <v>None</v>
      </c>
      <c r="Q2521"/>
    </row>
    <row r="2522" spans="1:17" x14ac:dyDescent="0.2">
      <c r="A2522">
        <v>1139046</v>
      </c>
      <c r="B2522" t="s">
        <v>5260</v>
      </c>
      <c r="G2522" t="s">
        <v>5261</v>
      </c>
      <c r="H2522" t="str">
        <f ca="1">IFERROR(RANK(Table1[[#This Row],[IncomeRank]],$K:$K),"")</f>
        <v/>
      </c>
      <c r="I2522">
        <f>Table1[[#This Row],[regno]]</f>
        <v>1139046</v>
      </c>
      <c r="J2522" t="str">
        <f>Table1[[#This Row],[nicename]]</f>
        <v>Burnley Municipal Symphony Orchestra</v>
      </c>
      <c r="K2522" s="1" t="str">
        <f ca="1">IF(Table1[[#This Row],[Selected]],Table1[[#This Row],[latest_income]]+(RAND()*0.01),"")</f>
        <v/>
      </c>
      <c r="L2522" t="b">
        <f>IF(Table1[[#This Row],[Use]]="None",FALSE,IF(Table1[[#This Row],[Use]]="Both",AND(Table1[[#This Row],[Keyword]],Table1[[#This Row],[Geog]]),OR(Table1[[#This Row],[Keyword]],Table1[[#This Row],[Geog]])))</f>
        <v>0</v>
      </c>
      <c r="M252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22" t="b">
        <f>NOT(ISERROR(VLOOKUP(Table1[[#This Row],[regno]],RawGeography!$D:$D,1,FALSE)))</f>
        <v>0</v>
      </c>
      <c r="O2522" t="str">
        <f>IF(Options!$H$12&gt;0,IF(Options!$H$13&gt;0,"Both","Geog"),IF(Options!$H$13&gt;0,"Keyword","None"))</f>
        <v>None</v>
      </c>
      <c r="Q2522"/>
    </row>
    <row r="2523" spans="1:17" x14ac:dyDescent="0.2">
      <c r="A2523">
        <v>1139087</v>
      </c>
      <c r="B2523" t="s">
        <v>5262</v>
      </c>
      <c r="C2523">
        <v>10205</v>
      </c>
      <c r="D2523">
        <v>9527</v>
      </c>
      <c r="G2523" t="s">
        <v>5263</v>
      </c>
      <c r="H2523" t="str">
        <f ca="1">IFERROR(RANK(Table1[[#This Row],[IncomeRank]],$K:$K),"")</f>
        <v/>
      </c>
      <c r="I2523">
        <f>Table1[[#This Row],[regno]]</f>
        <v>1139087</v>
      </c>
      <c r="J2523" t="str">
        <f>Table1[[#This Row],[nicename]]</f>
        <v>Cake Tin Foundation</v>
      </c>
      <c r="K2523" s="1" t="str">
        <f ca="1">IF(Table1[[#This Row],[Selected]],Table1[[#This Row],[latest_income]]+(RAND()*0.01),"")</f>
        <v/>
      </c>
      <c r="L2523" t="b">
        <f>IF(Table1[[#This Row],[Use]]="None",FALSE,IF(Table1[[#This Row],[Use]]="Both",AND(Table1[[#This Row],[Keyword]],Table1[[#This Row],[Geog]]),OR(Table1[[#This Row],[Keyword]],Table1[[#This Row],[Geog]])))</f>
        <v>0</v>
      </c>
      <c r="M252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23" t="b">
        <f>NOT(ISERROR(VLOOKUP(Table1[[#This Row],[regno]],RawGeography!$D:$D,1,FALSE)))</f>
        <v>0</v>
      </c>
      <c r="O2523" t="str">
        <f>IF(Options!$H$12&gt;0,IF(Options!$H$13&gt;0,"Both","Geog"),IF(Options!$H$13&gt;0,"Keyword","None"))</f>
        <v>None</v>
      </c>
      <c r="Q2523"/>
    </row>
    <row r="2524" spans="1:17" x14ac:dyDescent="0.2">
      <c r="A2524">
        <v>1139177</v>
      </c>
      <c r="B2524" t="s">
        <v>5264</v>
      </c>
      <c r="C2524">
        <v>6082</v>
      </c>
      <c r="D2524">
        <v>6092</v>
      </c>
      <c r="G2524" t="s">
        <v>5265</v>
      </c>
      <c r="H2524" t="str">
        <f ca="1">IFERROR(RANK(Table1[[#This Row],[IncomeRank]],$K:$K),"")</f>
        <v/>
      </c>
      <c r="I2524">
        <f>Table1[[#This Row],[regno]]</f>
        <v>1139177</v>
      </c>
      <c r="J2524" t="str">
        <f>Table1[[#This Row],[nicename]]</f>
        <v>London Arts Orchestra and Foundation</v>
      </c>
      <c r="K2524" s="1" t="str">
        <f ca="1">IF(Table1[[#This Row],[Selected]],Table1[[#This Row],[latest_income]]+(RAND()*0.01),"")</f>
        <v/>
      </c>
      <c r="L2524" t="b">
        <f>IF(Table1[[#This Row],[Use]]="None",FALSE,IF(Table1[[#This Row],[Use]]="Both",AND(Table1[[#This Row],[Keyword]],Table1[[#This Row],[Geog]]),OR(Table1[[#This Row],[Keyword]],Table1[[#This Row],[Geog]])))</f>
        <v>0</v>
      </c>
      <c r="M252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24" t="b">
        <f>NOT(ISERROR(VLOOKUP(Table1[[#This Row],[regno]],RawGeography!$D:$D,1,FALSE)))</f>
        <v>0</v>
      </c>
      <c r="O2524" t="str">
        <f>IF(Options!$H$12&gt;0,IF(Options!$H$13&gt;0,"Both","Geog"),IF(Options!$H$13&gt;0,"Keyword","None"))</f>
        <v>None</v>
      </c>
      <c r="Q2524"/>
    </row>
    <row r="2525" spans="1:17" x14ac:dyDescent="0.2">
      <c r="A2525">
        <v>1139220</v>
      </c>
      <c r="B2525" t="s">
        <v>5266</v>
      </c>
      <c r="G2525" t="s">
        <v>5267</v>
      </c>
      <c r="H2525" t="str">
        <f ca="1">IFERROR(RANK(Table1[[#This Row],[IncomeRank]],$K:$K),"")</f>
        <v/>
      </c>
      <c r="I2525">
        <f>Table1[[#This Row],[regno]]</f>
        <v>1139220</v>
      </c>
      <c r="J2525" t="str">
        <f>Table1[[#This Row],[nicename]]</f>
        <v>Talent Unlimited Limited</v>
      </c>
      <c r="K2525" s="1" t="str">
        <f ca="1">IF(Table1[[#This Row],[Selected]],Table1[[#This Row],[latest_income]]+(RAND()*0.01),"")</f>
        <v/>
      </c>
      <c r="L2525" t="b">
        <f>IF(Table1[[#This Row],[Use]]="None",FALSE,IF(Table1[[#This Row],[Use]]="Both",AND(Table1[[#This Row],[Keyword]],Table1[[#This Row],[Geog]]),OR(Table1[[#This Row],[Keyword]],Table1[[#This Row],[Geog]])))</f>
        <v>0</v>
      </c>
      <c r="M252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25" t="b">
        <f>NOT(ISERROR(VLOOKUP(Table1[[#This Row],[regno]],RawGeography!$D:$D,1,FALSE)))</f>
        <v>0</v>
      </c>
      <c r="O2525" t="str">
        <f>IF(Options!$H$12&gt;0,IF(Options!$H$13&gt;0,"Both","Geog"),IF(Options!$H$13&gt;0,"Keyword","None"))</f>
        <v>None</v>
      </c>
      <c r="Q2525"/>
    </row>
    <row r="2526" spans="1:17" x14ac:dyDescent="0.2">
      <c r="A2526">
        <v>1139448</v>
      </c>
      <c r="B2526" t="s">
        <v>5268</v>
      </c>
      <c r="G2526" t="s">
        <v>5269</v>
      </c>
      <c r="H2526" t="str">
        <f ca="1">IFERROR(RANK(Table1[[#This Row],[IncomeRank]],$K:$K),"")</f>
        <v/>
      </c>
      <c r="I2526">
        <f>Table1[[#This Row],[regno]]</f>
        <v>1139448</v>
      </c>
      <c r="J2526" t="str">
        <f>Table1[[#This Row],[nicename]]</f>
        <v>The Eileen Rowe Trust Limited</v>
      </c>
      <c r="K2526" s="1" t="str">
        <f ca="1">IF(Table1[[#This Row],[Selected]],Table1[[#This Row],[latest_income]]+(RAND()*0.01),"")</f>
        <v/>
      </c>
      <c r="L2526" t="b">
        <f>IF(Table1[[#This Row],[Use]]="None",FALSE,IF(Table1[[#This Row],[Use]]="Both",AND(Table1[[#This Row],[Keyword]],Table1[[#This Row],[Geog]]),OR(Table1[[#This Row],[Keyword]],Table1[[#This Row],[Geog]])))</f>
        <v>0</v>
      </c>
      <c r="M252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26" t="b">
        <f>NOT(ISERROR(VLOOKUP(Table1[[#This Row],[regno]],RawGeography!$D:$D,1,FALSE)))</f>
        <v>0</v>
      </c>
      <c r="O2526" t="str">
        <f>IF(Options!$H$12&gt;0,IF(Options!$H$13&gt;0,"Both","Geog"),IF(Options!$H$13&gt;0,"Keyword","None"))</f>
        <v>None</v>
      </c>
      <c r="Q2526"/>
    </row>
    <row r="2527" spans="1:17" x14ac:dyDescent="0.2">
      <c r="A2527">
        <v>1139541</v>
      </c>
      <c r="B2527" t="s">
        <v>5270</v>
      </c>
      <c r="C2527">
        <v>24111</v>
      </c>
      <c r="D2527">
        <v>24129</v>
      </c>
      <c r="G2527" t="s">
        <v>5271</v>
      </c>
      <c r="H2527" t="str">
        <f ca="1">IFERROR(RANK(Table1[[#This Row],[IncomeRank]],$K:$K),"")</f>
        <v/>
      </c>
      <c r="I2527">
        <f>Table1[[#This Row],[regno]]</f>
        <v>1139541</v>
      </c>
      <c r="J2527" t="str">
        <f>Table1[[#This Row],[nicename]]</f>
        <v>Bloomsbury Music Group</v>
      </c>
      <c r="K2527" s="1" t="str">
        <f ca="1">IF(Table1[[#This Row],[Selected]],Table1[[#This Row],[latest_income]]+(RAND()*0.01),"")</f>
        <v/>
      </c>
      <c r="L2527" t="b">
        <f>IF(Table1[[#This Row],[Use]]="None",FALSE,IF(Table1[[#This Row],[Use]]="Both",AND(Table1[[#This Row],[Keyword]],Table1[[#This Row],[Geog]]),OR(Table1[[#This Row],[Keyword]],Table1[[#This Row],[Geog]])))</f>
        <v>0</v>
      </c>
      <c r="M252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27" t="b">
        <f>NOT(ISERROR(VLOOKUP(Table1[[#This Row],[regno]],RawGeography!$D:$D,1,FALSE)))</f>
        <v>0</v>
      </c>
      <c r="O2527" t="str">
        <f>IF(Options!$H$12&gt;0,IF(Options!$H$13&gt;0,"Both","Geog"),IF(Options!$H$13&gt;0,"Keyword","None"))</f>
        <v>None</v>
      </c>
      <c r="Q2527"/>
    </row>
    <row r="2528" spans="1:17" x14ac:dyDescent="0.2">
      <c r="A2528">
        <v>1139594</v>
      </c>
      <c r="B2528" t="s">
        <v>5272</v>
      </c>
      <c r="C2528">
        <v>14864</v>
      </c>
      <c r="D2528">
        <v>5577</v>
      </c>
      <c r="G2528" t="s">
        <v>4857</v>
      </c>
      <c r="H2528" t="str">
        <f ca="1">IFERROR(RANK(Table1[[#This Row],[IncomeRank]],$K:$K),"")</f>
        <v/>
      </c>
      <c r="I2528">
        <f>Table1[[#This Row],[regno]]</f>
        <v>1139594</v>
      </c>
      <c r="J2528" t="str">
        <f>Table1[[#This Row],[nicename]]</f>
        <v>Tees Valley Voices</v>
      </c>
      <c r="K2528" s="1" t="str">
        <f ca="1">IF(Table1[[#This Row],[Selected]],Table1[[#This Row],[latest_income]]+(RAND()*0.01),"")</f>
        <v/>
      </c>
      <c r="L2528" t="b">
        <f>IF(Table1[[#This Row],[Use]]="None",FALSE,IF(Table1[[#This Row],[Use]]="Both",AND(Table1[[#This Row],[Keyword]],Table1[[#This Row],[Geog]]),OR(Table1[[#This Row],[Keyword]],Table1[[#This Row],[Geog]])))</f>
        <v>0</v>
      </c>
      <c r="M252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28" t="b">
        <f>NOT(ISERROR(VLOOKUP(Table1[[#This Row],[regno]],RawGeography!$D:$D,1,FALSE)))</f>
        <v>0</v>
      </c>
      <c r="O2528" t="str">
        <f>IF(Options!$H$12&gt;0,IF(Options!$H$13&gt;0,"Both","Geog"),IF(Options!$H$13&gt;0,"Keyword","None"))</f>
        <v>None</v>
      </c>
      <c r="Q2528"/>
    </row>
    <row r="2529" spans="1:17" x14ac:dyDescent="0.2">
      <c r="A2529">
        <v>1139623</v>
      </c>
      <c r="B2529" t="s">
        <v>5273</v>
      </c>
      <c r="C2529">
        <v>81105</v>
      </c>
      <c r="D2529">
        <v>52186</v>
      </c>
      <c r="G2529" t="s">
        <v>5274</v>
      </c>
      <c r="H2529" t="str">
        <f ca="1">IFERROR(RANK(Table1[[#This Row],[IncomeRank]],$K:$K),"")</f>
        <v/>
      </c>
      <c r="I2529">
        <f>Table1[[#This Row],[regno]]</f>
        <v>1139623</v>
      </c>
      <c r="J2529" t="str">
        <f>Table1[[#This Row],[nicename]]</f>
        <v>Kinetika Bloco</v>
      </c>
      <c r="K2529" s="1" t="str">
        <f ca="1">IF(Table1[[#This Row],[Selected]],Table1[[#This Row],[latest_income]]+(RAND()*0.01),"")</f>
        <v/>
      </c>
      <c r="L2529" t="b">
        <f>IF(Table1[[#This Row],[Use]]="None",FALSE,IF(Table1[[#This Row],[Use]]="Both",AND(Table1[[#This Row],[Keyword]],Table1[[#This Row],[Geog]]),OR(Table1[[#This Row],[Keyword]],Table1[[#This Row],[Geog]])))</f>
        <v>0</v>
      </c>
      <c r="M252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29" t="b">
        <f>NOT(ISERROR(VLOOKUP(Table1[[#This Row],[regno]],RawGeography!$D:$D,1,FALSE)))</f>
        <v>0</v>
      </c>
      <c r="O2529" t="str">
        <f>IF(Options!$H$12&gt;0,IF(Options!$H$13&gt;0,"Both","Geog"),IF(Options!$H$13&gt;0,"Keyword","None"))</f>
        <v>None</v>
      </c>
      <c r="Q2529"/>
    </row>
    <row r="2530" spans="1:17" x14ac:dyDescent="0.2">
      <c r="A2530">
        <v>1139637</v>
      </c>
      <c r="B2530" t="s">
        <v>5275</v>
      </c>
      <c r="C2530">
        <v>41041</v>
      </c>
      <c r="D2530">
        <v>44004</v>
      </c>
      <c r="G2530" t="s">
        <v>5276</v>
      </c>
      <c r="H2530" t="str">
        <f ca="1">IFERROR(RANK(Table1[[#This Row],[IncomeRank]],$K:$K),"")</f>
        <v/>
      </c>
      <c r="I2530">
        <f>Table1[[#This Row],[regno]]</f>
        <v>1139637</v>
      </c>
      <c r="J2530" t="str">
        <f>Table1[[#This Row],[nicename]]</f>
        <v>Skipton Camerata Limited</v>
      </c>
      <c r="K2530" s="1" t="str">
        <f ca="1">IF(Table1[[#This Row],[Selected]],Table1[[#This Row],[latest_income]]+(RAND()*0.01),"")</f>
        <v/>
      </c>
      <c r="L2530" t="b">
        <f>IF(Table1[[#This Row],[Use]]="None",FALSE,IF(Table1[[#This Row],[Use]]="Both",AND(Table1[[#This Row],[Keyword]],Table1[[#This Row],[Geog]]),OR(Table1[[#This Row],[Keyword]],Table1[[#This Row],[Geog]])))</f>
        <v>0</v>
      </c>
      <c r="M253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30" t="b">
        <f>NOT(ISERROR(VLOOKUP(Table1[[#This Row],[regno]],RawGeography!$D:$D,1,FALSE)))</f>
        <v>0</v>
      </c>
      <c r="O2530" t="str">
        <f>IF(Options!$H$12&gt;0,IF(Options!$H$13&gt;0,"Both","Geog"),IF(Options!$H$13&gt;0,"Keyword","None"))</f>
        <v>None</v>
      </c>
      <c r="Q2530"/>
    </row>
    <row r="2531" spans="1:17" x14ac:dyDescent="0.2">
      <c r="A2531">
        <v>1139683</v>
      </c>
      <c r="B2531" t="s">
        <v>5277</v>
      </c>
      <c r="G2531" t="s">
        <v>5278</v>
      </c>
      <c r="H2531" t="str">
        <f ca="1">IFERROR(RANK(Table1[[#This Row],[IncomeRank]],$K:$K),"")</f>
        <v/>
      </c>
      <c r="I2531">
        <f>Table1[[#This Row],[regno]]</f>
        <v>1139683</v>
      </c>
      <c r="J2531" t="str">
        <f>Table1[[#This Row],[nicename]]</f>
        <v>Artevents Limited</v>
      </c>
      <c r="K2531" s="1" t="str">
        <f ca="1">IF(Table1[[#This Row],[Selected]],Table1[[#This Row],[latest_income]]+(RAND()*0.01),"")</f>
        <v/>
      </c>
      <c r="L2531" t="b">
        <f>IF(Table1[[#This Row],[Use]]="None",FALSE,IF(Table1[[#This Row],[Use]]="Both",AND(Table1[[#This Row],[Keyword]],Table1[[#This Row],[Geog]]),OR(Table1[[#This Row],[Keyword]],Table1[[#This Row],[Geog]])))</f>
        <v>0</v>
      </c>
      <c r="M253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31" t="b">
        <f>NOT(ISERROR(VLOOKUP(Table1[[#This Row],[regno]],RawGeography!$D:$D,1,FALSE)))</f>
        <v>0</v>
      </c>
      <c r="O2531" t="str">
        <f>IF(Options!$H$12&gt;0,IF(Options!$H$13&gt;0,"Both","Geog"),IF(Options!$H$13&gt;0,"Keyword","None"))</f>
        <v>None</v>
      </c>
      <c r="Q2531"/>
    </row>
    <row r="2532" spans="1:17" x14ac:dyDescent="0.2">
      <c r="A2532">
        <v>1139711</v>
      </c>
      <c r="B2532" t="s">
        <v>5279</v>
      </c>
      <c r="G2532" t="s">
        <v>5280</v>
      </c>
      <c r="H2532" t="str">
        <f ca="1">IFERROR(RANK(Table1[[#This Row],[IncomeRank]],$K:$K),"")</f>
        <v/>
      </c>
      <c r="I2532">
        <f>Table1[[#This Row],[regno]]</f>
        <v>1139711</v>
      </c>
      <c r="J2532" t="str">
        <f>Table1[[#This Row],[nicename]]</f>
        <v>UK Chinese Dance and Culture Association</v>
      </c>
      <c r="K2532" s="1" t="str">
        <f ca="1">IF(Table1[[#This Row],[Selected]],Table1[[#This Row],[latest_income]]+(RAND()*0.01),"")</f>
        <v/>
      </c>
      <c r="L2532" t="b">
        <f>IF(Table1[[#This Row],[Use]]="None",FALSE,IF(Table1[[#This Row],[Use]]="Both",AND(Table1[[#This Row],[Keyword]],Table1[[#This Row],[Geog]]),OR(Table1[[#This Row],[Keyword]],Table1[[#This Row],[Geog]])))</f>
        <v>0</v>
      </c>
      <c r="M253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32" t="b">
        <f>NOT(ISERROR(VLOOKUP(Table1[[#This Row],[regno]],RawGeography!$D:$D,1,FALSE)))</f>
        <v>0</v>
      </c>
      <c r="O2532" t="str">
        <f>IF(Options!$H$12&gt;0,IF(Options!$H$13&gt;0,"Both","Geog"),IF(Options!$H$13&gt;0,"Keyword","None"))</f>
        <v>None</v>
      </c>
      <c r="Q2532"/>
    </row>
    <row r="2533" spans="1:17" x14ac:dyDescent="0.2">
      <c r="A2533">
        <v>1139735</v>
      </c>
      <c r="B2533" t="s">
        <v>5281</v>
      </c>
      <c r="C2533">
        <v>16359</v>
      </c>
      <c r="D2533">
        <v>21063</v>
      </c>
      <c r="G2533" t="s">
        <v>5282</v>
      </c>
      <c r="H2533" t="str">
        <f ca="1">IFERROR(RANK(Table1[[#This Row],[IncomeRank]],$K:$K),"")</f>
        <v/>
      </c>
      <c r="I2533">
        <f>Table1[[#This Row],[regno]]</f>
        <v>1139735</v>
      </c>
      <c r="J2533" t="str">
        <f>Table1[[#This Row],[nicename]]</f>
        <v>Newcastle Chinese School</v>
      </c>
      <c r="K2533" s="1" t="str">
        <f ca="1">IF(Table1[[#This Row],[Selected]],Table1[[#This Row],[latest_income]]+(RAND()*0.01),"")</f>
        <v/>
      </c>
      <c r="L2533" t="b">
        <f>IF(Table1[[#This Row],[Use]]="None",FALSE,IF(Table1[[#This Row],[Use]]="Both",AND(Table1[[#This Row],[Keyword]],Table1[[#This Row],[Geog]]),OR(Table1[[#This Row],[Keyword]],Table1[[#This Row],[Geog]])))</f>
        <v>0</v>
      </c>
      <c r="M253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33" t="b">
        <f>NOT(ISERROR(VLOOKUP(Table1[[#This Row],[regno]],RawGeography!$D:$D,1,FALSE)))</f>
        <v>0</v>
      </c>
      <c r="O2533" t="str">
        <f>IF(Options!$H$12&gt;0,IF(Options!$H$13&gt;0,"Both","Geog"),IF(Options!$H$13&gt;0,"Keyword","None"))</f>
        <v>None</v>
      </c>
      <c r="Q2533"/>
    </row>
    <row r="2534" spans="1:17" x14ac:dyDescent="0.2">
      <c r="A2534">
        <v>1139767</v>
      </c>
      <c r="B2534" t="s">
        <v>5283</v>
      </c>
      <c r="G2534" t="s">
        <v>5284</v>
      </c>
      <c r="H2534" t="str">
        <f ca="1">IFERROR(RANK(Table1[[#This Row],[IncomeRank]],$K:$K),"")</f>
        <v/>
      </c>
      <c r="I2534">
        <f>Table1[[#This Row],[regno]]</f>
        <v>1139767</v>
      </c>
      <c r="J2534" t="str">
        <f>Table1[[#This Row],[nicename]]</f>
        <v>Wells Maltings Trust</v>
      </c>
      <c r="K2534" s="1" t="str">
        <f ca="1">IF(Table1[[#This Row],[Selected]],Table1[[#This Row],[latest_income]]+(RAND()*0.01),"")</f>
        <v/>
      </c>
      <c r="L2534" t="b">
        <f>IF(Table1[[#This Row],[Use]]="None",FALSE,IF(Table1[[#This Row],[Use]]="Both",AND(Table1[[#This Row],[Keyword]],Table1[[#This Row],[Geog]]),OR(Table1[[#This Row],[Keyword]],Table1[[#This Row],[Geog]])))</f>
        <v>0</v>
      </c>
      <c r="M253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34" t="b">
        <f>NOT(ISERROR(VLOOKUP(Table1[[#This Row],[regno]],RawGeography!$D:$D,1,FALSE)))</f>
        <v>0</v>
      </c>
      <c r="O2534" t="str">
        <f>IF(Options!$H$12&gt;0,IF(Options!$H$13&gt;0,"Both","Geog"),IF(Options!$H$13&gt;0,"Keyword","None"))</f>
        <v>None</v>
      </c>
      <c r="Q2534"/>
    </row>
    <row r="2535" spans="1:17" x14ac:dyDescent="0.2">
      <c r="A2535">
        <v>1139783</v>
      </c>
      <c r="B2535" t="s">
        <v>5285</v>
      </c>
      <c r="G2535" t="s">
        <v>5286</v>
      </c>
      <c r="H2535" t="str">
        <f ca="1">IFERROR(RANK(Table1[[#This Row],[IncomeRank]],$K:$K),"")</f>
        <v/>
      </c>
      <c r="I2535">
        <f>Table1[[#This Row],[regno]]</f>
        <v>1139783</v>
      </c>
      <c r="J2535" t="str">
        <f>Table1[[#This Row],[nicename]]</f>
        <v>Arcangelo</v>
      </c>
      <c r="K2535" s="1" t="str">
        <f ca="1">IF(Table1[[#This Row],[Selected]],Table1[[#This Row],[latest_income]]+(RAND()*0.01),"")</f>
        <v/>
      </c>
      <c r="L2535" t="b">
        <f>IF(Table1[[#This Row],[Use]]="None",FALSE,IF(Table1[[#This Row],[Use]]="Both",AND(Table1[[#This Row],[Keyword]],Table1[[#This Row],[Geog]]),OR(Table1[[#This Row],[Keyword]],Table1[[#This Row],[Geog]])))</f>
        <v>0</v>
      </c>
      <c r="M253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35" t="b">
        <f>NOT(ISERROR(VLOOKUP(Table1[[#This Row],[regno]],RawGeography!$D:$D,1,FALSE)))</f>
        <v>0</v>
      </c>
      <c r="O2535" t="str">
        <f>IF(Options!$H$12&gt;0,IF(Options!$H$13&gt;0,"Both","Geog"),IF(Options!$H$13&gt;0,"Keyword","None"))</f>
        <v>None</v>
      </c>
      <c r="Q2535"/>
    </row>
    <row r="2536" spans="1:17" x14ac:dyDescent="0.2">
      <c r="A2536">
        <v>1139976</v>
      </c>
      <c r="B2536" t="s">
        <v>5287</v>
      </c>
      <c r="G2536" t="s">
        <v>5288</v>
      </c>
      <c r="H2536" t="str">
        <f ca="1">IFERROR(RANK(Table1[[#This Row],[IncomeRank]],$K:$K),"")</f>
        <v/>
      </c>
      <c r="I2536">
        <f>Table1[[#This Row],[regno]]</f>
        <v>1139976</v>
      </c>
      <c r="J2536" t="str">
        <f>Table1[[#This Row],[nicename]]</f>
        <v>Arts-Insight</v>
      </c>
      <c r="K2536" s="1" t="str">
        <f ca="1">IF(Table1[[#This Row],[Selected]],Table1[[#This Row],[latest_income]]+(RAND()*0.01),"")</f>
        <v/>
      </c>
      <c r="L2536" t="b">
        <f>IF(Table1[[#This Row],[Use]]="None",FALSE,IF(Table1[[#This Row],[Use]]="Both",AND(Table1[[#This Row],[Keyword]],Table1[[#This Row],[Geog]]),OR(Table1[[#This Row],[Keyword]],Table1[[#This Row],[Geog]])))</f>
        <v>0</v>
      </c>
      <c r="M253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36" t="b">
        <f>NOT(ISERROR(VLOOKUP(Table1[[#This Row],[regno]],RawGeography!$D:$D,1,FALSE)))</f>
        <v>0</v>
      </c>
      <c r="O2536" t="str">
        <f>IF(Options!$H$12&gt;0,IF(Options!$H$13&gt;0,"Both","Geog"),IF(Options!$H$13&gt;0,"Keyword","None"))</f>
        <v>None</v>
      </c>
      <c r="Q2536"/>
    </row>
    <row r="2537" spans="1:17" x14ac:dyDescent="0.2">
      <c r="A2537">
        <v>1139987</v>
      </c>
      <c r="B2537" t="s">
        <v>5289</v>
      </c>
      <c r="G2537" t="s">
        <v>5290</v>
      </c>
      <c r="H2537" t="str">
        <f ca="1">IFERROR(RANK(Table1[[#This Row],[IncomeRank]],$K:$K),"")</f>
        <v/>
      </c>
      <c r="I2537">
        <f>Table1[[#This Row],[regno]]</f>
        <v>1139987</v>
      </c>
      <c r="J2537" t="str">
        <f>Table1[[#This Row],[nicename]]</f>
        <v>Bidna Capoeira</v>
      </c>
      <c r="K2537" s="1" t="str">
        <f ca="1">IF(Table1[[#This Row],[Selected]],Table1[[#This Row],[latest_income]]+(RAND()*0.01),"")</f>
        <v/>
      </c>
      <c r="L2537" t="b">
        <f>IF(Table1[[#This Row],[Use]]="None",FALSE,IF(Table1[[#This Row],[Use]]="Both",AND(Table1[[#This Row],[Keyword]],Table1[[#This Row],[Geog]]),OR(Table1[[#This Row],[Keyword]],Table1[[#This Row],[Geog]])))</f>
        <v>0</v>
      </c>
      <c r="M253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37" t="b">
        <f>NOT(ISERROR(VLOOKUP(Table1[[#This Row],[regno]],RawGeography!$D:$D,1,FALSE)))</f>
        <v>0</v>
      </c>
      <c r="O2537" t="str">
        <f>IF(Options!$H$12&gt;0,IF(Options!$H$13&gt;0,"Both","Geog"),IF(Options!$H$13&gt;0,"Keyword","None"))</f>
        <v>None</v>
      </c>
      <c r="Q2537"/>
    </row>
    <row r="2538" spans="1:17" x14ac:dyDescent="0.2">
      <c r="A2538">
        <v>1140031</v>
      </c>
      <c r="B2538" t="s">
        <v>5291</v>
      </c>
      <c r="C2538">
        <v>4673</v>
      </c>
      <c r="D2538">
        <v>5077</v>
      </c>
      <c r="G2538" t="s">
        <v>5292</v>
      </c>
      <c r="H2538" t="str">
        <f ca="1">IFERROR(RANK(Table1[[#This Row],[IncomeRank]],$K:$K),"")</f>
        <v/>
      </c>
      <c r="I2538">
        <f>Table1[[#This Row],[regno]]</f>
        <v>1140031</v>
      </c>
      <c r="J2538" t="str">
        <f>Table1[[#This Row],[nicename]]</f>
        <v>Midland Youth Jazz Orchestra Association Limited</v>
      </c>
      <c r="K2538" s="1" t="str">
        <f ca="1">IF(Table1[[#This Row],[Selected]],Table1[[#This Row],[latest_income]]+(RAND()*0.01),"")</f>
        <v/>
      </c>
      <c r="L2538" t="b">
        <f>IF(Table1[[#This Row],[Use]]="None",FALSE,IF(Table1[[#This Row],[Use]]="Both",AND(Table1[[#This Row],[Keyword]],Table1[[#This Row],[Geog]]),OR(Table1[[#This Row],[Keyword]],Table1[[#This Row],[Geog]])))</f>
        <v>0</v>
      </c>
      <c r="M253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38" t="b">
        <f>NOT(ISERROR(VLOOKUP(Table1[[#This Row],[regno]],RawGeography!$D:$D,1,FALSE)))</f>
        <v>0</v>
      </c>
      <c r="O2538" t="str">
        <f>IF(Options!$H$12&gt;0,IF(Options!$H$13&gt;0,"Both","Geog"),IF(Options!$H$13&gt;0,"Keyword","None"))</f>
        <v>None</v>
      </c>
      <c r="Q2538"/>
    </row>
    <row r="2539" spans="1:17" x14ac:dyDescent="0.2">
      <c r="A2539">
        <v>1140063</v>
      </c>
      <c r="B2539" t="s">
        <v>5293</v>
      </c>
      <c r="G2539" t="s">
        <v>5294</v>
      </c>
      <c r="H2539" t="str">
        <f ca="1">IFERROR(RANK(Table1[[#This Row],[IncomeRank]],$K:$K),"")</f>
        <v/>
      </c>
      <c r="I2539">
        <f>Table1[[#This Row],[regno]]</f>
        <v>1140063</v>
      </c>
      <c r="J2539" t="str">
        <f>Table1[[#This Row],[nicename]]</f>
        <v>The Kilburn Festival</v>
      </c>
      <c r="K2539" s="1" t="str">
        <f ca="1">IF(Table1[[#This Row],[Selected]],Table1[[#This Row],[latest_income]]+(RAND()*0.01),"")</f>
        <v/>
      </c>
      <c r="L2539" t="b">
        <f>IF(Table1[[#This Row],[Use]]="None",FALSE,IF(Table1[[#This Row],[Use]]="Both",AND(Table1[[#This Row],[Keyword]],Table1[[#This Row],[Geog]]),OR(Table1[[#This Row],[Keyword]],Table1[[#This Row],[Geog]])))</f>
        <v>0</v>
      </c>
      <c r="M253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39" t="b">
        <f>NOT(ISERROR(VLOOKUP(Table1[[#This Row],[regno]],RawGeography!$D:$D,1,FALSE)))</f>
        <v>0</v>
      </c>
      <c r="O2539" t="str">
        <f>IF(Options!$H$12&gt;0,IF(Options!$H$13&gt;0,"Both","Geog"),IF(Options!$H$13&gt;0,"Keyword","None"))</f>
        <v>None</v>
      </c>
      <c r="Q2539"/>
    </row>
    <row r="2540" spans="1:17" x14ac:dyDescent="0.2">
      <c r="A2540">
        <v>1140146</v>
      </c>
      <c r="B2540" t="s">
        <v>5295</v>
      </c>
      <c r="C2540">
        <v>52216</v>
      </c>
      <c r="D2540">
        <v>48985</v>
      </c>
      <c r="G2540" t="s">
        <v>4857</v>
      </c>
      <c r="H2540" t="str">
        <f ca="1">IFERROR(RANK(Table1[[#This Row],[IncomeRank]],$K:$K),"")</f>
        <v/>
      </c>
      <c r="I2540">
        <f>Table1[[#This Row],[regno]]</f>
        <v>1140146</v>
      </c>
      <c r="J2540" t="str">
        <f>Table1[[#This Row],[nicename]]</f>
        <v>Grayshott Concerts</v>
      </c>
      <c r="K2540" s="1" t="str">
        <f ca="1">IF(Table1[[#This Row],[Selected]],Table1[[#This Row],[latest_income]]+(RAND()*0.01),"")</f>
        <v/>
      </c>
      <c r="L2540" t="b">
        <f>IF(Table1[[#This Row],[Use]]="None",FALSE,IF(Table1[[#This Row],[Use]]="Both",AND(Table1[[#This Row],[Keyword]],Table1[[#This Row],[Geog]]),OR(Table1[[#This Row],[Keyword]],Table1[[#This Row],[Geog]])))</f>
        <v>0</v>
      </c>
      <c r="M254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40" t="b">
        <f>NOT(ISERROR(VLOOKUP(Table1[[#This Row],[regno]],RawGeography!$D:$D,1,FALSE)))</f>
        <v>0</v>
      </c>
      <c r="O2540" t="str">
        <f>IF(Options!$H$12&gt;0,IF(Options!$H$13&gt;0,"Both","Geog"),IF(Options!$H$13&gt;0,"Keyword","None"))</f>
        <v>None</v>
      </c>
      <c r="Q2540"/>
    </row>
    <row r="2541" spans="1:17" x14ac:dyDescent="0.2">
      <c r="A2541">
        <v>1140285</v>
      </c>
      <c r="B2541" t="s">
        <v>5296</v>
      </c>
      <c r="G2541" t="s">
        <v>5297</v>
      </c>
      <c r="H2541" t="str">
        <f ca="1">IFERROR(RANK(Table1[[#This Row],[IncomeRank]],$K:$K),"")</f>
        <v/>
      </c>
      <c r="I2541">
        <f>Table1[[#This Row],[regno]]</f>
        <v>1140285</v>
      </c>
      <c r="J2541" t="str">
        <f>Table1[[#This Row],[nicename]]</f>
        <v>Ashbourne Singers</v>
      </c>
      <c r="K2541" s="1" t="str">
        <f ca="1">IF(Table1[[#This Row],[Selected]],Table1[[#This Row],[latest_income]]+(RAND()*0.01),"")</f>
        <v/>
      </c>
      <c r="L2541" t="b">
        <f>IF(Table1[[#This Row],[Use]]="None",FALSE,IF(Table1[[#This Row],[Use]]="Both",AND(Table1[[#This Row],[Keyword]],Table1[[#This Row],[Geog]]),OR(Table1[[#This Row],[Keyword]],Table1[[#This Row],[Geog]])))</f>
        <v>0</v>
      </c>
      <c r="M254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41" t="b">
        <f>NOT(ISERROR(VLOOKUP(Table1[[#This Row],[regno]],RawGeography!$D:$D,1,FALSE)))</f>
        <v>0</v>
      </c>
      <c r="O2541" t="str">
        <f>IF(Options!$H$12&gt;0,IF(Options!$H$13&gt;0,"Both","Geog"),IF(Options!$H$13&gt;0,"Keyword","None"))</f>
        <v>None</v>
      </c>
      <c r="Q2541"/>
    </row>
    <row r="2542" spans="1:17" x14ac:dyDescent="0.2">
      <c r="A2542">
        <v>1140302</v>
      </c>
      <c r="B2542" t="s">
        <v>5298</v>
      </c>
      <c r="G2542" t="s">
        <v>5299</v>
      </c>
      <c r="H2542" t="str">
        <f ca="1">IFERROR(RANK(Table1[[#This Row],[IncomeRank]],$K:$K),"")</f>
        <v/>
      </c>
      <c r="I2542">
        <f>Table1[[#This Row],[regno]]</f>
        <v>1140302</v>
      </c>
      <c r="J2542" t="str">
        <f>Table1[[#This Row],[nicename]]</f>
        <v>Midlands Fretted Orchestra (Mfo)</v>
      </c>
      <c r="K2542" s="1" t="str">
        <f ca="1">IF(Table1[[#This Row],[Selected]],Table1[[#This Row],[latest_income]]+(RAND()*0.01),"")</f>
        <v/>
      </c>
      <c r="L2542" t="b">
        <f>IF(Table1[[#This Row],[Use]]="None",FALSE,IF(Table1[[#This Row],[Use]]="Both",AND(Table1[[#This Row],[Keyword]],Table1[[#This Row],[Geog]]),OR(Table1[[#This Row],[Keyword]],Table1[[#This Row],[Geog]])))</f>
        <v>0</v>
      </c>
      <c r="M254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42" t="b">
        <f>NOT(ISERROR(VLOOKUP(Table1[[#This Row],[regno]],RawGeography!$D:$D,1,FALSE)))</f>
        <v>0</v>
      </c>
      <c r="O2542" t="str">
        <f>IF(Options!$H$12&gt;0,IF(Options!$H$13&gt;0,"Both","Geog"),IF(Options!$H$13&gt;0,"Keyword","None"))</f>
        <v>None</v>
      </c>
      <c r="Q2542"/>
    </row>
    <row r="2543" spans="1:17" x14ac:dyDescent="0.2">
      <c r="A2543">
        <v>1140319</v>
      </c>
      <c r="B2543" t="s">
        <v>5300</v>
      </c>
      <c r="G2543" t="s">
        <v>5301</v>
      </c>
      <c r="H2543" t="str">
        <f ca="1">IFERROR(RANK(Table1[[#This Row],[IncomeRank]],$K:$K),"")</f>
        <v/>
      </c>
      <c r="I2543">
        <f>Table1[[#This Row],[regno]]</f>
        <v>1140319</v>
      </c>
      <c r="J2543" t="str">
        <f>Table1[[#This Row],[nicename]]</f>
        <v>Pelly Concert Orchestra</v>
      </c>
      <c r="K2543" s="1" t="str">
        <f ca="1">IF(Table1[[#This Row],[Selected]],Table1[[#This Row],[latest_income]]+(RAND()*0.01),"")</f>
        <v/>
      </c>
      <c r="L2543" t="b">
        <f>IF(Table1[[#This Row],[Use]]="None",FALSE,IF(Table1[[#This Row],[Use]]="Both",AND(Table1[[#This Row],[Keyword]],Table1[[#This Row],[Geog]]),OR(Table1[[#This Row],[Keyword]],Table1[[#This Row],[Geog]])))</f>
        <v>0</v>
      </c>
      <c r="M254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43" t="b">
        <f>NOT(ISERROR(VLOOKUP(Table1[[#This Row],[regno]],RawGeography!$D:$D,1,FALSE)))</f>
        <v>0</v>
      </c>
      <c r="O2543" t="str">
        <f>IF(Options!$H$12&gt;0,IF(Options!$H$13&gt;0,"Both","Geog"),IF(Options!$H$13&gt;0,"Keyword","None"))</f>
        <v>None</v>
      </c>
      <c r="Q2543"/>
    </row>
    <row r="2544" spans="1:17" x14ac:dyDescent="0.2">
      <c r="A2544">
        <v>1140346</v>
      </c>
      <c r="B2544" t="s">
        <v>5302</v>
      </c>
      <c r="C2544">
        <v>9770</v>
      </c>
      <c r="D2544">
        <v>8352</v>
      </c>
      <c r="G2544" t="s">
        <v>5303</v>
      </c>
      <c r="H2544" t="str">
        <f ca="1">IFERROR(RANK(Table1[[#This Row],[IncomeRank]],$K:$K),"")</f>
        <v/>
      </c>
      <c r="I2544">
        <f>Table1[[#This Row],[regno]]</f>
        <v>1140346</v>
      </c>
      <c r="J2544" t="str">
        <f>Table1[[#This Row],[nicename]]</f>
        <v>Young Guitarists Fund</v>
      </c>
      <c r="K2544" s="1" t="str">
        <f ca="1">IF(Table1[[#This Row],[Selected]],Table1[[#This Row],[latest_income]]+(RAND()*0.01),"")</f>
        <v/>
      </c>
      <c r="L2544" t="b">
        <f>IF(Table1[[#This Row],[Use]]="None",FALSE,IF(Table1[[#This Row],[Use]]="Both",AND(Table1[[#This Row],[Keyword]],Table1[[#This Row],[Geog]]),OR(Table1[[#This Row],[Keyword]],Table1[[#This Row],[Geog]])))</f>
        <v>0</v>
      </c>
      <c r="M254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44" t="b">
        <f>NOT(ISERROR(VLOOKUP(Table1[[#This Row],[regno]],RawGeography!$D:$D,1,FALSE)))</f>
        <v>0</v>
      </c>
      <c r="O2544" t="str">
        <f>IF(Options!$H$12&gt;0,IF(Options!$H$13&gt;0,"Both","Geog"),IF(Options!$H$13&gt;0,"Keyword","None"))</f>
        <v>None</v>
      </c>
      <c r="Q2544"/>
    </row>
    <row r="2545" spans="1:17" x14ac:dyDescent="0.2">
      <c r="A2545">
        <v>1140350</v>
      </c>
      <c r="B2545" t="s">
        <v>5304</v>
      </c>
      <c r="G2545" t="s">
        <v>5305</v>
      </c>
      <c r="H2545" t="str">
        <f ca="1">IFERROR(RANK(Table1[[#This Row],[IncomeRank]],$K:$K),"")</f>
        <v/>
      </c>
      <c r="I2545">
        <f>Table1[[#This Row],[regno]]</f>
        <v>1140350</v>
      </c>
      <c r="J2545" t="str">
        <f>Table1[[#This Row],[nicename]]</f>
        <v>Purbeck Art Weeks Festival Limited</v>
      </c>
      <c r="K2545" s="1" t="str">
        <f ca="1">IF(Table1[[#This Row],[Selected]],Table1[[#This Row],[latest_income]]+(RAND()*0.01),"")</f>
        <v/>
      </c>
      <c r="L2545" t="b">
        <f>IF(Table1[[#This Row],[Use]]="None",FALSE,IF(Table1[[#This Row],[Use]]="Both",AND(Table1[[#This Row],[Keyword]],Table1[[#This Row],[Geog]]),OR(Table1[[#This Row],[Keyword]],Table1[[#This Row],[Geog]])))</f>
        <v>0</v>
      </c>
      <c r="M254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45" t="b">
        <f>NOT(ISERROR(VLOOKUP(Table1[[#This Row],[regno]],RawGeography!$D:$D,1,FALSE)))</f>
        <v>0</v>
      </c>
      <c r="O2545" t="str">
        <f>IF(Options!$H$12&gt;0,IF(Options!$H$13&gt;0,"Both","Geog"),IF(Options!$H$13&gt;0,"Keyword","None"))</f>
        <v>None</v>
      </c>
      <c r="Q2545"/>
    </row>
    <row r="2546" spans="1:17" x14ac:dyDescent="0.2">
      <c r="A2546">
        <v>1140445</v>
      </c>
      <c r="B2546" t="s">
        <v>5306</v>
      </c>
      <c r="C2546">
        <v>11109</v>
      </c>
      <c r="D2546">
        <v>9264</v>
      </c>
      <c r="G2546" t="s">
        <v>5307</v>
      </c>
      <c r="H2546" t="str">
        <f ca="1">IFERROR(RANK(Table1[[#This Row],[IncomeRank]],$K:$K),"")</f>
        <v/>
      </c>
      <c r="I2546">
        <f>Table1[[#This Row],[regno]]</f>
        <v>1140445</v>
      </c>
      <c r="J2546" t="str">
        <f>Table1[[#This Row],[nicename]]</f>
        <v>Kingston U3A Orchestra</v>
      </c>
      <c r="K2546" s="1" t="str">
        <f ca="1">IF(Table1[[#This Row],[Selected]],Table1[[#This Row],[latest_income]]+(RAND()*0.01),"")</f>
        <v/>
      </c>
      <c r="L2546" t="b">
        <f>IF(Table1[[#This Row],[Use]]="None",FALSE,IF(Table1[[#This Row],[Use]]="Both",AND(Table1[[#This Row],[Keyword]],Table1[[#This Row],[Geog]]),OR(Table1[[#This Row],[Keyword]],Table1[[#This Row],[Geog]])))</f>
        <v>0</v>
      </c>
      <c r="M254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46" t="b">
        <f>NOT(ISERROR(VLOOKUP(Table1[[#This Row],[regno]],RawGeography!$D:$D,1,FALSE)))</f>
        <v>0</v>
      </c>
      <c r="O2546" t="str">
        <f>IF(Options!$H$12&gt;0,IF(Options!$H$13&gt;0,"Both","Geog"),IF(Options!$H$13&gt;0,"Keyword","None"))</f>
        <v>None</v>
      </c>
      <c r="Q2546"/>
    </row>
    <row r="2547" spans="1:17" x14ac:dyDescent="0.2">
      <c r="A2547">
        <v>1140452</v>
      </c>
      <c r="B2547" t="s">
        <v>5308</v>
      </c>
      <c r="G2547" t="s">
        <v>5309</v>
      </c>
      <c r="H2547" t="str">
        <f ca="1">IFERROR(RANK(Table1[[#This Row],[IncomeRank]],$K:$K),"")</f>
        <v/>
      </c>
      <c r="I2547">
        <f>Table1[[#This Row],[regno]]</f>
        <v>1140452</v>
      </c>
      <c r="J2547" t="str">
        <f>Table1[[#This Row],[nicename]]</f>
        <v>L'avventura London</v>
      </c>
      <c r="K2547" s="1" t="str">
        <f ca="1">IF(Table1[[#This Row],[Selected]],Table1[[#This Row],[latest_income]]+(RAND()*0.01),"")</f>
        <v/>
      </c>
      <c r="L2547" t="b">
        <f>IF(Table1[[#This Row],[Use]]="None",FALSE,IF(Table1[[#This Row],[Use]]="Both",AND(Table1[[#This Row],[Keyword]],Table1[[#This Row],[Geog]]),OR(Table1[[#This Row],[Keyword]],Table1[[#This Row],[Geog]])))</f>
        <v>0</v>
      </c>
      <c r="M254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47" t="b">
        <f>NOT(ISERROR(VLOOKUP(Table1[[#This Row],[regno]],RawGeography!$D:$D,1,FALSE)))</f>
        <v>0</v>
      </c>
      <c r="O2547" t="str">
        <f>IF(Options!$H$12&gt;0,IF(Options!$H$13&gt;0,"Both","Geog"),IF(Options!$H$13&gt;0,"Keyword","None"))</f>
        <v>None</v>
      </c>
      <c r="Q2547"/>
    </row>
    <row r="2548" spans="1:17" x14ac:dyDescent="0.2">
      <c r="A2548">
        <v>1140461</v>
      </c>
      <c r="B2548" t="s">
        <v>5310</v>
      </c>
      <c r="C2548">
        <v>83147</v>
      </c>
      <c r="D2548">
        <v>78612</v>
      </c>
      <c r="G2548" t="s">
        <v>5311</v>
      </c>
      <c r="H2548" t="str">
        <f ca="1">IFERROR(RANK(Table1[[#This Row],[IncomeRank]],$K:$K),"")</f>
        <v/>
      </c>
      <c r="I2548">
        <f>Table1[[#This Row],[regno]]</f>
        <v>1140461</v>
      </c>
      <c r="J2548" t="str">
        <f>Table1[[#This Row],[nicename]]</f>
        <v>English Pocket Opera Company Ltd</v>
      </c>
      <c r="K2548" s="1" t="str">
        <f ca="1">IF(Table1[[#This Row],[Selected]],Table1[[#This Row],[latest_income]]+(RAND()*0.01),"")</f>
        <v/>
      </c>
      <c r="L2548" t="b">
        <f>IF(Table1[[#This Row],[Use]]="None",FALSE,IF(Table1[[#This Row],[Use]]="Both",AND(Table1[[#This Row],[Keyword]],Table1[[#This Row],[Geog]]),OR(Table1[[#This Row],[Keyword]],Table1[[#This Row],[Geog]])))</f>
        <v>0</v>
      </c>
      <c r="M254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48" t="b">
        <f>NOT(ISERROR(VLOOKUP(Table1[[#This Row],[regno]],RawGeography!$D:$D,1,FALSE)))</f>
        <v>0</v>
      </c>
      <c r="O2548" t="str">
        <f>IF(Options!$H$12&gt;0,IF(Options!$H$13&gt;0,"Both","Geog"),IF(Options!$H$13&gt;0,"Keyword","None"))</f>
        <v>None</v>
      </c>
      <c r="Q2548"/>
    </row>
    <row r="2549" spans="1:17" x14ac:dyDescent="0.2">
      <c r="A2549">
        <v>1140582</v>
      </c>
      <c r="B2549" t="s">
        <v>5312</v>
      </c>
      <c r="C2549">
        <v>8981</v>
      </c>
      <c r="D2549">
        <v>6876</v>
      </c>
      <c r="G2549" t="s">
        <v>5313</v>
      </c>
      <c r="H2549" t="str">
        <f ca="1">IFERROR(RANK(Table1[[#This Row],[IncomeRank]],$K:$K),"")</f>
        <v/>
      </c>
      <c r="I2549">
        <f>Table1[[#This Row],[regno]]</f>
        <v>1140582</v>
      </c>
      <c r="J2549" t="str">
        <f>Table1[[#This Row],[nicename]]</f>
        <v>Rutland Sinfonia</v>
      </c>
      <c r="K2549" s="1" t="str">
        <f ca="1">IF(Table1[[#This Row],[Selected]],Table1[[#This Row],[latest_income]]+(RAND()*0.01),"")</f>
        <v/>
      </c>
      <c r="L2549" t="b">
        <f>IF(Table1[[#This Row],[Use]]="None",FALSE,IF(Table1[[#This Row],[Use]]="Both",AND(Table1[[#This Row],[Keyword]],Table1[[#This Row],[Geog]]),OR(Table1[[#This Row],[Keyword]],Table1[[#This Row],[Geog]])))</f>
        <v>0</v>
      </c>
      <c r="M254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49" t="b">
        <f>NOT(ISERROR(VLOOKUP(Table1[[#This Row],[regno]],RawGeography!$D:$D,1,FALSE)))</f>
        <v>0</v>
      </c>
      <c r="O2549" t="str">
        <f>IF(Options!$H$12&gt;0,IF(Options!$H$13&gt;0,"Both","Geog"),IF(Options!$H$13&gt;0,"Keyword","None"))</f>
        <v>None</v>
      </c>
      <c r="Q2549"/>
    </row>
    <row r="2550" spans="1:17" x14ac:dyDescent="0.2">
      <c r="A2550">
        <v>1140614</v>
      </c>
      <c r="B2550" t="s">
        <v>5314</v>
      </c>
      <c r="G2550" t="s">
        <v>5315</v>
      </c>
      <c r="H2550" t="str">
        <f ca="1">IFERROR(RANK(Table1[[#This Row],[IncomeRank]],$K:$K),"")</f>
        <v/>
      </c>
      <c r="I2550">
        <f>Table1[[#This Row],[regno]]</f>
        <v>1140614</v>
      </c>
      <c r="J2550" t="str">
        <f>Table1[[#This Row],[nicename]]</f>
        <v>Collegium - Warwick</v>
      </c>
      <c r="K2550" s="1" t="str">
        <f ca="1">IF(Table1[[#This Row],[Selected]],Table1[[#This Row],[latest_income]]+(RAND()*0.01),"")</f>
        <v/>
      </c>
      <c r="L2550" t="b">
        <f>IF(Table1[[#This Row],[Use]]="None",FALSE,IF(Table1[[#This Row],[Use]]="Both",AND(Table1[[#This Row],[Keyword]],Table1[[#This Row],[Geog]]),OR(Table1[[#This Row],[Keyword]],Table1[[#This Row],[Geog]])))</f>
        <v>0</v>
      </c>
      <c r="M255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50" t="b">
        <f>NOT(ISERROR(VLOOKUP(Table1[[#This Row],[regno]],RawGeography!$D:$D,1,FALSE)))</f>
        <v>0</v>
      </c>
      <c r="O2550" t="str">
        <f>IF(Options!$H$12&gt;0,IF(Options!$H$13&gt;0,"Both","Geog"),IF(Options!$H$13&gt;0,"Keyword","None"))</f>
        <v>None</v>
      </c>
      <c r="Q2550"/>
    </row>
    <row r="2551" spans="1:17" x14ac:dyDescent="0.2">
      <c r="A2551">
        <v>1140677</v>
      </c>
      <c r="B2551" t="s">
        <v>5316</v>
      </c>
      <c r="C2551">
        <v>34391</v>
      </c>
      <c r="D2551">
        <v>24115</v>
      </c>
      <c r="G2551" t="s">
        <v>5317</v>
      </c>
      <c r="H2551" t="str">
        <f ca="1">IFERROR(RANK(Table1[[#This Row],[IncomeRank]],$K:$K),"")</f>
        <v/>
      </c>
      <c r="I2551">
        <f>Table1[[#This Row],[regno]]</f>
        <v>1140677</v>
      </c>
      <c r="J2551" t="str">
        <f>Table1[[#This Row],[nicename]]</f>
        <v>Joined Up Thinking Projects Music</v>
      </c>
      <c r="K2551" s="1" t="str">
        <f ca="1">IF(Table1[[#This Row],[Selected]],Table1[[#This Row],[latest_income]]+(RAND()*0.01),"")</f>
        <v/>
      </c>
      <c r="L2551" t="b">
        <f>IF(Table1[[#This Row],[Use]]="None",FALSE,IF(Table1[[#This Row],[Use]]="Both",AND(Table1[[#This Row],[Keyword]],Table1[[#This Row],[Geog]]),OR(Table1[[#This Row],[Keyword]],Table1[[#This Row],[Geog]])))</f>
        <v>0</v>
      </c>
      <c r="M255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51" t="b">
        <f>NOT(ISERROR(VLOOKUP(Table1[[#This Row],[regno]],RawGeography!$D:$D,1,FALSE)))</f>
        <v>0</v>
      </c>
      <c r="O2551" t="str">
        <f>IF(Options!$H$12&gt;0,IF(Options!$H$13&gt;0,"Both","Geog"),IF(Options!$H$13&gt;0,"Keyword","None"))</f>
        <v>None</v>
      </c>
      <c r="Q2551"/>
    </row>
    <row r="2552" spans="1:17" x14ac:dyDescent="0.2">
      <c r="A2552">
        <v>1140758</v>
      </c>
      <c r="B2552" t="s">
        <v>5318</v>
      </c>
      <c r="G2552" t="s">
        <v>5319</v>
      </c>
      <c r="H2552" t="str">
        <f ca="1">IFERROR(RANK(Table1[[#This Row],[IncomeRank]],$K:$K),"")</f>
        <v/>
      </c>
      <c r="I2552">
        <f>Table1[[#This Row],[regno]]</f>
        <v>1140758</v>
      </c>
      <c r="J2552" t="str">
        <f>Table1[[#This Row],[nicename]]</f>
        <v>Square 1 Cmo Ltd</v>
      </c>
      <c r="K2552" s="1" t="str">
        <f ca="1">IF(Table1[[#This Row],[Selected]],Table1[[#This Row],[latest_income]]+(RAND()*0.01),"")</f>
        <v/>
      </c>
      <c r="L2552" t="b">
        <f>IF(Table1[[#This Row],[Use]]="None",FALSE,IF(Table1[[#This Row],[Use]]="Both",AND(Table1[[#This Row],[Keyword]],Table1[[#This Row],[Geog]]),OR(Table1[[#This Row],[Keyword]],Table1[[#This Row],[Geog]])))</f>
        <v>0</v>
      </c>
      <c r="M255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52" t="b">
        <f>NOT(ISERROR(VLOOKUP(Table1[[#This Row],[regno]],RawGeography!$D:$D,1,FALSE)))</f>
        <v>0</v>
      </c>
      <c r="O2552" t="str">
        <f>IF(Options!$H$12&gt;0,IF(Options!$H$13&gt;0,"Both","Geog"),IF(Options!$H$13&gt;0,"Keyword","None"))</f>
        <v>None</v>
      </c>
      <c r="Q2552"/>
    </row>
    <row r="2553" spans="1:17" x14ac:dyDescent="0.2">
      <c r="A2553">
        <v>1140796</v>
      </c>
      <c r="B2553" t="s">
        <v>5320</v>
      </c>
      <c r="C2553">
        <v>8095</v>
      </c>
      <c r="D2553">
        <v>1504</v>
      </c>
      <c r="G2553" t="s">
        <v>5321</v>
      </c>
      <c r="H2553" t="str">
        <f ca="1">IFERROR(RANK(Table1[[#This Row],[IncomeRank]],$K:$K),"")</f>
        <v/>
      </c>
      <c r="I2553">
        <f>Table1[[#This Row],[regno]]</f>
        <v>1140796</v>
      </c>
      <c r="J2553" t="str">
        <f>Table1[[#This Row],[nicename]]</f>
        <v>The Chamber Musicians of Cambridge</v>
      </c>
      <c r="K2553" s="1" t="str">
        <f ca="1">IF(Table1[[#This Row],[Selected]],Table1[[#This Row],[latest_income]]+(RAND()*0.01),"")</f>
        <v/>
      </c>
      <c r="L2553" t="b">
        <f>IF(Table1[[#This Row],[Use]]="None",FALSE,IF(Table1[[#This Row],[Use]]="Both",AND(Table1[[#This Row],[Keyword]],Table1[[#This Row],[Geog]]),OR(Table1[[#This Row],[Keyword]],Table1[[#This Row],[Geog]])))</f>
        <v>0</v>
      </c>
      <c r="M255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53" t="b">
        <f>NOT(ISERROR(VLOOKUP(Table1[[#This Row],[regno]],RawGeography!$D:$D,1,FALSE)))</f>
        <v>0</v>
      </c>
      <c r="O2553" t="str">
        <f>IF(Options!$H$12&gt;0,IF(Options!$H$13&gt;0,"Both","Geog"),IF(Options!$H$13&gt;0,"Keyword","None"))</f>
        <v>None</v>
      </c>
      <c r="Q2553"/>
    </row>
    <row r="2554" spans="1:17" x14ac:dyDescent="0.2">
      <c r="A2554">
        <v>1140803</v>
      </c>
      <c r="B2554" t="s">
        <v>5322</v>
      </c>
      <c r="C2554">
        <v>10674</v>
      </c>
      <c r="D2554">
        <v>7782</v>
      </c>
      <c r="G2554" t="s">
        <v>5323</v>
      </c>
      <c r="H2554" t="str">
        <f ca="1">IFERROR(RANK(Table1[[#This Row],[IncomeRank]],$K:$K),"")</f>
        <v/>
      </c>
      <c r="I2554">
        <f>Table1[[#This Row],[regno]]</f>
        <v>1140803</v>
      </c>
      <c r="J2554" t="str">
        <f>Table1[[#This Row],[nicename]]</f>
        <v>Dave Sharp Young Musicians Fund</v>
      </c>
      <c r="K2554" s="1" t="str">
        <f ca="1">IF(Table1[[#This Row],[Selected]],Table1[[#This Row],[latest_income]]+(RAND()*0.01),"")</f>
        <v/>
      </c>
      <c r="L2554" t="b">
        <f>IF(Table1[[#This Row],[Use]]="None",FALSE,IF(Table1[[#This Row],[Use]]="Both",AND(Table1[[#This Row],[Keyword]],Table1[[#This Row],[Geog]]),OR(Table1[[#This Row],[Keyword]],Table1[[#This Row],[Geog]])))</f>
        <v>0</v>
      </c>
      <c r="M255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54" t="b">
        <f>NOT(ISERROR(VLOOKUP(Table1[[#This Row],[regno]],RawGeography!$D:$D,1,FALSE)))</f>
        <v>0</v>
      </c>
      <c r="O2554" t="str">
        <f>IF(Options!$H$12&gt;0,IF(Options!$H$13&gt;0,"Both","Geog"),IF(Options!$H$13&gt;0,"Keyword","None"))</f>
        <v>None</v>
      </c>
      <c r="Q2554"/>
    </row>
    <row r="2555" spans="1:17" x14ac:dyDescent="0.2">
      <c r="A2555">
        <v>1140891</v>
      </c>
      <c r="B2555" t="s">
        <v>5324</v>
      </c>
      <c r="G2555" t="s">
        <v>1519</v>
      </c>
      <c r="H2555" t="str">
        <f ca="1">IFERROR(RANK(Table1[[#This Row],[IncomeRank]],$K:$K),"")</f>
        <v/>
      </c>
      <c r="I2555">
        <f>Table1[[#This Row],[regno]]</f>
        <v>1140891</v>
      </c>
      <c r="J2555" t="str">
        <f>Table1[[#This Row],[nicename]]</f>
        <v>Whitley Bay Operatic Society Limited</v>
      </c>
      <c r="K2555" s="1" t="str">
        <f ca="1">IF(Table1[[#This Row],[Selected]],Table1[[#This Row],[latest_income]]+(RAND()*0.01),"")</f>
        <v/>
      </c>
      <c r="L2555" t="b">
        <f>IF(Table1[[#This Row],[Use]]="None",FALSE,IF(Table1[[#This Row],[Use]]="Both",AND(Table1[[#This Row],[Keyword]],Table1[[#This Row],[Geog]]),OR(Table1[[#This Row],[Keyword]],Table1[[#This Row],[Geog]])))</f>
        <v>0</v>
      </c>
      <c r="M255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55" t="b">
        <f>NOT(ISERROR(VLOOKUP(Table1[[#This Row],[regno]],RawGeography!$D:$D,1,FALSE)))</f>
        <v>0</v>
      </c>
      <c r="O2555" t="str">
        <f>IF(Options!$H$12&gt;0,IF(Options!$H$13&gt;0,"Both","Geog"),IF(Options!$H$13&gt;0,"Keyword","None"))</f>
        <v>None</v>
      </c>
      <c r="Q2555"/>
    </row>
    <row r="2556" spans="1:17" x14ac:dyDescent="0.2">
      <c r="A2556">
        <v>1140898</v>
      </c>
      <c r="B2556" t="s">
        <v>5325</v>
      </c>
      <c r="G2556" t="s">
        <v>5326</v>
      </c>
      <c r="H2556" t="str">
        <f ca="1">IFERROR(RANK(Table1[[#This Row],[IncomeRank]],$K:$K),"")</f>
        <v/>
      </c>
      <c r="I2556">
        <f>Table1[[#This Row],[regno]]</f>
        <v>1140898</v>
      </c>
      <c r="J2556" t="str">
        <f>Table1[[#This Row],[nicename]]</f>
        <v>Bristol Music Trust</v>
      </c>
      <c r="K2556" s="1" t="str">
        <f ca="1">IF(Table1[[#This Row],[Selected]],Table1[[#This Row],[latest_income]]+(RAND()*0.01),"")</f>
        <v/>
      </c>
      <c r="L2556" t="b">
        <f>IF(Table1[[#This Row],[Use]]="None",FALSE,IF(Table1[[#This Row],[Use]]="Both",AND(Table1[[#This Row],[Keyword]],Table1[[#This Row],[Geog]]),OR(Table1[[#This Row],[Keyword]],Table1[[#This Row],[Geog]])))</f>
        <v>0</v>
      </c>
      <c r="M255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56" t="b">
        <f>NOT(ISERROR(VLOOKUP(Table1[[#This Row],[regno]],RawGeography!$D:$D,1,FALSE)))</f>
        <v>0</v>
      </c>
      <c r="O2556" t="str">
        <f>IF(Options!$H$12&gt;0,IF(Options!$H$13&gt;0,"Both","Geog"),IF(Options!$H$13&gt;0,"Keyword","None"))</f>
        <v>None</v>
      </c>
      <c r="Q2556"/>
    </row>
    <row r="2557" spans="1:17" x14ac:dyDescent="0.2">
      <c r="A2557">
        <v>1140931</v>
      </c>
      <c r="B2557" t="s">
        <v>5327</v>
      </c>
      <c r="G2557" t="s">
        <v>4857</v>
      </c>
      <c r="H2557" t="str">
        <f ca="1">IFERROR(RANK(Table1[[#This Row],[IncomeRank]],$K:$K),"")</f>
        <v/>
      </c>
      <c r="I2557">
        <f>Table1[[#This Row],[regno]]</f>
        <v>1140931</v>
      </c>
      <c r="J2557" t="str">
        <f>Table1[[#This Row],[nicename]]</f>
        <v>The Angel Orchestra</v>
      </c>
      <c r="K2557" s="1" t="str">
        <f ca="1">IF(Table1[[#This Row],[Selected]],Table1[[#This Row],[latest_income]]+(RAND()*0.01),"")</f>
        <v/>
      </c>
      <c r="L2557" t="b">
        <f>IF(Table1[[#This Row],[Use]]="None",FALSE,IF(Table1[[#This Row],[Use]]="Both",AND(Table1[[#This Row],[Keyword]],Table1[[#This Row],[Geog]]),OR(Table1[[#This Row],[Keyword]],Table1[[#This Row],[Geog]])))</f>
        <v>0</v>
      </c>
      <c r="M255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57" t="b">
        <f>NOT(ISERROR(VLOOKUP(Table1[[#This Row],[regno]],RawGeography!$D:$D,1,FALSE)))</f>
        <v>0</v>
      </c>
      <c r="O2557" t="str">
        <f>IF(Options!$H$12&gt;0,IF(Options!$H$13&gt;0,"Both","Geog"),IF(Options!$H$13&gt;0,"Keyword","None"))</f>
        <v>None</v>
      </c>
      <c r="Q2557"/>
    </row>
    <row r="2558" spans="1:17" x14ac:dyDescent="0.2">
      <c r="A2558">
        <v>1141015</v>
      </c>
      <c r="B2558" t="s">
        <v>5328</v>
      </c>
      <c r="G2558" t="s">
        <v>5329</v>
      </c>
      <c r="H2558" t="str">
        <f ca="1">IFERROR(RANK(Table1[[#This Row],[IncomeRank]],$K:$K),"")</f>
        <v/>
      </c>
      <c r="I2558">
        <f>Table1[[#This Row],[regno]]</f>
        <v>1141015</v>
      </c>
      <c r="J2558" t="str">
        <f>Table1[[#This Row],[nicename]]</f>
        <v>Southwark Children's Brass Band</v>
      </c>
      <c r="K2558" s="1" t="str">
        <f ca="1">IF(Table1[[#This Row],[Selected]],Table1[[#This Row],[latest_income]]+(RAND()*0.01),"")</f>
        <v/>
      </c>
      <c r="L2558" t="b">
        <f>IF(Table1[[#This Row],[Use]]="None",FALSE,IF(Table1[[#This Row],[Use]]="Both",AND(Table1[[#This Row],[Keyword]],Table1[[#This Row],[Geog]]),OR(Table1[[#This Row],[Keyword]],Table1[[#This Row],[Geog]])))</f>
        <v>0</v>
      </c>
      <c r="M255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58" t="b">
        <f>NOT(ISERROR(VLOOKUP(Table1[[#This Row],[regno]],RawGeography!$D:$D,1,FALSE)))</f>
        <v>0</v>
      </c>
      <c r="O2558" t="str">
        <f>IF(Options!$H$12&gt;0,IF(Options!$H$13&gt;0,"Both","Geog"),IF(Options!$H$13&gt;0,"Keyword","None"))</f>
        <v>None</v>
      </c>
      <c r="Q2558"/>
    </row>
    <row r="2559" spans="1:17" x14ac:dyDescent="0.2">
      <c r="A2559">
        <v>1141110</v>
      </c>
      <c r="B2559" t="s">
        <v>5330</v>
      </c>
      <c r="C2559">
        <v>11222</v>
      </c>
      <c r="D2559">
        <v>10429</v>
      </c>
      <c r="G2559" t="s">
        <v>5331</v>
      </c>
      <c r="H2559" t="str">
        <f ca="1">IFERROR(RANK(Table1[[#This Row],[IncomeRank]],$K:$K),"")</f>
        <v/>
      </c>
      <c r="I2559">
        <f>Table1[[#This Row],[regno]]</f>
        <v>1141110</v>
      </c>
      <c r="J2559" t="str">
        <f>Table1[[#This Row],[nicename]]</f>
        <v>Unexpected Opera Limited</v>
      </c>
      <c r="K2559" s="1" t="str">
        <f ca="1">IF(Table1[[#This Row],[Selected]],Table1[[#This Row],[latest_income]]+(RAND()*0.01),"")</f>
        <v/>
      </c>
      <c r="L2559" t="b">
        <f>IF(Table1[[#This Row],[Use]]="None",FALSE,IF(Table1[[#This Row],[Use]]="Both",AND(Table1[[#This Row],[Keyword]],Table1[[#This Row],[Geog]]),OR(Table1[[#This Row],[Keyword]],Table1[[#This Row],[Geog]])))</f>
        <v>0</v>
      </c>
      <c r="M255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59" t="b">
        <f>NOT(ISERROR(VLOOKUP(Table1[[#This Row],[regno]],RawGeography!$D:$D,1,FALSE)))</f>
        <v>0</v>
      </c>
      <c r="O2559" t="str">
        <f>IF(Options!$H$12&gt;0,IF(Options!$H$13&gt;0,"Both","Geog"),IF(Options!$H$13&gt;0,"Keyword","None"))</f>
        <v>None</v>
      </c>
      <c r="Q2559"/>
    </row>
    <row r="2560" spans="1:17" x14ac:dyDescent="0.2">
      <c r="A2560">
        <v>1141137</v>
      </c>
      <c r="B2560" t="s">
        <v>5332</v>
      </c>
      <c r="C2560">
        <v>5260</v>
      </c>
      <c r="D2560">
        <v>2305</v>
      </c>
      <c r="G2560" t="s">
        <v>5333</v>
      </c>
      <c r="H2560" t="str">
        <f ca="1">IFERROR(RANK(Table1[[#This Row],[IncomeRank]],$K:$K),"")</f>
        <v/>
      </c>
      <c r="I2560">
        <f>Table1[[#This Row],[regno]]</f>
        <v>1141137</v>
      </c>
      <c r="J2560" t="str">
        <f>Table1[[#This Row],[nicename]]</f>
        <v>The Dorothy Croft Trust for Young Musicians</v>
      </c>
      <c r="K2560" s="1" t="str">
        <f ca="1">IF(Table1[[#This Row],[Selected]],Table1[[#This Row],[latest_income]]+(RAND()*0.01),"")</f>
        <v/>
      </c>
      <c r="L2560" t="b">
        <f>IF(Table1[[#This Row],[Use]]="None",FALSE,IF(Table1[[#This Row],[Use]]="Both",AND(Table1[[#This Row],[Keyword]],Table1[[#This Row],[Geog]]),OR(Table1[[#This Row],[Keyword]],Table1[[#This Row],[Geog]])))</f>
        <v>0</v>
      </c>
      <c r="M256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60" t="b">
        <f>NOT(ISERROR(VLOOKUP(Table1[[#This Row],[regno]],RawGeography!$D:$D,1,FALSE)))</f>
        <v>0</v>
      </c>
      <c r="O2560" t="str">
        <f>IF(Options!$H$12&gt;0,IF(Options!$H$13&gt;0,"Both","Geog"),IF(Options!$H$13&gt;0,"Keyword","None"))</f>
        <v>None</v>
      </c>
      <c r="Q2560"/>
    </row>
    <row r="2561" spans="1:17" x14ac:dyDescent="0.2">
      <c r="A2561">
        <v>1141138</v>
      </c>
      <c r="B2561" t="s">
        <v>5334</v>
      </c>
      <c r="G2561" t="s">
        <v>5335</v>
      </c>
      <c r="H2561" t="str">
        <f ca="1">IFERROR(RANK(Table1[[#This Row],[IncomeRank]],$K:$K),"")</f>
        <v/>
      </c>
      <c r="I2561">
        <f>Table1[[#This Row],[regno]]</f>
        <v>1141138</v>
      </c>
      <c r="J2561" t="str">
        <f>Table1[[#This Row],[nicename]]</f>
        <v>Music'all - a School of Music for All</v>
      </c>
      <c r="K2561" s="1" t="str">
        <f ca="1">IF(Table1[[#This Row],[Selected]],Table1[[#This Row],[latest_income]]+(RAND()*0.01),"")</f>
        <v/>
      </c>
      <c r="L2561" t="b">
        <f>IF(Table1[[#This Row],[Use]]="None",FALSE,IF(Table1[[#This Row],[Use]]="Both",AND(Table1[[#This Row],[Keyword]],Table1[[#This Row],[Geog]]),OR(Table1[[#This Row],[Keyword]],Table1[[#This Row],[Geog]])))</f>
        <v>0</v>
      </c>
      <c r="M256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61" t="b">
        <f>NOT(ISERROR(VLOOKUP(Table1[[#This Row],[regno]],RawGeography!$D:$D,1,FALSE)))</f>
        <v>0</v>
      </c>
      <c r="O2561" t="str">
        <f>IF(Options!$H$12&gt;0,IF(Options!$H$13&gt;0,"Both","Geog"),IF(Options!$H$13&gt;0,"Keyword","None"))</f>
        <v>None</v>
      </c>
      <c r="Q2561"/>
    </row>
    <row r="2562" spans="1:17" x14ac:dyDescent="0.2">
      <c r="A2562">
        <v>1141170</v>
      </c>
      <c r="B2562" t="s">
        <v>5336</v>
      </c>
      <c r="G2562" t="s">
        <v>5337</v>
      </c>
      <c r="H2562" t="str">
        <f ca="1">IFERROR(RANK(Table1[[#This Row],[IncomeRank]],$K:$K),"")</f>
        <v/>
      </c>
      <c r="I2562">
        <f>Table1[[#This Row],[regno]]</f>
        <v>1141170</v>
      </c>
      <c r="J2562" t="str">
        <f>Table1[[#This Row],[nicename]]</f>
        <v>Olney Brass Band</v>
      </c>
      <c r="K2562" s="1" t="str">
        <f ca="1">IF(Table1[[#This Row],[Selected]],Table1[[#This Row],[latest_income]]+(RAND()*0.01),"")</f>
        <v/>
      </c>
      <c r="L2562" t="b">
        <f>IF(Table1[[#This Row],[Use]]="None",FALSE,IF(Table1[[#This Row],[Use]]="Both",AND(Table1[[#This Row],[Keyword]],Table1[[#This Row],[Geog]]),OR(Table1[[#This Row],[Keyword]],Table1[[#This Row],[Geog]])))</f>
        <v>0</v>
      </c>
      <c r="M256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62" t="b">
        <f>NOT(ISERROR(VLOOKUP(Table1[[#This Row],[regno]],RawGeography!$D:$D,1,FALSE)))</f>
        <v>0</v>
      </c>
      <c r="O2562" t="str">
        <f>IF(Options!$H$12&gt;0,IF(Options!$H$13&gt;0,"Both","Geog"),IF(Options!$H$13&gt;0,"Keyword","None"))</f>
        <v>None</v>
      </c>
      <c r="Q2562"/>
    </row>
    <row r="2563" spans="1:17" x14ac:dyDescent="0.2">
      <c r="A2563">
        <v>1141183</v>
      </c>
      <c r="B2563" t="s">
        <v>5338</v>
      </c>
      <c r="C2563">
        <v>23134</v>
      </c>
      <c r="D2563">
        <v>14155</v>
      </c>
      <c r="G2563" t="s">
        <v>5339</v>
      </c>
      <c r="H2563" t="str">
        <f ca="1">IFERROR(RANK(Table1[[#This Row],[IncomeRank]],$K:$K),"")</f>
        <v/>
      </c>
      <c r="I2563">
        <f>Table1[[#This Row],[regno]]</f>
        <v>1141183</v>
      </c>
      <c r="J2563" t="str">
        <f>Table1[[#This Row],[nicename]]</f>
        <v>Andover Town Band</v>
      </c>
      <c r="K2563" s="1" t="str">
        <f ca="1">IF(Table1[[#This Row],[Selected]],Table1[[#This Row],[latest_income]]+(RAND()*0.01),"")</f>
        <v/>
      </c>
      <c r="L2563" t="b">
        <f>IF(Table1[[#This Row],[Use]]="None",FALSE,IF(Table1[[#This Row],[Use]]="Both",AND(Table1[[#This Row],[Keyword]],Table1[[#This Row],[Geog]]),OR(Table1[[#This Row],[Keyword]],Table1[[#This Row],[Geog]])))</f>
        <v>0</v>
      </c>
      <c r="M256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63" t="b">
        <f>NOT(ISERROR(VLOOKUP(Table1[[#This Row],[regno]],RawGeography!$D:$D,1,FALSE)))</f>
        <v>0</v>
      </c>
      <c r="O2563" t="str">
        <f>IF(Options!$H$12&gt;0,IF(Options!$H$13&gt;0,"Both","Geog"),IF(Options!$H$13&gt;0,"Keyword","None"))</f>
        <v>None</v>
      </c>
      <c r="Q2563"/>
    </row>
    <row r="2564" spans="1:17" x14ac:dyDescent="0.2">
      <c r="A2564">
        <v>1141216</v>
      </c>
      <c r="B2564" t="s">
        <v>5340</v>
      </c>
      <c r="G2564" t="s">
        <v>5341</v>
      </c>
      <c r="H2564" t="str">
        <f ca="1">IFERROR(RANK(Table1[[#This Row],[IncomeRank]],$K:$K),"")</f>
        <v/>
      </c>
      <c r="I2564">
        <f>Table1[[#This Row],[regno]]</f>
        <v>1141216</v>
      </c>
      <c r="J2564" t="str">
        <f>Table1[[#This Row],[nicename]]</f>
        <v>The Mayor of London's Fund for Young Musicians</v>
      </c>
      <c r="K2564" s="1" t="str">
        <f ca="1">IF(Table1[[#This Row],[Selected]],Table1[[#This Row],[latest_income]]+(RAND()*0.01),"")</f>
        <v/>
      </c>
      <c r="L2564" t="b">
        <f>IF(Table1[[#This Row],[Use]]="None",FALSE,IF(Table1[[#This Row],[Use]]="Both",AND(Table1[[#This Row],[Keyword]],Table1[[#This Row],[Geog]]),OR(Table1[[#This Row],[Keyword]],Table1[[#This Row],[Geog]])))</f>
        <v>0</v>
      </c>
      <c r="M256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64" t="b">
        <f>NOT(ISERROR(VLOOKUP(Table1[[#This Row],[regno]],RawGeography!$D:$D,1,FALSE)))</f>
        <v>0</v>
      </c>
      <c r="O2564" t="str">
        <f>IF(Options!$H$12&gt;0,IF(Options!$H$13&gt;0,"Both","Geog"),IF(Options!$H$13&gt;0,"Keyword","None"))</f>
        <v>None</v>
      </c>
      <c r="Q2564"/>
    </row>
    <row r="2565" spans="1:17" x14ac:dyDescent="0.2">
      <c r="A2565">
        <v>1141227</v>
      </c>
      <c r="B2565" t="s">
        <v>5342</v>
      </c>
      <c r="G2565" t="s">
        <v>5343</v>
      </c>
      <c r="H2565" t="str">
        <f ca="1">IFERROR(RANK(Table1[[#This Row],[IncomeRank]],$K:$K),"")</f>
        <v/>
      </c>
      <c r="I2565">
        <f>Table1[[#This Row],[regno]]</f>
        <v>1141227</v>
      </c>
      <c r="J2565" t="str">
        <f>Table1[[#This Row],[nicename]]</f>
        <v>Music Beyond Mainstream Ltd</v>
      </c>
      <c r="K2565" s="1" t="str">
        <f ca="1">IF(Table1[[#This Row],[Selected]],Table1[[#This Row],[latest_income]]+(RAND()*0.01),"")</f>
        <v/>
      </c>
      <c r="L2565" t="b">
        <f>IF(Table1[[#This Row],[Use]]="None",FALSE,IF(Table1[[#This Row],[Use]]="Both",AND(Table1[[#This Row],[Keyword]],Table1[[#This Row],[Geog]]),OR(Table1[[#This Row],[Keyword]],Table1[[#This Row],[Geog]])))</f>
        <v>0</v>
      </c>
      <c r="M256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65" t="b">
        <f>NOT(ISERROR(VLOOKUP(Table1[[#This Row],[regno]],RawGeography!$D:$D,1,FALSE)))</f>
        <v>0</v>
      </c>
      <c r="O2565" t="str">
        <f>IF(Options!$H$12&gt;0,IF(Options!$H$13&gt;0,"Both","Geog"),IF(Options!$H$13&gt;0,"Keyword","None"))</f>
        <v>None</v>
      </c>
      <c r="Q2565"/>
    </row>
    <row r="2566" spans="1:17" x14ac:dyDescent="0.2">
      <c r="A2566">
        <v>1141265</v>
      </c>
      <c r="B2566" t="s">
        <v>5344</v>
      </c>
      <c r="G2566" t="s">
        <v>5345</v>
      </c>
      <c r="H2566" t="str">
        <f ca="1">IFERROR(RANK(Table1[[#This Row],[IncomeRank]],$K:$K),"")</f>
        <v/>
      </c>
      <c r="I2566">
        <f>Table1[[#This Row],[regno]]</f>
        <v>1141265</v>
      </c>
      <c r="J2566" t="str">
        <f>Table1[[#This Row],[nicename]]</f>
        <v>London Gypsy Orchestra</v>
      </c>
      <c r="K2566" s="1" t="str">
        <f ca="1">IF(Table1[[#This Row],[Selected]],Table1[[#This Row],[latest_income]]+(RAND()*0.01),"")</f>
        <v/>
      </c>
      <c r="L2566" t="b">
        <f>IF(Table1[[#This Row],[Use]]="None",FALSE,IF(Table1[[#This Row],[Use]]="Both",AND(Table1[[#This Row],[Keyword]],Table1[[#This Row],[Geog]]),OR(Table1[[#This Row],[Keyword]],Table1[[#This Row],[Geog]])))</f>
        <v>0</v>
      </c>
      <c r="M256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66" t="b">
        <f>NOT(ISERROR(VLOOKUP(Table1[[#This Row],[regno]],RawGeography!$D:$D,1,FALSE)))</f>
        <v>0</v>
      </c>
      <c r="O2566" t="str">
        <f>IF(Options!$H$12&gt;0,IF(Options!$H$13&gt;0,"Both","Geog"),IF(Options!$H$13&gt;0,"Keyword","None"))</f>
        <v>None</v>
      </c>
      <c r="Q2566"/>
    </row>
    <row r="2567" spans="1:17" x14ac:dyDescent="0.2">
      <c r="A2567">
        <v>1141294</v>
      </c>
      <c r="B2567" t="s">
        <v>5346</v>
      </c>
      <c r="C2567">
        <v>66990</v>
      </c>
      <c r="D2567">
        <v>46479</v>
      </c>
      <c r="G2567" t="s">
        <v>5347</v>
      </c>
      <c r="H2567" t="str">
        <f ca="1">IFERROR(RANK(Table1[[#This Row],[IncomeRank]],$K:$K),"")</f>
        <v/>
      </c>
      <c r="I2567">
        <f>Table1[[#This Row],[regno]]</f>
        <v>1141294</v>
      </c>
      <c r="J2567" t="str">
        <f>Table1[[#This Row],[nicename]]</f>
        <v>Opera Unlimited Foundation</v>
      </c>
      <c r="K2567" s="1" t="str">
        <f ca="1">IF(Table1[[#This Row],[Selected]],Table1[[#This Row],[latest_income]]+(RAND()*0.01),"")</f>
        <v/>
      </c>
      <c r="L2567" t="b">
        <f>IF(Table1[[#This Row],[Use]]="None",FALSE,IF(Table1[[#This Row],[Use]]="Both",AND(Table1[[#This Row],[Keyword]],Table1[[#This Row],[Geog]]),OR(Table1[[#This Row],[Keyword]],Table1[[#This Row],[Geog]])))</f>
        <v>0</v>
      </c>
      <c r="M256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67" t="b">
        <f>NOT(ISERROR(VLOOKUP(Table1[[#This Row],[regno]],RawGeography!$D:$D,1,FALSE)))</f>
        <v>0</v>
      </c>
      <c r="O2567" t="str">
        <f>IF(Options!$H$12&gt;0,IF(Options!$H$13&gt;0,"Both","Geog"),IF(Options!$H$13&gt;0,"Keyword","None"))</f>
        <v>None</v>
      </c>
      <c r="Q2567"/>
    </row>
    <row r="2568" spans="1:17" x14ac:dyDescent="0.2">
      <c r="A2568">
        <v>1141472</v>
      </c>
      <c r="B2568" t="s">
        <v>5348</v>
      </c>
      <c r="C2568">
        <v>5655</v>
      </c>
      <c r="D2568">
        <v>6041</v>
      </c>
      <c r="G2568" t="s">
        <v>5349</v>
      </c>
      <c r="H2568" t="str">
        <f ca="1">IFERROR(RANK(Table1[[#This Row],[IncomeRank]],$K:$K),"")</f>
        <v/>
      </c>
      <c r="I2568">
        <f>Table1[[#This Row],[regno]]</f>
        <v>1141472</v>
      </c>
      <c r="J2568" t="str">
        <f>Table1[[#This Row],[nicename]]</f>
        <v>Houghton - Le - Spring and District Piping Society</v>
      </c>
      <c r="K2568" s="1" t="str">
        <f ca="1">IF(Table1[[#This Row],[Selected]],Table1[[#This Row],[latest_income]]+(RAND()*0.01),"")</f>
        <v/>
      </c>
      <c r="L2568" t="b">
        <f>IF(Table1[[#This Row],[Use]]="None",FALSE,IF(Table1[[#This Row],[Use]]="Both",AND(Table1[[#This Row],[Keyword]],Table1[[#This Row],[Geog]]),OR(Table1[[#This Row],[Keyword]],Table1[[#This Row],[Geog]])))</f>
        <v>0</v>
      </c>
      <c r="M256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68" t="b">
        <f>NOT(ISERROR(VLOOKUP(Table1[[#This Row],[regno]],RawGeography!$D:$D,1,FALSE)))</f>
        <v>0</v>
      </c>
      <c r="O2568" t="str">
        <f>IF(Options!$H$12&gt;0,IF(Options!$H$13&gt;0,"Both","Geog"),IF(Options!$H$13&gt;0,"Keyword","None"))</f>
        <v>None</v>
      </c>
      <c r="Q2568"/>
    </row>
    <row r="2569" spans="1:17" x14ac:dyDescent="0.2">
      <c r="A2569">
        <v>1141582</v>
      </c>
      <c r="B2569" t="s">
        <v>5350</v>
      </c>
      <c r="G2569" t="s">
        <v>5351</v>
      </c>
      <c r="H2569" t="str">
        <f ca="1">IFERROR(RANK(Table1[[#This Row],[IncomeRank]],$K:$K),"")</f>
        <v/>
      </c>
      <c r="I2569">
        <f>Table1[[#This Row],[regno]]</f>
        <v>1141582</v>
      </c>
      <c r="J2569" t="str">
        <f>Table1[[#This Row],[nicename]]</f>
        <v>Kearsley Youth Brass Band</v>
      </c>
      <c r="K2569" s="1" t="str">
        <f ca="1">IF(Table1[[#This Row],[Selected]],Table1[[#This Row],[latest_income]]+(RAND()*0.01),"")</f>
        <v/>
      </c>
      <c r="L2569" t="b">
        <f>IF(Table1[[#This Row],[Use]]="None",FALSE,IF(Table1[[#This Row],[Use]]="Both",AND(Table1[[#This Row],[Keyword]],Table1[[#This Row],[Geog]]),OR(Table1[[#This Row],[Keyword]],Table1[[#This Row],[Geog]])))</f>
        <v>0</v>
      </c>
      <c r="M256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69" t="b">
        <f>NOT(ISERROR(VLOOKUP(Table1[[#This Row],[regno]],RawGeography!$D:$D,1,FALSE)))</f>
        <v>0</v>
      </c>
      <c r="O2569" t="str">
        <f>IF(Options!$H$12&gt;0,IF(Options!$H$13&gt;0,"Both","Geog"),IF(Options!$H$13&gt;0,"Keyword","None"))</f>
        <v>None</v>
      </c>
      <c r="Q2569"/>
    </row>
    <row r="2570" spans="1:17" x14ac:dyDescent="0.2">
      <c r="A2570">
        <v>1141623</v>
      </c>
      <c r="B2570" t="s">
        <v>5352</v>
      </c>
      <c r="G2570" t="s">
        <v>5353</v>
      </c>
      <c r="H2570" t="str">
        <f ca="1">IFERROR(RANK(Table1[[#This Row],[IncomeRank]],$K:$K),"")</f>
        <v/>
      </c>
      <c r="I2570">
        <f>Table1[[#This Row],[regno]]</f>
        <v>1141623</v>
      </c>
      <c r="J2570" t="str">
        <f>Table1[[#This Row],[nicename]]</f>
        <v>Holmfirth Art &amp; Music Limited</v>
      </c>
      <c r="K2570" s="1" t="str">
        <f ca="1">IF(Table1[[#This Row],[Selected]],Table1[[#This Row],[latest_income]]+(RAND()*0.01),"")</f>
        <v/>
      </c>
      <c r="L2570" t="b">
        <f>IF(Table1[[#This Row],[Use]]="None",FALSE,IF(Table1[[#This Row],[Use]]="Both",AND(Table1[[#This Row],[Keyword]],Table1[[#This Row],[Geog]]),OR(Table1[[#This Row],[Keyword]],Table1[[#This Row],[Geog]])))</f>
        <v>0</v>
      </c>
      <c r="M257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70" t="b">
        <f>NOT(ISERROR(VLOOKUP(Table1[[#This Row],[regno]],RawGeography!$D:$D,1,FALSE)))</f>
        <v>0</v>
      </c>
      <c r="O2570" t="str">
        <f>IF(Options!$H$12&gt;0,IF(Options!$H$13&gt;0,"Both","Geog"),IF(Options!$H$13&gt;0,"Keyword","None"))</f>
        <v>None</v>
      </c>
      <c r="Q2570"/>
    </row>
    <row r="2571" spans="1:17" x14ac:dyDescent="0.2">
      <c r="A2571">
        <v>1141750</v>
      </c>
      <c r="B2571" t="s">
        <v>5354</v>
      </c>
      <c r="C2571">
        <v>9528</v>
      </c>
      <c r="D2571">
        <v>12284</v>
      </c>
      <c r="G2571" t="s">
        <v>5355</v>
      </c>
      <c r="H2571" t="str">
        <f ca="1">IFERROR(RANK(Table1[[#This Row],[IncomeRank]],$K:$K),"")</f>
        <v/>
      </c>
      <c r="I2571">
        <f>Table1[[#This Row],[regno]]</f>
        <v>1141750</v>
      </c>
      <c r="J2571" t="str">
        <f>Table1[[#This Row],[nicename]]</f>
        <v>Wacidom</v>
      </c>
      <c r="K2571" s="1" t="str">
        <f ca="1">IF(Table1[[#This Row],[Selected]],Table1[[#This Row],[latest_income]]+(RAND()*0.01),"")</f>
        <v/>
      </c>
      <c r="L2571" t="b">
        <f>IF(Table1[[#This Row],[Use]]="None",FALSE,IF(Table1[[#This Row],[Use]]="Both",AND(Table1[[#This Row],[Keyword]],Table1[[#This Row],[Geog]]),OR(Table1[[#This Row],[Keyword]],Table1[[#This Row],[Geog]])))</f>
        <v>0</v>
      </c>
      <c r="M257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71" t="b">
        <f>NOT(ISERROR(VLOOKUP(Table1[[#This Row],[regno]],RawGeography!$D:$D,1,FALSE)))</f>
        <v>0</v>
      </c>
      <c r="O2571" t="str">
        <f>IF(Options!$H$12&gt;0,IF(Options!$H$13&gt;0,"Both","Geog"),IF(Options!$H$13&gt;0,"Keyword","None"))</f>
        <v>None</v>
      </c>
      <c r="Q2571"/>
    </row>
    <row r="2572" spans="1:17" x14ac:dyDescent="0.2">
      <c r="A2572">
        <v>1141808</v>
      </c>
      <c r="B2572" t="s">
        <v>5356</v>
      </c>
      <c r="G2572" t="s">
        <v>5357</v>
      </c>
      <c r="H2572" t="str">
        <f ca="1">IFERROR(RANK(Table1[[#This Row],[IncomeRank]],$K:$K),"")</f>
        <v/>
      </c>
      <c r="I2572">
        <f>Table1[[#This Row],[regno]]</f>
        <v>1141808</v>
      </c>
      <c r="J2572" t="str">
        <f>Table1[[#This Row],[nicename]]</f>
        <v>Flowers Band</v>
      </c>
      <c r="K2572" s="1" t="str">
        <f ca="1">IF(Table1[[#This Row],[Selected]],Table1[[#This Row],[latest_income]]+(RAND()*0.01),"")</f>
        <v/>
      </c>
      <c r="L2572" t="b">
        <f>IF(Table1[[#This Row],[Use]]="None",FALSE,IF(Table1[[#This Row],[Use]]="Both",AND(Table1[[#This Row],[Keyword]],Table1[[#This Row],[Geog]]),OR(Table1[[#This Row],[Keyword]],Table1[[#This Row],[Geog]])))</f>
        <v>0</v>
      </c>
      <c r="M257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72" t="b">
        <f>NOT(ISERROR(VLOOKUP(Table1[[#This Row],[regno]],RawGeography!$D:$D,1,FALSE)))</f>
        <v>0</v>
      </c>
      <c r="O2572" t="str">
        <f>IF(Options!$H$12&gt;0,IF(Options!$H$13&gt;0,"Both","Geog"),IF(Options!$H$13&gt;0,"Keyword","None"))</f>
        <v>None</v>
      </c>
      <c r="Q2572"/>
    </row>
    <row r="2573" spans="1:17" x14ac:dyDescent="0.2">
      <c r="A2573">
        <v>1141813</v>
      </c>
      <c r="B2573" t="s">
        <v>5358</v>
      </c>
      <c r="C2573">
        <v>6415</v>
      </c>
      <c r="D2573">
        <v>3205</v>
      </c>
      <c r="G2573" t="s">
        <v>5359</v>
      </c>
      <c r="H2573" t="str">
        <f ca="1">IFERROR(RANK(Table1[[#This Row],[IncomeRank]],$K:$K),"")</f>
        <v/>
      </c>
      <c r="I2573">
        <f>Table1[[#This Row],[regno]]</f>
        <v>1141813</v>
      </c>
      <c r="J2573" t="str">
        <f>Table1[[#This Row],[nicename]]</f>
        <v>Dart Music Festival Foundation</v>
      </c>
      <c r="K2573" s="1" t="str">
        <f ca="1">IF(Table1[[#This Row],[Selected]],Table1[[#This Row],[latest_income]]+(RAND()*0.01),"")</f>
        <v/>
      </c>
      <c r="L2573" t="b">
        <f>IF(Table1[[#This Row],[Use]]="None",FALSE,IF(Table1[[#This Row],[Use]]="Both",AND(Table1[[#This Row],[Keyword]],Table1[[#This Row],[Geog]]),OR(Table1[[#This Row],[Keyword]],Table1[[#This Row],[Geog]])))</f>
        <v>0</v>
      </c>
      <c r="M257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73" t="b">
        <f>NOT(ISERROR(VLOOKUP(Table1[[#This Row],[regno]],RawGeography!$D:$D,1,FALSE)))</f>
        <v>0</v>
      </c>
      <c r="O2573" t="str">
        <f>IF(Options!$H$12&gt;0,IF(Options!$H$13&gt;0,"Both","Geog"),IF(Options!$H$13&gt;0,"Keyword","None"))</f>
        <v>None</v>
      </c>
      <c r="Q2573"/>
    </row>
    <row r="2574" spans="1:17" x14ac:dyDescent="0.2">
      <c r="A2574">
        <v>1141861</v>
      </c>
      <c r="B2574" t="s">
        <v>5360</v>
      </c>
      <c r="G2574" t="s">
        <v>5361</v>
      </c>
      <c r="H2574" t="str">
        <f ca="1">IFERROR(RANK(Table1[[#This Row],[IncomeRank]],$K:$K),"")</f>
        <v/>
      </c>
      <c r="I2574">
        <f>Table1[[#This Row],[regno]]</f>
        <v>1141861</v>
      </c>
      <c r="J2574" t="str">
        <f>Table1[[#This Row],[nicename]]</f>
        <v>Keys of Change</v>
      </c>
      <c r="K2574" s="1" t="str">
        <f ca="1">IF(Table1[[#This Row],[Selected]],Table1[[#This Row],[latest_income]]+(RAND()*0.01),"")</f>
        <v/>
      </c>
      <c r="L2574" t="b">
        <f>IF(Table1[[#This Row],[Use]]="None",FALSE,IF(Table1[[#This Row],[Use]]="Both",AND(Table1[[#This Row],[Keyword]],Table1[[#This Row],[Geog]]),OR(Table1[[#This Row],[Keyword]],Table1[[#This Row],[Geog]])))</f>
        <v>0</v>
      </c>
      <c r="M257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74" t="b">
        <f>NOT(ISERROR(VLOOKUP(Table1[[#This Row],[regno]],RawGeography!$D:$D,1,FALSE)))</f>
        <v>0</v>
      </c>
      <c r="O2574" t="str">
        <f>IF(Options!$H$12&gt;0,IF(Options!$H$13&gt;0,"Both","Geog"),IF(Options!$H$13&gt;0,"Keyword","None"))</f>
        <v>None</v>
      </c>
      <c r="Q2574"/>
    </row>
    <row r="2575" spans="1:17" x14ac:dyDescent="0.2">
      <c r="A2575">
        <v>1141897</v>
      </c>
      <c r="B2575" t="s">
        <v>5362</v>
      </c>
      <c r="G2575" t="s">
        <v>5363</v>
      </c>
      <c r="H2575" t="str">
        <f ca="1">IFERROR(RANK(Table1[[#This Row],[IncomeRank]],$K:$K),"")</f>
        <v/>
      </c>
      <c r="I2575">
        <f>Table1[[#This Row],[regno]]</f>
        <v>1141897</v>
      </c>
      <c r="J2575" t="str">
        <f>Table1[[#This Row],[nicename]]</f>
        <v>The Dance Touring Partnership Limited</v>
      </c>
      <c r="K2575" s="1" t="str">
        <f ca="1">IF(Table1[[#This Row],[Selected]],Table1[[#This Row],[latest_income]]+(RAND()*0.01),"")</f>
        <v/>
      </c>
      <c r="L2575" t="b">
        <f>IF(Table1[[#This Row],[Use]]="None",FALSE,IF(Table1[[#This Row],[Use]]="Both",AND(Table1[[#This Row],[Keyword]],Table1[[#This Row],[Geog]]),OR(Table1[[#This Row],[Keyword]],Table1[[#This Row],[Geog]])))</f>
        <v>0</v>
      </c>
      <c r="M257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75" t="b">
        <f>NOT(ISERROR(VLOOKUP(Table1[[#This Row],[regno]],RawGeography!$D:$D,1,FALSE)))</f>
        <v>0</v>
      </c>
      <c r="O2575" t="str">
        <f>IF(Options!$H$12&gt;0,IF(Options!$H$13&gt;0,"Both","Geog"),IF(Options!$H$13&gt;0,"Keyword","None"))</f>
        <v>None</v>
      </c>
      <c r="Q2575"/>
    </row>
    <row r="2576" spans="1:17" x14ac:dyDescent="0.2">
      <c r="A2576">
        <v>1142039</v>
      </c>
      <c r="B2576" t="s">
        <v>5364</v>
      </c>
      <c r="G2576" t="s">
        <v>5365</v>
      </c>
      <c r="H2576" t="str">
        <f ca="1">IFERROR(RANK(Table1[[#This Row],[IncomeRank]],$K:$K),"")</f>
        <v/>
      </c>
      <c r="I2576">
        <f>Table1[[#This Row],[regno]]</f>
        <v>1142039</v>
      </c>
      <c r="J2576" t="str">
        <f>Table1[[#This Row],[nicename]]</f>
        <v>The Overfield Trust</v>
      </c>
      <c r="K2576" s="1" t="str">
        <f ca="1">IF(Table1[[#This Row],[Selected]],Table1[[#This Row],[latest_income]]+(RAND()*0.01),"")</f>
        <v/>
      </c>
      <c r="L2576" t="b">
        <f>IF(Table1[[#This Row],[Use]]="None",FALSE,IF(Table1[[#This Row],[Use]]="Both",AND(Table1[[#This Row],[Keyword]],Table1[[#This Row],[Geog]]),OR(Table1[[#This Row],[Keyword]],Table1[[#This Row],[Geog]])))</f>
        <v>0</v>
      </c>
      <c r="M257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76" t="b">
        <f>NOT(ISERROR(VLOOKUP(Table1[[#This Row],[regno]],RawGeography!$D:$D,1,FALSE)))</f>
        <v>0</v>
      </c>
      <c r="O2576" t="str">
        <f>IF(Options!$H$12&gt;0,IF(Options!$H$13&gt;0,"Both","Geog"),IF(Options!$H$13&gt;0,"Keyword","None"))</f>
        <v>None</v>
      </c>
      <c r="Q2576"/>
    </row>
    <row r="2577" spans="1:17" x14ac:dyDescent="0.2">
      <c r="A2577">
        <v>1142075</v>
      </c>
      <c r="B2577" t="s">
        <v>5366</v>
      </c>
      <c r="C2577">
        <v>85935</v>
      </c>
      <c r="D2577">
        <v>66046</v>
      </c>
      <c r="G2577" t="s">
        <v>5367</v>
      </c>
      <c r="H2577" t="str">
        <f ca="1">IFERROR(RANK(Table1[[#This Row],[IncomeRank]],$K:$K),"")</f>
        <v/>
      </c>
      <c r="I2577">
        <f>Table1[[#This Row],[regno]]</f>
        <v>1142075</v>
      </c>
      <c r="J2577" t="str">
        <f>Table1[[#This Row],[nicename]]</f>
        <v>The Choral Foundation, the Chapel Royal, Hampton Court Palace</v>
      </c>
      <c r="K2577" s="1" t="str">
        <f ca="1">IF(Table1[[#This Row],[Selected]],Table1[[#This Row],[latest_income]]+(RAND()*0.01),"")</f>
        <v/>
      </c>
      <c r="L2577" t="b">
        <f>IF(Table1[[#This Row],[Use]]="None",FALSE,IF(Table1[[#This Row],[Use]]="Both",AND(Table1[[#This Row],[Keyword]],Table1[[#This Row],[Geog]]),OR(Table1[[#This Row],[Keyword]],Table1[[#This Row],[Geog]])))</f>
        <v>0</v>
      </c>
      <c r="M257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77" t="b">
        <f>NOT(ISERROR(VLOOKUP(Table1[[#This Row],[regno]],RawGeography!$D:$D,1,FALSE)))</f>
        <v>0</v>
      </c>
      <c r="O2577" t="str">
        <f>IF(Options!$H$12&gt;0,IF(Options!$H$13&gt;0,"Both","Geog"),IF(Options!$H$13&gt;0,"Keyword","None"))</f>
        <v>None</v>
      </c>
      <c r="Q2577"/>
    </row>
    <row r="2578" spans="1:17" x14ac:dyDescent="0.2">
      <c r="A2578">
        <v>1142092</v>
      </c>
      <c r="B2578" t="s">
        <v>5368</v>
      </c>
      <c r="G2578" t="s">
        <v>5369</v>
      </c>
      <c r="H2578" t="str">
        <f ca="1">IFERROR(RANK(Table1[[#This Row],[IncomeRank]],$K:$K),"")</f>
        <v/>
      </c>
      <c r="I2578">
        <f>Table1[[#This Row],[regno]]</f>
        <v>1142092</v>
      </c>
      <c r="J2578" t="str">
        <f>Table1[[#This Row],[nicename]]</f>
        <v>The Stephen Sondheim Society</v>
      </c>
      <c r="K2578" s="1" t="str">
        <f ca="1">IF(Table1[[#This Row],[Selected]],Table1[[#This Row],[latest_income]]+(RAND()*0.01),"")</f>
        <v/>
      </c>
      <c r="L2578" t="b">
        <f>IF(Table1[[#This Row],[Use]]="None",FALSE,IF(Table1[[#This Row],[Use]]="Both",AND(Table1[[#This Row],[Keyword]],Table1[[#This Row],[Geog]]),OR(Table1[[#This Row],[Keyword]],Table1[[#This Row],[Geog]])))</f>
        <v>0</v>
      </c>
      <c r="M257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78" t="b">
        <f>NOT(ISERROR(VLOOKUP(Table1[[#This Row],[regno]],RawGeography!$D:$D,1,FALSE)))</f>
        <v>0</v>
      </c>
      <c r="O2578" t="str">
        <f>IF(Options!$H$12&gt;0,IF(Options!$H$13&gt;0,"Both","Geog"),IF(Options!$H$13&gt;0,"Keyword","None"))</f>
        <v>None</v>
      </c>
      <c r="Q2578"/>
    </row>
    <row r="2579" spans="1:17" x14ac:dyDescent="0.2">
      <c r="A2579">
        <v>1142132</v>
      </c>
      <c r="B2579" t="s">
        <v>5370</v>
      </c>
      <c r="G2579" t="s">
        <v>4857</v>
      </c>
      <c r="H2579" t="str">
        <f ca="1">IFERROR(RANK(Table1[[#This Row],[IncomeRank]],$K:$K),"")</f>
        <v/>
      </c>
      <c r="I2579">
        <f>Table1[[#This Row],[regno]]</f>
        <v>1142132</v>
      </c>
      <c r="J2579" t="str">
        <f>Table1[[#This Row],[nicename]]</f>
        <v>Coggeshall Camerata</v>
      </c>
      <c r="K2579" s="1" t="str">
        <f ca="1">IF(Table1[[#This Row],[Selected]],Table1[[#This Row],[latest_income]]+(RAND()*0.01),"")</f>
        <v/>
      </c>
      <c r="L2579" t="b">
        <f>IF(Table1[[#This Row],[Use]]="None",FALSE,IF(Table1[[#This Row],[Use]]="Both",AND(Table1[[#This Row],[Keyword]],Table1[[#This Row],[Geog]]),OR(Table1[[#This Row],[Keyword]],Table1[[#This Row],[Geog]])))</f>
        <v>0</v>
      </c>
      <c r="M257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79" t="b">
        <f>NOT(ISERROR(VLOOKUP(Table1[[#This Row],[regno]],RawGeography!$D:$D,1,FALSE)))</f>
        <v>0</v>
      </c>
      <c r="O2579" t="str">
        <f>IF(Options!$H$12&gt;0,IF(Options!$H$13&gt;0,"Both","Geog"),IF(Options!$H$13&gt;0,"Keyword","None"))</f>
        <v>None</v>
      </c>
      <c r="Q2579"/>
    </row>
    <row r="2580" spans="1:17" x14ac:dyDescent="0.2">
      <c r="A2580">
        <v>1142287</v>
      </c>
      <c r="B2580" t="s">
        <v>5371</v>
      </c>
      <c r="G2580" t="s">
        <v>5372</v>
      </c>
      <c r="H2580" t="str">
        <f ca="1">IFERROR(RANK(Table1[[#This Row],[IncomeRank]],$K:$K),"")</f>
        <v/>
      </c>
      <c r="I2580">
        <f>Table1[[#This Row],[regno]]</f>
        <v>1142287</v>
      </c>
      <c r="J2580" t="str">
        <f>Table1[[#This Row],[nicename]]</f>
        <v>Audley Brass Band</v>
      </c>
      <c r="K2580" s="1" t="str">
        <f ca="1">IF(Table1[[#This Row],[Selected]],Table1[[#This Row],[latest_income]]+(RAND()*0.01),"")</f>
        <v/>
      </c>
      <c r="L2580" t="b">
        <f>IF(Table1[[#This Row],[Use]]="None",FALSE,IF(Table1[[#This Row],[Use]]="Both",AND(Table1[[#This Row],[Keyword]],Table1[[#This Row],[Geog]]),OR(Table1[[#This Row],[Keyword]],Table1[[#This Row],[Geog]])))</f>
        <v>0</v>
      </c>
      <c r="M258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80" t="b">
        <f>NOT(ISERROR(VLOOKUP(Table1[[#This Row],[regno]],RawGeography!$D:$D,1,FALSE)))</f>
        <v>0</v>
      </c>
      <c r="O2580" t="str">
        <f>IF(Options!$H$12&gt;0,IF(Options!$H$13&gt;0,"Both","Geog"),IF(Options!$H$13&gt;0,"Keyword","None"))</f>
        <v>None</v>
      </c>
      <c r="Q2580"/>
    </row>
    <row r="2581" spans="1:17" x14ac:dyDescent="0.2">
      <c r="A2581">
        <v>1142362</v>
      </c>
      <c r="B2581" t="s">
        <v>5373</v>
      </c>
      <c r="G2581" t="s">
        <v>5351</v>
      </c>
      <c r="H2581" t="str">
        <f ca="1">IFERROR(RANK(Table1[[#This Row],[IncomeRank]],$K:$K),"")</f>
        <v/>
      </c>
      <c r="I2581">
        <f>Table1[[#This Row],[regno]]</f>
        <v>1142362</v>
      </c>
      <c r="J2581" t="str">
        <f>Table1[[#This Row],[nicename]]</f>
        <v>The Crosby Orchestral Society</v>
      </c>
      <c r="K2581" s="1" t="str">
        <f ca="1">IF(Table1[[#This Row],[Selected]],Table1[[#This Row],[latest_income]]+(RAND()*0.01),"")</f>
        <v/>
      </c>
      <c r="L2581" t="b">
        <f>IF(Table1[[#This Row],[Use]]="None",FALSE,IF(Table1[[#This Row],[Use]]="Both",AND(Table1[[#This Row],[Keyword]],Table1[[#This Row],[Geog]]),OR(Table1[[#This Row],[Keyword]],Table1[[#This Row],[Geog]])))</f>
        <v>0</v>
      </c>
      <c r="M258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81" t="b">
        <f>NOT(ISERROR(VLOOKUP(Table1[[#This Row],[regno]],RawGeography!$D:$D,1,FALSE)))</f>
        <v>0</v>
      </c>
      <c r="O2581" t="str">
        <f>IF(Options!$H$12&gt;0,IF(Options!$H$13&gt;0,"Both","Geog"),IF(Options!$H$13&gt;0,"Keyword","None"))</f>
        <v>None</v>
      </c>
      <c r="Q2581"/>
    </row>
    <row r="2582" spans="1:17" x14ac:dyDescent="0.2">
      <c r="A2582">
        <v>1142427</v>
      </c>
      <c r="B2582" t="s">
        <v>5374</v>
      </c>
      <c r="G2582" t="s">
        <v>5375</v>
      </c>
      <c r="H2582" t="str">
        <f ca="1">IFERROR(RANK(Table1[[#This Row],[IncomeRank]],$K:$K),"")</f>
        <v/>
      </c>
      <c r="I2582">
        <f>Table1[[#This Row],[regno]]</f>
        <v>1142427</v>
      </c>
      <c r="J2582" t="str">
        <f>Table1[[#This Row],[nicename]]</f>
        <v>South London Alevi Cultural Centre &amp; Cemevi</v>
      </c>
      <c r="K2582" s="1" t="str">
        <f ca="1">IF(Table1[[#This Row],[Selected]],Table1[[#This Row],[latest_income]]+(RAND()*0.01),"")</f>
        <v/>
      </c>
      <c r="L2582" t="b">
        <f>IF(Table1[[#This Row],[Use]]="None",FALSE,IF(Table1[[#This Row],[Use]]="Both",AND(Table1[[#This Row],[Keyword]],Table1[[#This Row],[Geog]]),OR(Table1[[#This Row],[Keyword]],Table1[[#This Row],[Geog]])))</f>
        <v>0</v>
      </c>
      <c r="M258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82" t="b">
        <f>NOT(ISERROR(VLOOKUP(Table1[[#This Row],[regno]],RawGeography!$D:$D,1,FALSE)))</f>
        <v>0</v>
      </c>
      <c r="O2582" t="str">
        <f>IF(Options!$H$12&gt;0,IF(Options!$H$13&gt;0,"Both","Geog"),IF(Options!$H$13&gt;0,"Keyword","None"))</f>
        <v>None</v>
      </c>
      <c r="Q2582"/>
    </row>
    <row r="2583" spans="1:17" x14ac:dyDescent="0.2">
      <c r="A2583">
        <v>1142447</v>
      </c>
      <c r="B2583" t="s">
        <v>5376</v>
      </c>
      <c r="G2583" t="s">
        <v>5377</v>
      </c>
      <c r="H2583" t="str">
        <f ca="1">IFERROR(RANK(Table1[[#This Row],[IncomeRank]],$K:$K),"")</f>
        <v/>
      </c>
      <c r="I2583">
        <f>Table1[[#This Row],[regno]]</f>
        <v>1142447</v>
      </c>
      <c r="J2583" t="str">
        <f>Table1[[#This Row],[nicename]]</f>
        <v>Heritage Opera Limited</v>
      </c>
      <c r="K2583" s="1" t="str">
        <f ca="1">IF(Table1[[#This Row],[Selected]],Table1[[#This Row],[latest_income]]+(RAND()*0.01),"")</f>
        <v/>
      </c>
      <c r="L2583" t="b">
        <f>IF(Table1[[#This Row],[Use]]="None",FALSE,IF(Table1[[#This Row],[Use]]="Both",AND(Table1[[#This Row],[Keyword]],Table1[[#This Row],[Geog]]),OR(Table1[[#This Row],[Keyword]],Table1[[#This Row],[Geog]])))</f>
        <v>0</v>
      </c>
      <c r="M258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83" t="b">
        <f>NOT(ISERROR(VLOOKUP(Table1[[#This Row],[regno]],RawGeography!$D:$D,1,FALSE)))</f>
        <v>0</v>
      </c>
      <c r="O2583" t="str">
        <f>IF(Options!$H$12&gt;0,IF(Options!$H$13&gt;0,"Both","Geog"),IF(Options!$H$13&gt;0,"Keyword","None"))</f>
        <v>None</v>
      </c>
      <c r="Q2583"/>
    </row>
    <row r="2584" spans="1:17" x14ac:dyDescent="0.2">
      <c r="A2584">
        <v>1142471</v>
      </c>
      <c r="B2584" t="s">
        <v>5378</v>
      </c>
      <c r="C2584">
        <v>0</v>
      </c>
      <c r="D2584">
        <v>0</v>
      </c>
      <c r="G2584" t="s">
        <v>5379</v>
      </c>
      <c r="H2584" t="str">
        <f ca="1">IFERROR(RANK(Table1[[#This Row],[IncomeRank]],$K:$K),"")</f>
        <v/>
      </c>
      <c r="I2584">
        <f>Table1[[#This Row],[regno]]</f>
        <v>1142471</v>
      </c>
      <c r="J2584" t="str">
        <f>Table1[[#This Row],[nicename]]</f>
        <v>The Northumbrian Pipers' Society</v>
      </c>
      <c r="K2584" s="1" t="str">
        <f ca="1">IF(Table1[[#This Row],[Selected]],Table1[[#This Row],[latest_income]]+(RAND()*0.01),"")</f>
        <v/>
      </c>
      <c r="L2584" t="b">
        <f>IF(Table1[[#This Row],[Use]]="None",FALSE,IF(Table1[[#This Row],[Use]]="Both",AND(Table1[[#This Row],[Keyword]],Table1[[#This Row],[Geog]]),OR(Table1[[#This Row],[Keyword]],Table1[[#This Row],[Geog]])))</f>
        <v>0</v>
      </c>
      <c r="M258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84" t="b">
        <f>NOT(ISERROR(VLOOKUP(Table1[[#This Row],[regno]],RawGeography!$D:$D,1,FALSE)))</f>
        <v>0</v>
      </c>
      <c r="O2584" t="str">
        <f>IF(Options!$H$12&gt;0,IF(Options!$H$13&gt;0,"Both","Geog"),IF(Options!$H$13&gt;0,"Keyword","None"))</f>
        <v>None</v>
      </c>
      <c r="Q2584"/>
    </row>
    <row r="2585" spans="1:17" x14ac:dyDescent="0.2">
      <c r="A2585">
        <v>1142475</v>
      </c>
      <c r="B2585" t="s">
        <v>5380</v>
      </c>
      <c r="G2585" t="s">
        <v>4857</v>
      </c>
      <c r="H2585" t="str">
        <f ca="1">IFERROR(RANK(Table1[[#This Row],[IncomeRank]],$K:$K),"")</f>
        <v/>
      </c>
      <c r="I2585">
        <f>Table1[[#This Row],[regno]]</f>
        <v>1142475</v>
      </c>
      <c r="J2585" t="str">
        <f>Table1[[#This Row],[nicename]]</f>
        <v>Ashover Brass Band</v>
      </c>
      <c r="K2585" s="1" t="str">
        <f ca="1">IF(Table1[[#This Row],[Selected]],Table1[[#This Row],[latest_income]]+(RAND()*0.01),"")</f>
        <v/>
      </c>
      <c r="L2585" t="b">
        <f>IF(Table1[[#This Row],[Use]]="None",FALSE,IF(Table1[[#This Row],[Use]]="Both",AND(Table1[[#This Row],[Keyword]],Table1[[#This Row],[Geog]]),OR(Table1[[#This Row],[Keyword]],Table1[[#This Row],[Geog]])))</f>
        <v>0</v>
      </c>
      <c r="M258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85" t="b">
        <f>NOT(ISERROR(VLOOKUP(Table1[[#This Row],[regno]],RawGeography!$D:$D,1,FALSE)))</f>
        <v>0</v>
      </c>
      <c r="O2585" t="str">
        <f>IF(Options!$H$12&gt;0,IF(Options!$H$13&gt;0,"Both","Geog"),IF(Options!$H$13&gt;0,"Keyword","None"))</f>
        <v>None</v>
      </c>
      <c r="Q2585"/>
    </row>
    <row r="2586" spans="1:17" x14ac:dyDescent="0.2">
      <c r="A2586">
        <v>1142515</v>
      </c>
      <c r="B2586" t="s">
        <v>5381</v>
      </c>
      <c r="G2586" t="s">
        <v>5382</v>
      </c>
      <c r="H2586" t="str">
        <f ca="1">IFERROR(RANK(Table1[[#This Row],[IncomeRank]],$K:$K),"")</f>
        <v/>
      </c>
      <c r="I2586">
        <f>Table1[[#This Row],[regno]]</f>
        <v>1142515</v>
      </c>
      <c r="J2586" t="str">
        <f>Table1[[#This Row],[nicename]]</f>
        <v>The Portsmouth Chorus</v>
      </c>
      <c r="K2586" s="1" t="str">
        <f ca="1">IF(Table1[[#This Row],[Selected]],Table1[[#This Row],[latest_income]]+(RAND()*0.01),"")</f>
        <v/>
      </c>
      <c r="L2586" t="b">
        <f>IF(Table1[[#This Row],[Use]]="None",FALSE,IF(Table1[[#This Row],[Use]]="Both",AND(Table1[[#This Row],[Keyword]],Table1[[#This Row],[Geog]]),OR(Table1[[#This Row],[Keyword]],Table1[[#This Row],[Geog]])))</f>
        <v>0</v>
      </c>
      <c r="M258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86" t="b">
        <f>NOT(ISERROR(VLOOKUP(Table1[[#This Row],[regno]],RawGeography!$D:$D,1,FALSE)))</f>
        <v>0</v>
      </c>
      <c r="O2586" t="str">
        <f>IF(Options!$H$12&gt;0,IF(Options!$H$13&gt;0,"Both","Geog"),IF(Options!$H$13&gt;0,"Keyword","None"))</f>
        <v>None</v>
      </c>
      <c r="Q2586"/>
    </row>
    <row r="2587" spans="1:17" x14ac:dyDescent="0.2">
      <c r="A2587">
        <v>1142653</v>
      </c>
      <c r="B2587" t="s">
        <v>5383</v>
      </c>
      <c r="G2587" t="s">
        <v>5384</v>
      </c>
      <c r="H2587" t="str">
        <f ca="1">IFERROR(RANK(Table1[[#This Row],[IncomeRank]],$K:$K),"")</f>
        <v/>
      </c>
      <c r="I2587">
        <f>Table1[[#This Row],[regno]]</f>
        <v>1142653</v>
      </c>
      <c r="J2587" t="str">
        <f>Table1[[#This Row],[nicename]]</f>
        <v>Oblique Arts</v>
      </c>
      <c r="K2587" s="1" t="str">
        <f ca="1">IF(Table1[[#This Row],[Selected]],Table1[[#This Row],[latest_income]]+(RAND()*0.01),"")</f>
        <v/>
      </c>
      <c r="L2587" t="b">
        <f>IF(Table1[[#This Row],[Use]]="None",FALSE,IF(Table1[[#This Row],[Use]]="Both",AND(Table1[[#This Row],[Keyword]],Table1[[#This Row],[Geog]]),OR(Table1[[#This Row],[Keyword]],Table1[[#This Row],[Geog]])))</f>
        <v>0</v>
      </c>
      <c r="M258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87" t="b">
        <f>NOT(ISERROR(VLOOKUP(Table1[[#This Row],[regno]],RawGeography!$D:$D,1,FALSE)))</f>
        <v>0</v>
      </c>
      <c r="O2587" t="str">
        <f>IF(Options!$H$12&gt;0,IF(Options!$H$13&gt;0,"Both","Geog"),IF(Options!$H$13&gt;0,"Keyword","None"))</f>
        <v>None</v>
      </c>
      <c r="Q2587"/>
    </row>
    <row r="2588" spans="1:17" x14ac:dyDescent="0.2">
      <c r="A2588">
        <v>1142727</v>
      </c>
      <c r="B2588" t="s">
        <v>5385</v>
      </c>
      <c r="G2588" t="s">
        <v>5351</v>
      </c>
      <c r="H2588" t="str">
        <f ca="1">IFERROR(RANK(Table1[[#This Row],[IncomeRank]],$K:$K),"")</f>
        <v/>
      </c>
      <c r="I2588">
        <f>Table1[[#This Row],[regno]]</f>
        <v>1142727</v>
      </c>
      <c r="J2588" t="str">
        <f>Table1[[#This Row],[nicename]]</f>
        <v>Antiphon</v>
      </c>
      <c r="K2588" s="1" t="str">
        <f ca="1">IF(Table1[[#This Row],[Selected]],Table1[[#This Row],[latest_income]]+(RAND()*0.01),"")</f>
        <v/>
      </c>
      <c r="L2588" t="b">
        <f>IF(Table1[[#This Row],[Use]]="None",FALSE,IF(Table1[[#This Row],[Use]]="Both",AND(Table1[[#This Row],[Keyword]],Table1[[#This Row],[Geog]]),OR(Table1[[#This Row],[Keyword]],Table1[[#This Row],[Geog]])))</f>
        <v>0</v>
      </c>
      <c r="M258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88" t="b">
        <f>NOT(ISERROR(VLOOKUP(Table1[[#This Row],[regno]],RawGeography!$D:$D,1,FALSE)))</f>
        <v>0</v>
      </c>
      <c r="O2588" t="str">
        <f>IF(Options!$H$12&gt;0,IF(Options!$H$13&gt;0,"Both","Geog"),IF(Options!$H$13&gt;0,"Keyword","None"))</f>
        <v>None</v>
      </c>
      <c r="Q2588"/>
    </row>
    <row r="2589" spans="1:17" x14ac:dyDescent="0.2">
      <c r="A2589">
        <v>1142730</v>
      </c>
      <c r="B2589" t="s">
        <v>5386</v>
      </c>
      <c r="G2589" t="s">
        <v>5387</v>
      </c>
      <c r="H2589" t="str">
        <f ca="1">IFERROR(RANK(Table1[[#This Row],[IncomeRank]],$K:$K),"")</f>
        <v/>
      </c>
      <c r="I2589">
        <f>Table1[[#This Row],[regno]]</f>
        <v>1142730</v>
      </c>
      <c r="J2589" t="str">
        <f>Table1[[#This Row],[nicename]]</f>
        <v>Orchard Park Music Foundation</v>
      </c>
      <c r="K2589" s="1" t="str">
        <f ca="1">IF(Table1[[#This Row],[Selected]],Table1[[#This Row],[latest_income]]+(RAND()*0.01),"")</f>
        <v/>
      </c>
      <c r="L2589" t="b">
        <f>IF(Table1[[#This Row],[Use]]="None",FALSE,IF(Table1[[#This Row],[Use]]="Both",AND(Table1[[#This Row],[Keyword]],Table1[[#This Row],[Geog]]),OR(Table1[[#This Row],[Keyword]],Table1[[#This Row],[Geog]])))</f>
        <v>0</v>
      </c>
      <c r="M2589"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89" t="b">
        <f>NOT(ISERROR(VLOOKUP(Table1[[#This Row],[regno]],RawGeography!$D:$D,1,FALSE)))</f>
        <v>0</v>
      </c>
      <c r="O2589" t="str">
        <f>IF(Options!$H$12&gt;0,IF(Options!$H$13&gt;0,"Both","Geog"),IF(Options!$H$13&gt;0,"Keyword","None"))</f>
        <v>None</v>
      </c>
      <c r="Q2589"/>
    </row>
    <row r="2590" spans="1:17" x14ac:dyDescent="0.2">
      <c r="A2590">
        <v>1142945</v>
      </c>
      <c r="B2590" t="s">
        <v>5388</v>
      </c>
      <c r="G2590" t="s">
        <v>5389</v>
      </c>
      <c r="H2590" t="str">
        <f ca="1">IFERROR(RANK(Table1[[#This Row],[IncomeRank]],$K:$K),"")</f>
        <v/>
      </c>
      <c r="I2590">
        <f>Table1[[#This Row],[regno]]</f>
        <v>1142945</v>
      </c>
      <c r="J2590" t="str">
        <f>Table1[[#This Row],[nicename]]</f>
        <v>Ironbridge Gorge Brass Band Festival</v>
      </c>
      <c r="K2590" s="1" t="str">
        <f ca="1">IF(Table1[[#This Row],[Selected]],Table1[[#This Row],[latest_income]]+(RAND()*0.01),"")</f>
        <v/>
      </c>
      <c r="L2590" t="b">
        <f>IF(Table1[[#This Row],[Use]]="None",FALSE,IF(Table1[[#This Row],[Use]]="Both",AND(Table1[[#This Row],[Keyword]],Table1[[#This Row],[Geog]]),OR(Table1[[#This Row],[Keyword]],Table1[[#This Row],[Geog]])))</f>
        <v>0</v>
      </c>
      <c r="M2590"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90" t="b">
        <f>NOT(ISERROR(VLOOKUP(Table1[[#This Row],[regno]],RawGeography!$D:$D,1,FALSE)))</f>
        <v>0</v>
      </c>
      <c r="O2590" t="str">
        <f>IF(Options!$H$12&gt;0,IF(Options!$H$13&gt;0,"Both","Geog"),IF(Options!$H$13&gt;0,"Keyword","None"))</f>
        <v>None</v>
      </c>
      <c r="Q2590"/>
    </row>
    <row r="2591" spans="1:17" x14ac:dyDescent="0.2">
      <c r="A2591">
        <v>1142980</v>
      </c>
      <c r="B2591" t="s">
        <v>5390</v>
      </c>
      <c r="G2591" t="s">
        <v>5391</v>
      </c>
      <c r="H2591" t="str">
        <f ca="1">IFERROR(RANK(Table1[[#This Row],[IncomeRank]],$K:$K),"")</f>
        <v/>
      </c>
      <c r="I2591">
        <f>Table1[[#This Row],[regno]]</f>
        <v>1142980</v>
      </c>
      <c r="J2591" t="str">
        <f>Table1[[#This Row],[nicename]]</f>
        <v>Wimbledon Music Festival Limited</v>
      </c>
      <c r="K2591" s="1" t="str">
        <f ca="1">IF(Table1[[#This Row],[Selected]],Table1[[#This Row],[latest_income]]+(RAND()*0.01),"")</f>
        <v/>
      </c>
      <c r="L2591" t="b">
        <f>IF(Table1[[#This Row],[Use]]="None",FALSE,IF(Table1[[#This Row],[Use]]="Both",AND(Table1[[#This Row],[Keyword]],Table1[[#This Row],[Geog]]),OR(Table1[[#This Row],[Keyword]],Table1[[#This Row],[Geog]])))</f>
        <v>0</v>
      </c>
      <c r="M2591"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91" t="b">
        <f>NOT(ISERROR(VLOOKUP(Table1[[#This Row],[regno]],RawGeography!$D:$D,1,FALSE)))</f>
        <v>0</v>
      </c>
      <c r="O2591" t="str">
        <f>IF(Options!$H$12&gt;0,IF(Options!$H$13&gt;0,"Both","Geog"),IF(Options!$H$13&gt;0,"Keyword","None"))</f>
        <v>None</v>
      </c>
      <c r="Q2591"/>
    </row>
    <row r="2592" spans="1:17" x14ac:dyDescent="0.2">
      <c r="A2592">
        <v>1143009</v>
      </c>
      <c r="B2592" t="s">
        <v>5392</v>
      </c>
      <c r="G2592" t="s">
        <v>5393</v>
      </c>
      <c r="H2592" t="str">
        <f ca="1">IFERROR(RANK(Table1[[#This Row],[IncomeRank]],$K:$K),"")</f>
        <v/>
      </c>
      <c r="I2592">
        <f>Table1[[#This Row],[regno]]</f>
        <v>1143009</v>
      </c>
      <c r="J2592" t="str">
        <f>Table1[[#This Row],[nicename]]</f>
        <v>Shadwell Opera</v>
      </c>
      <c r="K2592" s="1" t="str">
        <f ca="1">IF(Table1[[#This Row],[Selected]],Table1[[#This Row],[latest_income]]+(RAND()*0.01),"")</f>
        <v/>
      </c>
      <c r="L2592" t="b">
        <f>IF(Table1[[#This Row],[Use]]="None",FALSE,IF(Table1[[#This Row],[Use]]="Both",AND(Table1[[#This Row],[Keyword]],Table1[[#This Row],[Geog]]),OR(Table1[[#This Row],[Keyword]],Table1[[#This Row],[Geog]])))</f>
        <v>0</v>
      </c>
      <c r="M2592"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92" t="b">
        <f>NOT(ISERROR(VLOOKUP(Table1[[#This Row],[regno]],RawGeography!$D:$D,1,FALSE)))</f>
        <v>0</v>
      </c>
      <c r="O2592" t="str">
        <f>IF(Options!$H$12&gt;0,IF(Options!$H$13&gt;0,"Both","Geog"),IF(Options!$H$13&gt;0,"Keyword","None"))</f>
        <v>None</v>
      </c>
      <c r="Q2592"/>
    </row>
    <row r="2593" spans="1:17" x14ac:dyDescent="0.2">
      <c r="A2593">
        <v>1143051</v>
      </c>
      <c r="B2593" t="s">
        <v>5394</v>
      </c>
      <c r="G2593" t="s">
        <v>5395</v>
      </c>
      <c r="H2593" t="str">
        <f ca="1">IFERROR(RANK(Table1[[#This Row],[IncomeRank]],$K:$K),"")</f>
        <v/>
      </c>
      <c r="I2593">
        <f>Table1[[#This Row],[regno]]</f>
        <v>1143051</v>
      </c>
      <c r="J2593" t="str">
        <f>Table1[[#This Row],[nicename]]</f>
        <v>Stockport Schools' Brass Bands</v>
      </c>
      <c r="K2593" s="1" t="str">
        <f ca="1">IF(Table1[[#This Row],[Selected]],Table1[[#This Row],[latest_income]]+(RAND()*0.01),"")</f>
        <v/>
      </c>
      <c r="L2593" t="b">
        <f>IF(Table1[[#This Row],[Use]]="None",FALSE,IF(Table1[[#This Row],[Use]]="Both",AND(Table1[[#This Row],[Keyword]],Table1[[#This Row],[Geog]]),OR(Table1[[#This Row],[Keyword]],Table1[[#This Row],[Geog]])))</f>
        <v>0</v>
      </c>
      <c r="M2593"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93" t="b">
        <f>NOT(ISERROR(VLOOKUP(Table1[[#This Row],[regno]],RawGeography!$D:$D,1,FALSE)))</f>
        <v>0</v>
      </c>
      <c r="O2593" t="str">
        <f>IF(Options!$H$12&gt;0,IF(Options!$H$13&gt;0,"Both","Geog"),IF(Options!$H$13&gt;0,"Keyword","None"))</f>
        <v>None</v>
      </c>
      <c r="Q2593"/>
    </row>
    <row r="2594" spans="1:17" x14ac:dyDescent="0.2">
      <c r="A2594">
        <v>1143131</v>
      </c>
      <c r="B2594" t="s">
        <v>5396</v>
      </c>
      <c r="G2594" t="s">
        <v>5397</v>
      </c>
      <c r="H2594" t="str">
        <f ca="1">IFERROR(RANK(Table1[[#This Row],[IncomeRank]],$K:$K),"")</f>
        <v/>
      </c>
      <c r="I2594">
        <f>Table1[[#This Row],[regno]]</f>
        <v>1143131</v>
      </c>
      <c r="J2594" t="str">
        <f>Table1[[#This Row],[nicename]]</f>
        <v>Musicplace North-West Limited</v>
      </c>
      <c r="K2594" s="1" t="str">
        <f ca="1">IF(Table1[[#This Row],[Selected]],Table1[[#This Row],[latest_income]]+(RAND()*0.01),"")</f>
        <v/>
      </c>
      <c r="L2594" t="b">
        <f>IF(Table1[[#This Row],[Use]]="None",FALSE,IF(Table1[[#This Row],[Use]]="Both",AND(Table1[[#This Row],[Keyword]],Table1[[#This Row],[Geog]]),OR(Table1[[#This Row],[Keyword]],Table1[[#This Row],[Geog]])))</f>
        <v>0</v>
      </c>
      <c r="M2594"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94" t="b">
        <f>NOT(ISERROR(VLOOKUP(Table1[[#This Row],[regno]],RawGeography!$D:$D,1,FALSE)))</f>
        <v>0</v>
      </c>
      <c r="O2594" t="str">
        <f>IF(Options!$H$12&gt;0,IF(Options!$H$13&gt;0,"Both","Geog"),IF(Options!$H$13&gt;0,"Keyword","None"))</f>
        <v>None</v>
      </c>
      <c r="Q2594"/>
    </row>
    <row r="2595" spans="1:17" x14ac:dyDescent="0.2">
      <c r="A2595">
        <v>1143420</v>
      </c>
      <c r="B2595" t="s">
        <v>5398</v>
      </c>
      <c r="G2595" t="s">
        <v>5399</v>
      </c>
      <c r="H2595" t="str">
        <f ca="1">IFERROR(RANK(Table1[[#This Row],[IncomeRank]],$K:$K),"")</f>
        <v/>
      </c>
      <c r="I2595">
        <f>Table1[[#This Row],[regno]]</f>
        <v>1143420</v>
      </c>
      <c r="J2595" t="str">
        <f>Table1[[#This Row],[nicename]]</f>
        <v>Sheffield Music Academy</v>
      </c>
      <c r="K2595" s="1" t="str">
        <f ca="1">IF(Table1[[#This Row],[Selected]],Table1[[#This Row],[latest_income]]+(RAND()*0.01),"")</f>
        <v/>
      </c>
      <c r="L2595" t="b">
        <f>IF(Table1[[#This Row],[Use]]="None",FALSE,IF(Table1[[#This Row],[Use]]="Both",AND(Table1[[#This Row],[Keyword]],Table1[[#This Row],[Geog]]),OR(Table1[[#This Row],[Keyword]],Table1[[#This Row],[Geog]])))</f>
        <v>0</v>
      </c>
      <c r="M2595"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95" t="b">
        <f>NOT(ISERROR(VLOOKUP(Table1[[#This Row],[regno]],RawGeography!$D:$D,1,FALSE)))</f>
        <v>0</v>
      </c>
      <c r="O2595" t="str">
        <f>IF(Options!$H$12&gt;0,IF(Options!$H$13&gt;0,"Both","Geog"),IF(Options!$H$13&gt;0,"Keyword","None"))</f>
        <v>None</v>
      </c>
      <c r="Q2595"/>
    </row>
    <row r="2596" spans="1:17" x14ac:dyDescent="0.2">
      <c r="A2596">
        <v>1143459</v>
      </c>
      <c r="B2596" t="s">
        <v>5400</v>
      </c>
      <c r="G2596" t="s">
        <v>5401</v>
      </c>
      <c r="H2596" t="str">
        <f ca="1">IFERROR(RANK(Table1[[#This Row],[IncomeRank]],$K:$K),"")</f>
        <v/>
      </c>
      <c r="I2596">
        <f>Table1[[#This Row],[regno]]</f>
        <v>1143459</v>
      </c>
      <c r="J2596" t="str">
        <f>Table1[[#This Row],[nicename]]</f>
        <v>Creative Futures (UK) Limited</v>
      </c>
      <c r="K2596" s="1" t="str">
        <f ca="1">IF(Table1[[#This Row],[Selected]],Table1[[#This Row],[latest_income]]+(RAND()*0.01),"")</f>
        <v/>
      </c>
      <c r="L2596" t="b">
        <f>IF(Table1[[#This Row],[Use]]="None",FALSE,IF(Table1[[#This Row],[Use]]="Both",AND(Table1[[#This Row],[Keyword]],Table1[[#This Row],[Geog]]),OR(Table1[[#This Row],[Keyword]],Table1[[#This Row],[Geog]])))</f>
        <v>0</v>
      </c>
      <c r="M2596"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96" t="b">
        <f>NOT(ISERROR(VLOOKUP(Table1[[#This Row],[regno]],RawGeography!$D:$D,1,FALSE)))</f>
        <v>0</v>
      </c>
      <c r="O2596" t="str">
        <f>IF(Options!$H$12&gt;0,IF(Options!$H$13&gt;0,"Both","Geog"),IF(Options!$H$13&gt;0,"Keyword","None"))</f>
        <v>None</v>
      </c>
      <c r="Q2596"/>
    </row>
    <row r="2597" spans="1:17" x14ac:dyDescent="0.2">
      <c r="A2597">
        <v>1143521</v>
      </c>
      <c r="B2597" t="s">
        <v>5402</v>
      </c>
      <c r="G2597" t="s">
        <v>5403</v>
      </c>
      <c r="H2597" t="str">
        <f ca="1">IFERROR(RANK(Table1[[#This Row],[IncomeRank]],$K:$K),"")</f>
        <v/>
      </c>
      <c r="I2597">
        <f>Table1[[#This Row],[regno]]</f>
        <v>1143521</v>
      </c>
      <c r="J2597" t="str">
        <f>Table1[[#This Row],[nicename]]</f>
        <v>Children's Concerts</v>
      </c>
      <c r="K2597" s="1" t="str">
        <f ca="1">IF(Table1[[#This Row],[Selected]],Table1[[#This Row],[latest_income]]+(RAND()*0.01),"")</f>
        <v/>
      </c>
      <c r="L2597" t="b">
        <f>IF(Table1[[#This Row],[Use]]="None",FALSE,IF(Table1[[#This Row],[Use]]="Both",AND(Table1[[#This Row],[Keyword]],Table1[[#This Row],[Geog]]),OR(Table1[[#This Row],[Keyword]],Table1[[#This Row],[Geog]])))</f>
        <v>0</v>
      </c>
      <c r="M2597"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97" t="b">
        <f>NOT(ISERROR(VLOOKUP(Table1[[#This Row],[regno]],RawGeography!$D:$D,1,FALSE)))</f>
        <v>0</v>
      </c>
      <c r="O2597" t="str">
        <f>IF(Options!$H$12&gt;0,IF(Options!$H$13&gt;0,"Both","Geog"),IF(Options!$H$13&gt;0,"Keyword","None"))</f>
        <v>None</v>
      </c>
      <c r="Q2597"/>
    </row>
    <row r="2598" spans="1:17" x14ac:dyDescent="0.2">
      <c r="A2598">
        <v>1143543</v>
      </c>
      <c r="B2598" t="s">
        <v>5404</v>
      </c>
      <c r="G2598" t="s">
        <v>5405</v>
      </c>
      <c r="H2598" t="str">
        <f ca="1">IFERROR(RANK(Table1[[#This Row],[IncomeRank]],$K:$K),"")</f>
        <v/>
      </c>
      <c r="I2598">
        <f>Table1[[#This Row],[regno]]</f>
        <v>1143543</v>
      </c>
      <c r="J2598" t="str">
        <f>Table1[[#This Row],[nicename]]</f>
        <v>Euphonious Faith Music School</v>
      </c>
      <c r="K2598" s="1" t="str">
        <f ca="1">IF(Table1[[#This Row],[Selected]],Table1[[#This Row],[latest_income]]+(RAND()*0.01),"")</f>
        <v/>
      </c>
      <c r="L2598" t="b">
        <f>IF(Table1[[#This Row],[Use]]="None",FALSE,IF(Table1[[#This Row],[Use]]="Both",AND(Table1[[#This Row],[Keyword]],Table1[[#This Row],[Geog]]),OR(Table1[[#This Row],[Keyword]],Table1[[#This Row],[Geog]])))</f>
        <v>0</v>
      </c>
      <c r="M2598" t="b">
        <f>OR(
NOT(ISERROR((SEARCH(Options!$H$2,Table1[[#This Row],[objects]])))),
NOT(ISERROR((SEARCH(Options!$H$2,Table1[[#This Row],[nicename]])))),
NOT(ISERROR((SEARCH(Options!$H$3,Table1[[#This Row],[objects]])))),
NOT(ISERROR((SEARCH(Options!$H$3,Table1[[#This Row],[nicename]])))),
NOT(ISERROR((SEARCH(Options!$H$4,Table1[[#This Row],[objects]])))),
NOT(ISERROR((SEARCH(Options!$H$4,Table1[[#This Row],[nicename]])))),
NOT(ISERROR((SEARCH(Options!$H$5,Table1[[#This Row],[objects]])))),
NOT(ISERROR((SEARCH(Options!$H$5,Table1[[#This Row],[nicename]]))))
)</f>
        <v>0</v>
      </c>
      <c r="N2598" t="b">
        <f>NOT(ISERROR(VLOOKUP(Table1[[#This Row],[regno]],RawGeography!$D:$D,1,FALSE)))</f>
        <v>0</v>
      </c>
      <c r="O2598" t="str">
        <f>IF(Options!$H$12&gt;0,IF(Options!$H$13&gt;0,"Both","Geog"),IF(Options!$H$13&gt;0,"Keyword","None"))</f>
        <v>None</v>
      </c>
      <c r="Q2598"/>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35"/>
  <sheetViews>
    <sheetView workbookViewId="0">
      <selection activeCell="D2" sqref="D2"/>
    </sheetView>
  </sheetViews>
  <sheetFormatPr defaultRowHeight="15" x14ac:dyDescent="0.2"/>
  <cols>
    <col min="1" max="1" width="8.44140625" customWidth="1"/>
    <col min="2" max="2" width="10.88671875" customWidth="1"/>
    <col min="3" max="3" width="27.77734375" customWidth="1"/>
    <col min="4" max="4" width="10.77734375" customWidth="1"/>
  </cols>
  <sheetData>
    <row r="1" spans="1:4" x14ac:dyDescent="0.2">
      <c r="A1" t="s">
        <v>0</v>
      </c>
      <c r="B1" t="s">
        <v>5408</v>
      </c>
      <c r="C1" t="s">
        <v>5409</v>
      </c>
      <c r="D1" t="s">
        <v>5815</v>
      </c>
    </row>
    <row r="2" spans="1:4" x14ac:dyDescent="0.2">
      <c r="A2">
        <v>200024</v>
      </c>
      <c r="B2" t="s">
        <v>5410</v>
      </c>
      <c r="C2" t="s">
        <v>5411</v>
      </c>
      <c r="D2" t="str">
        <f>IF(OR(Table2[[#This Row],[code]]=Options!$H$6,Table2[[#This Row],[code]]=Options!$H$7,Table2[[#This Row],[code]]=Options!$H$8,Table2[[#This Row],[code]]=Options!$H$9,Table2[[#This Row],[code]]=Options!$H$10),Table2[[#This Row],[regno]],"")</f>
        <v/>
      </c>
    </row>
    <row r="3" spans="1:4" x14ac:dyDescent="0.2">
      <c r="A3">
        <v>204828</v>
      </c>
      <c r="B3" t="s">
        <v>5412</v>
      </c>
      <c r="C3" t="s">
        <v>12</v>
      </c>
      <c r="D3" t="str">
        <f>IF(OR(Table2[[#This Row],[code]]=Options!$H$6,Table2[[#This Row],[code]]=Options!$H$7,Table2[[#This Row],[code]]=Options!$H$8,Table2[[#This Row],[code]]=Options!$H$9,Table2[[#This Row],[code]]=Options!$H$10),Table2[[#This Row],[regno]],"")</f>
        <v/>
      </c>
    </row>
    <row r="4" spans="1:4" x14ac:dyDescent="0.2">
      <c r="A4">
        <v>207516</v>
      </c>
      <c r="B4" t="s">
        <v>5413</v>
      </c>
      <c r="C4" t="s">
        <v>5414</v>
      </c>
      <c r="D4" t="str">
        <f>IF(OR(Table2[[#This Row],[code]]=Options!$H$6,Table2[[#This Row],[code]]=Options!$H$7,Table2[[#This Row],[code]]=Options!$H$8,Table2[[#This Row],[code]]=Options!$H$9,Table2[[#This Row],[code]]=Options!$H$10),Table2[[#This Row],[regno]],"")</f>
        <v/>
      </c>
    </row>
    <row r="5" spans="1:4" x14ac:dyDescent="0.2">
      <c r="A5">
        <v>208520</v>
      </c>
      <c r="B5" t="s">
        <v>5415</v>
      </c>
      <c r="C5" t="s">
        <v>5416</v>
      </c>
      <c r="D5" t="str">
        <f>IF(OR(Table2[[#This Row],[code]]=Options!$H$6,Table2[[#This Row],[code]]=Options!$H$7,Table2[[#This Row],[code]]=Options!$H$8,Table2[[#This Row],[code]]=Options!$H$9,Table2[[#This Row],[code]]=Options!$H$10),Table2[[#This Row],[regno]],"")</f>
        <v/>
      </c>
    </row>
    <row r="6" spans="1:4" x14ac:dyDescent="0.2">
      <c r="A6">
        <v>208743</v>
      </c>
      <c r="B6" t="s">
        <v>5410</v>
      </c>
      <c r="C6" t="s">
        <v>5411</v>
      </c>
      <c r="D6" t="str">
        <f>IF(OR(Table2[[#This Row],[code]]=Options!$H$6,Table2[[#This Row],[code]]=Options!$H$7,Table2[[#This Row],[code]]=Options!$H$8,Table2[[#This Row],[code]]=Options!$H$9,Table2[[#This Row],[code]]=Options!$H$10),Table2[[#This Row],[regno]],"")</f>
        <v/>
      </c>
    </row>
    <row r="7" spans="1:4" x14ac:dyDescent="0.2">
      <c r="A7">
        <v>209536</v>
      </c>
      <c r="B7" t="s">
        <v>5415</v>
      </c>
      <c r="C7" t="s">
        <v>5416</v>
      </c>
      <c r="D7" t="str">
        <f>IF(OR(Table2[[#This Row],[code]]=Options!$H$6,Table2[[#This Row],[code]]=Options!$H$7,Table2[[#This Row],[code]]=Options!$H$8,Table2[[#This Row],[code]]=Options!$H$9,Table2[[#This Row],[code]]=Options!$H$10),Table2[[#This Row],[regno]],"")</f>
        <v/>
      </c>
    </row>
    <row r="8" spans="1:4" x14ac:dyDescent="0.2">
      <c r="A8">
        <v>211775</v>
      </c>
      <c r="B8" t="s">
        <v>5410</v>
      </c>
      <c r="C8" t="s">
        <v>5411</v>
      </c>
      <c r="D8" t="str">
        <f>IF(OR(Table2[[#This Row],[code]]=Options!$H$6,Table2[[#This Row],[code]]=Options!$H$7,Table2[[#This Row],[code]]=Options!$H$8,Table2[[#This Row],[code]]=Options!$H$9,Table2[[#This Row],[code]]=Options!$H$10),Table2[[#This Row],[regno]],"")</f>
        <v/>
      </c>
    </row>
    <row r="9" spans="1:4" x14ac:dyDescent="0.2">
      <c r="A9">
        <v>212150</v>
      </c>
      <c r="B9" t="s">
        <v>5413</v>
      </c>
      <c r="C9" t="s">
        <v>5414</v>
      </c>
      <c r="D9" t="str">
        <f>IF(OR(Table2[[#This Row],[code]]=Options!$H$6,Table2[[#This Row],[code]]=Options!$H$7,Table2[[#This Row],[code]]=Options!$H$8,Table2[[#This Row],[code]]=Options!$H$9,Table2[[#This Row],[code]]=Options!$H$10),Table2[[#This Row],[regno]],"")</f>
        <v/>
      </c>
    </row>
    <row r="10" spans="1:4" x14ac:dyDescent="0.2">
      <c r="A10">
        <v>213084</v>
      </c>
      <c r="B10" t="s">
        <v>5417</v>
      </c>
      <c r="C10" t="s">
        <v>267</v>
      </c>
      <c r="D10" t="str">
        <f>IF(OR(Table2[[#This Row],[code]]=Options!$H$6,Table2[[#This Row],[code]]=Options!$H$7,Table2[[#This Row],[code]]=Options!$H$8,Table2[[#This Row],[code]]=Options!$H$9,Table2[[#This Row],[code]]=Options!$H$10),Table2[[#This Row],[regno]],"")</f>
        <v/>
      </c>
    </row>
    <row r="11" spans="1:4" x14ac:dyDescent="0.2">
      <c r="A11">
        <v>214005</v>
      </c>
      <c r="B11" t="s">
        <v>5410</v>
      </c>
      <c r="C11" t="s">
        <v>5411</v>
      </c>
      <c r="D11" t="str">
        <f>IF(OR(Table2[[#This Row],[code]]=Options!$H$6,Table2[[#This Row],[code]]=Options!$H$7,Table2[[#This Row],[code]]=Options!$H$8,Table2[[#This Row],[code]]=Options!$H$9,Table2[[#This Row],[code]]=Options!$H$10),Table2[[#This Row],[regno]],"")</f>
        <v/>
      </c>
    </row>
    <row r="12" spans="1:4" x14ac:dyDescent="0.2">
      <c r="A12">
        <v>214249</v>
      </c>
      <c r="B12" t="s">
        <v>5418</v>
      </c>
      <c r="C12" t="s">
        <v>5419</v>
      </c>
      <c r="D12" t="str">
        <f>IF(OR(Table2[[#This Row],[code]]=Options!$H$6,Table2[[#This Row],[code]]=Options!$H$7,Table2[[#This Row],[code]]=Options!$H$8,Table2[[#This Row],[code]]=Options!$H$9,Table2[[#This Row],[code]]=Options!$H$10),Table2[[#This Row],[regno]],"")</f>
        <v/>
      </c>
    </row>
    <row r="13" spans="1:4" x14ac:dyDescent="0.2">
      <c r="A13">
        <v>214836</v>
      </c>
      <c r="B13" t="s">
        <v>5410</v>
      </c>
      <c r="C13" t="s">
        <v>5411</v>
      </c>
      <c r="D13" t="str">
        <f>IF(OR(Table2[[#This Row],[code]]=Options!$H$6,Table2[[#This Row],[code]]=Options!$H$7,Table2[[#This Row],[code]]=Options!$H$8,Table2[[#This Row],[code]]=Options!$H$9,Table2[[#This Row],[code]]=Options!$H$10),Table2[[#This Row],[regno]],"")</f>
        <v/>
      </c>
    </row>
    <row r="14" spans="1:4" x14ac:dyDescent="0.2">
      <c r="A14">
        <v>217933</v>
      </c>
      <c r="B14" t="s">
        <v>5420</v>
      </c>
      <c r="C14" t="s">
        <v>43</v>
      </c>
      <c r="D14" t="str">
        <f>IF(OR(Table2[[#This Row],[code]]=Options!$H$6,Table2[[#This Row],[code]]=Options!$H$7,Table2[[#This Row],[code]]=Options!$H$8,Table2[[#This Row],[code]]=Options!$H$9,Table2[[#This Row],[code]]=Options!$H$10),Table2[[#This Row],[regno]],"")</f>
        <v/>
      </c>
    </row>
    <row r="15" spans="1:4" x14ac:dyDescent="0.2">
      <c r="A15">
        <v>217996</v>
      </c>
      <c r="B15" t="s">
        <v>5421</v>
      </c>
      <c r="C15" t="s">
        <v>46</v>
      </c>
      <c r="D15" t="str">
        <f>IF(OR(Table2[[#This Row],[code]]=Options!$H$6,Table2[[#This Row],[code]]=Options!$H$7,Table2[[#This Row],[code]]=Options!$H$8,Table2[[#This Row],[code]]=Options!$H$9,Table2[[#This Row],[code]]=Options!$H$10),Table2[[#This Row],[regno]],"")</f>
        <v/>
      </c>
    </row>
    <row r="16" spans="1:4" x14ac:dyDescent="0.2">
      <c r="A16">
        <v>224448</v>
      </c>
      <c r="B16" t="s">
        <v>5422</v>
      </c>
      <c r="C16" t="s">
        <v>49</v>
      </c>
      <c r="D16" t="str">
        <f>IF(OR(Table2[[#This Row],[code]]=Options!$H$6,Table2[[#This Row],[code]]=Options!$H$7,Table2[[#This Row],[code]]=Options!$H$8,Table2[[#This Row],[code]]=Options!$H$9,Table2[[#This Row],[code]]=Options!$H$10),Table2[[#This Row],[regno]],"")</f>
        <v/>
      </c>
    </row>
    <row r="17" spans="1:4" x14ac:dyDescent="0.2">
      <c r="A17">
        <v>225751</v>
      </c>
      <c r="B17" t="s">
        <v>5410</v>
      </c>
      <c r="C17" t="s">
        <v>5411</v>
      </c>
      <c r="D17" t="str">
        <f>IF(OR(Table2[[#This Row],[code]]=Options!$H$6,Table2[[#This Row],[code]]=Options!$H$7,Table2[[#This Row],[code]]=Options!$H$8,Table2[[#This Row],[code]]=Options!$H$9,Table2[[#This Row],[code]]=Options!$H$10),Table2[[#This Row],[regno]],"")</f>
        <v/>
      </c>
    </row>
    <row r="18" spans="1:4" x14ac:dyDescent="0.2">
      <c r="A18">
        <v>228089</v>
      </c>
      <c r="B18" t="s">
        <v>5410</v>
      </c>
      <c r="C18" t="s">
        <v>5411</v>
      </c>
      <c r="D18" t="str">
        <f>IF(OR(Table2[[#This Row],[code]]=Options!$H$6,Table2[[#This Row],[code]]=Options!$H$7,Table2[[#This Row],[code]]=Options!$H$8,Table2[[#This Row],[code]]=Options!$H$9,Table2[[#This Row],[code]]=Options!$H$10),Table2[[#This Row],[regno]],"")</f>
        <v/>
      </c>
    </row>
    <row r="19" spans="1:4" x14ac:dyDescent="0.2">
      <c r="A19">
        <v>228391</v>
      </c>
      <c r="B19" t="s">
        <v>5423</v>
      </c>
      <c r="C19" t="s">
        <v>5424</v>
      </c>
      <c r="D19" t="str">
        <f>IF(OR(Table2[[#This Row],[code]]=Options!$H$6,Table2[[#This Row],[code]]=Options!$H$7,Table2[[#This Row],[code]]=Options!$H$8,Table2[[#This Row],[code]]=Options!$H$9,Table2[[#This Row],[code]]=Options!$H$10),Table2[[#This Row],[regno]],"")</f>
        <v/>
      </c>
    </row>
    <row r="20" spans="1:4" x14ac:dyDescent="0.2">
      <c r="A20">
        <v>230538</v>
      </c>
      <c r="B20" t="s">
        <v>5410</v>
      </c>
      <c r="C20" t="s">
        <v>5411</v>
      </c>
      <c r="D20" t="str">
        <f>IF(OR(Table2[[#This Row],[code]]=Options!$H$6,Table2[[#This Row],[code]]=Options!$H$7,Table2[[#This Row],[code]]=Options!$H$8,Table2[[#This Row],[code]]=Options!$H$9,Table2[[#This Row],[code]]=Options!$H$10),Table2[[#This Row],[regno]],"")</f>
        <v/>
      </c>
    </row>
    <row r="21" spans="1:4" x14ac:dyDescent="0.2">
      <c r="A21">
        <v>230601</v>
      </c>
      <c r="B21" t="s">
        <v>5425</v>
      </c>
      <c r="C21" t="s">
        <v>626</v>
      </c>
      <c r="D21" t="str">
        <f>IF(OR(Table2[[#This Row],[code]]=Options!$H$6,Table2[[#This Row],[code]]=Options!$H$7,Table2[[#This Row],[code]]=Options!$H$8,Table2[[#This Row],[code]]=Options!$H$9,Table2[[#This Row],[code]]=Options!$H$10),Table2[[#This Row],[regno]],"")</f>
        <v/>
      </c>
    </row>
    <row r="22" spans="1:4" x14ac:dyDescent="0.2">
      <c r="A22">
        <v>231548</v>
      </c>
      <c r="B22" t="s">
        <v>5426</v>
      </c>
      <c r="C22" t="s">
        <v>2617</v>
      </c>
      <c r="D22" t="str">
        <f>IF(OR(Table2[[#This Row],[code]]=Options!$H$6,Table2[[#This Row],[code]]=Options!$H$7,Table2[[#This Row],[code]]=Options!$H$8,Table2[[#This Row],[code]]=Options!$H$9,Table2[[#This Row],[code]]=Options!$H$10),Table2[[#This Row],[regno]],"")</f>
        <v/>
      </c>
    </row>
    <row r="23" spans="1:4" x14ac:dyDescent="0.2">
      <c r="A23">
        <v>232370</v>
      </c>
      <c r="B23" t="s">
        <v>5410</v>
      </c>
      <c r="C23" t="s">
        <v>5411</v>
      </c>
      <c r="D23" t="str">
        <f>IF(OR(Table2[[#This Row],[code]]=Options!$H$6,Table2[[#This Row],[code]]=Options!$H$7,Table2[[#This Row],[code]]=Options!$H$8,Table2[[#This Row],[code]]=Options!$H$9,Table2[[#This Row],[code]]=Options!$H$10),Table2[[#This Row],[regno]],"")</f>
        <v/>
      </c>
    </row>
    <row r="24" spans="1:4" x14ac:dyDescent="0.2">
      <c r="A24">
        <v>232391</v>
      </c>
      <c r="B24" t="s">
        <v>5410</v>
      </c>
      <c r="C24" t="s">
        <v>5411</v>
      </c>
      <c r="D24" t="str">
        <f>IF(OR(Table2[[#This Row],[code]]=Options!$H$6,Table2[[#This Row],[code]]=Options!$H$7,Table2[[#This Row],[code]]=Options!$H$8,Table2[[#This Row],[code]]=Options!$H$9,Table2[[#This Row],[code]]=Options!$H$10),Table2[[#This Row],[regno]],"")</f>
        <v/>
      </c>
    </row>
    <row r="25" spans="1:4" x14ac:dyDescent="0.2">
      <c r="A25">
        <v>233700</v>
      </c>
      <c r="B25" t="s">
        <v>5410</v>
      </c>
      <c r="C25" t="s">
        <v>5411</v>
      </c>
      <c r="D25" t="str">
        <f>IF(OR(Table2[[#This Row],[code]]=Options!$H$6,Table2[[#This Row],[code]]=Options!$H$7,Table2[[#This Row],[code]]=Options!$H$8,Table2[[#This Row],[code]]=Options!$H$9,Table2[[#This Row],[code]]=Options!$H$10),Table2[[#This Row],[regno]],"")</f>
        <v/>
      </c>
    </row>
    <row r="26" spans="1:4" x14ac:dyDescent="0.2">
      <c r="A26">
        <v>234280</v>
      </c>
      <c r="B26" t="s">
        <v>5410</v>
      </c>
      <c r="C26" t="s">
        <v>5411</v>
      </c>
      <c r="D26" t="str">
        <f>IF(OR(Table2[[#This Row],[code]]=Options!$H$6,Table2[[#This Row],[code]]=Options!$H$7,Table2[[#This Row],[code]]=Options!$H$8,Table2[[#This Row],[code]]=Options!$H$9,Table2[[#This Row],[code]]=Options!$H$10),Table2[[#This Row],[regno]],"")</f>
        <v/>
      </c>
    </row>
    <row r="27" spans="1:4" x14ac:dyDescent="0.2">
      <c r="A27">
        <v>235231</v>
      </c>
      <c r="B27" t="s">
        <v>5427</v>
      </c>
      <c r="C27" t="s">
        <v>5428</v>
      </c>
      <c r="D27" t="str">
        <f>IF(OR(Table2[[#This Row],[code]]=Options!$H$6,Table2[[#This Row],[code]]=Options!$H$7,Table2[[#This Row],[code]]=Options!$H$8,Table2[[#This Row],[code]]=Options!$H$9,Table2[[#This Row],[code]]=Options!$H$10),Table2[[#This Row],[regno]],"")</f>
        <v/>
      </c>
    </row>
    <row r="28" spans="1:4" x14ac:dyDescent="0.2">
      <c r="A28">
        <v>236406</v>
      </c>
      <c r="B28" t="s">
        <v>5429</v>
      </c>
      <c r="C28" t="s">
        <v>81</v>
      </c>
      <c r="D28" t="str">
        <f>IF(OR(Table2[[#This Row],[code]]=Options!$H$6,Table2[[#This Row],[code]]=Options!$H$7,Table2[[#This Row],[code]]=Options!$H$8,Table2[[#This Row],[code]]=Options!$H$9,Table2[[#This Row],[code]]=Options!$H$10),Table2[[#This Row],[regno]],"")</f>
        <v/>
      </c>
    </row>
    <row r="29" spans="1:4" x14ac:dyDescent="0.2">
      <c r="A29">
        <v>236848</v>
      </c>
      <c r="B29" t="s">
        <v>5410</v>
      </c>
      <c r="C29" t="s">
        <v>5411</v>
      </c>
      <c r="D29" t="str">
        <f>IF(OR(Table2[[#This Row],[code]]=Options!$H$6,Table2[[#This Row],[code]]=Options!$H$7,Table2[[#This Row],[code]]=Options!$H$8,Table2[[#This Row],[code]]=Options!$H$9,Table2[[#This Row],[code]]=Options!$H$10),Table2[[#This Row],[regno]],"")</f>
        <v/>
      </c>
    </row>
    <row r="30" spans="1:4" x14ac:dyDescent="0.2">
      <c r="A30">
        <v>237816</v>
      </c>
      <c r="B30" t="s">
        <v>5410</v>
      </c>
      <c r="C30" t="s">
        <v>5411</v>
      </c>
      <c r="D30" t="str">
        <f>IF(OR(Table2[[#This Row],[code]]=Options!$H$6,Table2[[#This Row],[code]]=Options!$H$7,Table2[[#This Row],[code]]=Options!$H$8,Table2[[#This Row],[code]]=Options!$H$9,Table2[[#This Row],[code]]=Options!$H$10),Table2[[#This Row],[regno]],"")</f>
        <v/>
      </c>
    </row>
    <row r="31" spans="1:4" x14ac:dyDescent="0.2">
      <c r="A31">
        <v>238045</v>
      </c>
      <c r="B31" t="s">
        <v>5430</v>
      </c>
      <c r="C31" t="s">
        <v>27</v>
      </c>
      <c r="D31" t="str">
        <f>IF(OR(Table2[[#This Row],[code]]=Options!$H$6,Table2[[#This Row],[code]]=Options!$H$7,Table2[[#This Row],[code]]=Options!$H$8,Table2[[#This Row],[code]]=Options!$H$9,Table2[[#This Row],[code]]=Options!$H$10),Table2[[#This Row],[regno]],"")</f>
        <v/>
      </c>
    </row>
    <row r="32" spans="1:4" x14ac:dyDescent="0.2">
      <c r="A32">
        <v>238476</v>
      </c>
      <c r="B32" t="s">
        <v>5431</v>
      </c>
      <c r="C32" t="s">
        <v>5432</v>
      </c>
      <c r="D32" t="str">
        <f>IF(OR(Table2[[#This Row],[code]]=Options!$H$6,Table2[[#This Row],[code]]=Options!$H$7,Table2[[#This Row],[code]]=Options!$H$8,Table2[[#This Row],[code]]=Options!$H$9,Table2[[#This Row],[code]]=Options!$H$10),Table2[[#This Row],[regno]],"")</f>
        <v/>
      </c>
    </row>
    <row r="33" spans="1:4" x14ac:dyDescent="0.2">
      <c r="A33">
        <v>243877</v>
      </c>
      <c r="B33" t="s">
        <v>5410</v>
      </c>
      <c r="C33" t="s">
        <v>5411</v>
      </c>
      <c r="D33" t="str">
        <f>IF(OR(Table2[[#This Row],[code]]=Options!$H$6,Table2[[#This Row],[code]]=Options!$H$7,Table2[[#This Row],[code]]=Options!$H$8,Table2[[#This Row],[code]]=Options!$H$9,Table2[[#This Row],[code]]=Options!$H$10),Table2[[#This Row],[regno]],"")</f>
        <v/>
      </c>
    </row>
    <row r="34" spans="1:4" x14ac:dyDescent="0.2">
      <c r="A34">
        <v>244533</v>
      </c>
      <c r="B34" t="s">
        <v>5410</v>
      </c>
      <c r="C34" t="s">
        <v>5411</v>
      </c>
      <c r="D34" t="str">
        <f>IF(OR(Table2[[#This Row],[code]]=Options!$H$6,Table2[[#This Row],[code]]=Options!$H$7,Table2[[#This Row],[code]]=Options!$H$8,Table2[[#This Row],[code]]=Options!$H$9,Table2[[#This Row],[code]]=Options!$H$10),Table2[[#This Row],[regno]],"")</f>
        <v/>
      </c>
    </row>
    <row r="35" spans="1:4" x14ac:dyDescent="0.2">
      <c r="A35">
        <v>244861</v>
      </c>
      <c r="B35" t="s">
        <v>5433</v>
      </c>
      <c r="C35" t="s">
        <v>832</v>
      </c>
      <c r="D35" t="str">
        <f>IF(OR(Table2[[#This Row],[code]]=Options!$H$6,Table2[[#This Row],[code]]=Options!$H$7,Table2[[#This Row],[code]]=Options!$H$8,Table2[[#This Row],[code]]=Options!$H$9,Table2[[#This Row],[code]]=Options!$H$10),Table2[[#This Row],[regno]],"")</f>
        <v/>
      </c>
    </row>
    <row r="36" spans="1:4" x14ac:dyDescent="0.2">
      <c r="A36">
        <v>247230</v>
      </c>
      <c r="B36" t="s">
        <v>5410</v>
      </c>
      <c r="C36" t="s">
        <v>5411</v>
      </c>
      <c r="D36" t="str">
        <f>IF(OR(Table2[[#This Row],[code]]=Options!$H$6,Table2[[#This Row],[code]]=Options!$H$7,Table2[[#This Row],[code]]=Options!$H$8,Table2[[#This Row],[code]]=Options!$H$9,Table2[[#This Row],[code]]=Options!$H$10),Table2[[#This Row],[regno]],"")</f>
        <v/>
      </c>
    </row>
    <row r="37" spans="1:4" x14ac:dyDescent="0.2">
      <c r="A37">
        <v>247438</v>
      </c>
      <c r="B37" t="s">
        <v>5410</v>
      </c>
      <c r="C37" t="s">
        <v>5411</v>
      </c>
      <c r="D37" t="str">
        <f>IF(OR(Table2[[#This Row],[code]]=Options!$H$6,Table2[[#This Row],[code]]=Options!$H$7,Table2[[#This Row],[code]]=Options!$H$8,Table2[[#This Row],[code]]=Options!$H$9,Table2[[#This Row],[code]]=Options!$H$10),Table2[[#This Row],[regno]],"")</f>
        <v/>
      </c>
    </row>
    <row r="38" spans="1:4" x14ac:dyDescent="0.2">
      <c r="A38">
        <v>248878</v>
      </c>
      <c r="B38" t="s">
        <v>5434</v>
      </c>
      <c r="C38" t="s">
        <v>105</v>
      </c>
      <c r="D38" t="str">
        <f>IF(OR(Table2[[#This Row],[code]]=Options!$H$6,Table2[[#This Row],[code]]=Options!$H$7,Table2[[#This Row],[code]]=Options!$H$8,Table2[[#This Row],[code]]=Options!$H$9,Table2[[#This Row],[code]]=Options!$H$10),Table2[[#This Row],[regno]],"")</f>
        <v/>
      </c>
    </row>
    <row r="39" spans="1:4" x14ac:dyDescent="0.2">
      <c r="A39">
        <v>249178</v>
      </c>
      <c r="B39" t="s">
        <v>5410</v>
      </c>
      <c r="C39" t="s">
        <v>5411</v>
      </c>
      <c r="D39" t="str">
        <f>IF(OR(Table2[[#This Row],[code]]=Options!$H$6,Table2[[#This Row],[code]]=Options!$H$7,Table2[[#This Row],[code]]=Options!$H$8,Table2[[#This Row],[code]]=Options!$H$9,Table2[[#This Row],[code]]=Options!$H$10),Table2[[#This Row],[regno]],"")</f>
        <v/>
      </c>
    </row>
    <row r="40" spans="1:4" x14ac:dyDescent="0.2">
      <c r="A40">
        <v>249219</v>
      </c>
      <c r="B40" t="s">
        <v>5410</v>
      </c>
      <c r="C40" t="s">
        <v>5411</v>
      </c>
      <c r="D40" t="str">
        <f>IF(OR(Table2[[#This Row],[code]]=Options!$H$6,Table2[[#This Row],[code]]=Options!$H$7,Table2[[#This Row],[code]]=Options!$H$8,Table2[[#This Row],[code]]=Options!$H$9,Table2[[#This Row],[code]]=Options!$H$10),Table2[[#This Row],[regno]],"")</f>
        <v/>
      </c>
    </row>
    <row r="41" spans="1:4" x14ac:dyDescent="0.2">
      <c r="A41">
        <v>250143</v>
      </c>
      <c r="B41" t="s">
        <v>5410</v>
      </c>
      <c r="C41" t="s">
        <v>5411</v>
      </c>
      <c r="D41" t="str">
        <f>IF(OR(Table2[[#This Row],[code]]=Options!$H$6,Table2[[#This Row],[code]]=Options!$H$7,Table2[[#This Row],[code]]=Options!$H$8,Table2[[#This Row],[code]]=Options!$H$9,Table2[[#This Row],[code]]=Options!$H$10),Table2[[#This Row],[regno]],"")</f>
        <v/>
      </c>
    </row>
    <row r="42" spans="1:4" x14ac:dyDescent="0.2">
      <c r="A42">
        <v>250277</v>
      </c>
      <c r="B42" t="s">
        <v>5410</v>
      </c>
      <c r="C42" t="s">
        <v>5411</v>
      </c>
      <c r="D42" t="str">
        <f>IF(OR(Table2[[#This Row],[code]]=Options!$H$6,Table2[[#This Row],[code]]=Options!$H$7,Table2[[#This Row],[code]]=Options!$H$8,Table2[[#This Row],[code]]=Options!$H$9,Table2[[#This Row],[code]]=Options!$H$10),Table2[[#This Row],[regno]],"")</f>
        <v/>
      </c>
    </row>
    <row r="43" spans="1:4" x14ac:dyDescent="0.2">
      <c r="A43">
        <v>250388</v>
      </c>
      <c r="B43" t="s">
        <v>5410</v>
      </c>
      <c r="C43" t="s">
        <v>5411</v>
      </c>
      <c r="D43" t="str">
        <f>IF(OR(Table2[[#This Row],[code]]=Options!$H$6,Table2[[#This Row],[code]]=Options!$H$7,Table2[[#This Row],[code]]=Options!$H$8,Table2[[#This Row],[code]]=Options!$H$9,Table2[[#This Row],[code]]=Options!$H$10),Table2[[#This Row],[regno]],"")</f>
        <v/>
      </c>
    </row>
    <row r="44" spans="1:4" x14ac:dyDescent="0.2">
      <c r="A44">
        <v>250495</v>
      </c>
      <c r="B44" t="s">
        <v>5413</v>
      </c>
      <c r="C44" t="s">
        <v>5414</v>
      </c>
      <c r="D44" t="str">
        <f>IF(OR(Table2[[#This Row],[code]]=Options!$H$6,Table2[[#This Row],[code]]=Options!$H$7,Table2[[#This Row],[code]]=Options!$H$8,Table2[[#This Row],[code]]=Options!$H$9,Table2[[#This Row],[code]]=Options!$H$10),Table2[[#This Row],[regno]],"")</f>
        <v/>
      </c>
    </row>
    <row r="45" spans="1:4" x14ac:dyDescent="0.2">
      <c r="A45">
        <v>250643</v>
      </c>
      <c r="B45" t="s">
        <v>5435</v>
      </c>
      <c r="C45" t="s">
        <v>124</v>
      </c>
      <c r="D45" t="str">
        <f>IF(OR(Table2[[#This Row],[code]]=Options!$H$6,Table2[[#This Row],[code]]=Options!$H$7,Table2[[#This Row],[code]]=Options!$H$8,Table2[[#This Row],[code]]=Options!$H$9,Table2[[#This Row],[code]]=Options!$H$10),Table2[[#This Row],[regno]],"")</f>
        <v/>
      </c>
    </row>
    <row r="46" spans="1:4" x14ac:dyDescent="0.2">
      <c r="A46">
        <v>250846</v>
      </c>
      <c r="B46" t="s">
        <v>5436</v>
      </c>
      <c r="C46" t="s">
        <v>5437</v>
      </c>
      <c r="D46" t="str">
        <f>IF(OR(Table2[[#This Row],[code]]=Options!$H$6,Table2[[#This Row],[code]]=Options!$H$7,Table2[[#This Row],[code]]=Options!$H$8,Table2[[#This Row],[code]]=Options!$H$9,Table2[[#This Row],[code]]=Options!$H$10),Table2[[#This Row],[regno]],"")</f>
        <v/>
      </c>
    </row>
    <row r="47" spans="1:4" x14ac:dyDescent="0.2">
      <c r="A47">
        <v>251118</v>
      </c>
      <c r="B47" t="s">
        <v>5438</v>
      </c>
      <c r="C47" t="s">
        <v>130</v>
      </c>
      <c r="D47" t="str">
        <f>IF(OR(Table2[[#This Row],[code]]=Options!$H$6,Table2[[#This Row],[code]]=Options!$H$7,Table2[[#This Row],[code]]=Options!$H$8,Table2[[#This Row],[code]]=Options!$H$9,Table2[[#This Row],[code]]=Options!$H$10),Table2[[#This Row],[regno]],"")</f>
        <v/>
      </c>
    </row>
    <row r="48" spans="1:4" x14ac:dyDescent="0.2">
      <c r="A48">
        <v>251475</v>
      </c>
      <c r="B48" t="s">
        <v>5439</v>
      </c>
      <c r="C48" t="s">
        <v>5440</v>
      </c>
      <c r="D48" t="str">
        <f>IF(OR(Table2[[#This Row],[code]]=Options!$H$6,Table2[[#This Row],[code]]=Options!$H$7,Table2[[#This Row],[code]]=Options!$H$8,Table2[[#This Row],[code]]=Options!$H$9,Table2[[#This Row],[code]]=Options!$H$10),Table2[[#This Row],[regno]],"")</f>
        <v/>
      </c>
    </row>
    <row r="49" spans="1:4" x14ac:dyDescent="0.2">
      <c r="A49">
        <v>252205</v>
      </c>
      <c r="B49" t="s">
        <v>5410</v>
      </c>
      <c r="C49" t="s">
        <v>5411</v>
      </c>
      <c r="D49" t="str">
        <f>IF(OR(Table2[[#This Row],[code]]=Options!$H$6,Table2[[#This Row],[code]]=Options!$H$7,Table2[[#This Row],[code]]=Options!$H$8,Table2[[#This Row],[code]]=Options!$H$9,Table2[[#This Row],[code]]=Options!$H$10),Table2[[#This Row],[regno]],"")</f>
        <v/>
      </c>
    </row>
    <row r="50" spans="1:4" x14ac:dyDescent="0.2">
      <c r="A50">
        <v>252729</v>
      </c>
      <c r="B50" t="s">
        <v>5441</v>
      </c>
      <c r="C50" t="s">
        <v>5442</v>
      </c>
      <c r="D50" t="str">
        <f>IF(OR(Table2[[#This Row],[code]]=Options!$H$6,Table2[[#This Row],[code]]=Options!$H$7,Table2[[#This Row],[code]]=Options!$H$8,Table2[[#This Row],[code]]=Options!$H$9,Table2[[#This Row],[code]]=Options!$H$10),Table2[[#This Row],[regno]],"")</f>
        <v/>
      </c>
    </row>
    <row r="51" spans="1:4" x14ac:dyDescent="0.2">
      <c r="A51">
        <v>254191</v>
      </c>
      <c r="B51" t="s">
        <v>5413</v>
      </c>
      <c r="C51" t="s">
        <v>5414</v>
      </c>
      <c r="D51" t="str">
        <f>IF(OR(Table2[[#This Row],[code]]=Options!$H$6,Table2[[#This Row],[code]]=Options!$H$7,Table2[[#This Row],[code]]=Options!$H$8,Table2[[#This Row],[code]]=Options!$H$9,Table2[[#This Row],[code]]=Options!$H$10),Table2[[#This Row],[regno]],"")</f>
        <v/>
      </c>
    </row>
    <row r="52" spans="1:4" x14ac:dyDescent="0.2">
      <c r="A52">
        <v>254640</v>
      </c>
      <c r="B52" t="s">
        <v>5410</v>
      </c>
      <c r="C52" t="s">
        <v>5411</v>
      </c>
      <c r="D52" t="str">
        <f>IF(OR(Table2[[#This Row],[code]]=Options!$H$6,Table2[[#This Row],[code]]=Options!$H$7,Table2[[#This Row],[code]]=Options!$H$8,Table2[[#This Row],[code]]=Options!$H$9,Table2[[#This Row],[code]]=Options!$H$10),Table2[[#This Row],[regno]],"")</f>
        <v/>
      </c>
    </row>
    <row r="53" spans="1:4" x14ac:dyDescent="0.2">
      <c r="A53">
        <v>255004</v>
      </c>
      <c r="B53" t="s">
        <v>5410</v>
      </c>
      <c r="C53" t="s">
        <v>5411</v>
      </c>
      <c r="D53" t="str">
        <f>IF(OR(Table2[[#This Row],[code]]=Options!$H$6,Table2[[#This Row],[code]]=Options!$H$7,Table2[[#This Row],[code]]=Options!$H$8,Table2[[#This Row],[code]]=Options!$H$9,Table2[[#This Row],[code]]=Options!$H$10),Table2[[#This Row],[regno]],"")</f>
        <v/>
      </c>
    </row>
    <row r="54" spans="1:4" x14ac:dyDescent="0.2">
      <c r="A54">
        <v>255017</v>
      </c>
      <c r="B54" t="s">
        <v>5410</v>
      </c>
      <c r="C54" t="s">
        <v>5411</v>
      </c>
      <c r="D54" t="str">
        <f>IF(OR(Table2[[#This Row],[code]]=Options!$H$6,Table2[[#This Row],[code]]=Options!$H$7,Table2[[#This Row],[code]]=Options!$H$8,Table2[[#This Row],[code]]=Options!$H$9,Table2[[#This Row],[code]]=Options!$H$10),Table2[[#This Row],[regno]],"")</f>
        <v/>
      </c>
    </row>
    <row r="55" spans="1:4" x14ac:dyDescent="0.2">
      <c r="A55">
        <v>255095</v>
      </c>
      <c r="B55" t="s">
        <v>5410</v>
      </c>
      <c r="C55" t="s">
        <v>5411</v>
      </c>
      <c r="D55" t="str">
        <f>IF(OR(Table2[[#This Row],[code]]=Options!$H$6,Table2[[#This Row],[code]]=Options!$H$7,Table2[[#This Row],[code]]=Options!$H$8,Table2[[#This Row],[code]]=Options!$H$9,Table2[[#This Row],[code]]=Options!$H$10),Table2[[#This Row],[regno]],"")</f>
        <v/>
      </c>
    </row>
    <row r="56" spans="1:4" x14ac:dyDescent="0.2">
      <c r="A56">
        <v>257329</v>
      </c>
      <c r="B56" t="s">
        <v>5410</v>
      </c>
      <c r="C56" t="s">
        <v>5411</v>
      </c>
      <c r="D56" t="str">
        <f>IF(OR(Table2[[#This Row],[code]]=Options!$H$6,Table2[[#This Row],[code]]=Options!$H$7,Table2[[#This Row],[code]]=Options!$H$8,Table2[[#This Row],[code]]=Options!$H$9,Table2[[#This Row],[code]]=Options!$H$10),Table2[[#This Row],[regno]],"")</f>
        <v/>
      </c>
    </row>
    <row r="57" spans="1:4" x14ac:dyDescent="0.2">
      <c r="A57">
        <v>257694</v>
      </c>
      <c r="B57" t="s">
        <v>5421</v>
      </c>
      <c r="C57" t="s">
        <v>46</v>
      </c>
      <c r="D57" t="str">
        <f>IF(OR(Table2[[#This Row],[code]]=Options!$H$6,Table2[[#This Row],[code]]=Options!$H$7,Table2[[#This Row],[code]]=Options!$H$8,Table2[[#This Row],[code]]=Options!$H$9,Table2[[#This Row],[code]]=Options!$H$10),Table2[[#This Row],[regno]],"")</f>
        <v/>
      </c>
    </row>
    <row r="58" spans="1:4" x14ac:dyDescent="0.2">
      <c r="A58">
        <v>258044</v>
      </c>
      <c r="B58" t="s">
        <v>5410</v>
      </c>
      <c r="C58" t="s">
        <v>5411</v>
      </c>
      <c r="D58" t="str">
        <f>IF(OR(Table2[[#This Row],[code]]=Options!$H$6,Table2[[#This Row],[code]]=Options!$H$7,Table2[[#This Row],[code]]=Options!$H$8,Table2[[#This Row],[code]]=Options!$H$9,Table2[[#This Row],[code]]=Options!$H$10),Table2[[#This Row],[regno]],"")</f>
        <v/>
      </c>
    </row>
    <row r="59" spans="1:4" x14ac:dyDescent="0.2">
      <c r="A59">
        <v>258888</v>
      </c>
      <c r="B59" t="s">
        <v>5410</v>
      </c>
      <c r="C59" t="s">
        <v>5411</v>
      </c>
      <c r="D59" t="str">
        <f>IF(OR(Table2[[#This Row],[code]]=Options!$H$6,Table2[[#This Row],[code]]=Options!$H$7,Table2[[#This Row],[code]]=Options!$H$8,Table2[[#This Row],[code]]=Options!$H$9,Table2[[#This Row],[code]]=Options!$H$10),Table2[[#This Row],[regno]],"")</f>
        <v/>
      </c>
    </row>
    <row r="60" spans="1:4" x14ac:dyDescent="0.2">
      <c r="A60">
        <v>259127</v>
      </c>
      <c r="B60" t="s">
        <v>5425</v>
      </c>
      <c r="C60" t="s">
        <v>626</v>
      </c>
      <c r="D60" t="str">
        <f>IF(OR(Table2[[#This Row],[code]]=Options!$H$6,Table2[[#This Row],[code]]=Options!$H$7,Table2[[#This Row],[code]]=Options!$H$8,Table2[[#This Row],[code]]=Options!$H$9,Table2[[#This Row],[code]]=Options!$H$10),Table2[[#This Row],[regno]],"")</f>
        <v/>
      </c>
    </row>
    <row r="61" spans="1:4" x14ac:dyDescent="0.2">
      <c r="A61">
        <v>259306</v>
      </c>
      <c r="B61" t="s">
        <v>5443</v>
      </c>
      <c r="C61" t="s">
        <v>167</v>
      </c>
      <c r="D61" t="str">
        <f>IF(OR(Table2[[#This Row],[code]]=Options!$H$6,Table2[[#This Row],[code]]=Options!$H$7,Table2[[#This Row],[code]]=Options!$H$8,Table2[[#This Row],[code]]=Options!$H$9,Table2[[#This Row],[code]]=Options!$H$10),Table2[[#This Row],[regno]],"")</f>
        <v/>
      </c>
    </row>
    <row r="62" spans="1:4" x14ac:dyDescent="0.2">
      <c r="A62">
        <v>259404</v>
      </c>
      <c r="B62" t="s">
        <v>5444</v>
      </c>
      <c r="C62" t="s">
        <v>5445</v>
      </c>
      <c r="D62" t="str">
        <f>IF(OR(Table2[[#This Row],[code]]=Options!$H$6,Table2[[#This Row],[code]]=Options!$H$7,Table2[[#This Row],[code]]=Options!$H$8,Table2[[#This Row],[code]]=Options!$H$9,Table2[[#This Row],[code]]=Options!$H$10),Table2[[#This Row],[regno]],"")</f>
        <v/>
      </c>
    </row>
    <row r="63" spans="1:4" x14ac:dyDescent="0.2">
      <c r="A63">
        <v>259605</v>
      </c>
      <c r="B63" t="s">
        <v>5446</v>
      </c>
      <c r="C63" t="s">
        <v>5447</v>
      </c>
      <c r="D63" t="str">
        <f>IF(OR(Table2[[#This Row],[code]]=Options!$H$6,Table2[[#This Row],[code]]=Options!$H$7,Table2[[#This Row],[code]]=Options!$H$8,Table2[[#This Row],[code]]=Options!$H$9,Table2[[#This Row],[code]]=Options!$H$10),Table2[[#This Row],[regno]],"")</f>
        <v/>
      </c>
    </row>
    <row r="64" spans="1:4" x14ac:dyDescent="0.2">
      <c r="A64">
        <v>260584</v>
      </c>
      <c r="B64" t="s">
        <v>5448</v>
      </c>
      <c r="C64" t="s">
        <v>5449</v>
      </c>
      <c r="D64" t="str">
        <f>IF(OR(Table2[[#This Row],[code]]=Options!$H$6,Table2[[#This Row],[code]]=Options!$H$7,Table2[[#This Row],[code]]=Options!$H$8,Table2[[#This Row],[code]]=Options!$H$9,Table2[[#This Row],[code]]=Options!$H$10),Table2[[#This Row],[regno]],"")</f>
        <v/>
      </c>
    </row>
    <row r="65" spans="1:4" x14ac:dyDescent="0.2">
      <c r="A65">
        <v>260876</v>
      </c>
      <c r="B65" t="s">
        <v>5450</v>
      </c>
      <c r="C65" t="s">
        <v>179</v>
      </c>
      <c r="D65" t="str">
        <f>IF(OR(Table2[[#This Row],[code]]=Options!$H$6,Table2[[#This Row],[code]]=Options!$H$7,Table2[[#This Row],[code]]=Options!$H$8,Table2[[#This Row],[code]]=Options!$H$9,Table2[[#This Row],[code]]=Options!$H$10),Table2[[#This Row],[regno]],"")</f>
        <v/>
      </c>
    </row>
    <row r="66" spans="1:4" x14ac:dyDescent="0.2">
      <c r="A66">
        <v>261010</v>
      </c>
      <c r="B66" t="s">
        <v>5410</v>
      </c>
      <c r="C66" t="s">
        <v>5411</v>
      </c>
      <c r="D66" t="str">
        <f>IF(OR(Table2[[#This Row],[code]]=Options!$H$6,Table2[[#This Row],[code]]=Options!$H$7,Table2[[#This Row],[code]]=Options!$H$8,Table2[[#This Row],[code]]=Options!$H$9,Table2[[#This Row],[code]]=Options!$H$10),Table2[[#This Row],[regno]],"")</f>
        <v/>
      </c>
    </row>
    <row r="67" spans="1:4" x14ac:dyDescent="0.2">
      <c r="A67">
        <v>261099</v>
      </c>
      <c r="B67" t="s">
        <v>5430</v>
      </c>
      <c r="C67" t="s">
        <v>27</v>
      </c>
      <c r="D67" t="str">
        <f>IF(OR(Table2[[#This Row],[code]]=Options!$H$6,Table2[[#This Row],[code]]=Options!$H$7,Table2[[#This Row],[code]]=Options!$H$8,Table2[[#This Row],[code]]=Options!$H$9,Table2[[#This Row],[code]]=Options!$H$10),Table2[[#This Row],[regno]],"")</f>
        <v/>
      </c>
    </row>
    <row r="68" spans="1:4" x14ac:dyDescent="0.2">
      <c r="A68">
        <v>261164</v>
      </c>
      <c r="B68" t="s">
        <v>5410</v>
      </c>
      <c r="C68" t="s">
        <v>5411</v>
      </c>
      <c r="D68" t="str">
        <f>IF(OR(Table2[[#This Row],[code]]=Options!$H$6,Table2[[#This Row],[code]]=Options!$H$7,Table2[[#This Row],[code]]=Options!$H$8,Table2[[#This Row],[code]]=Options!$H$9,Table2[[#This Row],[code]]=Options!$H$10),Table2[[#This Row],[regno]],"")</f>
        <v/>
      </c>
    </row>
    <row r="69" spans="1:4" x14ac:dyDescent="0.2">
      <c r="A69">
        <v>261201</v>
      </c>
      <c r="B69" t="s">
        <v>5451</v>
      </c>
      <c r="C69" t="s">
        <v>5452</v>
      </c>
      <c r="D69" t="str">
        <f>IF(OR(Table2[[#This Row],[code]]=Options!$H$6,Table2[[#This Row],[code]]=Options!$H$7,Table2[[#This Row],[code]]=Options!$H$8,Table2[[#This Row],[code]]=Options!$H$9,Table2[[#This Row],[code]]=Options!$H$10),Table2[[#This Row],[regno]],"")</f>
        <v/>
      </c>
    </row>
    <row r="70" spans="1:4" x14ac:dyDescent="0.2">
      <c r="A70">
        <v>261351</v>
      </c>
      <c r="B70" t="s">
        <v>5453</v>
      </c>
      <c r="C70" t="s">
        <v>5454</v>
      </c>
      <c r="D70" t="str">
        <f>IF(OR(Table2[[#This Row],[code]]=Options!$H$6,Table2[[#This Row],[code]]=Options!$H$7,Table2[[#This Row],[code]]=Options!$H$8,Table2[[#This Row],[code]]=Options!$H$9,Table2[[#This Row],[code]]=Options!$H$10),Table2[[#This Row],[regno]],"")</f>
        <v/>
      </c>
    </row>
    <row r="71" spans="1:4" x14ac:dyDescent="0.2">
      <c r="A71">
        <v>261383</v>
      </c>
      <c r="B71" t="s">
        <v>5455</v>
      </c>
      <c r="C71" t="s">
        <v>5456</v>
      </c>
      <c r="D71" t="str">
        <f>IF(OR(Table2[[#This Row],[code]]=Options!$H$6,Table2[[#This Row],[code]]=Options!$H$7,Table2[[#This Row],[code]]=Options!$H$8,Table2[[#This Row],[code]]=Options!$H$9,Table2[[#This Row],[code]]=Options!$H$10),Table2[[#This Row],[regno]],"")</f>
        <v/>
      </c>
    </row>
    <row r="72" spans="1:4" x14ac:dyDescent="0.2">
      <c r="A72">
        <v>261403</v>
      </c>
      <c r="B72" t="s">
        <v>5410</v>
      </c>
      <c r="C72" t="s">
        <v>5411</v>
      </c>
      <c r="D72" t="str">
        <f>IF(OR(Table2[[#This Row],[code]]=Options!$H$6,Table2[[#This Row],[code]]=Options!$H$7,Table2[[#This Row],[code]]=Options!$H$8,Table2[[#This Row],[code]]=Options!$H$9,Table2[[#This Row],[code]]=Options!$H$10),Table2[[#This Row],[regno]],"")</f>
        <v/>
      </c>
    </row>
    <row r="73" spans="1:4" x14ac:dyDescent="0.2">
      <c r="A73">
        <v>261534</v>
      </c>
      <c r="B73" t="s">
        <v>5415</v>
      </c>
      <c r="C73" t="s">
        <v>5416</v>
      </c>
      <c r="D73" t="str">
        <f>IF(OR(Table2[[#This Row],[code]]=Options!$H$6,Table2[[#This Row],[code]]=Options!$H$7,Table2[[#This Row],[code]]=Options!$H$8,Table2[[#This Row],[code]]=Options!$H$9,Table2[[#This Row],[code]]=Options!$H$10),Table2[[#This Row],[regno]],"")</f>
        <v/>
      </c>
    </row>
    <row r="74" spans="1:4" x14ac:dyDescent="0.2">
      <c r="A74">
        <v>261560</v>
      </c>
      <c r="B74" t="s">
        <v>5413</v>
      </c>
      <c r="C74" t="s">
        <v>5414</v>
      </c>
      <c r="D74" t="str">
        <f>IF(OR(Table2[[#This Row],[code]]=Options!$H$6,Table2[[#This Row],[code]]=Options!$H$7,Table2[[#This Row],[code]]=Options!$H$8,Table2[[#This Row],[code]]=Options!$H$9,Table2[[#This Row],[code]]=Options!$H$10),Table2[[#This Row],[regno]],"")</f>
        <v/>
      </c>
    </row>
    <row r="75" spans="1:4" x14ac:dyDescent="0.2">
      <c r="A75">
        <v>261564</v>
      </c>
      <c r="B75" t="s">
        <v>5457</v>
      </c>
      <c r="C75" t="s">
        <v>5458</v>
      </c>
      <c r="D75" t="str">
        <f>IF(OR(Table2[[#This Row],[code]]=Options!$H$6,Table2[[#This Row],[code]]=Options!$H$7,Table2[[#This Row],[code]]=Options!$H$8,Table2[[#This Row],[code]]=Options!$H$9,Table2[[#This Row],[code]]=Options!$H$10),Table2[[#This Row],[regno]],"")</f>
        <v/>
      </c>
    </row>
    <row r="76" spans="1:4" x14ac:dyDescent="0.2">
      <c r="A76">
        <v>261645</v>
      </c>
      <c r="B76" t="s">
        <v>5459</v>
      </c>
      <c r="C76" t="s">
        <v>278</v>
      </c>
      <c r="D76" t="str">
        <f>IF(OR(Table2[[#This Row],[code]]=Options!$H$6,Table2[[#This Row],[code]]=Options!$H$7,Table2[[#This Row],[code]]=Options!$H$8,Table2[[#This Row],[code]]=Options!$H$9,Table2[[#This Row],[code]]=Options!$H$10),Table2[[#This Row],[regno]],"")</f>
        <v/>
      </c>
    </row>
    <row r="77" spans="1:4" x14ac:dyDescent="0.2">
      <c r="A77">
        <v>262506</v>
      </c>
      <c r="B77" t="s">
        <v>5410</v>
      </c>
      <c r="C77" t="s">
        <v>5411</v>
      </c>
      <c r="D77" t="str">
        <f>IF(OR(Table2[[#This Row],[code]]=Options!$H$6,Table2[[#This Row],[code]]=Options!$H$7,Table2[[#This Row],[code]]=Options!$H$8,Table2[[#This Row],[code]]=Options!$H$9,Table2[[#This Row],[code]]=Options!$H$10),Table2[[#This Row],[regno]],"")</f>
        <v/>
      </c>
    </row>
    <row r="78" spans="1:4" x14ac:dyDescent="0.2">
      <c r="A78">
        <v>262813</v>
      </c>
      <c r="B78" t="s">
        <v>5459</v>
      </c>
      <c r="C78" t="s">
        <v>278</v>
      </c>
      <c r="D78" t="str">
        <f>IF(OR(Table2[[#This Row],[code]]=Options!$H$6,Table2[[#This Row],[code]]=Options!$H$7,Table2[[#This Row],[code]]=Options!$H$8,Table2[[#This Row],[code]]=Options!$H$9,Table2[[#This Row],[code]]=Options!$H$10),Table2[[#This Row],[regno]],"")</f>
        <v/>
      </c>
    </row>
    <row r="79" spans="1:4" x14ac:dyDescent="0.2">
      <c r="A79">
        <v>263165</v>
      </c>
      <c r="B79" t="s">
        <v>5410</v>
      </c>
      <c r="C79" t="s">
        <v>5411</v>
      </c>
      <c r="D79" t="str">
        <f>IF(OR(Table2[[#This Row],[code]]=Options!$H$6,Table2[[#This Row],[code]]=Options!$H$7,Table2[[#This Row],[code]]=Options!$H$8,Table2[[#This Row],[code]]=Options!$H$9,Table2[[#This Row],[code]]=Options!$H$10),Table2[[#This Row],[regno]],"")</f>
        <v/>
      </c>
    </row>
    <row r="80" spans="1:4" x14ac:dyDescent="0.2">
      <c r="A80">
        <v>263312</v>
      </c>
      <c r="B80" t="s">
        <v>5460</v>
      </c>
      <c r="C80" t="s">
        <v>5461</v>
      </c>
      <c r="D80" t="str">
        <f>IF(OR(Table2[[#This Row],[code]]=Options!$H$6,Table2[[#This Row],[code]]=Options!$H$7,Table2[[#This Row],[code]]=Options!$H$8,Table2[[#This Row],[code]]=Options!$H$9,Table2[[#This Row],[code]]=Options!$H$10),Table2[[#This Row],[regno]],"")</f>
        <v/>
      </c>
    </row>
    <row r="81" spans="1:4" x14ac:dyDescent="0.2">
      <c r="A81">
        <v>263367</v>
      </c>
      <c r="B81" t="s">
        <v>5453</v>
      </c>
      <c r="C81" t="s">
        <v>5454</v>
      </c>
      <c r="D81" t="str">
        <f>IF(OR(Table2[[#This Row],[code]]=Options!$H$6,Table2[[#This Row],[code]]=Options!$H$7,Table2[[#This Row],[code]]=Options!$H$8,Table2[[#This Row],[code]]=Options!$H$9,Table2[[#This Row],[code]]=Options!$H$10),Table2[[#This Row],[regno]],"")</f>
        <v/>
      </c>
    </row>
    <row r="82" spans="1:4" x14ac:dyDescent="0.2">
      <c r="A82">
        <v>263492</v>
      </c>
      <c r="B82" t="s">
        <v>5462</v>
      </c>
      <c r="C82" t="s">
        <v>52</v>
      </c>
      <c r="D82" t="str">
        <f>IF(OR(Table2[[#This Row],[code]]=Options!$H$6,Table2[[#This Row],[code]]=Options!$H$7,Table2[[#This Row],[code]]=Options!$H$8,Table2[[#This Row],[code]]=Options!$H$9,Table2[[#This Row],[code]]=Options!$H$10),Table2[[#This Row],[regno]],"")</f>
        <v/>
      </c>
    </row>
    <row r="83" spans="1:4" x14ac:dyDescent="0.2">
      <c r="A83">
        <v>263524</v>
      </c>
      <c r="B83" t="s">
        <v>5410</v>
      </c>
      <c r="C83" t="s">
        <v>5411</v>
      </c>
      <c r="D83" t="str">
        <f>IF(OR(Table2[[#This Row],[code]]=Options!$H$6,Table2[[#This Row],[code]]=Options!$H$7,Table2[[#This Row],[code]]=Options!$H$8,Table2[[#This Row],[code]]=Options!$H$9,Table2[[#This Row],[code]]=Options!$H$10),Table2[[#This Row],[regno]],"")</f>
        <v/>
      </c>
    </row>
    <row r="84" spans="1:4" x14ac:dyDescent="0.2">
      <c r="A84">
        <v>263930</v>
      </c>
      <c r="B84" t="s">
        <v>5431</v>
      </c>
      <c r="C84" t="s">
        <v>5432</v>
      </c>
      <c r="D84" t="str">
        <f>IF(OR(Table2[[#This Row],[code]]=Options!$H$6,Table2[[#This Row],[code]]=Options!$H$7,Table2[[#This Row],[code]]=Options!$H$8,Table2[[#This Row],[code]]=Options!$H$9,Table2[[#This Row],[code]]=Options!$H$10),Table2[[#This Row],[regno]],"")</f>
        <v/>
      </c>
    </row>
    <row r="85" spans="1:4" x14ac:dyDescent="0.2">
      <c r="A85">
        <v>264168</v>
      </c>
      <c r="B85" t="s">
        <v>5451</v>
      </c>
      <c r="C85" t="s">
        <v>5452</v>
      </c>
      <c r="D85" t="str">
        <f>IF(OR(Table2[[#This Row],[code]]=Options!$H$6,Table2[[#This Row],[code]]=Options!$H$7,Table2[[#This Row],[code]]=Options!$H$8,Table2[[#This Row],[code]]=Options!$H$9,Table2[[#This Row],[code]]=Options!$H$10),Table2[[#This Row],[regno]],"")</f>
        <v/>
      </c>
    </row>
    <row r="86" spans="1:4" x14ac:dyDescent="0.2">
      <c r="A86">
        <v>264274</v>
      </c>
      <c r="B86" t="s">
        <v>5410</v>
      </c>
      <c r="C86" t="s">
        <v>5411</v>
      </c>
      <c r="D86" t="str">
        <f>IF(OR(Table2[[#This Row],[code]]=Options!$H$6,Table2[[#This Row],[code]]=Options!$H$7,Table2[[#This Row],[code]]=Options!$H$8,Table2[[#This Row],[code]]=Options!$H$9,Table2[[#This Row],[code]]=Options!$H$10),Table2[[#This Row],[regno]],"")</f>
        <v/>
      </c>
    </row>
    <row r="87" spans="1:4" x14ac:dyDescent="0.2">
      <c r="A87">
        <v>264544</v>
      </c>
      <c r="B87" t="s">
        <v>5451</v>
      </c>
      <c r="C87" t="s">
        <v>5452</v>
      </c>
      <c r="D87" t="str">
        <f>IF(OR(Table2[[#This Row],[code]]=Options!$H$6,Table2[[#This Row],[code]]=Options!$H$7,Table2[[#This Row],[code]]=Options!$H$8,Table2[[#This Row],[code]]=Options!$H$9,Table2[[#This Row],[code]]=Options!$H$10),Table2[[#This Row],[regno]],"")</f>
        <v/>
      </c>
    </row>
    <row r="88" spans="1:4" x14ac:dyDescent="0.2">
      <c r="A88">
        <v>264659</v>
      </c>
      <c r="B88" t="s">
        <v>5459</v>
      </c>
      <c r="C88" t="s">
        <v>278</v>
      </c>
      <c r="D88" t="str">
        <f>IF(OR(Table2[[#This Row],[code]]=Options!$H$6,Table2[[#This Row],[code]]=Options!$H$7,Table2[[#This Row],[code]]=Options!$H$8,Table2[[#This Row],[code]]=Options!$H$9,Table2[[#This Row],[code]]=Options!$H$10),Table2[[#This Row],[regno]],"")</f>
        <v/>
      </c>
    </row>
    <row r="89" spans="1:4" x14ac:dyDescent="0.2">
      <c r="A89">
        <v>264670</v>
      </c>
      <c r="B89" t="s">
        <v>5425</v>
      </c>
      <c r="C89" t="s">
        <v>626</v>
      </c>
      <c r="D89" t="str">
        <f>IF(OR(Table2[[#This Row],[code]]=Options!$H$6,Table2[[#This Row],[code]]=Options!$H$7,Table2[[#This Row],[code]]=Options!$H$8,Table2[[#This Row],[code]]=Options!$H$9,Table2[[#This Row],[code]]=Options!$H$10),Table2[[#This Row],[regno]],"")</f>
        <v/>
      </c>
    </row>
    <row r="90" spans="1:4" x14ac:dyDescent="0.2">
      <c r="A90">
        <v>265052</v>
      </c>
      <c r="B90" t="s">
        <v>5463</v>
      </c>
      <c r="C90" t="s">
        <v>5464</v>
      </c>
      <c r="D90" t="str">
        <f>IF(OR(Table2[[#This Row],[code]]=Options!$H$6,Table2[[#This Row],[code]]=Options!$H$7,Table2[[#This Row],[code]]=Options!$H$8,Table2[[#This Row],[code]]=Options!$H$9,Table2[[#This Row],[code]]=Options!$H$10),Table2[[#This Row],[regno]],"")</f>
        <v/>
      </c>
    </row>
    <row r="91" spans="1:4" x14ac:dyDescent="0.2">
      <c r="A91">
        <v>265488</v>
      </c>
      <c r="B91" t="s">
        <v>5410</v>
      </c>
      <c r="C91" t="s">
        <v>5411</v>
      </c>
      <c r="D91" t="str">
        <f>IF(OR(Table2[[#This Row],[code]]=Options!$H$6,Table2[[#This Row],[code]]=Options!$H$7,Table2[[#This Row],[code]]=Options!$H$8,Table2[[#This Row],[code]]=Options!$H$9,Table2[[#This Row],[code]]=Options!$H$10),Table2[[#This Row],[regno]],"")</f>
        <v/>
      </c>
    </row>
    <row r="92" spans="1:4" x14ac:dyDescent="0.2">
      <c r="A92">
        <v>266038</v>
      </c>
      <c r="B92" t="s">
        <v>5410</v>
      </c>
      <c r="C92" t="s">
        <v>5411</v>
      </c>
      <c r="D92" t="str">
        <f>IF(OR(Table2[[#This Row],[code]]=Options!$H$6,Table2[[#This Row],[code]]=Options!$H$7,Table2[[#This Row],[code]]=Options!$H$8,Table2[[#This Row],[code]]=Options!$H$9,Table2[[#This Row],[code]]=Options!$H$10),Table2[[#This Row],[regno]],"")</f>
        <v/>
      </c>
    </row>
    <row r="93" spans="1:4" x14ac:dyDescent="0.2">
      <c r="A93">
        <v>266290</v>
      </c>
      <c r="B93" t="s">
        <v>5410</v>
      </c>
      <c r="C93" t="s">
        <v>5411</v>
      </c>
      <c r="D93" t="str">
        <f>IF(OR(Table2[[#This Row],[code]]=Options!$H$6,Table2[[#This Row],[code]]=Options!$H$7,Table2[[#This Row],[code]]=Options!$H$8,Table2[[#This Row],[code]]=Options!$H$9,Table2[[#This Row],[code]]=Options!$H$10),Table2[[#This Row],[regno]],"")</f>
        <v/>
      </c>
    </row>
    <row r="94" spans="1:4" x14ac:dyDescent="0.2">
      <c r="A94">
        <v>266383</v>
      </c>
      <c r="B94" t="s">
        <v>5410</v>
      </c>
      <c r="C94" t="s">
        <v>5411</v>
      </c>
      <c r="D94" t="str">
        <f>IF(OR(Table2[[#This Row],[code]]=Options!$H$6,Table2[[#This Row],[code]]=Options!$H$7,Table2[[#This Row],[code]]=Options!$H$8,Table2[[#This Row],[code]]=Options!$H$9,Table2[[#This Row],[code]]=Options!$H$10),Table2[[#This Row],[regno]],"")</f>
        <v/>
      </c>
    </row>
    <row r="95" spans="1:4" x14ac:dyDescent="0.2">
      <c r="A95">
        <v>266461</v>
      </c>
      <c r="B95" t="s">
        <v>5451</v>
      </c>
      <c r="C95" t="s">
        <v>5452</v>
      </c>
      <c r="D95" t="str">
        <f>IF(OR(Table2[[#This Row],[code]]=Options!$H$6,Table2[[#This Row],[code]]=Options!$H$7,Table2[[#This Row],[code]]=Options!$H$8,Table2[[#This Row],[code]]=Options!$H$9,Table2[[#This Row],[code]]=Options!$H$10),Table2[[#This Row],[regno]],"")</f>
        <v/>
      </c>
    </row>
    <row r="96" spans="1:4" x14ac:dyDescent="0.2">
      <c r="A96">
        <v>266570</v>
      </c>
      <c r="B96" t="s">
        <v>5412</v>
      </c>
      <c r="C96" t="s">
        <v>12</v>
      </c>
      <c r="D96" t="str">
        <f>IF(OR(Table2[[#This Row],[code]]=Options!$H$6,Table2[[#This Row],[code]]=Options!$H$7,Table2[[#This Row],[code]]=Options!$H$8,Table2[[#This Row],[code]]=Options!$H$9,Table2[[#This Row],[code]]=Options!$H$10),Table2[[#This Row],[regno]],"")</f>
        <v/>
      </c>
    </row>
    <row r="97" spans="1:4" x14ac:dyDescent="0.2">
      <c r="A97">
        <v>267426</v>
      </c>
      <c r="B97" t="s">
        <v>5465</v>
      </c>
      <c r="C97" t="s">
        <v>430</v>
      </c>
      <c r="D97" t="str">
        <f>IF(OR(Table2[[#This Row],[code]]=Options!$H$6,Table2[[#This Row],[code]]=Options!$H$7,Table2[[#This Row],[code]]=Options!$H$8,Table2[[#This Row],[code]]=Options!$H$9,Table2[[#This Row],[code]]=Options!$H$10),Table2[[#This Row],[regno]],"")</f>
        <v/>
      </c>
    </row>
    <row r="98" spans="1:4" x14ac:dyDescent="0.2">
      <c r="A98">
        <v>267517</v>
      </c>
      <c r="B98" t="s">
        <v>5410</v>
      </c>
      <c r="C98" t="s">
        <v>5411</v>
      </c>
      <c r="D98" t="str">
        <f>IF(OR(Table2[[#This Row],[code]]=Options!$H$6,Table2[[#This Row],[code]]=Options!$H$7,Table2[[#This Row],[code]]=Options!$H$8,Table2[[#This Row],[code]]=Options!$H$9,Table2[[#This Row],[code]]=Options!$H$10),Table2[[#This Row],[regno]],"")</f>
        <v/>
      </c>
    </row>
    <row r="99" spans="1:4" x14ac:dyDescent="0.2">
      <c r="A99">
        <v>267823</v>
      </c>
      <c r="B99" t="s">
        <v>5417</v>
      </c>
      <c r="C99" t="s">
        <v>267</v>
      </c>
      <c r="D99" t="str">
        <f>IF(OR(Table2[[#This Row],[code]]=Options!$H$6,Table2[[#This Row],[code]]=Options!$H$7,Table2[[#This Row],[code]]=Options!$H$8,Table2[[#This Row],[code]]=Options!$H$9,Table2[[#This Row],[code]]=Options!$H$10),Table2[[#This Row],[regno]],"")</f>
        <v/>
      </c>
    </row>
    <row r="100" spans="1:4" x14ac:dyDescent="0.2">
      <c r="A100">
        <v>268291</v>
      </c>
      <c r="B100" t="s">
        <v>5431</v>
      </c>
      <c r="C100" t="s">
        <v>5432</v>
      </c>
      <c r="D100" t="str">
        <f>IF(OR(Table2[[#This Row],[code]]=Options!$H$6,Table2[[#This Row],[code]]=Options!$H$7,Table2[[#This Row],[code]]=Options!$H$8,Table2[[#This Row],[code]]=Options!$H$9,Table2[[#This Row],[code]]=Options!$H$10),Table2[[#This Row],[regno]],"")</f>
        <v/>
      </c>
    </row>
    <row r="101" spans="1:4" x14ac:dyDescent="0.2">
      <c r="A101">
        <v>268512</v>
      </c>
      <c r="B101" t="s">
        <v>5455</v>
      </c>
      <c r="C101" t="s">
        <v>5456</v>
      </c>
      <c r="D101" t="str">
        <f>IF(OR(Table2[[#This Row],[code]]=Options!$H$6,Table2[[#This Row],[code]]=Options!$H$7,Table2[[#This Row],[code]]=Options!$H$8,Table2[[#This Row],[code]]=Options!$H$9,Table2[[#This Row],[code]]=Options!$H$10),Table2[[#This Row],[regno]],"")</f>
        <v/>
      </c>
    </row>
    <row r="102" spans="1:4" x14ac:dyDescent="0.2">
      <c r="A102">
        <v>269184</v>
      </c>
      <c r="B102" t="s">
        <v>5410</v>
      </c>
      <c r="C102" t="s">
        <v>5411</v>
      </c>
      <c r="D102" t="str">
        <f>IF(OR(Table2[[#This Row],[code]]=Options!$H$6,Table2[[#This Row],[code]]=Options!$H$7,Table2[[#This Row],[code]]=Options!$H$8,Table2[[#This Row],[code]]=Options!$H$9,Table2[[#This Row],[code]]=Options!$H$10),Table2[[#This Row],[regno]],"")</f>
        <v/>
      </c>
    </row>
    <row r="103" spans="1:4" x14ac:dyDescent="0.2">
      <c r="A103">
        <v>269763</v>
      </c>
      <c r="B103" t="s">
        <v>5441</v>
      </c>
      <c r="C103" t="s">
        <v>5442</v>
      </c>
      <c r="D103" t="str">
        <f>IF(OR(Table2[[#This Row],[code]]=Options!$H$6,Table2[[#This Row],[code]]=Options!$H$7,Table2[[#This Row],[code]]=Options!$H$8,Table2[[#This Row],[code]]=Options!$H$9,Table2[[#This Row],[code]]=Options!$H$10),Table2[[#This Row],[regno]],"")</f>
        <v/>
      </c>
    </row>
    <row r="104" spans="1:4" x14ac:dyDescent="0.2">
      <c r="A104">
        <v>269986</v>
      </c>
      <c r="B104" t="s">
        <v>5410</v>
      </c>
      <c r="C104" t="s">
        <v>5411</v>
      </c>
      <c r="D104" t="str">
        <f>IF(OR(Table2[[#This Row],[code]]=Options!$H$6,Table2[[#This Row],[code]]=Options!$H$7,Table2[[#This Row],[code]]=Options!$H$8,Table2[[#This Row],[code]]=Options!$H$9,Table2[[#This Row],[code]]=Options!$H$10),Table2[[#This Row],[regno]],"")</f>
        <v/>
      </c>
    </row>
    <row r="105" spans="1:4" x14ac:dyDescent="0.2">
      <c r="A105">
        <v>270004</v>
      </c>
      <c r="B105" t="s">
        <v>5410</v>
      </c>
      <c r="C105" t="s">
        <v>5411</v>
      </c>
      <c r="D105" t="str">
        <f>IF(OR(Table2[[#This Row],[code]]=Options!$H$6,Table2[[#This Row],[code]]=Options!$H$7,Table2[[#This Row],[code]]=Options!$H$8,Table2[[#This Row],[code]]=Options!$H$9,Table2[[#This Row],[code]]=Options!$H$10),Table2[[#This Row],[regno]],"")</f>
        <v/>
      </c>
    </row>
    <row r="106" spans="1:4" x14ac:dyDescent="0.2">
      <c r="A106">
        <v>270384</v>
      </c>
      <c r="B106" t="s">
        <v>5410</v>
      </c>
      <c r="C106" t="s">
        <v>5411</v>
      </c>
      <c r="D106" t="str">
        <f>IF(OR(Table2[[#This Row],[code]]=Options!$H$6,Table2[[#This Row],[code]]=Options!$H$7,Table2[[#This Row],[code]]=Options!$H$8,Table2[[#This Row],[code]]=Options!$H$9,Table2[[#This Row],[code]]=Options!$H$10),Table2[[#This Row],[regno]],"")</f>
        <v/>
      </c>
    </row>
    <row r="107" spans="1:4" x14ac:dyDescent="0.2">
      <c r="A107">
        <v>270666</v>
      </c>
      <c r="B107" t="s">
        <v>5466</v>
      </c>
      <c r="C107" t="s">
        <v>5467</v>
      </c>
      <c r="D107" t="str">
        <f>IF(OR(Table2[[#This Row],[code]]=Options!$H$6,Table2[[#This Row],[code]]=Options!$H$7,Table2[[#This Row],[code]]=Options!$H$8,Table2[[#This Row],[code]]=Options!$H$9,Table2[[#This Row],[code]]=Options!$H$10),Table2[[#This Row],[regno]],"")</f>
        <v/>
      </c>
    </row>
    <row r="108" spans="1:4" x14ac:dyDescent="0.2">
      <c r="A108">
        <v>270751</v>
      </c>
      <c r="B108" t="s">
        <v>5468</v>
      </c>
      <c r="C108" t="s">
        <v>5469</v>
      </c>
      <c r="D108" t="str">
        <f>IF(OR(Table2[[#This Row],[code]]=Options!$H$6,Table2[[#This Row],[code]]=Options!$H$7,Table2[[#This Row],[code]]=Options!$H$8,Table2[[#This Row],[code]]=Options!$H$9,Table2[[#This Row],[code]]=Options!$H$10),Table2[[#This Row],[regno]],"")</f>
        <v/>
      </c>
    </row>
    <row r="109" spans="1:4" x14ac:dyDescent="0.2">
      <c r="A109">
        <v>270896</v>
      </c>
      <c r="B109" t="s">
        <v>5410</v>
      </c>
      <c r="C109" t="s">
        <v>5411</v>
      </c>
      <c r="D109" t="str">
        <f>IF(OR(Table2[[#This Row],[code]]=Options!$H$6,Table2[[#This Row],[code]]=Options!$H$7,Table2[[#This Row],[code]]=Options!$H$8,Table2[[#This Row],[code]]=Options!$H$9,Table2[[#This Row],[code]]=Options!$H$10),Table2[[#This Row],[regno]],"")</f>
        <v/>
      </c>
    </row>
    <row r="110" spans="1:4" x14ac:dyDescent="0.2">
      <c r="A110">
        <v>271108</v>
      </c>
      <c r="B110" t="s">
        <v>5459</v>
      </c>
      <c r="C110" t="s">
        <v>278</v>
      </c>
      <c r="D110" t="str">
        <f>IF(OR(Table2[[#This Row],[code]]=Options!$H$6,Table2[[#This Row],[code]]=Options!$H$7,Table2[[#This Row],[code]]=Options!$H$8,Table2[[#This Row],[code]]=Options!$H$9,Table2[[#This Row],[code]]=Options!$H$10),Table2[[#This Row],[regno]],"")</f>
        <v/>
      </c>
    </row>
    <row r="111" spans="1:4" x14ac:dyDescent="0.2">
      <c r="A111">
        <v>271332</v>
      </c>
      <c r="B111" t="s">
        <v>5410</v>
      </c>
      <c r="C111" t="s">
        <v>5411</v>
      </c>
      <c r="D111" t="str">
        <f>IF(OR(Table2[[#This Row],[code]]=Options!$H$6,Table2[[#This Row],[code]]=Options!$H$7,Table2[[#This Row],[code]]=Options!$H$8,Table2[[#This Row],[code]]=Options!$H$9,Table2[[#This Row],[code]]=Options!$H$10),Table2[[#This Row],[regno]],"")</f>
        <v/>
      </c>
    </row>
    <row r="112" spans="1:4" x14ac:dyDescent="0.2">
      <c r="A112">
        <v>271365</v>
      </c>
      <c r="B112" t="s">
        <v>5470</v>
      </c>
      <c r="C112" t="s">
        <v>5471</v>
      </c>
      <c r="D112" t="str">
        <f>IF(OR(Table2[[#This Row],[code]]=Options!$H$6,Table2[[#This Row],[code]]=Options!$H$7,Table2[[#This Row],[code]]=Options!$H$8,Table2[[#This Row],[code]]=Options!$H$9,Table2[[#This Row],[code]]=Options!$H$10),Table2[[#This Row],[regno]],"")</f>
        <v/>
      </c>
    </row>
    <row r="113" spans="1:4" x14ac:dyDescent="0.2">
      <c r="A113">
        <v>271378</v>
      </c>
      <c r="B113" t="s">
        <v>5431</v>
      </c>
      <c r="C113" t="s">
        <v>5432</v>
      </c>
      <c r="D113" t="str">
        <f>IF(OR(Table2[[#This Row],[code]]=Options!$H$6,Table2[[#This Row],[code]]=Options!$H$7,Table2[[#This Row],[code]]=Options!$H$8,Table2[[#This Row],[code]]=Options!$H$9,Table2[[#This Row],[code]]=Options!$H$10),Table2[[#This Row],[regno]],"")</f>
        <v/>
      </c>
    </row>
    <row r="114" spans="1:4" x14ac:dyDescent="0.2">
      <c r="A114">
        <v>271414</v>
      </c>
      <c r="B114" t="s">
        <v>5410</v>
      </c>
      <c r="C114" t="s">
        <v>5411</v>
      </c>
      <c r="D114" t="str">
        <f>IF(OR(Table2[[#This Row],[code]]=Options!$H$6,Table2[[#This Row],[code]]=Options!$H$7,Table2[[#This Row],[code]]=Options!$H$8,Table2[[#This Row],[code]]=Options!$H$9,Table2[[#This Row],[code]]=Options!$H$10),Table2[[#This Row],[regno]],"")</f>
        <v/>
      </c>
    </row>
    <row r="115" spans="1:4" x14ac:dyDescent="0.2">
      <c r="A115">
        <v>271489</v>
      </c>
      <c r="B115" t="s">
        <v>5410</v>
      </c>
      <c r="C115" t="s">
        <v>5411</v>
      </c>
      <c r="D115" t="str">
        <f>IF(OR(Table2[[#This Row],[code]]=Options!$H$6,Table2[[#This Row],[code]]=Options!$H$7,Table2[[#This Row],[code]]=Options!$H$8,Table2[[#This Row],[code]]=Options!$H$9,Table2[[#This Row],[code]]=Options!$H$10),Table2[[#This Row],[regno]],"")</f>
        <v/>
      </c>
    </row>
    <row r="116" spans="1:4" x14ac:dyDescent="0.2">
      <c r="A116">
        <v>271765</v>
      </c>
      <c r="B116" t="s">
        <v>5410</v>
      </c>
      <c r="C116" t="s">
        <v>5411</v>
      </c>
      <c r="D116" t="str">
        <f>IF(OR(Table2[[#This Row],[code]]=Options!$H$6,Table2[[#This Row],[code]]=Options!$H$7,Table2[[#This Row],[code]]=Options!$H$8,Table2[[#This Row],[code]]=Options!$H$9,Table2[[#This Row],[code]]=Options!$H$10),Table2[[#This Row],[regno]],"")</f>
        <v/>
      </c>
    </row>
    <row r="117" spans="1:4" x14ac:dyDescent="0.2">
      <c r="A117">
        <v>272217</v>
      </c>
      <c r="B117" t="s">
        <v>5410</v>
      </c>
      <c r="C117" t="s">
        <v>5411</v>
      </c>
      <c r="D117" t="str">
        <f>IF(OR(Table2[[#This Row],[code]]=Options!$H$6,Table2[[#This Row],[code]]=Options!$H$7,Table2[[#This Row],[code]]=Options!$H$8,Table2[[#This Row],[code]]=Options!$H$9,Table2[[#This Row],[code]]=Options!$H$10),Table2[[#This Row],[regno]],"")</f>
        <v/>
      </c>
    </row>
    <row r="118" spans="1:4" x14ac:dyDescent="0.2">
      <c r="A118">
        <v>272382</v>
      </c>
      <c r="B118" t="s">
        <v>5444</v>
      </c>
      <c r="C118" t="s">
        <v>5445</v>
      </c>
      <c r="D118" t="str">
        <f>IF(OR(Table2[[#This Row],[code]]=Options!$H$6,Table2[[#This Row],[code]]=Options!$H$7,Table2[[#This Row],[code]]=Options!$H$8,Table2[[#This Row],[code]]=Options!$H$9,Table2[[#This Row],[code]]=Options!$H$10),Table2[[#This Row],[regno]],"")</f>
        <v/>
      </c>
    </row>
    <row r="119" spans="1:4" x14ac:dyDescent="0.2">
      <c r="A119">
        <v>272513</v>
      </c>
      <c r="B119" t="s">
        <v>5410</v>
      </c>
      <c r="C119" t="s">
        <v>5411</v>
      </c>
      <c r="D119" t="str">
        <f>IF(OR(Table2[[#This Row],[code]]=Options!$H$6,Table2[[#This Row],[code]]=Options!$H$7,Table2[[#This Row],[code]]=Options!$H$8,Table2[[#This Row],[code]]=Options!$H$9,Table2[[#This Row],[code]]=Options!$H$10),Table2[[#This Row],[regno]],"")</f>
        <v/>
      </c>
    </row>
    <row r="120" spans="1:4" x14ac:dyDescent="0.2">
      <c r="A120">
        <v>272764</v>
      </c>
      <c r="B120" t="s">
        <v>5417</v>
      </c>
      <c r="C120" t="s">
        <v>267</v>
      </c>
      <c r="D120" t="str">
        <f>IF(OR(Table2[[#This Row],[code]]=Options!$H$6,Table2[[#This Row],[code]]=Options!$H$7,Table2[[#This Row],[code]]=Options!$H$8,Table2[[#This Row],[code]]=Options!$H$9,Table2[[#This Row],[code]]=Options!$H$10),Table2[[#This Row],[regno]],"")</f>
        <v/>
      </c>
    </row>
    <row r="121" spans="1:4" x14ac:dyDescent="0.2">
      <c r="A121">
        <v>272795</v>
      </c>
      <c r="B121" t="s">
        <v>5472</v>
      </c>
      <c r="C121" t="s">
        <v>5473</v>
      </c>
      <c r="D121" t="str">
        <f>IF(OR(Table2[[#This Row],[code]]=Options!$H$6,Table2[[#This Row],[code]]=Options!$H$7,Table2[[#This Row],[code]]=Options!$H$8,Table2[[#This Row],[code]]=Options!$H$9,Table2[[#This Row],[code]]=Options!$H$10),Table2[[#This Row],[regno]],"")</f>
        <v/>
      </c>
    </row>
    <row r="122" spans="1:4" x14ac:dyDescent="0.2">
      <c r="A122">
        <v>273038</v>
      </c>
      <c r="B122" t="s">
        <v>5413</v>
      </c>
      <c r="C122" t="s">
        <v>5414</v>
      </c>
      <c r="D122" t="str">
        <f>IF(OR(Table2[[#This Row],[code]]=Options!$H$6,Table2[[#This Row],[code]]=Options!$H$7,Table2[[#This Row],[code]]=Options!$H$8,Table2[[#This Row],[code]]=Options!$H$9,Table2[[#This Row],[code]]=Options!$H$10),Table2[[#This Row],[regno]],"")</f>
        <v/>
      </c>
    </row>
    <row r="123" spans="1:4" x14ac:dyDescent="0.2">
      <c r="A123">
        <v>273108</v>
      </c>
      <c r="B123" t="s">
        <v>5431</v>
      </c>
      <c r="C123" t="s">
        <v>5432</v>
      </c>
      <c r="D123" t="str">
        <f>IF(OR(Table2[[#This Row],[code]]=Options!$H$6,Table2[[#This Row],[code]]=Options!$H$7,Table2[[#This Row],[code]]=Options!$H$8,Table2[[#This Row],[code]]=Options!$H$9,Table2[[#This Row],[code]]=Options!$H$10),Table2[[#This Row],[regno]],"")</f>
        <v/>
      </c>
    </row>
    <row r="124" spans="1:4" x14ac:dyDescent="0.2">
      <c r="A124">
        <v>273254</v>
      </c>
      <c r="B124" t="s">
        <v>5453</v>
      </c>
      <c r="C124" t="s">
        <v>5454</v>
      </c>
      <c r="D124" t="str">
        <f>IF(OR(Table2[[#This Row],[code]]=Options!$H$6,Table2[[#This Row],[code]]=Options!$H$7,Table2[[#This Row],[code]]=Options!$H$8,Table2[[#This Row],[code]]=Options!$H$9,Table2[[#This Row],[code]]=Options!$H$10),Table2[[#This Row],[regno]],"")</f>
        <v/>
      </c>
    </row>
    <row r="125" spans="1:4" x14ac:dyDescent="0.2">
      <c r="A125">
        <v>273378</v>
      </c>
      <c r="B125" t="s">
        <v>5410</v>
      </c>
      <c r="C125" t="s">
        <v>5411</v>
      </c>
      <c r="D125" t="str">
        <f>IF(OR(Table2[[#This Row],[code]]=Options!$H$6,Table2[[#This Row],[code]]=Options!$H$7,Table2[[#This Row],[code]]=Options!$H$8,Table2[[#This Row],[code]]=Options!$H$9,Table2[[#This Row],[code]]=Options!$H$10),Table2[[#This Row],[regno]],"")</f>
        <v/>
      </c>
    </row>
    <row r="126" spans="1:4" x14ac:dyDescent="0.2">
      <c r="A126">
        <v>273388</v>
      </c>
      <c r="B126" t="s">
        <v>5474</v>
      </c>
      <c r="C126" t="s">
        <v>5475</v>
      </c>
      <c r="D126" t="str">
        <f>IF(OR(Table2[[#This Row],[code]]=Options!$H$6,Table2[[#This Row],[code]]=Options!$H$7,Table2[[#This Row],[code]]=Options!$H$8,Table2[[#This Row],[code]]=Options!$H$9,Table2[[#This Row],[code]]=Options!$H$10),Table2[[#This Row],[regno]],"")</f>
        <v/>
      </c>
    </row>
    <row r="127" spans="1:4" x14ac:dyDescent="0.2">
      <c r="A127">
        <v>273527</v>
      </c>
      <c r="B127" t="s">
        <v>5410</v>
      </c>
      <c r="C127" t="s">
        <v>5411</v>
      </c>
      <c r="D127" t="str">
        <f>IF(OR(Table2[[#This Row],[code]]=Options!$H$6,Table2[[#This Row],[code]]=Options!$H$7,Table2[[#This Row],[code]]=Options!$H$8,Table2[[#This Row],[code]]=Options!$H$9,Table2[[#This Row],[code]]=Options!$H$10),Table2[[#This Row],[regno]],"")</f>
        <v/>
      </c>
    </row>
    <row r="128" spans="1:4" x14ac:dyDescent="0.2">
      <c r="A128">
        <v>273596</v>
      </c>
      <c r="B128" t="s">
        <v>5410</v>
      </c>
      <c r="C128" t="s">
        <v>5411</v>
      </c>
      <c r="D128" t="str">
        <f>IF(OR(Table2[[#This Row],[code]]=Options!$H$6,Table2[[#This Row],[code]]=Options!$H$7,Table2[[#This Row],[code]]=Options!$H$8,Table2[[#This Row],[code]]=Options!$H$9,Table2[[#This Row],[code]]=Options!$H$10),Table2[[#This Row],[regno]],"")</f>
        <v/>
      </c>
    </row>
    <row r="129" spans="1:4" x14ac:dyDescent="0.2">
      <c r="A129">
        <v>273671</v>
      </c>
      <c r="B129" t="s">
        <v>5410</v>
      </c>
      <c r="C129" t="s">
        <v>5411</v>
      </c>
      <c r="D129" t="str">
        <f>IF(OR(Table2[[#This Row],[code]]=Options!$H$6,Table2[[#This Row],[code]]=Options!$H$7,Table2[[#This Row],[code]]=Options!$H$8,Table2[[#This Row],[code]]=Options!$H$9,Table2[[#This Row],[code]]=Options!$H$10),Table2[[#This Row],[regno]],"")</f>
        <v/>
      </c>
    </row>
    <row r="130" spans="1:4" x14ac:dyDescent="0.2">
      <c r="A130">
        <v>273815</v>
      </c>
      <c r="B130" t="s">
        <v>5417</v>
      </c>
      <c r="C130" t="s">
        <v>267</v>
      </c>
      <c r="D130" t="str">
        <f>IF(OR(Table2[[#This Row],[code]]=Options!$H$6,Table2[[#This Row],[code]]=Options!$H$7,Table2[[#This Row],[code]]=Options!$H$8,Table2[[#This Row],[code]]=Options!$H$9,Table2[[#This Row],[code]]=Options!$H$10),Table2[[#This Row],[regno]],"")</f>
        <v/>
      </c>
    </row>
    <row r="131" spans="1:4" x14ac:dyDescent="0.2">
      <c r="A131">
        <v>274280</v>
      </c>
      <c r="B131" t="s">
        <v>5476</v>
      </c>
      <c r="C131" t="s">
        <v>188</v>
      </c>
      <c r="D131" t="str">
        <f>IF(OR(Table2[[#This Row],[code]]=Options!$H$6,Table2[[#This Row],[code]]=Options!$H$7,Table2[[#This Row],[code]]=Options!$H$8,Table2[[#This Row],[code]]=Options!$H$9,Table2[[#This Row],[code]]=Options!$H$10),Table2[[#This Row],[regno]],"")</f>
        <v/>
      </c>
    </row>
    <row r="132" spans="1:4" x14ac:dyDescent="0.2">
      <c r="A132">
        <v>274578</v>
      </c>
      <c r="B132" t="s">
        <v>5410</v>
      </c>
      <c r="C132" t="s">
        <v>5411</v>
      </c>
      <c r="D132" t="str">
        <f>IF(OR(Table2[[#This Row],[code]]=Options!$H$6,Table2[[#This Row],[code]]=Options!$H$7,Table2[[#This Row],[code]]=Options!$H$8,Table2[[#This Row],[code]]=Options!$H$9,Table2[[#This Row],[code]]=Options!$H$10),Table2[[#This Row],[regno]],"")</f>
        <v/>
      </c>
    </row>
    <row r="133" spans="1:4" x14ac:dyDescent="0.2">
      <c r="A133">
        <v>274679</v>
      </c>
      <c r="B133" t="s">
        <v>5463</v>
      </c>
      <c r="C133" t="s">
        <v>5464</v>
      </c>
      <c r="D133" t="str">
        <f>IF(OR(Table2[[#This Row],[code]]=Options!$H$6,Table2[[#This Row],[code]]=Options!$H$7,Table2[[#This Row],[code]]=Options!$H$8,Table2[[#This Row],[code]]=Options!$H$9,Table2[[#This Row],[code]]=Options!$H$10),Table2[[#This Row],[regno]],"")</f>
        <v/>
      </c>
    </row>
    <row r="134" spans="1:4" x14ac:dyDescent="0.2">
      <c r="A134">
        <v>274755</v>
      </c>
      <c r="B134" t="s">
        <v>5410</v>
      </c>
      <c r="C134" t="s">
        <v>5411</v>
      </c>
      <c r="D134" t="str">
        <f>IF(OR(Table2[[#This Row],[code]]=Options!$H$6,Table2[[#This Row],[code]]=Options!$H$7,Table2[[#This Row],[code]]=Options!$H$8,Table2[[#This Row],[code]]=Options!$H$9,Table2[[#This Row],[code]]=Options!$H$10),Table2[[#This Row],[regno]],"")</f>
        <v/>
      </c>
    </row>
    <row r="135" spans="1:4" x14ac:dyDescent="0.2">
      <c r="A135">
        <v>274776</v>
      </c>
      <c r="B135" t="s">
        <v>5477</v>
      </c>
      <c r="C135" t="s">
        <v>5478</v>
      </c>
      <c r="D135" t="str">
        <f>IF(OR(Table2[[#This Row],[code]]=Options!$H$6,Table2[[#This Row],[code]]=Options!$H$7,Table2[[#This Row],[code]]=Options!$H$8,Table2[[#This Row],[code]]=Options!$H$9,Table2[[#This Row],[code]]=Options!$H$10),Table2[[#This Row],[regno]],"")</f>
        <v/>
      </c>
    </row>
    <row r="136" spans="1:4" x14ac:dyDescent="0.2">
      <c r="A136">
        <v>274823</v>
      </c>
      <c r="B136" t="s">
        <v>5453</v>
      </c>
      <c r="C136" t="s">
        <v>5454</v>
      </c>
      <c r="D136" t="str">
        <f>IF(OR(Table2[[#This Row],[code]]=Options!$H$6,Table2[[#This Row],[code]]=Options!$H$7,Table2[[#This Row],[code]]=Options!$H$8,Table2[[#This Row],[code]]=Options!$H$9,Table2[[#This Row],[code]]=Options!$H$10),Table2[[#This Row],[regno]],"")</f>
        <v/>
      </c>
    </row>
    <row r="137" spans="1:4" x14ac:dyDescent="0.2">
      <c r="A137">
        <v>274829</v>
      </c>
      <c r="B137" t="s">
        <v>5476</v>
      </c>
      <c r="C137" t="s">
        <v>188</v>
      </c>
      <c r="D137" t="str">
        <f>IF(OR(Table2[[#This Row],[code]]=Options!$H$6,Table2[[#This Row],[code]]=Options!$H$7,Table2[[#This Row],[code]]=Options!$H$8,Table2[[#This Row],[code]]=Options!$H$9,Table2[[#This Row],[code]]=Options!$H$10),Table2[[#This Row],[regno]],"")</f>
        <v/>
      </c>
    </row>
    <row r="138" spans="1:4" x14ac:dyDescent="0.2">
      <c r="A138">
        <v>274831</v>
      </c>
      <c r="B138" t="s">
        <v>5479</v>
      </c>
      <c r="C138" t="s">
        <v>9</v>
      </c>
      <c r="D138" t="str">
        <f>IF(OR(Table2[[#This Row],[code]]=Options!$H$6,Table2[[#This Row],[code]]=Options!$H$7,Table2[[#This Row],[code]]=Options!$H$8,Table2[[#This Row],[code]]=Options!$H$9,Table2[[#This Row],[code]]=Options!$H$10),Table2[[#This Row],[regno]],"")</f>
        <v/>
      </c>
    </row>
    <row r="139" spans="1:4" x14ac:dyDescent="0.2">
      <c r="A139">
        <v>274878</v>
      </c>
      <c r="B139" t="s">
        <v>5410</v>
      </c>
      <c r="C139" t="s">
        <v>5411</v>
      </c>
      <c r="D139" t="str">
        <f>IF(OR(Table2[[#This Row],[code]]=Options!$H$6,Table2[[#This Row],[code]]=Options!$H$7,Table2[[#This Row],[code]]=Options!$H$8,Table2[[#This Row],[code]]=Options!$H$9,Table2[[#This Row],[code]]=Options!$H$10),Table2[[#This Row],[regno]],"")</f>
        <v/>
      </c>
    </row>
    <row r="140" spans="1:4" x14ac:dyDescent="0.2">
      <c r="A140">
        <v>275207</v>
      </c>
      <c r="B140" t="s">
        <v>5439</v>
      </c>
      <c r="C140" t="s">
        <v>5440</v>
      </c>
      <c r="D140" t="str">
        <f>IF(OR(Table2[[#This Row],[code]]=Options!$H$6,Table2[[#This Row],[code]]=Options!$H$7,Table2[[#This Row],[code]]=Options!$H$8,Table2[[#This Row],[code]]=Options!$H$9,Table2[[#This Row],[code]]=Options!$H$10),Table2[[#This Row],[regno]],"")</f>
        <v/>
      </c>
    </row>
    <row r="141" spans="1:4" x14ac:dyDescent="0.2">
      <c r="A141">
        <v>275421</v>
      </c>
      <c r="B141" t="s">
        <v>5410</v>
      </c>
      <c r="C141" t="s">
        <v>5411</v>
      </c>
      <c r="D141" t="str">
        <f>IF(OR(Table2[[#This Row],[code]]=Options!$H$6,Table2[[#This Row],[code]]=Options!$H$7,Table2[[#This Row],[code]]=Options!$H$8,Table2[[#This Row],[code]]=Options!$H$9,Table2[[#This Row],[code]]=Options!$H$10),Table2[[#This Row],[regno]],"")</f>
        <v/>
      </c>
    </row>
    <row r="142" spans="1:4" x14ac:dyDescent="0.2">
      <c r="A142">
        <v>275533</v>
      </c>
      <c r="B142" t="s">
        <v>5444</v>
      </c>
      <c r="C142" t="s">
        <v>5445</v>
      </c>
      <c r="D142" t="str">
        <f>IF(OR(Table2[[#This Row],[code]]=Options!$H$6,Table2[[#This Row],[code]]=Options!$H$7,Table2[[#This Row],[code]]=Options!$H$8,Table2[[#This Row],[code]]=Options!$H$9,Table2[[#This Row],[code]]=Options!$H$10),Table2[[#This Row],[regno]],"")</f>
        <v/>
      </c>
    </row>
    <row r="143" spans="1:4" x14ac:dyDescent="0.2">
      <c r="A143">
        <v>275983</v>
      </c>
      <c r="B143" t="s">
        <v>5410</v>
      </c>
      <c r="C143" t="s">
        <v>5411</v>
      </c>
      <c r="D143" t="str">
        <f>IF(OR(Table2[[#This Row],[code]]=Options!$H$6,Table2[[#This Row],[code]]=Options!$H$7,Table2[[#This Row],[code]]=Options!$H$8,Table2[[#This Row],[code]]=Options!$H$9,Table2[[#This Row],[code]]=Options!$H$10),Table2[[#This Row],[regno]],"")</f>
        <v/>
      </c>
    </row>
    <row r="144" spans="1:4" x14ac:dyDescent="0.2">
      <c r="A144">
        <v>276012</v>
      </c>
      <c r="B144" t="s">
        <v>5410</v>
      </c>
      <c r="C144" t="s">
        <v>5411</v>
      </c>
      <c r="D144" t="str">
        <f>IF(OR(Table2[[#This Row],[code]]=Options!$H$6,Table2[[#This Row],[code]]=Options!$H$7,Table2[[#This Row],[code]]=Options!$H$8,Table2[[#This Row],[code]]=Options!$H$9,Table2[[#This Row],[code]]=Options!$H$10),Table2[[#This Row],[regno]],"")</f>
        <v/>
      </c>
    </row>
    <row r="145" spans="1:4" x14ac:dyDescent="0.2">
      <c r="A145">
        <v>276023</v>
      </c>
      <c r="B145" t="s">
        <v>5457</v>
      </c>
      <c r="C145" t="s">
        <v>5458</v>
      </c>
      <c r="D145" t="str">
        <f>IF(OR(Table2[[#This Row],[code]]=Options!$H$6,Table2[[#This Row],[code]]=Options!$H$7,Table2[[#This Row],[code]]=Options!$H$8,Table2[[#This Row],[code]]=Options!$H$9,Table2[[#This Row],[code]]=Options!$H$10),Table2[[#This Row],[regno]],"")</f>
        <v/>
      </c>
    </row>
    <row r="146" spans="1:4" x14ac:dyDescent="0.2">
      <c r="A146">
        <v>276053</v>
      </c>
      <c r="B146" t="s">
        <v>5410</v>
      </c>
      <c r="C146" t="s">
        <v>5411</v>
      </c>
      <c r="D146" t="str">
        <f>IF(OR(Table2[[#This Row],[code]]=Options!$H$6,Table2[[#This Row],[code]]=Options!$H$7,Table2[[#This Row],[code]]=Options!$H$8,Table2[[#This Row],[code]]=Options!$H$9,Table2[[#This Row],[code]]=Options!$H$10),Table2[[#This Row],[regno]],"")</f>
        <v/>
      </c>
    </row>
    <row r="147" spans="1:4" x14ac:dyDescent="0.2">
      <c r="A147">
        <v>276210</v>
      </c>
      <c r="B147" t="s">
        <v>5430</v>
      </c>
      <c r="C147" t="s">
        <v>27</v>
      </c>
      <c r="D147" t="str">
        <f>IF(OR(Table2[[#This Row],[code]]=Options!$H$6,Table2[[#This Row],[code]]=Options!$H$7,Table2[[#This Row],[code]]=Options!$H$8,Table2[[#This Row],[code]]=Options!$H$9,Table2[[#This Row],[code]]=Options!$H$10),Table2[[#This Row],[regno]],"")</f>
        <v/>
      </c>
    </row>
    <row r="148" spans="1:4" x14ac:dyDescent="0.2">
      <c r="A148">
        <v>276270</v>
      </c>
      <c r="B148" t="s">
        <v>5410</v>
      </c>
      <c r="C148" t="s">
        <v>5411</v>
      </c>
      <c r="D148" t="str">
        <f>IF(OR(Table2[[#This Row],[code]]=Options!$H$6,Table2[[#This Row],[code]]=Options!$H$7,Table2[[#This Row],[code]]=Options!$H$8,Table2[[#This Row],[code]]=Options!$H$9,Table2[[#This Row],[code]]=Options!$H$10),Table2[[#This Row],[regno]],"")</f>
        <v/>
      </c>
    </row>
    <row r="149" spans="1:4" x14ac:dyDescent="0.2">
      <c r="A149">
        <v>276308</v>
      </c>
      <c r="B149" t="s">
        <v>5480</v>
      </c>
      <c r="C149" t="s">
        <v>5481</v>
      </c>
      <c r="D149" t="str">
        <f>IF(OR(Table2[[#This Row],[code]]=Options!$H$6,Table2[[#This Row],[code]]=Options!$H$7,Table2[[#This Row],[code]]=Options!$H$8,Table2[[#This Row],[code]]=Options!$H$9,Table2[[#This Row],[code]]=Options!$H$10),Table2[[#This Row],[regno]],"")</f>
        <v/>
      </c>
    </row>
    <row r="150" spans="1:4" x14ac:dyDescent="0.2">
      <c r="A150">
        <v>276399</v>
      </c>
      <c r="B150" t="s">
        <v>5431</v>
      </c>
      <c r="C150" t="s">
        <v>5432</v>
      </c>
      <c r="D150" t="str">
        <f>IF(OR(Table2[[#This Row],[code]]=Options!$H$6,Table2[[#This Row],[code]]=Options!$H$7,Table2[[#This Row],[code]]=Options!$H$8,Table2[[#This Row],[code]]=Options!$H$9,Table2[[#This Row],[code]]=Options!$H$10),Table2[[#This Row],[regno]],"")</f>
        <v/>
      </c>
    </row>
    <row r="151" spans="1:4" x14ac:dyDescent="0.2">
      <c r="A151">
        <v>276715</v>
      </c>
      <c r="B151" t="s">
        <v>5455</v>
      </c>
      <c r="C151" t="s">
        <v>5456</v>
      </c>
      <c r="D151" t="str">
        <f>IF(OR(Table2[[#This Row],[code]]=Options!$H$6,Table2[[#This Row],[code]]=Options!$H$7,Table2[[#This Row],[code]]=Options!$H$8,Table2[[#This Row],[code]]=Options!$H$9,Table2[[#This Row],[code]]=Options!$H$10),Table2[[#This Row],[regno]],"")</f>
        <v/>
      </c>
    </row>
    <row r="152" spans="1:4" x14ac:dyDescent="0.2">
      <c r="A152">
        <v>276724</v>
      </c>
      <c r="B152" t="s">
        <v>5455</v>
      </c>
      <c r="C152" t="s">
        <v>5456</v>
      </c>
      <c r="D152" t="str">
        <f>IF(OR(Table2[[#This Row],[code]]=Options!$H$6,Table2[[#This Row],[code]]=Options!$H$7,Table2[[#This Row],[code]]=Options!$H$8,Table2[[#This Row],[code]]=Options!$H$9,Table2[[#This Row],[code]]=Options!$H$10),Table2[[#This Row],[regno]],"")</f>
        <v/>
      </c>
    </row>
    <row r="153" spans="1:4" x14ac:dyDescent="0.2">
      <c r="A153">
        <v>276781</v>
      </c>
      <c r="B153" t="s">
        <v>5431</v>
      </c>
      <c r="C153" t="s">
        <v>5432</v>
      </c>
      <c r="D153" t="str">
        <f>IF(OR(Table2[[#This Row],[code]]=Options!$H$6,Table2[[#This Row],[code]]=Options!$H$7,Table2[[#This Row],[code]]=Options!$H$8,Table2[[#This Row],[code]]=Options!$H$9,Table2[[#This Row],[code]]=Options!$H$10),Table2[[#This Row],[regno]],"")</f>
        <v/>
      </c>
    </row>
    <row r="154" spans="1:4" x14ac:dyDescent="0.2">
      <c r="A154">
        <v>276904</v>
      </c>
      <c r="B154" t="s">
        <v>5459</v>
      </c>
      <c r="C154" t="s">
        <v>278</v>
      </c>
      <c r="D154" t="str">
        <f>IF(OR(Table2[[#This Row],[code]]=Options!$H$6,Table2[[#This Row],[code]]=Options!$H$7,Table2[[#This Row],[code]]=Options!$H$8,Table2[[#This Row],[code]]=Options!$H$9,Table2[[#This Row],[code]]=Options!$H$10),Table2[[#This Row],[regno]],"")</f>
        <v/>
      </c>
    </row>
    <row r="155" spans="1:4" x14ac:dyDescent="0.2">
      <c r="A155">
        <v>276912</v>
      </c>
      <c r="B155" t="s">
        <v>5455</v>
      </c>
      <c r="C155" t="s">
        <v>5456</v>
      </c>
      <c r="D155" t="str">
        <f>IF(OR(Table2[[#This Row],[code]]=Options!$H$6,Table2[[#This Row],[code]]=Options!$H$7,Table2[[#This Row],[code]]=Options!$H$8,Table2[[#This Row],[code]]=Options!$H$9,Table2[[#This Row],[code]]=Options!$H$10),Table2[[#This Row],[regno]],"")</f>
        <v/>
      </c>
    </row>
    <row r="156" spans="1:4" x14ac:dyDescent="0.2">
      <c r="A156">
        <v>276922</v>
      </c>
      <c r="B156" t="s">
        <v>5410</v>
      </c>
      <c r="C156" t="s">
        <v>5411</v>
      </c>
      <c r="D156" t="str">
        <f>IF(OR(Table2[[#This Row],[code]]=Options!$H$6,Table2[[#This Row],[code]]=Options!$H$7,Table2[[#This Row],[code]]=Options!$H$8,Table2[[#This Row],[code]]=Options!$H$9,Table2[[#This Row],[code]]=Options!$H$10),Table2[[#This Row],[regno]],"")</f>
        <v/>
      </c>
    </row>
    <row r="157" spans="1:4" x14ac:dyDescent="0.2">
      <c r="A157">
        <v>276940</v>
      </c>
      <c r="B157" t="s">
        <v>5451</v>
      </c>
      <c r="C157" t="s">
        <v>5452</v>
      </c>
      <c r="D157" t="str">
        <f>IF(OR(Table2[[#This Row],[code]]=Options!$H$6,Table2[[#This Row],[code]]=Options!$H$7,Table2[[#This Row],[code]]=Options!$H$8,Table2[[#This Row],[code]]=Options!$H$9,Table2[[#This Row],[code]]=Options!$H$10),Table2[[#This Row],[regno]],"")</f>
        <v/>
      </c>
    </row>
    <row r="158" spans="1:4" x14ac:dyDescent="0.2">
      <c r="A158">
        <v>276957</v>
      </c>
      <c r="B158" t="s">
        <v>5410</v>
      </c>
      <c r="C158" t="s">
        <v>5411</v>
      </c>
      <c r="D158" t="str">
        <f>IF(OR(Table2[[#This Row],[code]]=Options!$H$6,Table2[[#This Row],[code]]=Options!$H$7,Table2[[#This Row],[code]]=Options!$H$8,Table2[[#This Row],[code]]=Options!$H$9,Table2[[#This Row],[code]]=Options!$H$10),Table2[[#This Row],[regno]],"")</f>
        <v/>
      </c>
    </row>
    <row r="159" spans="1:4" x14ac:dyDescent="0.2">
      <c r="A159">
        <v>276998</v>
      </c>
      <c r="B159" t="s">
        <v>5441</v>
      </c>
      <c r="C159" t="s">
        <v>5442</v>
      </c>
      <c r="D159" t="str">
        <f>IF(OR(Table2[[#This Row],[code]]=Options!$H$6,Table2[[#This Row],[code]]=Options!$H$7,Table2[[#This Row],[code]]=Options!$H$8,Table2[[#This Row],[code]]=Options!$H$9,Table2[[#This Row],[code]]=Options!$H$10),Table2[[#This Row],[regno]],"")</f>
        <v/>
      </c>
    </row>
    <row r="160" spans="1:4" x14ac:dyDescent="0.2">
      <c r="A160">
        <v>277021</v>
      </c>
      <c r="B160" t="s">
        <v>5412</v>
      </c>
      <c r="C160" t="s">
        <v>12</v>
      </c>
      <c r="D160" t="str">
        <f>IF(OR(Table2[[#This Row],[code]]=Options!$H$6,Table2[[#This Row],[code]]=Options!$H$7,Table2[[#This Row],[code]]=Options!$H$8,Table2[[#This Row],[code]]=Options!$H$9,Table2[[#This Row],[code]]=Options!$H$10),Table2[[#This Row],[regno]],"")</f>
        <v/>
      </c>
    </row>
    <row r="161" spans="1:4" x14ac:dyDescent="0.2">
      <c r="A161">
        <v>277086</v>
      </c>
      <c r="B161" t="s">
        <v>5431</v>
      </c>
      <c r="C161" t="s">
        <v>5432</v>
      </c>
      <c r="D161" t="str">
        <f>IF(OR(Table2[[#This Row],[code]]=Options!$H$6,Table2[[#This Row],[code]]=Options!$H$7,Table2[[#This Row],[code]]=Options!$H$8,Table2[[#This Row],[code]]=Options!$H$9,Table2[[#This Row],[code]]=Options!$H$10),Table2[[#This Row],[regno]],"")</f>
        <v/>
      </c>
    </row>
    <row r="162" spans="1:4" x14ac:dyDescent="0.2">
      <c r="A162">
        <v>277240</v>
      </c>
      <c r="B162" t="s">
        <v>5480</v>
      </c>
      <c r="C162" t="s">
        <v>5481</v>
      </c>
      <c r="D162" t="str">
        <f>IF(OR(Table2[[#This Row],[code]]=Options!$H$6,Table2[[#This Row],[code]]=Options!$H$7,Table2[[#This Row],[code]]=Options!$H$8,Table2[[#This Row],[code]]=Options!$H$9,Table2[[#This Row],[code]]=Options!$H$10),Table2[[#This Row],[regno]],"")</f>
        <v/>
      </c>
    </row>
    <row r="163" spans="1:4" x14ac:dyDescent="0.2">
      <c r="A163">
        <v>277308</v>
      </c>
      <c r="B163" t="s">
        <v>5482</v>
      </c>
      <c r="C163" t="s">
        <v>639</v>
      </c>
      <c r="D163" t="str">
        <f>IF(OR(Table2[[#This Row],[code]]=Options!$H$6,Table2[[#This Row],[code]]=Options!$H$7,Table2[[#This Row],[code]]=Options!$H$8,Table2[[#This Row],[code]]=Options!$H$9,Table2[[#This Row],[code]]=Options!$H$10),Table2[[#This Row],[regno]],"")</f>
        <v/>
      </c>
    </row>
    <row r="164" spans="1:4" x14ac:dyDescent="0.2">
      <c r="A164">
        <v>277374</v>
      </c>
      <c r="B164" t="s">
        <v>5477</v>
      </c>
      <c r="C164" t="s">
        <v>5478</v>
      </c>
      <c r="D164" t="str">
        <f>IF(OR(Table2[[#This Row],[code]]=Options!$H$6,Table2[[#This Row],[code]]=Options!$H$7,Table2[[#This Row],[code]]=Options!$H$8,Table2[[#This Row],[code]]=Options!$H$9,Table2[[#This Row],[code]]=Options!$H$10),Table2[[#This Row],[regno]],"")</f>
        <v/>
      </c>
    </row>
    <row r="165" spans="1:4" x14ac:dyDescent="0.2">
      <c r="A165">
        <v>277380</v>
      </c>
      <c r="B165" t="s">
        <v>5413</v>
      </c>
      <c r="C165" t="s">
        <v>5414</v>
      </c>
      <c r="D165" t="str">
        <f>IF(OR(Table2[[#This Row],[code]]=Options!$H$6,Table2[[#This Row],[code]]=Options!$H$7,Table2[[#This Row],[code]]=Options!$H$8,Table2[[#This Row],[code]]=Options!$H$9,Table2[[#This Row],[code]]=Options!$H$10),Table2[[#This Row],[regno]],"")</f>
        <v/>
      </c>
    </row>
    <row r="166" spans="1:4" x14ac:dyDescent="0.2">
      <c r="A166">
        <v>277483</v>
      </c>
      <c r="B166" t="s">
        <v>5455</v>
      </c>
      <c r="C166" t="s">
        <v>5456</v>
      </c>
      <c r="D166" t="str">
        <f>IF(OR(Table2[[#This Row],[code]]=Options!$H$6,Table2[[#This Row],[code]]=Options!$H$7,Table2[[#This Row],[code]]=Options!$H$8,Table2[[#This Row],[code]]=Options!$H$9,Table2[[#This Row],[code]]=Options!$H$10),Table2[[#This Row],[regno]],"")</f>
        <v/>
      </c>
    </row>
    <row r="167" spans="1:4" x14ac:dyDescent="0.2">
      <c r="A167">
        <v>277514</v>
      </c>
      <c r="B167" t="s">
        <v>5413</v>
      </c>
      <c r="C167" t="s">
        <v>5414</v>
      </c>
      <c r="D167" t="str">
        <f>IF(OR(Table2[[#This Row],[code]]=Options!$H$6,Table2[[#This Row],[code]]=Options!$H$7,Table2[[#This Row],[code]]=Options!$H$8,Table2[[#This Row],[code]]=Options!$H$9,Table2[[#This Row],[code]]=Options!$H$10),Table2[[#This Row],[regno]],"")</f>
        <v/>
      </c>
    </row>
    <row r="168" spans="1:4" x14ac:dyDescent="0.2">
      <c r="A168">
        <v>277544</v>
      </c>
      <c r="B168" t="s">
        <v>5438</v>
      </c>
      <c r="C168" t="s">
        <v>130</v>
      </c>
      <c r="D168" t="str">
        <f>IF(OR(Table2[[#This Row],[code]]=Options!$H$6,Table2[[#This Row],[code]]=Options!$H$7,Table2[[#This Row],[code]]=Options!$H$8,Table2[[#This Row],[code]]=Options!$H$9,Table2[[#This Row],[code]]=Options!$H$10),Table2[[#This Row],[regno]],"")</f>
        <v/>
      </c>
    </row>
    <row r="169" spans="1:4" x14ac:dyDescent="0.2">
      <c r="A169">
        <v>277560</v>
      </c>
      <c r="B169" t="s">
        <v>5457</v>
      </c>
      <c r="C169" t="s">
        <v>5458</v>
      </c>
      <c r="D169" t="str">
        <f>IF(OR(Table2[[#This Row],[code]]=Options!$H$6,Table2[[#This Row],[code]]=Options!$H$7,Table2[[#This Row],[code]]=Options!$H$8,Table2[[#This Row],[code]]=Options!$H$9,Table2[[#This Row],[code]]=Options!$H$10),Table2[[#This Row],[regno]],"")</f>
        <v/>
      </c>
    </row>
    <row r="170" spans="1:4" x14ac:dyDescent="0.2">
      <c r="A170">
        <v>277578</v>
      </c>
      <c r="B170" t="s">
        <v>5470</v>
      </c>
      <c r="C170" t="s">
        <v>5471</v>
      </c>
      <c r="D170" t="str">
        <f>IF(OR(Table2[[#This Row],[code]]=Options!$H$6,Table2[[#This Row],[code]]=Options!$H$7,Table2[[#This Row],[code]]=Options!$H$8,Table2[[#This Row],[code]]=Options!$H$9,Table2[[#This Row],[code]]=Options!$H$10),Table2[[#This Row],[regno]],"")</f>
        <v/>
      </c>
    </row>
    <row r="171" spans="1:4" x14ac:dyDescent="0.2">
      <c r="A171">
        <v>277743</v>
      </c>
      <c r="B171" t="s">
        <v>5457</v>
      </c>
      <c r="C171" t="s">
        <v>5458</v>
      </c>
      <c r="D171" t="str">
        <f>IF(OR(Table2[[#This Row],[code]]=Options!$H$6,Table2[[#This Row],[code]]=Options!$H$7,Table2[[#This Row],[code]]=Options!$H$8,Table2[[#This Row],[code]]=Options!$H$9,Table2[[#This Row],[code]]=Options!$H$10),Table2[[#This Row],[regno]],"")</f>
        <v/>
      </c>
    </row>
    <row r="172" spans="1:4" x14ac:dyDescent="0.2">
      <c r="A172">
        <v>277766</v>
      </c>
      <c r="B172" t="s">
        <v>5410</v>
      </c>
      <c r="C172" t="s">
        <v>5411</v>
      </c>
      <c r="D172" t="str">
        <f>IF(OR(Table2[[#This Row],[code]]=Options!$H$6,Table2[[#This Row],[code]]=Options!$H$7,Table2[[#This Row],[code]]=Options!$H$8,Table2[[#This Row],[code]]=Options!$H$9,Table2[[#This Row],[code]]=Options!$H$10),Table2[[#This Row],[regno]],"")</f>
        <v/>
      </c>
    </row>
    <row r="173" spans="1:4" x14ac:dyDescent="0.2">
      <c r="A173">
        <v>277786</v>
      </c>
      <c r="B173" t="s">
        <v>5483</v>
      </c>
      <c r="C173" t="s">
        <v>40</v>
      </c>
      <c r="D173" t="str">
        <f>IF(OR(Table2[[#This Row],[code]]=Options!$H$6,Table2[[#This Row],[code]]=Options!$H$7,Table2[[#This Row],[code]]=Options!$H$8,Table2[[#This Row],[code]]=Options!$H$9,Table2[[#This Row],[code]]=Options!$H$10),Table2[[#This Row],[regno]],"")</f>
        <v/>
      </c>
    </row>
    <row r="174" spans="1:4" x14ac:dyDescent="0.2">
      <c r="A174">
        <v>277824</v>
      </c>
      <c r="B174" t="s">
        <v>5477</v>
      </c>
      <c r="C174" t="s">
        <v>5478</v>
      </c>
      <c r="D174" t="str">
        <f>IF(OR(Table2[[#This Row],[code]]=Options!$H$6,Table2[[#This Row],[code]]=Options!$H$7,Table2[[#This Row],[code]]=Options!$H$8,Table2[[#This Row],[code]]=Options!$H$9,Table2[[#This Row],[code]]=Options!$H$10),Table2[[#This Row],[regno]],"")</f>
        <v/>
      </c>
    </row>
    <row r="175" spans="1:4" x14ac:dyDescent="0.2">
      <c r="A175">
        <v>277862</v>
      </c>
      <c r="B175" t="s">
        <v>5417</v>
      </c>
      <c r="C175" t="s">
        <v>267</v>
      </c>
      <c r="D175" t="str">
        <f>IF(OR(Table2[[#This Row],[code]]=Options!$H$6,Table2[[#This Row],[code]]=Options!$H$7,Table2[[#This Row],[code]]=Options!$H$8,Table2[[#This Row],[code]]=Options!$H$9,Table2[[#This Row],[code]]=Options!$H$10),Table2[[#This Row],[regno]],"")</f>
        <v/>
      </c>
    </row>
    <row r="176" spans="1:4" x14ac:dyDescent="0.2">
      <c r="A176">
        <v>277909</v>
      </c>
      <c r="B176" t="s">
        <v>5410</v>
      </c>
      <c r="C176" t="s">
        <v>5411</v>
      </c>
      <c r="D176" t="str">
        <f>IF(OR(Table2[[#This Row],[code]]=Options!$H$6,Table2[[#This Row],[code]]=Options!$H$7,Table2[[#This Row],[code]]=Options!$H$8,Table2[[#This Row],[code]]=Options!$H$9,Table2[[#This Row],[code]]=Options!$H$10),Table2[[#This Row],[regno]],"")</f>
        <v/>
      </c>
    </row>
    <row r="177" spans="1:4" x14ac:dyDescent="0.2">
      <c r="A177">
        <v>277930</v>
      </c>
      <c r="B177" t="s">
        <v>5459</v>
      </c>
      <c r="C177" t="s">
        <v>278</v>
      </c>
      <c r="D177" t="str">
        <f>IF(OR(Table2[[#This Row],[code]]=Options!$H$6,Table2[[#This Row],[code]]=Options!$H$7,Table2[[#This Row],[code]]=Options!$H$8,Table2[[#This Row],[code]]=Options!$H$9,Table2[[#This Row],[code]]=Options!$H$10),Table2[[#This Row],[regno]],"")</f>
        <v/>
      </c>
    </row>
    <row r="178" spans="1:4" x14ac:dyDescent="0.2">
      <c r="A178">
        <v>278024</v>
      </c>
      <c r="B178" t="s">
        <v>5413</v>
      </c>
      <c r="C178" t="s">
        <v>5414</v>
      </c>
      <c r="D178" t="str">
        <f>IF(OR(Table2[[#This Row],[code]]=Options!$H$6,Table2[[#This Row],[code]]=Options!$H$7,Table2[[#This Row],[code]]=Options!$H$8,Table2[[#This Row],[code]]=Options!$H$9,Table2[[#This Row],[code]]=Options!$H$10),Table2[[#This Row],[regno]],"")</f>
        <v/>
      </c>
    </row>
    <row r="179" spans="1:4" x14ac:dyDescent="0.2">
      <c r="A179">
        <v>278269</v>
      </c>
      <c r="B179" t="s">
        <v>5460</v>
      </c>
      <c r="C179" t="s">
        <v>5461</v>
      </c>
      <c r="D179" t="str">
        <f>IF(OR(Table2[[#This Row],[code]]=Options!$H$6,Table2[[#This Row],[code]]=Options!$H$7,Table2[[#This Row],[code]]=Options!$H$8,Table2[[#This Row],[code]]=Options!$H$9,Table2[[#This Row],[code]]=Options!$H$10),Table2[[#This Row],[regno]],"")</f>
        <v/>
      </c>
    </row>
    <row r="180" spans="1:4" x14ac:dyDescent="0.2">
      <c r="A180">
        <v>278286</v>
      </c>
      <c r="B180" t="s">
        <v>5410</v>
      </c>
      <c r="C180" t="s">
        <v>5411</v>
      </c>
      <c r="D180" t="str">
        <f>IF(OR(Table2[[#This Row],[code]]=Options!$H$6,Table2[[#This Row],[code]]=Options!$H$7,Table2[[#This Row],[code]]=Options!$H$8,Table2[[#This Row],[code]]=Options!$H$9,Table2[[#This Row],[code]]=Options!$H$10),Table2[[#This Row],[regno]],"")</f>
        <v/>
      </c>
    </row>
    <row r="181" spans="1:4" x14ac:dyDescent="0.2">
      <c r="A181">
        <v>278379</v>
      </c>
      <c r="B181" t="s">
        <v>5410</v>
      </c>
      <c r="C181" t="s">
        <v>5411</v>
      </c>
      <c r="D181" t="str">
        <f>IF(OR(Table2[[#This Row],[code]]=Options!$H$6,Table2[[#This Row],[code]]=Options!$H$7,Table2[[#This Row],[code]]=Options!$H$8,Table2[[#This Row],[code]]=Options!$H$9,Table2[[#This Row],[code]]=Options!$H$10),Table2[[#This Row],[regno]],"")</f>
        <v/>
      </c>
    </row>
    <row r="182" spans="1:4" x14ac:dyDescent="0.2">
      <c r="A182">
        <v>278428</v>
      </c>
      <c r="B182" t="s">
        <v>5410</v>
      </c>
      <c r="C182" t="s">
        <v>5411</v>
      </c>
      <c r="D182" t="str">
        <f>IF(OR(Table2[[#This Row],[code]]=Options!$H$6,Table2[[#This Row],[code]]=Options!$H$7,Table2[[#This Row],[code]]=Options!$H$8,Table2[[#This Row],[code]]=Options!$H$9,Table2[[#This Row],[code]]=Options!$H$10),Table2[[#This Row],[regno]],"")</f>
        <v/>
      </c>
    </row>
    <row r="183" spans="1:4" x14ac:dyDescent="0.2">
      <c r="A183">
        <v>278469</v>
      </c>
      <c r="B183" t="s">
        <v>5410</v>
      </c>
      <c r="C183" t="s">
        <v>5411</v>
      </c>
      <c r="D183" t="str">
        <f>IF(OR(Table2[[#This Row],[code]]=Options!$H$6,Table2[[#This Row],[code]]=Options!$H$7,Table2[[#This Row],[code]]=Options!$H$8,Table2[[#This Row],[code]]=Options!$H$9,Table2[[#This Row],[code]]=Options!$H$10),Table2[[#This Row],[regno]],"")</f>
        <v/>
      </c>
    </row>
    <row r="184" spans="1:4" x14ac:dyDescent="0.2">
      <c r="A184">
        <v>278473</v>
      </c>
      <c r="B184" t="s">
        <v>5466</v>
      </c>
      <c r="C184" t="s">
        <v>5467</v>
      </c>
      <c r="D184" t="str">
        <f>IF(OR(Table2[[#This Row],[code]]=Options!$H$6,Table2[[#This Row],[code]]=Options!$H$7,Table2[[#This Row],[code]]=Options!$H$8,Table2[[#This Row],[code]]=Options!$H$9,Table2[[#This Row],[code]]=Options!$H$10),Table2[[#This Row],[regno]],"")</f>
        <v/>
      </c>
    </row>
    <row r="185" spans="1:4" x14ac:dyDescent="0.2">
      <c r="A185">
        <v>278574</v>
      </c>
      <c r="B185" t="s">
        <v>5484</v>
      </c>
      <c r="C185" t="s">
        <v>113</v>
      </c>
      <c r="D185" t="str">
        <f>IF(OR(Table2[[#This Row],[code]]=Options!$H$6,Table2[[#This Row],[code]]=Options!$H$7,Table2[[#This Row],[code]]=Options!$H$8,Table2[[#This Row],[code]]=Options!$H$9,Table2[[#This Row],[code]]=Options!$H$10),Table2[[#This Row],[regno]],"")</f>
        <v/>
      </c>
    </row>
    <row r="186" spans="1:4" x14ac:dyDescent="0.2">
      <c r="A186">
        <v>278795</v>
      </c>
      <c r="B186" t="s">
        <v>5410</v>
      </c>
      <c r="C186" t="s">
        <v>5411</v>
      </c>
      <c r="D186" t="str">
        <f>IF(OR(Table2[[#This Row],[code]]=Options!$H$6,Table2[[#This Row],[code]]=Options!$H$7,Table2[[#This Row],[code]]=Options!$H$8,Table2[[#This Row],[code]]=Options!$H$9,Table2[[#This Row],[code]]=Options!$H$10),Table2[[#This Row],[regno]],"")</f>
        <v/>
      </c>
    </row>
    <row r="187" spans="1:4" x14ac:dyDescent="0.2">
      <c r="A187">
        <v>278856</v>
      </c>
      <c r="B187" t="s">
        <v>5431</v>
      </c>
      <c r="C187" t="s">
        <v>5432</v>
      </c>
      <c r="D187" t="str">
        <f>IF(OR(Table2[[#This Row],[code]]=Options!$H$6,Table2[[#This Row],[code]]=Options!$H$7,Table2[[#This Row],[code]]=Options!$H$8,Table2[[#This Row],[code]]=Options!$H$9,Table2[[#This Row],[code]]=Options!$H$10),Table2[[#This Row],[regno]],"")</f>
        <v/>
      </c>
    </row>
    <row r="188" spans="1:4" x14ac:dyDescent="0.2">
      <c r="A188">
        <v>278892</v>
      </c>
      <c r="B188" t="s">
        <v>5410</v>
      </c>
      <c r="C188" t="s">
        <v>5411</v>
      </c>
      <c r="D188" t="str">
        <f>IF(OR(Table2[[#This Row],[code]]=Options!$H$6,Table2[[#This Row],[code]]=Options!$H$7,Table2[[#This Row],[code]]=Options!$H$8,Table2[[#This Row],[code]]=Options!$H$9,Table2[[#This Row],[code]]=Options!$H$10),Table2[[#This Row],[regno]],"")</f>
        <v/>
      </c>
    </row>
    <row r="189" spans="1:4" x14ac:dyDescent="0.2">
      <c r="A189">
        <v>278912</v>
      </c>
      <c r="B189" t="s">
        <v>5474</v>
      </c>
      <c r="C189" t="s">
        <v>5475</v>
      </c>
      <c r="D189" t="str">
        <f>IF(OR(Table2[[#This Row],[code]]=Options!$H$6,Table2[[#This Row],[code]]=Options!$H$7,Table2[[#This Row],[code]]=Options!$H$8,Table2[[#This Row],[code]]=Options!$H$9,Table2[[#This Row],[code]]=Options!$H$10),Table2[[#This Row],[regno]],"")</f>
        <v/>
      </c>
    </row>
    <row r="190" spans="1:4" x14ac:dyDescent="0.2">
      <c r="A190">
        <v>278937</v>
      </c>
      <c r="B190" t="s">
        <v>5439</v>
      </c>
      <c r="C190" t="s">
        <v>5440</v>
      </c>
      <c r="D190" t="str">
        <f>IF(OR(Table2[[#This Row],[code]]=Options!$H$6,Table2[[#This Row],[code]]=Options!$H$7,Table2[[#This Row],[code]]=Options!$H$8,Table2[[#This Row],[code]]=Options!$H$9,Table2[[#This Row],[code]]=Options!$H$10),Table2[[#This Row],[regno]],"")</f>
        <v/>
      </c>
    </row>
    <row r="191" spans="1:4" x14ac:dyDescent="0.2">
      <c r="A191">
        <v>278983</v>
      </c>
      <c r="B191" t="s">
        <v>5477</v>
      </c>
      <c r="C191" t="s">
        <v>5478</v>
      </c>
      <c r="D191" t="str">
        <f>IF(OR(Table2[[#This Row],[code]]=Options!$H$6,Table2[[#This Row],[code]]=Options!$H$7,Table2[[#This Row],[code]]=Options!$H$8,Table2[[#This Row],[code]]=Options!$H$9,Table2[[#This Row],[code]]=Options!$H$10),Table2[[#This Row],[regno]],"")</f>
        <v/>
      </c>
    </row>
    <row r="192" spans="1:4" x14ac:dyDescent="0.2">
      <c r="A192">
        <v>279184</v>
      </c>
      <c r="B192" t="s">
        <v>5474</v>
      </c>
      <c r="C192" t="s">
        <v>5475</v>
      </c>
      <c r="D192" t="str">
        <f>IF(OR(Table2[[#This Row],[code]]=Options!$H$6,Table2[[#This Row],[code]]=Options!$H$7,Table2[[#This Row],[code]]=Options!$H$8,Table2[[#This Row],[code]]=Options!$H$9,Table2[[#This Row],[code]]=Options!$H$10),Table2[[#This Row],[regno]],"")</f>
        <v/>
      </c>
    </row>
    <row r="193" spans="1:4" x14ac:dyDescent="0.2">
      <c r="A193">
        <v>279200</v>
      </c>
      <c r="B193" t="s">
        <v>5460</v>
      </c>
      <c r="C193" t="s">
        <v>5461</v>
      </c>
      <c r="D193" t="str">
        <f>IF(OR(Table2[[#This Row],[code]]=Options!$H$6,Table2[[#This Row],[code]]=Options!$H$7,Table2[[#This Row],[code]]=Options!$H$8,Table2[[#This Row],[code]]=Options!$H$9,Table2[[#This Row],[code]]=Options!$H$10),Table2[[#This Row],[regno]],"")</f>
        <v/>
      </c>
    </row>
    <row r="194" spans="1:4" x14ac:dyDescent="0.2">
      <c r="A194">
        <v>279209</v>
      </c>
      <c r="B194" t="s">
        <v>5468</v>
      </c>
      <c r="C194" t="s">
        <v>5469</v>
      </c>
      <c r="D194" t="str">
        <f>IF(OR(Table2[[#This Row],[code]]=Options!$H$6,Table2[[#This Row],[code]]=Options!$H$7,Table2[[#This Row],[code]]=Options!$H$8,Table2[[#This Row],[code]]=Options!$H$9,Table2[[#This Row],[code]]=Options!$H$10),Table2[[#This Row],[regno]],"")</f>
        <v/>
      </c>
    </row>
    <row r="195" spans="1:4" x14ac:dyDescent="0.2">
      <c r="A195">
        <v>279245</v>
      </c>
      <c r="B195" t="s">
        <v>5434</v>
      </c>
      <c r="C195" t="s">
        <v>105</v>
      </c>
      <c r="D195" t="str">
        <f>IF(OR(Table2[[#This Row],[code]]=Options!$H$6,Table2[[#This Row],[code]]=Options!$H$7,Table2[[#This Row],[code]]=Options!$H$8,Table2[[#This Row],[code]]=Options!$H$9,Table2[[#This Row],[code]]=Options!$H$10),Table2[[#This Row],[regno]],"")</f>
        <v/>
      </c>
    </row>
    <row r="196" spans="1:4" x14ac:dyDescent="0.2">
      <c r="A196">
        <v>279354</v>
      </c>
      <c r="B196" t="s">
        <v>5410</v>
      </c>
      <c r="C196" t="s">
        <v>5411</v>
      </c>
      <c r="D196" t="str">
        <f>IF(OR(Table2[[#This Row],[code]]=Options!$H$6,Table2[[#This Row],[code]]=Options!$H$7,Table2[[#This Row],[code]]=Options!$H$8,Table2[[#This Row],[code]]=Options!$H$9,Table2[[#This Row],[code]]=Options!$H$10),Table2[[#This Row],[regno]],"")</f>
        <v/>
      </c>
    </row>
    <row r="197" spans="1:4" x14ac:dyDescent="0.2">
      <c r="A197">
        <v>279394</v>
      </c>
      <c r="B197" t="s">
        <v>5468</v>
      </c>
      <c r="C197" t="s">
        <v>5469</v>
      </c>
      <c r="D197" t="str">
        <f>IF(OR(Table2[[#This Row],[code]]=Options!$H$6,Table2[[#This Row],[code]]=Options!$H$7,Table2[[#This Row],[code]]=Options!$H$8,Table2[[#This Row],[code]]=Options!$H$9,Table2[[#This Row],[code]]=Options!$H$10),Table2[[#This Row],[regno]],"")</f>
        <v/>
      </c>
    </row>
    <row r="198" spans="1:4" x14ac:dyDescent="0.2">
      <c r="A198">
        <v>279458</v>
      </c>
      <c r="B198" t="s">
        <v>5474</v>
      </c>
      <c r="C198" t="s">
        <v>5475</v>
      </c>
      <c r="D198" t="str">
        <f>IF(OR(Table2[[#This Row],[code]]=Options!$H$6,Table2[[#This Row],[code]]=Options!$H$7,Table2[[#This Row],[code]]=Options!$H$8,Table2[[#This Row],[code]]=Options!$H$9,Table2[[#This Row],[code]]=Options!$H$10),Table2[[#This Row],[regno]],"")</f>
        <v/>
      </c>
    </row>
    <row r="199" spans="1:4" x14ac:dyDescent="0.2">
      <c r="A199">
        <v>279463</v>
      </c>
      <c r="B199" t="s">
        <v>5457</v>
      </c>
      <c r="C199" t="s">
        <v>5458</v>
      </c>
      <c r="D199" t="str">
        <f>IF(OR(Table2[[#This Row],[code]]=Options!$H$6,Table2[[#This Row],[code]]=Options!$H$7,Table2[[#This Row],[code]]=Options!$H$8,Table2[[#This Row],[code]]=Options!$H$9,Table2[[#This Row],[code]]=Options!$H$10),Table2[[#This Row],[regno]],"")</f>
        <v/>
      </c>
    </row>
    <row r="200" spans="1:4" x14ac:dyDescent="0.2">
      <c r="A200">
        <v>279466</v>
      </c>
      <c r="B200" t="s">
        <v>5431</v>
      </c>
      <c r="C200" t="s">
        <v>5432</v>
      </c>
      <c r="D200" t="str">
        <f>IF(OR(Table2[[#This Row],[code]]=Options!$H$6,Table2[[#This Row],[code]]=Options!$H$7,Table2[[#This Row],[code]]=Options!$H$8,Table2[[#This Row],[code]]=Options!$H$9,Table2[[#This Row],[code]]=Options!$H$10),Table2[[#This Row],[regno]],"")</f>
        <v/>
      </c>
    </row>
    <row r="201" spans="1:4" x14ac:dyDescent="0.2">
      <c r="A201">
        <v>279489</v>
      </c>
      <c r="B201" t="s">
        <v>5439</v>
      </c>
      <c r="C201" t="s">
        <v>5440</v>
      </c>
      <c r="D201" t="str">
        <f>IF(OR(Table2[[#This Row],[code]]=Options!$H$6,Table2[[#This Row],[code]]=Options!$H$7,Table2[[#This Row],[code]]=Options!$H$8,Table2[[#This Row],[code]]=Options!$H$9,Table2[[#This Row],[code]]=Options!$H$10),Table2[[#This Row],[regno]],"")</f>
        <v/>
      </c>
    </row>
    <row r="202" spans="1:4" x14ac:dyDescent="0.2">
      <c r="A202">
        <v>279567</v>
      </c>
      <c r="B202" t="s">
        <v>5410</v>
      </c>
      <c r="C202" t="s">
        <v>5411</v>
      </c>
      <c r="D202" t="str">
        <f>IF(OR(Table2[[#This Row],[code]]=Options!$H$6,Table2[[#This Row],[code]]=Options!$H$7,Table2[[#This Row],[code]]=Options!$H$8,Table2[[#This Row],[code]]=Options!$H$9,Table2[[#This Row],[code]]=Options!$H$10),Table2[[#This Row],[regno]],"")</f>
        <v/>
      </c>
    </row>
    <row r="203" spans="1:4" x14ac:dyDescent="0.2">
      <c r="A203">
        <v>279702</v>
      </c>
      <c r="B203" t="s">
        <v>5472</v>
      </c>
      <c r="C203" t="s">
        <v>5473</v>
      </c>
      <c r="D203" t="str">
        <f>IF(OR(Table2[[#This Row],[code]]=Options!$H$6,Table2[[#This Row],[code]]=Options!$H$7,Table2[[#This Row],[code]]=Options!$H$8,Table2[[#This Row],[code]]=Options!$H$9,Table2[[#This Row],[code]]=Options!$H$10),Table2[[#This Row],[regno]],"")</f>
        <v/>
      </c>
    </row>
    <row r="204" spans="1:4" x14ac:dyDescent="0.2">
      <c r="A204">
        <v>279713</v>
      </c>
      <c r="B204" t="s">
        <v>5413</v>
      </c>
      <c r="C204" t="s">
        <v>5414</v>
      </c>
      <c r="D204" t="str">
        <f>IF(OR(Table2[[#This Row],[code]]=Options!$H$6,Table2[[#This Row],[code]]=Options!$H$7,Table2[[#This Row],[code]]=Options!$H$8,Table2[[#This Row],[code]]=Options!$H$9,Table2[[#This Row],[code]]=Options!$H$10),Table2[[#This Row],[regno]],"")</f>
        <v/>
      </c>
    </row>
    <row r="205" spans="1:4" x14ac:dyDescent="0.2">
      <c r="A205">
        <v>279784</v>
      </c>
      <c r="B205" t="s">
        <v>5415</v>
      </c>
      <c r="C205" t="s">
        <v>5416</v>
      </c>
      <c r="D205" t="str">
        <f>IF(OR(Table2[[#This Row],[code]]=Options!$H$6,Table2[[#This Row],[code]]=Options!$H$7,Table2[[#This Row],[code]]=Options!$H$8,Table2[[#This Row],[code]]=Options!$H$9,Table2[[#This Row],[code]]=Options!$H$10),Table2[[#This Row],[regno]],"")</f>
        <v/>
      </c>
    </row>
    <row r="206" spans="1:4" x14ac:dyDescent="0.2">
      <c r="A206">
        <v>279884</v>
      </c>
      <c r="B206" t="s">
        <v>5410</v>
      </c>
      <c r="C206" t="s">
        <v>5411</v>
      </c>
      <c r="D206" t="str">
        <f>IF(OR(Table2[[#This Row],[code]]=Options!$H$6,Table2[[#This Row],[code]]=Options!$H$7,Table2[[#This Row],[code]]=Options!$H$8,Table2[[#This Row],[code]]=Options!$H$9,Table2[[#This Row],[code]]=Options!$H$10),Table2[[#This Row],[regno]],"")</f>
        <v/>
      </c>
    </row>
    <row r="207" spans="1:4" x14ac:dyDescent="0.2">
      <c r="A207">
        <v>279945</v>
      </c>
      <c r="B207" t="s">
        <v>5410</v>
      </c>
      <c r="C207" t="s">
        <v>5411</v>
      </c>
      <c r="D207" t="str">
        <f>IF(OR(Table2[[#This Row],[code]]=Options!$H$6,Table2[[#This Row],[code]]=Options!$H$7,Table2[[#This Row],[code]]=Options!$H$8,Table2[[#This Row],[code]]=Options!$H$9,Table2[[#This Row],[code]]=Options!$H$10),Table2[[#This Row],[regno]],"")</f>
        <v/>
      </c>
    </row>
    <row r="208" spans="1:4" x14ac:dyDescent="0.2">
      <c r="A208">
        <v>279972</v>
      </c>
      <c r="B208" t="s">
        <v>5463</v>
      </c>
      <c r="C208" t="s">
        <v>5464</v>
      </c>
      <c r="D208" t="str">
        <f>IF(OR(Table2[[#This Row],[code]]=Options!$H$6,Table2[[#This Row],[code]]=Options!$H$7,Table2[[#This Row],[code]]=Options!$H$8,Table2[[#This Row],[code]]=Options!$H$9,Table2[[#This Row],[code]]=Options!$H$10),Table2[[#This Row],[regno]],"")</f>
        <v/>
      </c>
    </row>
    <row r="209" spans="1:4" x14ac:dyDescent="0.2">
      <c r="A209">
        <v>280297</v>
      </c>
      <c r="B209" t="s">
        <v>5417</v>
      </c>
      <c r="C209" t="s">
        <v>267</v>
      </c>
      <c r="D209" t="str">
        <f>IF(OR(Table2[[#This Row],[code]]=Options!$H$6,Table2[[#This Row],[code]]=Options!$H$7,Table2[[#This Row],[code]]=Options!$H$8,Table2[[#This Row],[code]]=Options!$H$9,Table2[[#This Row],[code]]=Options!$H$10),Table2[[#This Row],[regno]],"")</f>
        <v/>
      </c>
    </row>
    <row r="210" spans="1:4" x14ac:dyDescent="0.2">
      <c r="A210">
        <v>280389</v>
      </c>
      <c r="B210" t="s">
        <v>5410</v>
      </c>
      <c r="C210" t="s">
        <v>5411</v>
      </c>
      <c r="D210" t="str">
        <f>IF(OR(Table2[[#This Row],[code]]=Options!$H$6,Table2[[#This Row],[code]]=Options!$H$7,Table2[[#This Row],[code]]=Options!$H$8,Table2[[#This Row],[code]]=Options!$H$9,Table2[[#This Row],[code]]=Options!$H$10),Table2[[#This Row],[regno]],"")</f>
        <v/>
      </c>
    </row>
    <row r="211" spans="1:4" x14ac:dyDescent="0.2">
      <c r="A211">
        <v>280414</v>
      </c>
      <c r="B211" t="s">
        <v>5457</v>
      </c>
      <c r="C211" t="s">
        <v>5458</v>
      </c>
      <c r="D211" t="str">
        <f>IF(OR(Table2[[#This Row],[code]]=Options!$H$6,Table2[[#This Row],[code]]=Options!$H$7,Table2[[#This Row],[code]]=Options!$H$8,Table2[[#This Row],[code]]=Options!$H$9,Table2[[#This Row],[code]]=Options!$H$10),Table2[[#This Row],[regno]],"")</f>
        <v/>
      </c>
    </row>
    <row r="212" spans="1:4" x14ac:dyDescent="0.2">
      <c r="A212">
        <v>280436</v>
      </c>
      <c r="B212" t="s">
        <v>5410</v>
      </c>
      <c r="C212" t="s">
        <v>5411</v>
      </c>
      <c r="D212" t="str">
        <f>IF(OR(Table2[[#This Row],[code]]=Options!$H$6,Table2[[#This Row],[code]]=Options!$H$7,Table2[[#This Row],[code]]=Options!$H$8,Table2[[#This Row],[code]]=Options!$H$9,Table2[[#This Row],[code]]=Options!$H$10),Table2[[#This Row],[regno]],"")</f>
        <v/>
      </c>
    </row>
    <row r="213" spans="1:4" x14ac:dyDescent="0.2">
      <c r="A213">
        <v>280453</v>
      </c>
      <c r="B213" t="s">
        <v>5453</v>
      </c>
      <c r="C213" t="s">
        <v>5454</v>
      </c>
      <c r="D213" t="str">
        <f>IF(OR(Table2[[#This Row],[code]]=Options!$H$6,Table2[[#This Row],[code]]=Options!$H$7,Table2[[#This Row],[code]]=Options!$H$8,Table2[[#This Row],[code]]=Options!$H$9,Table2[[#This Row],[code]]=Options!$H$10),Table2[[#This Row],[regno]],"")</f>
        <v/>
      </c>
    </row>
    <row r="214" spans="1:4" x14ac:dyDescent="0.2">
      <c r="A214">
        <v>280473</v>
      </c>
      <c r="B214" t="s">
        <v>5431</v>
      </c>
      <c r="C214" t="s">
        <v>5432</v>
      </c>
      <c r="D214" t="str">
        <f>IF(OR(Table2[[#This Row],[code]]=Options!$H$6,Table2[[#This Row],[code]]=Options!$H$7,Table2[[#This Row],[code]]=Options!$H$8,Table2[[#This Row],[code]]=Options!$H$9,Table2[[#This Row],[code]]=Options!$H$10),Table2[[#This Row],[regno]],"")</f>
        <v/>
      </c>
    </row>
    <row r="215" spans="1:4" x14ac:dyDescent="0.2">
      <c r="A215">
        <v>280477</v>
      </c>
      <c r="B215" t="s">
        <v>5459</v>
      </c>
      <c r="C215" t="s">
        <v>278</v>
      </c>
      <c r="D215" t="str">
        <f>IF(OR(Table2[[#This Row],[code]]=Options!$H$6,Table2[[#This Row],[code]]=Options!$H$7,Table2[[#This Row],[code]]=Options!$H$8,Table2[[#This Row],[code]]=Options!$H$9,Table2[[#This Row],[code]]=Options!$H$10),Table2[[#This Row],[regno]],"")</f>
        <v/>
      </c>
    </row>
    <row r="216" spans="1:4" x14ac:dyDescent="0.2">
      <c r="A216">
        <v>280481</v>
      </c>
      <c r="B216" t="s">
        <v>5476</v>
      </c>
      <c r="C216" t="s">
        <v>188</v>
      </c>
      <c r="D216" t="str">
        <f>IF(OR(Table2[[#This Row],[code]]=Options!$H$6,Table2[[#This Row],[code]]=Options!$H$7,Table2[[#This Row],[code]]=Options!$H$8,Table2[[#This Row],[code]]=Options!$H$9,Table2[[#This Row],[code]]=Options!$H$10),Table2[[#This Row],[regno]],"")</f>
        <v/>
      </c>
    </row>
    <row r="217" spans="1:4" x14ac:dyDescent="0.2">
      <c r="A217">
        <v>280531</v>
      </c>
      <c r="B217" t="s">
        <v>5441</v>
      </c>
      <c r="C217" t="s">
        <v>5442</v>
      </c>
      <c r="D217" t="str">
        <f>IF(OR(Table2[[#This Row],[code]]=Options!$H$6,Table2[[#This Row],[code]]=Options!$H$7,Table2[[#This Row],[code]]=Options!$H$8,Table2[[#This Row],[code]]=Options!$H$9,Table2[[#This Row],[code]]=Options!$H$10),Table2[[#This Row],[regno]],"")</f>
        <v/>
      </c>
    </row>
    <row r="218" spans="1:4" x14ac:dyDescent="0.2">
      <c r="A218">
        <v>280885</v>
      </c>
      <c r="B218" t="s">
        <v>5410</v>
      </c>
      <c r="C218" t="s">
        <v>5411</v>
      </c>
      <c r="D218" t="str">
        <f>IF(OR(Table2[[#This Row],[code]]=Options!$H$6,Table2[[#This Row],[code]]=Options!$H$7,Table2[[#This Row],[code]]=Options!$H$8,Table2[[#This Row],[code]]=Options!$H$9,Table2[[#This Row],[code]]=Options!$H$10),Table2[[#This Row],[regno]],"")</f>
        <v/>
      </c>
    </row>
    <row r="219" spans="1:4" x14ac:dyDescent="0.2">
      <c r="A219">
        <v>280960</v>
      </c>
      <c r="B219" t="s">
        <v>5410</v>
      </c>
      <c r="C219" t="s">
        <v>5411</v>
      </c>
      <c r="D219" t="str">
        <f>IF(OR(Table2[[#This Row],[code]]=Options!$H$6,Table2[[#This Row],[code]]=Options!$H$7,Table2[[#This Row],[code]]=Options!$H$8,Table2[[#This Row],[code]]=Options!$H$9,Table2[[#This Row],[code]]=Options!$H$10),Table2[[#This Row],[regno]],"")</f>
        <v/>
      </c>
    </row>
    <row r="220" spans="1:4" x14ac:dyDescent="0.2">
      <c r="A220">
        <v>281214</v>
      </c>
      <c r="B220" t="s">
        <v>5439</v>
      </c>
      <c r="C220" t="s">
        <v>5440</v>
      </c>
      <c r="D220" t="str">
        <f>IF(OR(Table2[[#This Row],[code]]=Options!$H$6,Table2[[#This Row],[code]]=Options!$H$7,Table2[[#This Row],[code]]=Options!$H$8,Table2[[#This Row],[code]]=Options!$H$9,Table2[[#This Row],[code]]=Options!$H$10),Table2[[#This Row],[regno]],"")</f>
        <v/>
      </c>
    </row>
    <row r="221" spans="1:4" x14ac:dyDescent="0.2">
      <c r="A221">
        <v>281344</v>
      </c>
      <c r="B221" t="s">
        <v>5455</v>
      </c>
      <c r="C221" t="s">
        <v>5456</v>
      </c>
      <c r="D221" t="str">
        <f>IF(OR(Table2[[#This Row],[code]]=Options!$H$6,Table2[[#This Row],[code]]=Options!$H$7,Table2[[#This Row],[code]]=Options!$H$8,Table2[[#This Row],[code]]=Options!$H$9,Table2[[#This Row],[code]]=Options!$H$10),Table2[[#This Row],[regno]],"")</f>
        <v/>
      </c>
    </row>
    <row r="222" spans="1:4" x14ac:dyDescent="0.2">
      <c r="A222">
        <v>281380</v>
      </c>
      <c r="B222" t="s">
        <v>5431</v>
      </c>
      <c r="C222" t="s">
        <v>5432</v>
      </c>
      <c r="D222" t="str">
        <f>IF(OR(Table2[[#This Row],[code]]=Options!$H$6,Table2[[#This Row],[code]]=Options!$H$7,Table2[[#This Row],[code]]=Options!$H$8,Table2[[#This Row],[code]]=Options!$H$9,Table2[[#This Row],[code]]=Options!$H$10),Table2[[#This Row],[regno]],"")</f>
        <v/>
      </c>
    </row>
    <row r="223" spans="1:4" x14ac:dyDescent="0.2">
      <c r="A223">
        <v>281413</v>
      </c>
      <c r="B223" t="s">
        <v>5410</v>
      </c>
      <c r="C223" t="s">
        <v>5411</v>
      </c>
      <c r="D223" t="str">
        <f>IF(OR(Table2[[#This Row],[code]]=Options!$H$6,Table2[[#This Row],[code]]=Options!$H$7,Table2[[#This Row],[code]]=Options!$H$8,Table2[[#This Row],[code]]=Options!$H$9,Table2[[#This Row],[code]]=Options!$H$10),Table2[[#This Row],[regno]],"")</f>
        <v/>
      </c>
    </row>
    <row r="224" spans="1:4" x14ac:dyDescent="0.2">
      <c r="A224">
        <v>281472</v>
      </c>
      <c r="B224" t="s">
        <v>5430</v>
      </c>
      <c r="C224" t="s">
        <v>27</v>
      </c>
      <c r="D224" t="str">
        <f>IF(OR(Table2[[#This Row],[code]]=Options!$H$6,Table2[[#This Row],[code]]=Options!$H$7,Table2[[#This Row],[code]]=Options!$H$8,Table2[[#This Row],[code]]=Options!$H$9,Table2[[#This Row],[code]]=Options!$H$10),Table2[[#This Row],[regno]],"")</f>
        <v/>
      </c>
    </row>
    <row r="225" spans="1:4" x14ac:dyDescent="0.2">
      <c r="A225">
        <v>281598</v>
      </c>
      <c r="B225" t="s">
        <v>5410</v>
      </c>
      <c r="C225" t="s">
        <v>5411</v>
      </c>
      <c r="D225" t="str">
        <f>IF(OR(Table2[[#This Row],[code]]=Options!$H$6,Table2[[#This Row],[code]]=Options!$H$7,Table2[[#This Row],[code]]=Options!$H$8,Table2[[#This Row],[code]]=Options!$H$9,Table2[[#This Row],[code]]=Options!$H$10),Table2[[#This Row],[regno]],"")</f>
        <v/>
      </c>
    </row>
    <row r="226" spans="1:4" x14ac:dyDescent="0.2">
      <c r="A226">
        <v>281612</v>
      </c>
      <c r="B226" t="s">
        <v>5441</v>
      </c>
      <c r="C226" t="s">
        <v>5442</v>
      </c>
      <c r="D226" t="str">
        <f>IF(OR(Table2[[#This Row],[code]]=Options!$H$6,Table2[[#This Row],[code]]=Options!$H$7,Table2[[#This Row],[code]]=Options!$H$8,Table2[[#This Row],[code]]=Options!$H$9,Table2[[#This Row],[code]]=Options!$H$10),Table2[[#This Row],[regno]],"")</f>
        <v/>
      </c>
    </row>
    <row r="227" spans="1:4" x14ac:dyDescent="0.2">
      <c r="A227">
        <v>281627</v>
      </c>
      <c r="B227" t="s">
        <v>5410</v>
      </c>
      <c r="C227" t="s">
        <v>5411</v>
      </c>
      <c r="D227" t="str">
        <f>IF(OR(Table2[[#This Row],[code]]=Options!$H$6,Table2[[#This Row],[code]]=Options!$H$7,Table2[[#This Row],[code]]=Options!$H$8,Table2[[#This Row],[code]]=Options!$H$9,Table2[[#This Row],[code]]=Options!$H$10),Table2[[#This Row],[regno]],"")</f>
        <v/>
      </c>
    </row>
    <row r="228" spans="1:4" x14ac:dyDescent="0.2">
      <c r="A228">
        <v>281858</v>
      </c>
      <c r="B228" t="s">
        <v>5415</v>
      </c>
      <c r="C228" t="s">
        <v>5416</v>
      </c>
      <c r="D228" t="str">
        <f>IF(OR(Table2[[#This Row],[code]]=Options!$H$6,Table2[[#This Row],[code]]=Options!$H$7,Table2[[#This Row],[code]]=Options!$H$8,Table2[[#This Row],[code]]=Options!$H$9,Table2[[#This Row],[code]]=Options!$H$10),Table2[[#This Row],[regno]],"")</f>
        <v/>
      </c>
    </row>
    <row r="229" spans="1:4" x14ac:dyDescent="0.2">
      <c r="A229">
        <v>281949</v>
      </c>
      <c r="B229" t="s">
        <v>5451</v>
      </c>
      <c r="C229" t="s">
        <v>5452</v>
      </c>
      <c r="D229" t="str">
        <f>IF(OR(Table2[[#This Row],[code]]=Options!$H$6,Table2[[#This Row],[code]]=Options!$H$7,Table2[[#This Row],[code]]=Options!$H$8,Table2[[#This Row],[code]]=Options!$H$9,Table2[[#This Row],[code]]=Options!$H$10),Table2[[#This Row],[regno]],"")</f>
        <v/>
      </c>
    </row>
    <row r="230" spans="1:4" x14ac:dyDescent="0.2">
      <c r="A230">
        <v>282115</v>
      </c>
      <c r="B230" t="s">
        <v>5417</v>
      </c>
      <c r="C230" t="s">
        <v>267</v>
      </c>
      <c r="D230" t="str">
        <f>IF(OR(Table2[[#This Row],[code]]=Options!$H$6,Table2[[#This Row],[code]]=Options!$H$7,Table2[[#This Row],[code]]=Options!$H$8,Table2[[#This Row],[code]]=Options!$H$9,Table2[[#This Row],[code]]=Options!$H$10),Table2[[#This Row],[regno]],"")</f>
        <v/>
      </c>
    </row>
    <row r="231" spans="1:4" x14ac:dyDescent="0.2">
      <c r="A231">
        <v>282198</v>
      </c>
      <c r="B231" t="s">
        <v>5410</v>
      </c>
      <c r="C231" t="s">
        <v>5411</v>
      </c>
      <c r="D231" t="str">
        <f>IF(OR(Table2[[#This Row],[code]]=Options!$H$6,Table2[[#This Row],[code]]=Options!$H$7,Table2[[#This Row],[code]]=Options!$H$8,Table2[[#This Row],[code]]=Options!$H$9,Table2[[#This Row],[code]]=Options!$H$10),Table2[[#This Row],[regno]],"")</f>
        <v/>
      </c>
    </row>
    <row r="232" spans="1:4" x14ac:dyDescent="0.2">
      <c r="A232">
        <v>282212</v>
      </c>
      <c r="B232" t="s">
        <v>5441</v>
      </c>
      <c r="C232" t="s">
        <v>5442</v>
      </c>
      <c r="D232" t="str">
        <f>IF(OR(Table2[[#This Row],[code]]=Options!$H$6,Table2[[#This Row],[code]]=Options!$H$7,Table2[[#This Row],[code]]=Options!$H$8,Table2[[#This Row],[code]]=Options!$H$9,Table2[[#This Row],[code]]=Options!$H$10),Table2[[#This Row],[regno]],"")</f>
        <v/>
      </c>
    </row>
    <row r="233" spans="1:4" x14ac:dyDescent="0.2">
      <c r="A233">
        <v>282292</v>
      </c>
      <c r="B233" t="s">
        <v>5453</v>
      </c>
      <c r="C233" t="s">
        <v>5454</v>
      </c>
      <c r="D233" t="str">
        <f>IF(OR(Table2[[#This Row],[code]]=Options!$H$6,Table2[[#This Row],[code]]=Options!$H$7,Table2[[#This Row],[code]]=Options!$H$8,Table2[[#This Row],[code]]=Options!$H$9,Table2[[#This Row],[code]]=Options!$H$10),Table2[[#This Row],[regno]],"")</f>
        <v/>
      </c>
    </row>
    <row r="234" spans="1:4" x14ac:dyDescent="0.2">
      <c r="A234">
        <v>282441</v>
      </c>
      <c r="B234" t="s">
        <v>5415</v>
      </c>
      <c r="C234" t="s">
        <v>5416</v>
      </c>
      <c r="D234" t="str">
        <f>IF(OR(Table2[[#This Row],[code]]=Options!$H$6,Table2[[#This Row],[code]]=Options!$H$7,Table2[[#This Row],[code]]=Options!$H$8,Table2[[#This Row],[code]]=Options!$H$9,Table2[[#This Row],[code]]=Options!$H$10),Table2[[#This Row],[regno]],"")</f>
        <v/>
      </c>
    </row>
    <row r="235" spans="1:4" x14ac:dyDescent="0.2">
      <c r="A235">
        <v>282466</v>
      </c>
      <c r="B235" t="s">
        <v>5466</v>
      </c>
      <c r="C235" t="s">
        <v>5467</v>
      </c>
      <c r="D235" t="str">
        <f>IF(OR(Table2[[#This Row],[code]]=Options!$H$6,Table2[[#This Row],[code]]=Options!$H$7,Table2[[#This Row],[code]]=Options!$H$8,Table2[[#This Row],[code]]=Options!$H$9,Table2[[#This Row],[code]]=Options!$H$10),Table2[[#This Row],[regno]],"")</f>
        <v/>
      </c>
    </row>
    <row r="236" spans="1:4" x14ac:dyDescent="0.2">
      <c r="A236">
        <v>282468</v>
      </c>
      <c r="B236" t="s">
        <v>5431</v>
      </c>
      <c r="C236" t="s">
        <v>5432</v>
      </c>
      <c r="D236" t="str">
        <f>IF(OR(Table2[[#This Row],[code]]=Options!$H$6,Table2[[#This Row],[code]]=Options!$H$7,Table2[[#This Row],[code]]=Options!$H$8,Table2[[#This Row],[code]]=Options!$H$9,Table2[[#This Row],[code]]=Options!$H$10),Table2[[#This Row],[regno]],"")</f>
        <v/>
      </c>
    </row>
    <row r="237" spans="1:4" x14ac:dyDescent="0.2">
      <c r="A237">
        <v>282644</v>
      </c>
      <c r="B237" t="s">
        <v>5485</v>
      </c>
      <c r="C237" t="s">
        <v>1152</v>
      </c>
      <c r="D237" t="str">
        <f>IF(OR(Table2[[#This Row],[code]]=Options!$H$6,Table2[[#This Row],[code]]=Options!$H$7,Table2[[#This Row],[code]]=Options!$H$8,Table2[[#This Row],[code]]=Options!$H$9,Table2[[#This Row],[code]]=Options!$H$10),Table2[[#This Row],[regno]],"")</f>
        <v/>
      </c>
    </row>
    <row r="238" spans="1:4" x14ac:dyDescent="0.2">
      <c r="A238">
        <v>282684</v>
      </c>
      <c r="B238" t="s">
        <v>5410</v>
      </c>
      <c r="C238" t="s">
        <v>5411</v>
      </c>
      <c r="D238" t="str">
        <f>IF(OR(Table2[[#This Row],[code]]=Options!$H$6,Table2[[#This Row],[code]]=Options!$H$7,Table2[[#This Row],[code]]=Options!$H$8,Table2[[#This Row],[code]]=Options!$H$9,Table2[[#This Row],[code]]=Options!$H$10),Table2[[#This Row],[regno]],"")</f>
        <v/>
      </c>
    </row>
    <row r="239" spans="1:4" x14ac:dyDescent="0.2">
      <c r="A239">
        <v>282722</v>
      </c>
      <c r="B239" t="s">
        <v>5486</v>
      </c>
      <c r="C239" t="s">
        <v>826</v>
      </c>
      <c r="D239" t="str">
        <f>IF(OR(Table2[[#This Row],[code]]=Options!$H$6,Table2[[#This Row],[code]]=Options!$H$7,Table2[[#This Row],[code]]=Options!$H$8,Table2[[#This Row],[code]]=Options!$H$9,Table2[[#This Row],[code]]=Options!$H$10),Table2[[#This Row],[regno]],"")</f>
        <v/>
      </c>
    </row>
    <row r="240" spans="1:4" x14ac:dyDescent="0.2">
      <c r="A240">
        <v>282751</v>
      </c>
      <c r="B240" t="s">
        <v>5410</v>
      </c>
      <c r="C240" t="s">
        <v>5411</v>
      </c>
      <c r="D240" t="str">
        <f>IF(OR(Table2[[#This Row],[code]]=Options!$H$6,Table2[[#This Row],[code]]=Options!$H$7,Table2[[#This Row],[code]]=Options!$H$8,Table2[[#This Row],[code]]=Options!$H$9,Table2[[#This Row],[code]]=Options!$H$10),Table2[[#This Row],[regno]],"")</f>
        <v/>
      </c>
    </row>
    <row r="241" spans="1:4" x14ac:dyDescent="0.2">
      <c r="A241">
        <v>282771</v>
      </c>
      <c r="B241" t="s">
        <v>5410</v>
      </c>
      <c r="C241" t="s">
        <v>5411</v>
      </c>
      <c r="D241" t="str">
        <f>IF(OR(Table2[[#This Row],[code]]=Options!$H$6,Table2[[#This Row],[code]]=Options!$H$7,Table2[[#This Row],[code]]=Options!$H$8,Table2[[#This Row],[code]]=Options!$H$9,Table2[[#This Row],[code]]=Options!$H$10),Table2[[#This Row],[regno]],"")</f>
        <v/>
      </c>
    </row>
    <row r="242" spans="1:4" x14ac:dyDescent="0.2">
      <c r="A242">
        <v>282781</v>
      </c>
      <c r="B242" t="s">
        <v>5441</v>
      </c>
      <c r="C242" t="s">
        <v>5442</v>
      </c>
      <c r="D242" t="str">
        <f>IF(OR(Table2[[#This Row],[code]]=Options!$H$6,Table2[[#This Row],[code]]=Options!$H$7,Table2[[#This Row],[code]]=Options!$H$8,Table2[[#This Row],[code]]=Options!$H$9,Table2[[#This Row],[code]]=Options!$H$10),Table2[[#This Row],[regno]],"")</f>
        <v/>
      </c>
    </row>
    <row r="243" spans="1:4" x14ac:dyDescent="0.2">
      <c r="A243">
        <v>282857</v>
      </c>
      <c r="B243" t="s">
        <v>5487</v>
      </c>
      <c r="C243" t="s">
        <v>611</v>
      </c>
      <c r="D243" t="str">
        <f>IF(OR(Table2[[#This Row],[code]]=Options!$H$6,Table2[[#This Row],[code]]=Options!$H$7,Table2[[#This Row],[code]]=Options!$H$8,Table2[[#This Row],[code]]=Options!$H$9,Table2[[#This Row],[code]]=Options!$H$10),Table2[[#This Row],[regno]],"")</f>
        <v/>
      </c>
    </row>
    <row r="244" spans="1:4" x14ac:dyDescent="0.2">
      <c r="A244">
        <v>282996</v>
      </c>
      <c r="B244" t="s">
        <v>5477</v>
      </c>
      <c r="C244" t="s">
        <v>5478</v>
      </c>
      <c r="D244" t="str">
        <f>IF(OR(Table2[[#This Row],[code]]=Options!$H$6,Table2[[#This Row],[code]]=Options!$H$7,Table2[[#This Row],[code]]=Options!$H$8,Table2[[#This Row],[code]]=Options!$H$9,Table2[[#This Row],[code]]=Options!$H$10),Table2[[#This Row],[regno]],"")</f>
        <v/>
      </c>
    </row>
    <row r="245" spans="1:4" x14ac:dyDescent="0.2">
      <c r="A245">
        <v>282998</v>
      </c>
      <c r="B245" t="s">
        <v>5483</v>
      </c>
      <c r="C245" t="s">
        <v>40</v>
      </c>
      <c r="D245" t="str">
        <f>IF(OR(Table2[[#This Row],[code]]=Options!$H$6,Table2[[#This Row],[code]]=Options!$H$7,Table2[[#This Row],[code]]=Options!$H$8,Table2[[#This Row],[code]]=Options!$H$9,Table2[[#This Row],[code]]=Options!$H$10),Table2[[#This Row],[regno]],"")</f>
        <v/>
      </c>
    </row>
    <row r="246" spans="1:4" x14ac:dyDescent="0.2">
      <c r="A246">
        <v>283044</v>
      </c>
      <c r="B246" t="s">
        <v>5413</v>
      </c>
      <c r="C246" t="s">
        <v>5414</v>
      </c>
      <c r="D246" t="str">
        <f>IF(OR(Table2[[#This Row],[code]]=Options!$H$6,Table2[[#This Row],[code]]=Options!$H$7,Table2[[#This Row],[code]]=Options!$H$8,Table2[[#This Row],[code]]=Options!$H$9,Table2[[#This Row],[code]]=Options!$H$10),Table2[[#This Row],[regno]],"")</f>
        <v/>
      </c>
    </row>
    <row r="247" spans="1:4" x14ac:dyDescent="0.2">
      <c r="A247">
        <v>283058</v>
      </c>
      <c r="B247" t="s">
        <v>5453</v>
      </c>
      <c r="C247" t="s">
        <v>5454</v>
      </c>
      <c r="D247" t="str">
        <f>IF(OR(Table2[[#This Row],[code]]=Options!$H$6,Table2[[#This Row],[code]]=Options!$H$7,Table2[[#This Row],[code]]=Options!$H$8,Table2[[#This Row],[code]]=Options!$H$9,Table2[[#This Row],[code]]=Options!$H$10),Table2[[#This Row],[regno]],"")</f>
        <v/>
      </c>
    </row>
    <row r="248" spans="1:4" x14ac:dyDescent="0.2">
      <c r="A248">
        <v>283099</v>
      </c>
      <c r="B248" t="s">
        <v>5431</v>
      </c>
      <c r="C248" t="s">
        <v>5432</v>
      </c>
      <c r="D248" t="str">
        <f>IF(OR(Table2[[#This Row],[code]]=Options!$H$6,Table2[[#This Row],[code]]=Options!$H$7,Table2[[#This Row],[code]]=Options!$H$8,Table2[[#This Row],[code]]=Options!$H$9,Table2[[#This Row],[code]]=Options!$H$10),Table2[[#This Row],[regno]],"")</f>
        <v/>
      </c>
    </row>
    <row r="249" spans="1:4" x14ac:dyDescent="0.2">
      <c r="A249">
        <v>283130</v>
      </c>
      <c r="B249" t="s">
        <v>5483</v>
      </c>
      <c r="C249" t="s">
        <v>40</v>
      </c>
      <c r="D249" t="str">
        <f>IF(OR(Table2[[#This Row],[code]]=Options!$H$6,Table2[[#This Row],[code]]=Options!$H$7,Table2[[#This Row],[code]]=Options!$H$8,Table2[[#This Row],[code]]=Options!$H$9,Table2[[#This Row],[code]]=Options!$H$10),Table2[[#This Row],[regno]],"")</f>
        <v/>
      </c>
    </row>
    <row r="250" spans="1:4" x14ac:dyDescent="0.2">
      <c r="A250">
        <v>283289</v>
      </c>
      <c r="B250" t="s">
        <v>5425</v>
      </c>
      <c r="C250" t="s">
        <v>626</v>
      </c>
      <c r="D250" t="str">
        <f>IF(OR(Table2[[#This Row],[code]]=Options!$H$6,Table2[[#This Row],[code]]=Options!$H$7,Table2[[#This Row],[code]]=Options!$H$8,Table2[[#This Row],[code]]=Options!$H$9,Table2[[#This Row],[code]]=Options!$H$10),Table2[[#This Row],[regno]],"")</f>
        <v/>
      </c>
    </row>
    <row r="251" spans="1:4" x14ac:dyDescent="0.2">
      <c r="A251">
        <v>283408</v>
      </c>
      <c r="B251" t="s">
        <v>5410</v>
      </c>
      <c r="C251" t="s">
        <v>5411</v>
      </c>
      <c r="D251" t="str">
        <f>IF(OR(Table2[[#This Row],[code]]=Options!$H$6,Table2[[#This Row],[code]]=Options!$H$7,Table2[[#This Row],[code]]=Options!$H$8,Table2[[#This Row],[code]]=Options!$H$9,Table2[[#This Row],[code]]=Options!$H$10),Table2[[#This Row],[regno]],"")</f>
        <v/>
      </c>
    </row>
    <row r="252" spans="1:4" x14ac:dyDescent="0.2">
      <c r="A252">
        <v>283428</v>
      </c>
      <c r="B252" t="s">
        <v>5459</v>
      </c>
      <c r="C252" t="s">
        <v>278</v>
      </c>
      <c r="D252" t="str">
        <f>IF(OR(Table2[[#This Row],[code]]=Options!$H$6,Table2[[#This Row],[code]]=Options!$H$7,Table2[[#This Row],[code]]=Options!$H$8,Table2[[#This Row],[code]]=Options!$H$9,Table2[[#This Row],[code]]=Options!$H$10),Table2[[#This Row],[regno]],"")</f>
        <v/>
      </c>
    </row>
    <row r="253" spans="1:4" x14ac:dyDescent="0.2">
      <c r="A253">
        <v>283442</v>
      </c>
      <c r="B253" t="s">
        <v>5480</v>
      </c>
      <c r="C253" t="s">
        <v>5481</v>
      </c>
      <c r="D253" t="str">
        <f>IF(OR(Table2[[#This Row],[code]]=Options!$H$6,Table2[[#This Row],[code]]=Options!$H$7,Table2[[#This Row],[code]]=Options!$H$8,Table2[[#This Row],[code]]=Options!$H$9,Table2[[#This Row],[code]]=Options!$H$10),Table2[[#This Row],[regno]],"")</f>
        <v/>
      </c>
    </row>
    <row r="254" spans="1:4" x14ac:dyDescent="0.2">
      <c r="A254">
        <v>283452</v>
      </c>
      <c r="B254" t="s">
        <v>5413</v>
      </c>
      <c r="C254" t="s">
        <v>5414</v>
      </c>
      <c r="D254" t="str">
        <f>IF(OR(Table2[[#This Row],[code]]=Options!$H$6,Table2[[#This Row],[code]]=Options!$H$7,Table2[[#This Row],[code]]=Options!$H$8,Table2[[#This Row],[code]]=Options!$H$9,Table2[[#This Row],[code]]=Options!$H$10),Table2[[#This Row],[regno]],"")</f>
        <v/>
      </c>
    </row>
    <row r="255" spans="1:4" x14ac:dyDescent="0.2">
      <c r="A255">
        <v>283503</v>
      </c>
      <c r="B255" t="s">
        <v>5488</v>
      </c>
      <c r="C255" t="s">
        <v>637</v>
      </c>
      <c r="D255" t="str">
        <f>IF(OR(Table2[[#This Row],[code]]=Options!$H$6,Table2[[#This Row],[code]]=Options!$H$7,Table2[[#This Row],[code]]=Options!$H$8,Table2[[#This Row],[code]]=Options!$H$9,Table2[[#This Row],[code]]=Options!$H$10),Table2[[#This Row],[regno]],"")</f>
        <v/>
      </c>
    </row>
    <row r="256" spans="1:4" x14ac:dyDescent="0.2">
      <c r="A256">
        <v>283630</v>
      </c>
      <c r="B256" t="s">
        <v>5410</v>
      </c>
      <c r="C256" t="s">
        <v>5411</v>
      </c>
      <c r="D256" t="str">
        <f>IF(OR(Table2[[#This Row],[code]]=Options!$H$6,Table2[[#This Row],[code]]=Options!$H$7,Table2[[#This Row],[code]]=Options!$H$8,Table2[[#This Row],[code]]=Options!$H$9,Table2[[#This Row],[code]]=Options!$H$10),Table2[[#This Row],[regno]],"")</f>
        <v/>
      </c>
    </row>
    <row r="257" spans="1:4" x14ac:dyDescent="0.2">
      <c r="A257">
        <v>283674</v>
      </c>
      <c r="B257" t="s">
        <v>5489</v>
      </c>
      <c r="C257" t="s">
        <v>566</v>
      </c>
      <c r="D257" t="str">
        <f>IF(OR(Table2[[#This Row],[code]]=Options!$H$6,Table2[[#This Row],[code]]=Options!$H$7,Table2[[#This Row],[code]]=Options!$H$8,Table2[[#This Row],[code]]=Options!$H$9,Table2[[#This Row],[code]]=Options!$H$10),Table2[[#This Row],[regno]],"")</f>
        <v/>
      </c>
    </row>
    <row r="258" spans="1:4" x14ac:dyDescent="0.2">
      <c r="A258">
        <v>283881</v>
      </c>
      <c r="B258" t="s">
        <v>5451</v>
      </c>
      <c r="C258" t="s">
        <v>5452</v>
      </c>
      <c r="D258" t="str">
        <f>IF(OR(Table2[[#This Row],[code]]=Options!$H$6,Table2[[#This Row],[code]]=Options!$H$7,Table2[[#This Row],[code]]=Options!$H$8,Table2[[#This Row],[code]]=Options!$H$9,Table2[[#This Row],[code]]=Options!$H$10),Table2[[#This Row],[regno]],"")</f>
        <v/>
      </c>
    </row>
    <row r="259" spans="1:4" x14ac:dyDescent="0.2">
      <c r="A259">
        <v>283911</v>
      </c>
      <c r="B259" t="s">
        <v>5459</v>
      </c>
      <c r="C259" t="s">
        <v>278</v>
      </c>
      <c r="D259" t="str">
        <f>IF(OR(Table2[[#This Row],[code]]=Options!$H$6,Table2[[#This Row],[code]]=Options!$H$7,Table2[[#This Row],[code]]=Options!$H$8,Table2[[#This Row],[code]]=Options!$H$9,Table2[[#This Row],[code]]=Options!$H$10),Table2[[#This Row],[regno]],"")</f>
        <v/>
      </c>
    </row>
    <row r="260" spans="1:4" x14ac:dyDescent="0.2">
      <c r="A260">
        <v>283943</v>
      </c>
      <c r="B260" t="s">
        <v>5410</v>
      </c>
      <c r="C260" t="s">
        <v>5411</v>
      </c>
      <c r="D260" t="str">
        <f>IF(OR(Table2[[#This Row],[code]]=Options!$H$6,Table2[[#This Row],[code]]=Options!$H$7,Table2[[#This Row],[code]]=Options!$H$8,Table2[[#This Row],[code]]=Options!$H$9,Table2[[#This Row],[code]]=Options!$H$10),Table2[[#This Row],[regno]],"")</f>
        <v/>
      </c>
    </row>
    <row r="261" spans="1:4" x14ac:dyDescent="0.2">
      <c r="A261">
        <v>283981</v>
      </c>
      <c r="B261" t="s">
        <v>5466</v>
      </c>
      <c r="C261" t="s">
        <v>5467</v>
      </c>
      <c r="D261" t="str">
        <f>IF(OR(Table2[[#This Row],[code]]=Options!$H$6,Table2[[#This Row],[code]]=Options!$H$7,Table2[[#This Row],[code]]=Options!$H$8,Table2[[#This Row],[code]]=Options!$H$9,Table2[[#This Row],[code]]=Options!$H$10),Table2[[#This Row],[regno]],"")</f>
        <v/>
      </c>
    </row>
    <row r="262" spans="1:4" x14ac:dyDescent="0.2">
      <c r="A262">
        <v>284067</v>
      </c>
      <c r="B262" t="s">
        <v>5415</v>
      </c>
      <c r="C262" t="s">
        <v>5416</v>
      </c>
      <c r="D262" t="str">
        <f>IF(OR(Table2[[#This Row],[code]]=Options!$H$6,Table2[[#This Row],[code]]=Options!$H$7,Table2[[#This Row],[code]]=Options!$H$8,Table2[[#This Row],[code]]=Options!$H$9,Table2[[#This Row],[code]]=Options!$H$10),Table2[[#This Row],[regno]],"")</f>
        <v/>
      </c>
    </row>
    <row r="263" spans="1:4" x14ac:dyDescent="0.2">
      <c r="A263">
        <v>284090</v>
      </c>
      <c r="B263" t="s">
        <v>5490</v>
      </c>
      <c r="C263" t="s">
        <v>55</v>
      </c>
      <c r="D263" t="str">
        <f>IF(OR(Table2[[#This Row],[code]]=Options!$H$6,Table2[[#This Row],[code]]=Options!$H$7,Table2[[#This Row],[code]]=Options!$H$8,Table2[[#This Row],[code]]=Options!$H$9,Table2[[#This Row],[code]]=Options!$H$10),Table2[[#This Row],[regno]],"")</f>
        <v/>
      </c>
    </row>
    <row r="264" spans="1:4" x14ac:dyDescent="0.2">
      <c r="A264">
        <v>284123</v>
      </c>
      <c r="B264" t="s">
        <v>5439</v>
      </c>
      <c r="C264" t="s">
        <v>5440</v>
      </c>
      <c r="D264" t="str">
        <f>IF(OR(Table2[[#This Row],[code]]=Options!$H$6,Table2[[#This Row],[code]]=Options!$H$7,Table2[[#This Row],[code]]=Options!$H$8,Table2[[#This Row],[code]]=Options!$H$9,Table2[[#This Row],[code]]=Options!$H$10),Table2[[#This Row],[regno]],"")</f>
        <v/>
      </c>
    </row>
    <row r="265" spans="1:4" x14ac:dyDescent="0.2">
      <c r="A265">
        <v>284188</v>
      </c>
      <c r="B265" t="s">
        <v>5468</v>
      </c>
      <c r="C265" t="s">
        <v>5469</v>
      </c>
      <c r="D265" t="str">
        <f>IF(OR(Table2[[#This Row],[code]]=Options!$H$6,Table2[[#This Row],[code]]=Options!$H$7,Table2[[#This Row],[code]]=Options!$H$8,Table2[[#This Row],[code]]=Options!$H$9,Table2[[#This Row],[code]]=Options!$H$10),Table2[[#This Row],[regno]],"")</f>
        <v/>
      </c>
    </row>
    <row r="266" spans="1:4" x14ac:dyDescent="0.2">
      <c r="A266">
        <v>284215</v>
      </c>
      <c r="B266" t="s">
        <v>5477</v>
      </c>
      <c r="C266" t="s">
        <v>5478</v>
      </c>
      <c r="D266" t="str">
        <f>IF(OR(Table2[[#This Row],[code]]=Options!$H$6,Table2[[#This Row],[code]]=Options!$H$7,Table2[[#This Row],[code]]=Options!$H$8,Table2[[#This Row],[code]]=Options!$H$9,Table2[[#This Row],[code]]=Options!$H$10),Table2[[#This Row],[regno]],"")</f>
        <v/>
      </c>
    </row>
    <row r="267" spans="1:4" x14ac:dyDescent="0.2">
      <c r="A267">
        <v>284328</v>
      </c>
      <c r="B267" t="s">
        <v>5415</v>
      </c>
      <c r="C267" t="s">
        <v>5416</v>
      </c>
      <c r="D267" t="str">
        <f>IF(OR(Table2[[#This Row],[code]]=Options!$H$6,Table2[[#This Row],[code]]=Options!$H$7,Table2[[#This Row],[code]]=Options!$H$8,Table2[[#This Row],[code]]=Options!$H$9,Table2[[#This Row],[code]]=Options!$H$10),Table2[[#This Row],[regno]],"")</f>
        <v/>
      </c>
    </row>
    <row r="268" spans="1:4" x14ac:dyDescent="0.2">
      <c r="A268">
        <v>284334</v>
      </c>
      <c r="B268" t="s">
        <v>5410</v>
      </c>
      <c r="C268" t="s">
        <v>5411</v>
      </c>
      <c r="D268" t="str">
        <f>IF(OR(Table2[[#This Row],[code]]=Options!$H$6,Table2[[#This Row],[code]]=Options!$H$7,Table2[[#This Row],[code]]=Options!$H$8,Table2[[#This Row],[code]]=Options!$H$9,Table2[[#This Row],[code]]=Options!$H$10),Table2[[#This Row],[regno]],"")</f>
        <v/>
      </c>
    </row>
    <row r="269" spans="1:4" x14ac:dyDescent="0.2">
      <c r="A269">
        <v>284422</v>
      </c>
      <c r="B269" t="s">
        <v>5451</v>
      </c>
      <c r="C269" t="s">
        <v>5452</v>
      </c>
      <c r="D269" t="str">
        <f>IF(OR(Table2[[#This Row],[code]]=Options!$H$6,Table2[[#This Row],[code]]=Options!$H$7,Table2[[#This Row],[code]]=Options!$H$8,Table2[[#This Row],[code]]=Options!$H$9,Table2[[#This Row],[code]]=Options!$H$10),Table2[[#This Row],[regno]],"")</f>
        <v/>
      </c>
    </row>
    <row r="270" spans="1:4" x14ac:dyDescent="0.2">
      <c r="A270">
        <v>284467</v>
      </c>
      <c r="B270" t="s">
        <v>5410</v>
      </c>
      <c r="C270" t="s">
        <v>5411</v>
      </c>
      <c r="D270" t="str">
        <f>IF(OR(Table2[[#This Row],[code]]=Options!$H$6,Table2[[#This Row],[code]]=Options!$H$7,Table2[[#This Row],[code]]=Options!$H$8,Table2[[#This Row],[code]]=Options!$H$9,Table2[[#This Row],[code]]=Options!$H$10),Table2[[#This Row],[regno]],"")</f>
        <v/>
      </c>
    </row>
    <row r="271" spans="1:4" x14ac:dyDescent="0.2">
      <c r="A271">
        <v>284555</v>
      </c>
      <c r="B271" t="s">
        <v>5425</v>
      </c>
      <c r="C271" t="s">
        <v>626</v>
      </c>
      <c r="D271" t="str">
        <f>IF(OR(Table2[[#This Row],[code]]=Options!$H$6,Table2[[#This Row],[code]]=Options!$H$7,Table2[[#This Row],[code]]=Options!$H$8,Table2[[#This Row],[code]]=Options!$H$9,Table2[[#This Row],[code]]=Options!$H$10),Table2[[#This Row],[regno]],"")</f>
        <v/>
      </c>
    </row>
    <row r="272" spans="1:4" x14ac:dyDescent="0.2">
      <c r="A272">
        <v>284622</v>
      </c>
      <c r="B272" t="s">
        <v>5482</v>
      </c>
      <c r="C272" t="s">
        <v>639</v>
      </c>
      <c r="D272" t="str">
        <f>IF(OR(Table2[[#This Row],[code]]=Options!$H$6,Table2[[#This Row],[code]]=Options!$H$7,Table2[[#This Row],[code]]=Options!$H$8,Table2[[#This Row],[code]]=Options!$H$9,Table2[[#This Row],[code]]=Options!$H$10),Table2[[#This Row],[regno]],"")</f>
        <v/>
      </c>
    </row>
    <row r="273" spans="1:4" x14ac:dyDescent="0.2">
      <c r="A273">
        <v>284678</v>
      </c>
      <c r="B273" t="s">
        <v>5482</v>
      </c>
      <c r="C273" t="s">
        <v>639</v>
      </c>
      <c r="D273" t="str">
        <f>IF(OR(Table2[[#This Row],[code]]=Options!$H$6,Table2[[#This Row],[code]]=Options!$H$7,Table2[[#This Row],[code]]=Options!$H$8,Table2[[#This Row],[code]]=Options!$H$9,Table2[[#This Row],[code]]=Options!$H$10),Table2[[#This Row],[regno]],"")</f>
        <v/>
      </c>
    </row>
    <row r="274" spans="1:4" x14ac:dyDescent="0.2">
      <c r="A274">
        <v>284693</v>
      </c>
      <c r="B274" t="s">
        <v>5472</v>
      </c>
      <c r="C274" t="s">
        <v>5473</v>
      </c>
      <c r="D274" t="str">
        <f>IF(OR(Table2[[#This Row],[code]]=Options!$H$6,Table2[[#This Row],[code]]=Options!$H$7,Table2[[#This Row],[code]]=Options!$H$8,Table2[[#This Row],[code]]=Options!$H$9,Table2[[#This Row],[code]]=Options!$H$10),Table2[[#This Row],[regno]],"")</f>
        <v/>
      </c>
    </row>
    <row r="275" spans="1:4" x14ac:dyDescent="0.2">
      <c r="A275">
        <v>284752</v>
      </c>
      <c r="B275" t="s">
        <v>5468</v>
      </c>
      <c r="C275" t="s">
        <v>5469</v>
      </c>
      <c r="D275" t="str">
        <f>IF(OR(Table2[[#This Row],[code]]=Options!$H$6,Table2[[#This Row],[code]]=Options!$H$7,Table2[[#This Row],[code]]=Options!$H$8,Table2[[#This Row],[code]]=Options!$H$9,Table2[[#This Row],[code]]=Options!$H$10),Table2[[#This Row],[regno]],"")</f>
        <v/>
      </c>
    </row>
    <row r="276" spans="1:4" x14ac:dyDescent="0.2">
      <c r="A276">
        <v>284815</v>
      </c>
      <c r="B276" t="s">
        <v>5472</v>
      </c>
      <c r="C276" t="s">
        <v>5473</v>
      </c>
      <c r="D276" t="str">
        <f>IF(OR(Table2[[#This Row],[code]]=Options!$H$6,Table2[[#This Row],[code]]=Options!$H$7,Table2[[#This Row],[code]]=Options!$H$8,Table2[[#This Row],[code]]=Options!$H$9,Table2[[#This Row],[code]]=Options!$H$10),Table2[[#This Row],[regno]],"")</f>
        <v/>
      </c>
    </row>
    <row r="277" spans="1:4" x14ac:dyDescent="0.2">
      <c r="A277">
        <v>284852</v>
      </c>
      <c r="B277" t="s">
        <v>5480</v>
      </c>
      <c r="C277" t="s">
        <v>5481</v>
      </c>
      <c r="D277" t="str">
        <f>IF(OR(Table2[[#This Row],[code]]=Options!$H$6,Table2[[#This Row],[code]]=Options!$H$7,Table2[[#This Row],[code]]=Options!$H$8,Table2[[#This Row],[code]]=Options!$H$9,Table2[[#This Row],[code]]=Options!$H$10),Table2[[#This Row],[regno]],"")</f>
        <v/>
      </c>
    </row>
    <row r="278" spans="1:4" x14ac:dyDescent="0.2">
      <c r="A278">
        <v>284866</v>
      </c>
      <c r="B278" t="s">
        <v>5431</v>
      </c>
      <c r="C278" t="s">
        <v>5432</v>
      </c>
      <c r="D278" t="str">
        <f>IF(OR(Table2[[#This Row],[code]]=Options!$H$6,Table2[[#This Row],[code]]=Options!$H$7,Table2[[#This Row],[code]]=Options!$H$8,Table2[[#This Row],[code]]=Options!$H$9,Table2[[#This Row],[code]]=Options!$H$10),Table2[[#This Row],[regno]],"")</f>
        <v/>
      </c>
    </row>
    <row r="279" spans="1:4" x14ac:dyDescent="0.2">
      <c r="A279">
        <v>284911</v>
      </c>
      <c r="B279" t="s">
        <v>5451</v>
      </c>
      <c r="C279" t="s">
        <v>5452</v>
      </c>
      <c r="D279" t="str">
        <f>IF(OR(Table2[[#This Row],[code]]=Options!$H$6,Table2[[#This Row],[code]]=Options!$H$7,Table2[[#This Row],[code]]=Options!$H$8,Table2[[#This Row],[code]]=Options!$H$9,Table2[[#This Row],[code]]=Options!$H$10),Table2[[#This Row],[regno]],"")</f>
        <v/>
      </c>
    </row>
    <row r="280" spans="1:4" x14ac:dyDescent="0.2">
      <c r="A280">
        <v>285043</v>
      </c>
      <c r="B280" t="s">
        <v>5439</v>
      </c>
      <c r="C280" t="s">
        <v>5440</v>
      </c>
      <c r="D280" t="str">
        <f>IF(OR(Table2[[#This Row],[code]]=Options!$H$6,Table2[[#This Row],[code]]=Options!$H$7,Table2[[#This Row],[code]]=Options!$H$8,Table2[[#This Row],[code]]=Options!$H$9,Table2[[#This Row],[code]]=Options!$H$10),Table2[[#This Row],[regno]],"")</f>
        <v/>
      </c>
    </row>
    <row r="281" spans="1:4" x14ac:dyDescent="0.2">
      <c r="A281">
        <v>285125</v>
      </c>
      <c r="B281" t="s">
        <v>5413</v>
      </c>
      <c r="C281" t="s">
        <v>5414</v>
      </c>
      <c r="D281" t="str">
        <f>IF(OR(Table2[[#This Row],[code]]=Options!$H$6,Table2[[#This Row],[code]]=Options!$H$7,Table2[[#This Row],[code]]=Options!$H$8,Table2[[#This Row],[code]]=Options!$H$9,Table2[[#This Row],[code]]=Options!$H$10),Table2[[#This Row],[regno]],"")</f>
        <v/>
      </c>
    </row>
    <row r="282" spans="1:4" x14ac:dyDescent="0.2">
      <c r="A282">
        <v>285323</v>
      </c>
      <c r="B282" t="s">
        <v>5491</v>
      </c>
      <c r="C282" t="s">
        <v>361</v>
      </c>
      <c r="D282" t="str">
        <f>IF(OR(Table2[[#This Row],[code]]=Options!$H$6,Table2[[#This Row],[code]]=Options!$H$7,Table2[[#This Row],[code]]=Options!$H$8,Table2[[#This Row],[code]]=Options!$H$9,Table2[[#This Row],[code]]=Options!$H$10),Table2[[#This Row],[regno]],"")</f>
        <v/>
      </c>
    </row>
    <row r="283" spans="1:4" x14ac:dyDescent="0.2">
      <c r="A283">
        <v>285338</v>
      </c>
      <c r="B283" t="s">
        <v>5477</v>
      </c>
      <c r="C283" t="s">
        <v>5478</v>
      </c>
      <c r="D283" t="str">
        <f>IF(OR(Table2[[#This Row],[code]]=Options!$H$6,Table2[[#This Row],[code]]=Options!$H$7,Table2[[#This Row],[code]]=Options!$H$8,Table2[[#This Row],[code]]=Options!$H$9,Table2[[#This Row],[code]]=Options!$H$10),Table2[[#This Row],[regno]],"")</f>
        <v/>
      </c>
    </row>
    <row r="284" spans="1:4" x14ac:dyDescent="0.2">
      <c r="A284">
        <v>285667</v>
      </c>
      <c r="B284" t="s">
        <v>5450</v>
      </c>
      <c r="C284" t="s">
        <v>179</v>
      </c>
      <c r="D284" t="str">
        <f>IF(OR(Table2[[#This Row],[code]]=Options!$H$6,Table2[[#This Row],[code]]=Options!$H$7,Table2[[#This Row],[code]]=Options!$H$8,Table2[[#This Row],[code]]=Options!$H$9,Table2[[#This Row],[code]]=Options!$H$10),Table2[[#This Row],[regno]],"")</f>
        <v/>
      </c>
    </row>
    <row r="285" spans="1:4" x14ac:dyDescent="0.2">
      <c r="A285">
        <v>285676</v>
      </c>
      <c r="B285" t="s">
        <v>5413</v>
      </c>
      <c r="C285" t="s">
        <v>5414</v>
      </c>
      <c r="D285" t="str">
        <f>IF(OR(Table2[[#This Row],[code]]=Options!$H$6,Table2[[#This Row],[code]]=Options!$H$7,Table2[[#This Row],[code]]=Options!$H$8,Table2[[#This Row],[code]]=Options!$H$9,Table2[[#This Row],[code]]=Options!$H$10),Table2[[#This Row],[regno]],"")</f>
        <v/>
      </c>
    </row>
    <row r="286" spans="1:4" x14ac:dyDescent="0.2">
      <c r="A286">
        <v>285831</v>
      </c>
      <c r="B286" t="s">
        <v>5410</v>
      </c>
      <c r="C286" t="s">
        <v>5411</v>
      </c>
      <c r="D286" t="str">
        <f>IF(OR(Table2[[#This Row],[code]]=Options!$H$6,Table2[[#This Row],[code]]=Options!$H$7,Table2[[#This Row],[code]]=Options!$H$8,Table2[[#This Row],[code]]=Options!$H$9,Table2[[#This Row],[code]]=Options!$H$10),Table2[[#This Row],[regno]],"")</f>
        <v/>
      </c>
    </row>
    <row r="287" spans="1:4" x14ac:dyDescent="0.2">
      <c r="A287">
        <v>285952</v>
      </c>
      <c r="B287" t="s">
        <v>5410</v>
      </c>
      <c r="C287" t="s">
        <v>5411</v>
      </c>
      <c r="D287" t="str">
        <f>IF(OR(Table2[[#This Row],[code]]=Options!$H$6,Table2[[#This Row],[code]]=Options!$H$7,Table2[[#This Row],[code]]=Options!$H$8,Table2[[#This Row],[code]]=Options!$H$9,Table2[[#This Row],[code]]=Options!$H$10),Table2[[#This Row],[regno]],"")</f>
        <v/>
      </c>
    </row>
    <row r="288" spans="1:4" x14ac:dyDescent="0.2">
      <c r="A288">
        <v>285985</v>
      </c>
      <c r="B288" t="s">
        <v>5412</v>
      </c>
      <c r="C288" t="s">
        <v>12</v>
      </c>
      <c r="D288" t="str">
        <f>IF(OR(Table2[[#This Row],[code]]=Options!$H$6,Table2[[#This Row],[code]]=Options!$H$7,Table2[[#This Row],[code]]=Options!$H$8,Table2[[#This Row],[code]]=Options!$H$9,Table2[[#This Row],[code]]=Options!$H$10),Table2[[#This Row],[regno]],"")</f>
        <v/>
      </c>
    </row>
    <row r="289" spans="1:4" x14ac:dyDescent="0.2">
      <c r="A289">
        <v>286145</v>
      </c>
      <c r="B289" t="s">
        <v>5492</v>
      </c>
      <c r="C289" t="s">
        <v>286</v>
      </c>
      <c r="D289" t="str">
        <f>IF(OR(Table2[[#This Row],[code]]=Options!$H$6,Table2[[#This Row],[code]]=Options!$H$7,Table2[[#This Row],[code]]=Options!$H$8,Table2[[#This Row],[code]]=Options!$H$9,Table2[[#This Row],[code]]=Options!$H$10),Table2[[#This Row],[regno]],"")</f>
        <v/>
      </c>
    </row>
    <row r="290" spans="1:4" x14ac:dyDescent="0.2">
      <c r="A290">
        <v>286177</v>
      </c>
      <c r="B290" t="s">
        <v>5453</v>
      </c>
      <c r="C290" t="s">
        <v>5454</v>
      </c>
      <c r="D290" t="str">
        <f>IF(OR(Table2[[#This Row],[code]]=Options!$H$6,Table2[[#This Row],[code]]=Options!$H$7,Table2[[#This Row],[code]]=Options!$H$8,Table2[[#This Row],[code]]=Options!$H$9,Table2[[#This Row],[code]]=Options!$H$10),Table2[[#This Row],[regno]],"")</f>
        <v/>
      </c>
    </row>
    <row r="291" spans="1:4" x14ac:dyDescent="0.2">
      <c r="A291">
        <v>286214</v>
      </c>
      <c r="B291" t="s">
        <v>5477</v>
      </c>
      <c r="C291" t="s">
        <v>5478</v>
      </c>
      <c r="D291" t="str">
        <f>IF(OR(Table2[[#This Row],[code]]=Options!$H$6,Table2[[#This Row],[code]]=Options!$H$7,Table2[[#This Row],[code]]=Options!$H$8,Table2[[#This Row],[code]]=Options!$H$9,Table2[[#This Row],[code]]=Options!$H$10),Table2[[#This Row],[regno]],"")</f>
        <v/>
      </c>
    </row>
    <row r="292" spans="1:4" x14ac:dyDescent="0.2">
      <c r="A292">
        <v>286229</v>
      </c>
      <c r="B292" t="s">
        <v>5413</v>
      </c>
      <c r="C292" t="s">
        <v>5414</v>
      </c>
      <c r="D292" t="str">
        <f>IF(OR(Table2[[#This Row],[code]]=Options!$H$6,Table2[[#This Row],[code]]=Options!$H$7,Table2[[#This Row],[code]]=Options!$H$8,Table2[[#This Row],[code]]=Options!$H$9,Table2[[#This Row],[code]]=Options!$H$10),Table2[[#This Row],[regno]],"")</f>
        <v/>
      </c>
    </row>
    <row r="293" spans="1:4" x14ac:dyDescent="0.2">
      <c r="A293">
        <v>286273</v>
      </c>
      <c r="B293" t="s">
        <v>5415</v>
      </c>
      <c r="C293" t="s">
        <v>5416</v>
      </c>
      <c r="D293" t="str">
        <f>IF(OR(Table2[[#This Row],[code]]=Options!$H$6,Table2[[#This Row],[code]]=Options!$H$7,Table2[[#This Row],[code]]=Options!$H$8,Table2[[#This Row],[code]]=Options!$H$9,Table2[[#This Row],[code]]=Options!$H$10),Table2[[#This Row],[regno]],"")</f>
        <v/>
      </c>
    </row>
    <row r="294" spans="1:4" x14ac:dyDescent="0.2">
      <c r="A294">
        <v>286280</v>
      </c>
      <c r="B294" t="s">
        <v>5415</v>
      </c>
      <c r="C294" t="s">
        <v>5416</v>
      </c>
      <c r="D294" t="str">
        <f>IF(OR(Table2[[#This Row],[code]]=Options!$H$6,Table2[[#This Row],[code]]=Options!$H$7,Table2[[#This Row],[code]]=Options!$H$8,Table2[[#This Row],[code]]=Options!$H$9,Table2[[#This Row],[code]]=Options!$H$10),Table2[[#This Row],[regno]],"")</f>
        <v/>
      </c>
    </row>
    <row r="295" spans="1:4" x14ac:dyDescent="0.2">
      <c r="A295">
        <v>286285</v>
      </c>
      <c r="B295" t="s">
        <v>5413</v>
      </c>
      <c r="C295" t="s">
        <v>5414</v>
      </c>
      <c r="D295" t="str">
        <f>IF(OR(Table2[[#This Row],[code]]=Options!$H$6,Table2[[#This Row],[code]]=Options!$H$7,Table2[[#This Row],[code]]=Options!$H$8,Table2[[#This Row],[code]]=Options!$H$9,Table2[[#This Row],[code]]=Options!$H$10),Table2[[#This Row],[regno]],"")</f>
        <v/>
      </c>
    </row>
    <row r="296" spans="1:4" x14ac:dyDescent="0.2">
      <c r="A296">
        <v>286471</v>
      </c>
      <c r="B296" t="s">
        <v>5466</v>
      </c>
      <c r="C296" t="s">
        <v>5467</v>
      </c>
      <c r="D296" t="str">
        <f>IF(OR(Table2[[#This Row],[code]]=Options!$H$6,Table2[[#This Row],[code]]=Options!$H$7,Table2[[#This Row],[code]]=Options!$H$8,Table2[[#This Row],[code]]=Options!$H$9,Table2[[#This Row],[code]]=Options!$H$10),Table2[[#This Row],[regno]],"")</f>
        <v/>
      </c>
    </row>
    <row r="297" spans="1:4" x14ac:dyDescent="0.2">
      <c r="A297">
        <v>286544</v>
      </c>
      <c r="B297" t="s">
        <v>5453</v>
      </c>
      <c r="C297" t="s">
        <v>5454</v>
      </c>
      <c r="D297" t="str">
        <f>IF(OR(Table2[[#This Row],[code]]=Options!$H$6,Table2[[#This Row],[code]]=Options!$H$7,Table2[[#This Row],[code]]=Options!$H$8,Table2[[#This Row],[code]]=Options!$H$9,Table2[[#This Row],[code]]=Options!$H$10),Table2[[#This Row],[regno]],"")</f>
        <v/>
      </c>
    </row>
    <row r="298" spans="1:4" x14ac:dyDescent="0.2">
      <c r="A298">
        <v>286656</v>
      </c>
      <c r="B298" t="s">
        <v>5483</v>
      </c>
      <c r="C298" t="s">
        <v>40</v>
      </c>
      <c r="D298" t="str">
        <f>IF(OR(Table2[[#This Row],[code]]=Options!$H$6,Table2[[#This Row],[code]]=Options!$H$7,Table2[[#This Row],[code]]=Options!$H$8,Table2[[#This Row],[code]]=Options!$H$9,Table2[[#This Row],[code]]=Options!$H$10),Table2[[#This Row],[regno]],"")</f>
        <v/>
      </c>
    </row>
    <row r="299" spans="1:4" x14ac:dyDescent="0.2">
      <c r="A299">
        <v>286679</v>
      </c>
      <c r="B299" t="s">
        <v>5439</v>
      </c>
      <c r="C299" t="s">
        <v>5440</v>
      </c>
      <c r="D299" t="str">
        <f>IF(OR(Table2[[#This Row],[code]]=Options!$H$6,Table2[[#This Row],[code]]=Options!$H$7,Table2[[#This Row],[code]]=Options!$H$8,Table2[[#This Row],[code]]=Options!$H$9,Table2[[#This Row],[code]]=Options!$H$10),Table2[[#This Row],[regno]],"")</f>
        <v/>
      </c>
    </row>
    <row r="300" spans="1:4" x14ac:dyDescent="0.2">
      <c r="A300">
        <v>286801</v>
      </c>
      <c r="B300" t="s">
        <v>5410</v>
      </c>
      <c r="C300" t="s">
        <v>5411</v>
      </c>
      <c r="D300" t="str">
        <f>IF(OR(Table2[[#This Row],[code]]=Options!$H$6,Table2[[#This Row],[code]]=Options!$H$7,Table2[[#This Row],[code]]=Options!$H$8,Table2[[#This Row],[code]]=Options!$H$9,Table2[[#This Row],[code]]=Options!$H$10),Table2[[#This Row],[regno]],"")</f>
        <v/>
      </c>
    </row>
    <row r="301" spans="1:4" x14ac:dyDescent="0.2">
      <c r="A301">
        <v>286818</v>
      </c>
      <c r="B301" t="s">
        <v>5410</v>
      </c>
      <c r="C301" t="s">
        <v>5411</v>
      </c>
      <c r="D301" t="str">
        <f>IF(OR(Table2[[#This Row],[code]]=Options!$H$6,Table2[[#This Row],[code]]=Options!$H$7,Table2[[#This Row],[code]]=Options!$H$8,Table2[[#This Row],[code]]=Options!$H$9,Table2[[#This Row],[code]]=Options!$H$10),Table2[[#This Row],[regno]],"")</f>
        <v/>
      </c>
    </row>
    <row r="302" spans="1:4" x14ac:dyDescent="0.2">
      <c r="A302">
        <v>286845</v>
      </c>
      <c r="B302" t="s">
        <v>5493</v>
      </c>
      <c r="C302" t="s">
        <v>249</v>
      </c>
      <c r="D302" t="str">
        <f>IF(OR(Table2[[#This Row],[code]]=Options!$H$6,Table2[[#This Row],[code]]=Options!$H$7,Table2[[#This Row],[code]]=Options!$H$8,Table2[[#This Row],[code]]=Options!$H$9,Table2[[#This Row],[code]]=Options!$H$10),Table2[[#This Row],[regno]],"")</f>
        <v/>
      </c>
    </row>
    <row r="303" spans="1:4" x14ac:dyDescent="0.2">
      <c r="A303">
        <v>287271</v>
      </c>
      <c r="B303" t="s">
        <v>5450</v>
      </c>
      <c r="C303" t="s">
        <v>179</v>
      </c>
      <c r="D303" t="str">
        <f>IF(OR(Table2[[#This Row],[code]]=Options!$H$6,Table2[[#This Row],[code]]=Options!$H$7,Table2[[#This Row],[code]]=Options!$H$8,Table2[[#This Row],[code]]=Options!$H$9,Table2[[#This Row],[code]]=Options!$H$10),Table2[[#This Row],[regno]],"")</f>
        <v/>
      </c>
    </row>
    <row r="304" spans="1:4" x14ac:dyDescent="0.2">
      <c r="A304">
        <v>287319</v>
      </c>
      <c r="B304" t="s">
        <v>5410</v>
      </c>
      <c r="C304" t="s">
        <v>5411</v>
      </c>
      <c r="D304" t="str">
        <f>IF(OR(Table2[[#This Row],[code]]=Options!$H$6,Table2[[#This Row],[code]]=Options!$H$7,Table2[[#This Row],[code]]=Options!$H$8,Table2[[#This Row],[code]]=Options!$H$9,Table2[[#This Row],[code]]=Options!$H$10),Table2[[#This Row],[regno]],"")</f>
        <v/>
      </c>
    </row>
    <row r="305" spans="1:4" x14ac:dyDescent="0.2">
      <c r="A305">
        <v>287337</v>
      </c>
      <c r="B305" t="s">
        <v>5434</v>
      </c>
      <c r="C305" t="s">
        <v>105</v>
      </c>
      <c r="D305" t="str">
        <f>IF(OR(Table2[[#This Row],[code]]=Options!$H$6,Table2[[#This Row],[code]]=Options!$H$7,Table2[[#This Row],[code]]=Options!$H$8,Table2[[#This Row],[code]]=Options!$H$9,Table2[[#This Row],[code]]=Options!$H$10),Table2[[#This Row],[regno]],"")</f>
        <v/>
      </c>
    </row>
    <row r="306" spans="1:4" x14ac:dyDescent="0.2">
      <c r="A306">
        <v>287480</v>
      </c>
      <c r="B306" t="s">
        <v>5480</v>
      </c>
      <c r="C306" t="s">
        <v>5481</v>
      </c>
      <c r="D306" t="str">
        <f>IF(OR(Table2[[#This Row],[code]]=Options!$H$6,Table2[[#This Row],[code]]=Options!$H$7,Table2[[#This Row],[code]]=Options!$H$8,Table2[[#This Row],[code]]=Options!$H$9,Table2[[#This Row],[code]]=Options!$H$10),Table2[[#This Row],[regno]],"")</f>
        <v/>
      </c>
    </row>
    <row r="307" spans="1:4" x14ac:dyDescent="0.2">
      <c r="A307">
        <v>287496</v>
      </c>
      <c r="B307" t="s">
        <v>5457</v>
      </c>
      <c r="C307" t="s">
        <v>5458</v>
      </c>
      <c r="D307" t="str">
        <f>IF(OR(Table2[[#This Row],[code]]=Options!$H$6,Table2[[#This Row],[code]]=Options!$H$7,Table2[[#This Row],[code]]=Options!$H$8,Table2[[#This Row],[code]]=Options!$H$9,Table2[[#This Row],[code]]=Options!$H$10),Table2[[#This Row],[regno]],"")</f>
        <v/>
      </c>
    </row>
    <row r="308" spans="1:4" x14ac:dyDescent="0.2">
      <c r="A308">
        <v>287533</v>
      </c>
      <c r="B308" t="s">
        <v>5410</v>
      </c>
      <c r="C308" t="s">
        <v>5411</v>
      </c>
      <c r="D308" t="str">
        <f>IF(OR(Table2[[#This Row],[code]]=Options!$H$6,Table2[[#This Row],[code]]=Options!$H$7,Table2[[#This Row],[code]]=Options!$H$8,Table2[[#This Row],[code]]=Options!$H$9,Table2[[#This Row],[code]]=Options!$H$10),Table2[[#This Row],[regno]],"")</f>
        <v/>
      </c>
    </row>
    <row r="309" spans="1:4" x14ac:dyDescent="0.2">
      <c r="A309">
        <v>287589</v>
      </c>
      <c r="B309" t="s">
        <v>5494</v>
      </c>
      <c r="C309" t="s">
        <v>669</v>
      </c>
      <c r="D309" t="str">
        <f>IF(OR(Table2[[#This Row],[code]]=Options!$H$6,Table2[[#This Row],[code]]=Options!$H$7,Table2[[#This Row],[code]]=Options!$H$8,Table2[[#This Row],[code]]=Options!$H$9,Table2[[#This Row],[code]]=Options!$H$10),Table2[[#This Row],[regno]],"")</f>
        <v/>
      </c>
    </row>
    <row r="310" spans="1:4" x14ac:dyDescent="0.2">
      <c r="A310">
        <v>287591</v>
      </c>
      <c r="B310" t="s">
        <v>5472</v>
      </c>
      <c r="C310" t="s">
        <v>5473</v>
      </c>
      <c r="D310" t="str">
        <f>IF(OR(Table2[[#This Row],[code]]=Options!$H$6,Table2[[#This Row],[code]]=Options!$H$7,Table2[[#This Row],[code]]=Options!$H$8,Table2[[#This Row],[code]]=Options!$H$9,Table2[[#This Row],[code]]=Options!$H$10),Table2[[#This Row],[regno]],"")</f>
        <v/>
      </c>
    </row>
    <row r="311" spans="1:4" x14ac:dyDescent="0.2">
      <c r="A311">
        <v>287645</v>
      </c>
      <c r="B311" t="s">
        <v>5495</v>
      </c>
      <c r="C311" t="s">
        <v>761</v>
      </c>
      <c r="D311" t="str">
        <f>IF(OR(Table2[[#This Row],[code]]=Options!$H$6,Table2[[#This Row],[code]]=Options!$H$7,Table2[[#This Row],[code]]=Options!$H$8,Table2[[#This Row],[code]]=Options!$H$9,Table2[[#This Row],[code]]=Options!$H$10),Table2[[#This Row],[regno]],"")</f>
        <v/>
      </c>
    </row>
    <row r="312" spans="1:4" x14ac:dyDescent="0.2">
      <c r="A312">
        <v>287647</v>
      </c>
      <c r="B312" t="s">
        <v>5466</v>
      </c>
      <c r="C312" t="s">
        <v>5467</v>
      </c>
      <c r="D312" t="str">
        <f>IF(OR(Table2[[#This Row],[code]]=Options!$H$6,Table2[[#This Row],[code]]=Options!$H$7,Table2[[#This Row],[code]]=Options!$H$8,Table2[[#This Row],[code]]=Options!$H$9,Table2[[#This Row],[code]]=Options!$H$10),Table2[[#This Row],[regno]],"")</f>
        <v/>
      </c>
    </row>
    <row r="313" spans="1:4" x14ac:dyDescent="0.2">
      <c r="A313">
        <v>287653</v>
      </c>
      <c r="B313" t="s">
        <v>5451</v>
      </c>
      <c r="C313" t="s">
        <v>5452</v>
      </c>
      <c r="D313" t="str">
        <f>IF(OR(Table2[[#This Row],[code]]=Options!$H$6,Table2[[#This Row],[code]]=Options!$H$7,Table2[[#This Row],[code]]=Options!$H$8,Table2[[#This Row],[code]]=Options!$H$9,Table2[[#This Row],[code]]=Options!$H$10),Table2[[#This Row],[regno]],"")</f>
        <v/>
      </c>
    </row>
    <row r="314" spans="1:4" x14ac:dyDescent="0.2">
      <c r="A314">
        <v>287729</v>
      </c>
      <c r="B314" t="s">
        <v>5466</v>
      </c>
      <c r="C314" t="s">
        <v>5467</v>
      </c>
      <c r="D314" t="str">
        <f>IF(OR(Table2[[#This Row],[code]]=Options!$H$6,Table2[[#This Row],[code]]=Options!$H$7,Table2[[#This Row],[code]]=Options!$H$8,Table2[[#This Row],[code]]=Options!$H$9,Table2[[#This Row],[code]]=Options!$H$10),Table2[[#This Row],[regno]],"")</f>
        <v/>
      </c>
    </row>
    <row r="315" spans="1:4" x14ac:dyDescent="0.2">
      <c r="A315">
        <v>287739</v>
      </c>
      <c r="B315" t="s">
        <v>5460</v>
      </c>
      <c r="C315" t="s">
        <v>5461</v>
      </c>
      <c r="D315" t="str">
        <f>IF(OR(Table2[[#This Row],[code]]=Options!$H$6,Table2[[#This Row],[code]]=Options!$H$7,Table2[[#This Row],[code]]=Options!$H$8,Table2[[#This Row],[code]]=Options!$H$9,Table2[[#This Row],[code]]=Options!$H$10),Table2[[#This Row],[regno]],"")</f>
        <v/>
      </c>
    </row>
    <row r="316" spans="1:4" x14ac:dyDescent="0.2">
      <c r="A316">
        <v>287794</v>
      </c>
      <c r="B316" t="s">
        <v>5496</v>
      </c>
      <c r="C316" t="s">
        <v>209</v>
      </c>
      <c r="D316" t="str">
        <f>IF(OR(Table2[[#This Row],[code]]=Options!$H$6,Table2[[#This Row],[code]]=Options!$H$7,Table2[[#This Row],[code]]=Options!$H$8,Table2[[#This Row],[code]]=Options!$H$9,Table2[[#This Row],[code]]=Options!$H$10),Table2[[#This Row],[regno]],"")</f>
        <v/>
      </c>
    </row>
    <row r="317" spans="1:4" x14ac:dyDescent="0.2">
      <c r="A317">
        <v>287828</v>
      </c>
      <c r="B317" t="s">
        <v>5483</v>
      </c>
      <c r="C317" t="s">
        <v>40</v>
      </c>
      <c r="D317" t="str">
        <f>IF(OR(Table2[[#This Row],[code]]=Options!$H$6,Table2[[#This Row],[code]]=Options!$H$7,Table2[[#This Row],[code]]=Options!$H$8,Table2[[#This Row],[code]]=Options!$H$9,Table2[[#This Row],[code]]=Options!$H$10),Table2[[#This Row],[regno]],"")</f>
        <v/>
      </c>
    </row>
    <row r="318" spans="1:4" x14ac:dyDescent="0.2">
      <c r="A318">
        <v>287877</v>
      </c>
      <c r="B318" t="s">
        <v>5417</v>
      </c>
      <c r="C318" t="s">
        <v>267</v>
      </c>
      <c r="D318" t="str">
        <f>IF(OR(Table2[[#This Row],[code]]=Options!$H$6,Table2[[#This Row],[code]]=Options!$H$7,Table2[[#This Row],[code]]=Options!$H$8,Table2[[#This Row],[code]]=Options!$H$9,Table2[[#This Row],[code]]=Options!$H$10),Table2[[#This Row],[regno]],"")</f>
        <v/>
      </c>
    </row>
    <row r="319" spans="1:4" x14ac:dyDescent="0.2">
      <c r="A319">
        <v>287909</v>
      </c>
      <c r="B319" t="s">
        <v>5474</v>
      </c>
      <c r="C319" t="s">
        <v>5475</v>
      </c>
      <c r="D319" t="str">
        <f>IF(OR(Table2[[#This Row],[code]]=Options!$H$6,Table2[[#This Row],[code]]=Options!$H$7,Table2[[#This Row],[code]]=Options!$H$8,Table2[[#This Row],[code]]=Options!$H$9,Table2[[#This Row],[code]]=Options!$H$10),Table2[[#This Row],[regno]],"")</f>
        <v/>
      </c>
    </row>
    <row r="320" spans="1:4" x14ac:dyDescent="0.2">
      <c r="A320">
        <v>287954</v>
      </c>
      <c r="B320" t="s">
        <v>5439</v>
      </c>
      <c r="C320" t="s">
        <v>5440</v>
      </c>
      <c r="D320" t="str">
        <f>IF(OR(Table2[[#This Row],[code]]=Options!$H$6,Table2[[#This Row],[code]]=Options!$H$7,Table2[[#This Row],[code]]=Options!$H$8,Table2[[#This Row],[code]]=Options!$H$9,Table2[[#This Row],[code]]=Options!$H$10),Table2[[#This Row],[regno]],"")</f>
        <v/>
      </c>
    </row>
    <row r="321" spans="1:4" x14ac:dyDescent="0.2">
      <c r="A321">
        <v>287960</v>
      </c>
      <c r="B321" t="s">
        <v>5463</v>
      </c>
      <c r="C321" t="s">
        <v>5464</v>
      </c>
      <c r="D321" t="str">
        <f>IF(OR(Table2[[#This Row],[code]]=Options!$H$6,Table2[[#This Row],[code]]=Options!$H$7,Table2[[#This Row],[code]]=Options!$H$8,Table2[[#This Row],[code]]=Options!$H$9,Table2[[#This Row],[code]]=Options!$H$10),Table2[[#This Row],[regno]],"")</f>
        <v/>
      </c>
    </row>
    <row r="322" spans="1:4" x14ac:dyDescent="0.2">
      <c r="A322">
        <v>287974</v>
      </c>
      <c r="B322" t="s">
        <v>5497</v>
      </c>
      <c r="C322" t="s">
        <v>15</v>
      </c>
      <c r="D322" t="str">
        <f>IF(OR(Table2[[#This Row],[code]]=Options!$H$6,Table2[[#This Row],[code]]=Options!$H$7,Table2[[#This Row],[code]]=Options!$H$8,Table2[[#This Row],[code]]=Options!$H$9,Table2[[#This Row],[code]]=Options!$H$10),Table2[[#This Row],[regno]],"")</f>
        <v/>
      </c>
    </row>
    <row r="323" spans="1:4" x14ac:dyDescent="0.2">
      <c r="A323">
        <v>287986</v>
      </c>
      <c r="B323" t="s">
        <v>5431</v>
      </c>
      <c r="C323" t="s">
        <v>5432</v>
      </c>
      <c r="D323" t="str">
        <f>IF(OR(Table2[[#This Row],[code]]=Options!$H$6,Table2[[#This Row],[code]]=Options!$H$7,Table2[[#This Row],[code]]=Options!$H$8,Table2[[#This Row],[code]]=Options!$H$9,Table2[[#This Row],[code]]=Options!$H$10),Table2[[#This Row],[regno]],"")</f>
        <v/>
      </c>
    </row>
    <row r="324" spans="1:4" x14ac:dyDescent="0.2">
      <c r="A324">
        <v>288078</v>
      </c>
      <c r="B324" t="s">
        <v>5472</v>
      </c>
      <c r="C324" t="s">
        <v>5473</v>
      </c>
      <c r="D324" t="str">
        <f>IF(OR(Table2[[#This Row],[code]]=Options!$H$6,Table2[[#This Row],[code]]=Options!$H$7,Table2[[#This Row],[code]]=Options!$H$8,Table2[[#This Row],[code]]=Options!$H$9,Table2[[#This Row],[code]]=Options!$H$10),Table2[[#This Row],[regno]],"")</f>
        <v/>
      </c>
    </row>
    <row r="325" spans="1:4" x14ac:dyDescent="0.2">
      <c r="A325">
        <v>288149</v>
      </c>
      <c r="B325" t="s">
        <v>5498</v>
      </c>
      <c r="C325" t="s">
        <v>372</v>
      </c>
      <c r="D325" t="str">
        <f>IF(OR(Table2[[#This Row],[code]]=Options!$H$6,Table2[[#This Row],[code]]=Options!$H$7,Table2[[#This Row],[code]]=Options!$H$8,Table2[[#This Row],[code]]=Options!$H$9,Table2[[#This Row],[code]]=Options!$H$10),Table2[[#This Row],[regno]],"")</f>
        <v/>
      </c>
    </row>
    <row r="326" spans="1:4" x14ac:dyDescent="0.2">
      <c r="A326">
        <v>288375</v>
      </c>
      <c r="B326" t="s">
        <v>5466</v>
      </c>
      <c r="C326" t="s">
        <v>5467</v>
      </c>
      <c r="D326" t="str">
        <f>IF(OR(Table2[[#This Row],[code]]=Options!$H$6,Table2[[#This Row],[code]]=Options!$H$7,Table2[[#This Row],[code]]=Options!$H$8,Table2[[#This Row],[code]]=Options!$H$9,Table2[[#This Row],[code]]=Options!$H$10),Table2[[#This Row],[regno]],"")</f>
        <v/>
      </c>
    </row>
    <row r="327" spans="1:4" x14ac:dyDescent="0.2">
      <c r="A327">
        <v>288482</v>
      </c>
      <c r="B327" t="s">
        <v>5415</v>
      </c>
      <c r="C327" t="s">
        <v>5416</v>
      </c>
      <c r="D327" t="str">
        <f>IF(OR(Table2[[#This Row],[code]]=Options!$H$6,Table2[[#This Row],[code]]=Options!$H$7,Table2[[#This Row],[code]]=Options!$H$8,Table2[[#This Row],[code]]=Options!$H$9,Table2[[#This Row],[code]]=Options!$H$10),Table2[[#This Row],[regno]],"")</f>
        <v/>
      </c>
    </row>
    <row r="328" spans="1:4" x14ac:dyDescent="0.2">
      <c r="A328">
        <v>288559</v>
      </c>
      <c r="B328" t="s">
        <v>5441</v>
      </c>
      <c r="C328" t="s">
        <v>5442</v>
      </c>
      <c r="D328" t="str">
        <f>IF(OR(Table2[[#This Row],[code]]=Options!$H$6,Table2[[#This Row],[code]]=Options!$H$7,Table2[[#This Row],[code]]=Options!$H$8,Table2[[#This Row],[code]]=Options!$H$9,Table2[[#This Row],[code]]=Options!$H$10),Table2[[#This Row],[regno]],"")</f>
        <v/>
      </c>
    </row>
    <row r="329" spans="1:4" x14ac:dyDescent="0.2">
      <c r="A329">
        <v>288593</v>
      </c>
      <c r="B329" t="s">
        <v>5431</v>
      </c>
      <c r="C329" t="s">
        <v>5432</v>
      </c>
      <c r="D329" t="str">
        <f>IF(OR(Table2[[#This Row],[code]]=Options!$H$6,Table2[[#This Row],[code]]=Options!$H$7,Table2[[#This Row],[code]]=Options!$H$8,Table2[[#This Row],[code]]=Options!$H$9,Table2[[#This Row],[code]]=Options!$H$10),Table2[[#This Row],[regno]],"")</f>
        <v/>
      </c>
    </row>
    <row r="330" spans="1:4" x14ac:dyDescent="0.2">
      <c r="A330">
        <v>288747</v>
      </c>
      <c r="B330" t="s">
        <v>5439</v>
      </c>
      <c r="C330" t="s">
        <v>5440</v>
      </c>
      <c r="D330" t="str">
        <f>IF(OR(Table2[[#This Row],[code]]=Options!$H$6,Table2[[#This Row],[code]]=Options!$H$7,Table2[[#This Row],[code]]=Options!$H$8,Table2[[#This Row],[code]]=Options!$H$9,Table2[[#This Row],[code]]=Options!$H$10),Table2[[#This Row],[regno]],"")</f>
        <v/>
      </c>
    </row>
    <row r="331" spans="1:4" x14ac:dyDescent="0.2">
      <c r="A331">
        <v>288788</v>
      </c>
      <c r="B331" t="s">
        <v>5413</v>
      </c>
      <c r="C331" t="s">
        <v>5414</v>
      </c>
      <c r="D331" t="str">
        <f>IF(OR(Table2[[#This Row],[code]]=Options!$H$6,Table2[[#This Row],[code]]=Options!$H$7,Table2[[#This Row],[code]]=Options!$H$8,Table2[[#This Row],[code]]=Options!$H$9,Table2[[#This Row],[code]]=Options!$H$10),Table2[[#This Row],[regno]],"")</f>
        <v/>
      </c>
    </row>
    <row r="332" spans="1:4" x14ac:dyDescent="0.2">
      <c r="A332">
        <v>288964</v>
      </c>
      <c r="B332" t="s">
        <v>5499</v>
      </c>
      <c r="C332" t="s">
        <v>5500</v>
      </c>
      <c r="D332" t="str">
        <f>IF(OR(Table2[[#This Row],[code]]=Options!$H$6,Table2[[#This Row],[code]]=Options!$H$7,Table2[[#This Row],[code]]=Options!$H$8,Table2[[#This Row],[code]]=Options!$H$9,Table2[[#This Row],[code]]=Options!$H$10),Table2[[#This Row],[regno]],"")</f>
        <v/>
      </c>
    </row>
    <row r="333" spans="1:4" x14ac:dyDescent="0.2">
      <c r="A333">
        <v>288967</v>
      </c>
      <c r="B333" t="s">
        <v>5413</v>
      </c>
      <c r="C333" t="s">
        <v>5414</v>
      </c>
      <c r="D333" t="str">
        <f>IF(OR(Table2[[#This Row],[code]]=Options!$H$6,Table2[[#This Row],[code]]=Options!$H$7,Table2[[#This Row],[code]]=Options!$H$8,Table2[[#This Row],[code]]=Options!$H$9,Table2[[#This Row],[code]]=Options!$H$10),Table2[[#This Row],[regno]],"")</f>
        <v/>
      </c>
    </row>
    <row r="334" spans="1:4" x14ac:dyDescent="0.2">
      <c r="A334">
        <v>289073</v>
      </c>
      <c r="B334" t="s">
        <v>5457</v>
      </c>
      <c r="C334" t="s">
        <v>5458</v>
      </c>
      <c r="D334" t="str">
        <f>IF(OR(Table2[[#This Row],[code]]=Options!$H$6,Table2[[#This Row],[code]]=Options!$H$7,Table2[[#This Row],[code]]=Options!$H$8,Table2[[#This Row],[code]]=Options!$H$9,Table2[[#This Row],[code]]=Options!$H$10),Table2[[#This Row],[regno]],"")</f>
        <v/>
      </c>
    </row>
    <row r="335" spans="1:4" x14ac:dyDescent="0.2">
      <c r="A335">
        <v>289106</v>
      </c>
      <c r="B335" t="s">
        <v>5410</v>
      </c>
      <c r="C335" t="s">
        <v>5411</v>
      </c>
      <c r="D335" t="str">
        <f>IF(OR(Table2[[#This Row],[code]]=Options!$H$6,Table2[[#This Row],[code]]=Options!$H$7,Table2[[#This Row],[code]]=Options!$H$8,Table2[[#This Row],[code]]=Options!$H$9,Table2[[#This Row],[code]]=Options!$H$10),Table2[[#This Row],[regno]],"")</f>
        <v/>
      </c>
    </row>
    <row r="336" spans="1:4" x14ac:dyDescent="0.2">
      <c r="A336">
        <v>289155</v>
      </c>
      <c r="B336" t="s">
        <v>5431</v>
      </c>
      <c r="C336" t="s">
        <v>5432</v>
      </c>
      <c r="D336" t="str">
        <f>IF(OR(Table2[[#This Row],[code]]=Options!$H$6,Table2[[#This Row],[code]]=Options!$H$7,Table2[[#This Row],[code]]=Options!$H$8,Table2[[#This Row],[code]]=Options!$H$9,Table2[[#This Row],[code]]=Options!$H$10),Table2[[#This Row],[regno]],"")</f>
        <v/>
      </c>
    </row>
    <row r="337" spans="1:4" x14ac:dyDescent="0.2">
      <c r="A337">
        <v>289294</v>
      </c>
      <c r="B337" t="s">
        <v>5410</v>
      </c>
      <c r="C337" t="s">
        <v>5411</v>
      </c>
      <c r="D337" t="str">
        <f>IF(OR(Table2[[#This Row],[code]]=Options!$H$6,Table2[[#This Row],[code]]=Options!$H$7,Table2[[#This Row],[code]]=Options!$H$8,Table2[[#This Row],[code]]=Options!$H$9,Table2[[#This Row],[code]]=Options!$H$10),Table2[[#This Row],[regno]],"")</f>
        <v/>
      </c>
    </row>
    <row r="338" spans="1:4" x14ac:dyDescent="0.2">
      <c r="A338">
        <v>289382</v>
      </c>
      <c r="B338" t="s">
        <v>5501</v>
      </c>
      <c r="C338" t="s">
        <v>149</v>
      </c>
      <c r="D338" t="str">
        <f>IF(OR(Table2[[#This Row],[code]]=Options!$H$6,Table2[[#This Row],[code]]=Options!$H$7,Table2[[#This Row],[code]]=Options!$H$8,Table2[[#This Row],[code]]=Options!$H$9,Table2[[#This Row],[code]]=Options!$H$10),Table2[[#This Row],[regno]],"")</f>
        <v/>
      </c>
    </row>
    <row r="339" spans="1:4" x14ac:dyDescent="0.2">
      <c r="A339">
        <v>289489</v>
      </c>
      <c r="B339" t="s">
        <v>5410</v>
      </c>
      <c r="C339" t="s">
        <v>5411</v>
      </c>
      <c r="D339" t="str">
        <f>IF(OR(Table2[[#This Row],[code]]=Options!$H$6,Table2[[#This Row],[code]]=Options!$H$7,Table2[[#This Row],[code]]=Options!$H$8,Table2[[#This Row],[code]]=Options!$H$9,Table2[[#This Row],[code]]=Options!$H$10),Table2[[#This Row],[regno]],"")</f>
        <v/>
      </c>
    </row>
    <row r="340" spans="1:4" x14ac:dyDescent="0.2">
      <c r="A340">
        <v>289504</v>
      </c>
      <c r="B340" t="s">
        <v>5502</v>
      </c>
      <c r="C340" t="s">
        <v>298</v>
      </c>
      <c r="D340" t="str">
        <f>IF(OR(Table2[[#This Row],[code]]=Options!$H$6,Table2[[#This Row],[code]]=Options!$H$7,Table2[[#This Row],[code]]=Options!$H$8,Table2[[#This Row],[code]]=Options!$H$9,Table2[[#This Row],[code]]=Options!$H$10),Table2[[#This Row],[regno]],"")</f>
        <v/>
      </c>
    </row>
    <row r="341" spans="1:4" x14ac:dyDescent="0.2">
      <c r="A341">
        <v>289538</v>
      </c>
      <c r="B341" t="s">
        <v>5486</v>
      </c>
      <c r="C341" t="s">
        <v>826</v>
      </c>
      <c r="D341" t="str">
        <f>IF(OR(Table2[[#This Row],[code]]=Options!$H$6,Table2[[#This Row],[code]]=Options!$H$7,Table2[[#This Row],[code]]=Options!$H$8,Table2[[#This Row],[code]]=Options!$H$9,Table2[[#This Row],[code]]=Options!$H$10),Table2[[#This Row],[regno]],"")</f>
        <v/>
      </c>
    </row>
    <row r="342" spans="1:4" x14ac:dyDescent="0.2">
      <c r="A342">
        <v>289576</v>
      </c>
      <c r="B342" t="s">
        <v>5466</v>
      </c>
      <c r="C342" t="s">
        <v>5467</v>
      </c>
      <c r="D342" t="str">
        <f>IF(OR(Table2[[#This Row],[code]]=Options!$H$6,Table2[[#This Row],[code]]=Options!$H$7,Table2[[#This Row],[code]]=Options!$H$8,Table2[[#This Row],[code]]=Options!$H$9,Table2[[#This Row],[code]]=Options!$H$10),Table2[[#This Row],[regno]],"")</f>
        <v/>
      </c>
    </row>
    <row r="343" spans="1:4" x14ac:dyDescent="0.2">
      <c r="A343">
        <v>289609</v>
      </c>
      <c r="B343" t="s">
        <v>5410</v>
      </c>
      <c r="C343" t="s">
        <v>5411</v>
      </c>
      <c r="D343" t="str">
        <f>IF(OR(Table2[[#This Row],[code]]=Options!$H$6,Table2[[#This Row],[code]]=Options!$H$7,Table2[[#This Row],[code]]=Options!$H$8,Table2[[#This Row],[code]]=Options!$H$9,Table2[[#This Row],[code]]=Options!$H$10),Table2[[#This Row],[regno]],"")</f>
        <v/>
      </c>
    </row>
    <row r="344" spans="1:4" x14ac:dyDescent="0.2">
      <c r="A344">
        <v>289688</v>
      </c>
      <c r="B344" t="s">
        <v>5410</v>
      </c>
      <c r="C344" t="s">
        <v>5411</v>
      </c>
      <c r="D344" t="str">
        <f>IF(OR(Table2[[#This Row],[code]]=Options!$H$6,Table2[[#This Row],[code]]=Options!$H$7,Table2[[#This Row],[code]]=Options!$H$8,Table2[[#This Row],[code]]=Options!$H$9,Table2[[#This Row],[code]]=Options!$H$10),Table2[[#This Row],[regno]],"")</f>
        <v/>
      </c>
    </row>
    <row r="345" spans="1:4" x14ac:dyDescent="0.2">
      <c r="A345">
        <v>289919</v>
      </c>
      <c r="B345" t="s">
        <v>5451</v>
      </c>
      <c r="C345" t="s">
        <v>5452</v>
      </c>
      <c r="D345" t="str">
        <f>IF(OR(Table2[[#This Row],[code]]=Options!$H$6,Table2[[#This Row],[code]]=Options!$H$7,Table2[[#This Row],[code]]=Options!$H$8,Table2[[#This Row],[code]]=Options!$H$9,Table2[[#This Row],[code]]=Options!$H$10),Table2[[#This Row],[regno]],"")</f>
        <v/>
      </c>
    </row>
    <row r="346" spans="1:4" x14ac:dyDescent="0.2">
      <c r="A346">
        <v>290100</v>
      </c>
      <c r="B346" t="s">
        <v>5410</v>
      </c>
      <c r="C346" t="s">
        <v>5411</v>
      </c>
      <c r="D346" t="str">
        <f>IF(OR(Table2[[#This Row],[code]]=Options!$H$6,Table2[[#This Row],[code]]=Options!$H$7,Table2[[#This Row],[code]]=Options!$H$8,Table2[[#This Row],[code]]=Options!$H$9,Table2[[#This Row],[code]]=Options!$H$10),Table2[[#This Row],[regno]],"")</f>
        <v/>
      </c>
    </row>
    <row r="347" spans="1:4" x14ac:dyDescent="0.2">
      <c r="A347">
        <v>290194</v>
      </c>
      <c r="B347" t="s">
        <v>5441</v>
      </c>
      <c r="C347" t="s">
        <v>5442</v>
      </c>
      <c r="D347" t="str">
        <f>IF(OR(Table2[[#This Row],[code]]=Options!$H$6,Table2[[#This Row],[code]]=Options!$H$7,Table2[[#This Row],[code]]=Options!$H$8,Table2[[#This Row],[code]]=Options!$H$9,Table2[[#This Row],[code]]=Options!$H$10),Table2[[#This Row],[regno]],"")</f>
        <v/>
      </c>
    </row>
    <row r="348" spans="1:4" x14ac:dyDescent="0.2">
      <c r="A348">
        <v>290209</v>
      </c>
      <c r="B348" t="s">
        <v>5455</v>
      </c>
      <c r="C348" t="s">
        <v>5456</v>
      </c>
      <c r="D348" t="str">
        <f>IF(OR(Table2[[#This Row],[code]]=Options!$H$6,Table2[[#This Row],[code]]=Options!$H$7,Table2[[#This Row],[code]]=Options!$H$8,Table2[[#This Row],[code]]=Options!$H$9,Table2[[#This Row],[code]]=Options!$H$10),Table2[[#This Row],[regno]],"")</f>
        <v/>
      </c>
    </row>
    <row r="349" spans="1:4" x14ac:dyDescent="0.2">
      <c r="A349">
        <v>290236</v>
      </c>
      <c r="B349" t="s">
        <v>5413</v>
      </c>
      <c r="C349" t="s">
        <v>5414</v>
      </c>
      <c r="D349" t="str">
        <f>IF(OR(Table2[[#This Row],[code]]=Options!$H$6,Table2[[#This Row],[code]]=Options!$H$7,Table2[[#This Row],[code]]=Options!$H$8,Table2[[#This Row],[code]]=Options!$H$9,Table2[[#This Row],[code]]=Options!$H$10),Table2[[#This Row],[regno]],"")</f>
        <v/>
      </c>
    </row>
    <row r="350" spans="1:4" x14ac:dyDescent="0.2">
      <c r="A350">
        <v>290309</v>
      </c>
      <c r="B350" t="s">
        <v>5410</v>
      </c>
      <c r="C350" t="s">
        <v>5411</v>
      </c>
      <c r="D350" t="str">
        <f>IF(OR(Table2[[#This Row],[code]]=Options!$H$6,Table2[[#This Row],[code]]=Options!$H$7,Table2[[#This Row],[code]]=Options!$H$8,Table2[[#This Row],[code]]=Options!$H$9,Table2[[#This Row],[code]]=Options!$H$10),Table2[[#This Row],[regno]],"")</f>
        <v/>
      </c>
    </row>
    <row r="351" spans="1:4" x14ac:dyDescent="0.2">
      <c r="A351">
        <v>290334</v>
      </c>
      <c r="B351" t="s">
        <v>5413</v>
      </c>
      <c r="C351" t="s">
        <v>5414</v>
      </c>
      <c r="D351" t="str">
        <f>IF(OR(Table2[[#This Row],[code]]=Options!$H$6,Table2[[#This Row],[code]]=Options!$H$7,Table2[[#This Row],[code]]=Options!$H$8,Table2[[#This Row],[code]]=Options!$H$9,Table2[[#This Row],[code]]=Options!$H$10),Table2[[#This Row],[regno]],"")</f>
        <v/>
      </c>
    </row>
    <row r="352" spans="1:4" x14ac:dyDescent="0.2">
      <c r="A352">
        <v>290417</v>
      </c>
      <c r="B352" t="s">
        <v>5410</v>
      </c>
      <c r="C352" t="s">
        <v>5411</v>
      </c>
      <c r="D352" t="str">
        <f>IF(OR(Table2[[#This Row],[code]]=Options!$H$6,Table2[[#This Row],[code]]=Options!$H$7,Table2[[#This Row],[code]]=Options!$H$8,Table2[[#This Row],[code]]=Options!$H$9,Table2[[#This Row],[code]]=Options!$H$10),Table2[[#This Row],[regno]],"")</f>
        <v/>
      </c>
    </row>
    <row r="353" spans="1:4" x14ac:dyDescent="0.2">
      <c r="A353">
        <v>290448</v>
      </c>
      <c r="B353" t="s">
        <v>5410</v>
      </c>
      <c r="C353" t="s">
        <v>5411</v>
      </c>
      <c r="D353" t="str">
        <f>IF(OR(Table2[[#This Row],[code]]=Options!$H$6,Table2[[#This Row],[code]]=Options!$H$7,Table2[[#This Row],[code]]=Options!$H$8,Table2[[#This Row],[code]]=Options!$H$9,Table2[[#This Row],[code]]=Options!$H$10),Table2[[#This Row],[regno]],"")</f>
        <v/>
      </c>
    </row>
    <row r="354" spans="1:4" x14ac:dyDescent="0.2">
      <c r="A354">
        <v>290465</v>
      </c>
      <c r="B354" t="s">
        <v>5431</v>
      </c>
      <c r="C354" t="s">
        <v>5432</v>
      </c>
      <c r="D354" t="str">
        <f>IF(OR(Table2[[#This Row],[code]]=Options!$H$6,Table2[[#This Row],[code]]=Options!$H$7,Table2[[#This Row],[code]]=Options!$H$8,Table2[[#This Row],[code]]=Options!$H$9,Table2[[#This Row],[code]]=Options!$H$10),Table2[[#This Row],[regno]],"")</f>
        <v/>
      </c>
    </row>
    <row r="355" spans="1:4" x14ac:dyDescent="0.2">
      <c r="A355">
        <v>290472</v>
      </c>
      <c r="B355" t="s">
        <v>5410</v>
      </c>
      <c r="C355" t="s">
        <v>5411</v>
      </c>
      <c r="D355" t="str">
        <f>IF(OR(Table2[[#This Row],[code]]=Options!$H$6,Table2[[#This Row],[code]]=Options!$H$7,Table2[[#This Row],[code]]=Options!$H$8,Table2[[#This Row],[code]]=Options!$H$9,Table2[[#This Row],[code]]=Options!$H$10),Table2[[#This Row],[regno]],"")</f>
        <v/>
      </c>
    </row>
    <row r="356" spans="1:4" x14ac:dyDescent="0.2">
      <c r="A356">
        <v>290556</v>
      </c>
      <c r="B356" t="s">
        <v>5410</v>
      </c>
      <c r="C356" t="s">
        <v>5411</v>
      </c>
      <c r="D356" t="str">
        <f>IF(OR(Table2[[#This Row],[code]]=Options!$H$6,Table2[[#This Row],[code]]=Options!$H$7,Table2[[#This Row],[code]]=Options!$H$8,Table2[[#This Row],[code]]=Options!$H$9,Table2[[#This Row],[code]]=Options!$H$10),Table2[[#This Row],[regno]],"")</f>
        <v/>
      </c>
    </row>
    <row r="357" spans="1:4" x14ac:dyDescent="0.2">
      <c r="A357">
        <v>290598</v>
      </c>
      <c r="B357" t="s">
        <v>5410</v>
      </c>
      <c r="C357" t="s">
        <v>5411</v>
      </c>
      <c r="D357" t="str">
        <f>IF(OR(Table2[[#This Row],[code]]=Options!$H$6,Table2[[#This Row],[code]]=Options!$H$7,Table2[[#This Row],[code]]=Options!$H$8,Table2[[#This Row],[code]]=Options!$H$9,Table2[[#This Row],[code]]=Options!$H$10),Table2[[#This Row],[regno]],"")</f>
        <v/>
      </c>
    </row>
    <row r="358" spans="1:4" x14ac:dyDescent="0.2">
      <c r="A358">
        <v>290610</v>
      </c>
      <c r="B358" t="s">
        <v>5466</v>
      </c>
      <c r="C358" t="s">
        <v>5467</v>
      </c>
      <c r="D358" t="str">
        <f>IF(OR(Table2[[#This Row],[code]]=Options!$H$6,Table2[[#This Row],[code]]=Options!$H$7,Table2[[#This Row],[code]]=Options!$H$8,Table2[[#This Row],[code]]=Options!$H$9,Table2[[#This Row],[code]]=Options!$H$10),Table2[[#This Row],[regno]],"")</f>
        <v/>
      </c>
    </row>
    <row r="359" spans="1:4" x14ac:dyDescent="0.2">
      <c r="A359">
        <v>290743</v>
      </c>
      <c r="B359" t="s">
        <v>5417</v>
      </c>
      <c r="C359" t="s">
        <v>267</v>
      </c>
      <c r="D359" t="str">
        <f>IF(OR(Table2[[#This Row],[code]]=Options!$H$6,Table2[[#This Row],[code]]=Options!$H$7,Table2[[#This Row],[code]]=Options!$H$8,Table2[[#This Row],[code]]=Options!$H$9,Table2[[#This Row],[code]]=Options!$H$10),Table2[[#This Row],[regno]],"")</f>
        <v/>
      </c>
    </row>
    <row r="360" spans="1:4" x14ac:dyDescent="0.2">
      <c r="A360">
        <v>290909</v>
      </c>
      <c r="B360" t="s">
        <v>5476</v>
      </c>
      <c r="C360" t="s">
        <v>188</v>
      </c>
      <c r="D360" t="str">
        <f>IF(OR(Table2[[#This Row],[code]]=Options!$H$6,Table2[[#This Row],[code]]=Options!$H$7,Table2[[#This Row],[code]]=Options!$H$8,Table2[[#This Row],[code]]=Options!$H$9,Table2[[#This Row],[code]]=Options!$H$10),Table2[[#This Row],[regno]],"")</f>
        <v/>
      </c>
    </row>
    <row r="361" spans="1:4" x14ac:dyDescent="0.2">
      <c r="A361">
        <v>291038</v>
      </c>
      <c r="B361" t="s">
        <v>5485</v>
      </c>
      <c r="C361" t="s">
        <v>1152</v>
      </c>
      <c r="D361" t="str">
        <f>IF(OR(Table2[[#This Row],[code]]=Options!$H$6,Table2[[#This Row],[code]]=Options!$H$7,Table2[[#This Row],[code]]=Options!$H$8,Table2[[#This Row],[code]]=Options!$H$9,Table2[[#This Row],[code]]=Options!$H$10),Table2[[#This Row],[regno]],"")</f>
        <v/>
      </c>
    </row>
    <row r="362" spans="1:4" x14ac:dyDescent="0.2">
      <c r="A362">
        <v>291046</v>
      </c>
      <c r="B362" t="s">
        <v>5503</v>
      </c>
      <c r="C362" t="s">
        <v>5504</v>
      </c>
      <c r="D362" t="str">
        <f>IF(OR(Table2[[#This Row],[code]]=Options!$H$6,Table2[[#This Row],[code]]=Options!$H$7,Table2[[#This Row],[code]]=Options!$H$8,Table2[[#This Row],[code]]=Options!$H$9,Table2[[#This Row],[code]]=Options!$H$10),Table2[[#This Row],[regno]],"")</f>
        <v/>
      </c>
    </row>
    <row r="363" spans="1:4" x14ac:dyDescent="0.2">
      <c r="A363">
        <v>291075</v>
      </c>
      <c r="B363" t="s">
        <v>5477</v>
      </c>
      <c r="C363" t="s">
        <v>5478</v>
      </c>
      <c r="D363" t="str">
        <f>IF(OR(Table2[[#This Row],[code]]=Options!$H$6,Table2[[#This Row],[code]]=Options!$H$7,Table2[[#This Row],[code]]=Options!$H$8,Table2[[#This Row],[code]]=Options!$H$9,Table2[[#This Row],[code]]=Options!$H$10),Table2[[#This Row],[regno]],"")</f>
        <v/>
      </c>
    </row>
    <row r="364" spans="1:4" x14ac:dyDescent="0.2">
      <c r="A364">
        <v>291104</v>
      </c>
      <c r="B364" t="s">
        <v>5457</v>
      </c>
      <c r="C364" t="s">
        <v>5458</v>
      </c>
      <c r="D364" t="str">
        <f>IF(OR(Table2[[#This Row],[code]]=Options!$H$6,Table2[[#This Row],[code]]=Options!$H$7,Table2[[#This Row],[code]]=Options!$H$8,Table2[[#This Row],[code]]=Options!$H$9,Table2[[#This Row],[code]]=Options!$H$10),Table2[[#This Row],[regno]],"")</f>
        <v/>
      </c>
    </row>
    <row r="365" spans="1:4" x14ac:dyDescent="0.2">
      <c r="A365">
        <v>291129</v>
      </c>
      <c r="B365" t="s">
        <v>5410</v>
      </c>
      <c r="C365" t="s">
        <v>5411</v>
      </c>
      <c r="D365" t="str">
        <f>IF(OR(Table2[[#This Row],[code]]=Options!$H$6,Table2[[#This Row],[code]]=Options!$H$7,Table2[[#This Row],[code]]=Options!$H$8,Table2[[#This Row],[code]]=Options!$H$9,Table2[[#This Row],[code]]=Options!$H$10),Table2[[#This Row],[regno]],"")</f>
        <v/>
      </c>
    </row>
    <row r="366" spans="1:4" x14ac:dyDescent="0.2">
      <c r="A366">
        <v>291245</v>
      </c>
      <c r="B366" t="s">
        <v>5412</v>
      </c>
      <c r="C366" t="s">
        <v>12</v>
      </c>
      <c r="D366" t="str">
        <f>IF(OR(Table2[[#This Row],[code]]=Options!$H$6,Table2[[#This Row],[code]]=Options!$H$7,Table2[[#This Row],[code]]=Options!$H$8,Table2[[#This Row],[code]]=Options!$H$9,Table2[[#This Row],[code]]=Options!$H$10),Table2[[#This Row],[regno]],"")</f>
        <v/>
      </c>
    </row>
    <row r="367" spans="1:4" x14ac:dyDescent="0.2">
      <c r="A367">
        <v>291319</v>
      </c>
      <c r="B367" t="s">
        <v>5483</v>
      </c>
      <c r="C367" t="s">
        <v>40</v>
      </c>
      <c r="D367" t="str">
        <f>IF(OR(Table2[[#This Row],[code]]=Options!$H$6,Table2[[#This Row],[code]]=Options!$H$7,Table2[[#This Row],[code]]=Options!$H$8,Table2[[#This Row],[code]]=Options!$H$9,Table2[[#This Row],[code]]=Options!$H$10),Table2[[#This Row],[regno]],"")</f>
        <v/>
      </c>
    </row>
    <row r="368" spans="1:4" x14ac:dyDescent="0.2">
      <c r="A368">
        <v>291430</v>
      </c>
      <c r="B368" t="s">
        <v>5455</v>
      </c>
      <c r="C368" t="s">
        <v>5456</v>
      </c>
      <c r="D368" t="str">
        <f>IF(OR(Table2[[#This Row],[code]]=Options!$H$6,Table2[[#This Row],[code]]=Options!$H$7,Table2[[#This Row],[code]]=Options!$H$8,Table2[[#This Row],[code]]=Options!$H$9,Table2[[#This Row],[code]]=Options!$H$10),Table2[[#This Row],[regno]],"")</f>
        <v/>
      </c>
    </row>
    <row r="369" spans="1:4" x14ac:dyDescent="0.2">
      <c r="A369">
        <v>291487</v>
      </c>
      <c r="B369" t="s">
        <v>5415</v>
      </c>
      <c r="C369" t="s">
        <v>5416</v>
      </c>
      <c r="D369" t="str">
        <f>IF(OR(Table2[[#This Row],[code]]=Options!$H$6,Table2[[#This Row],[code]]=Options!$H$7,Table2[[#This Row],[code]]=Options!$H$8,Table2[[#This Row],[code]]=Options!$H$9,Table2[[#This Row],[code]]=Options!$H$10),Table2[[#This Row],[regno]],"")</f>
        <v/>
      </c>
    </row>
    <row r="370" spans="1:4" x14ac:dyDescent="0.2">
      <c r="A370">
        <v>291494</v>
      </c>
      <c r="B370" t="s">
        <v>5468</v>
      </c>
      <c r="C370" t="s">
        <v>5469</v>
      </c>
      <c r="D370" t="str">
        <f>IF(OR(Table2[[#This Row],[code]]=Options!$H$6,Table2[[#This Row],[code]]=Options!$H$7,Table2[[#This Row],[code]]=Options!$H$8,Table2[[#This Row],[code]]=Options!$H$9,Table2[[#This Row],[code]]=Options!$H$10),Table2[[#This Row],[regno]],"")</f>
        <v/>
      </c>
    </row>
    <row r="371" spans="1:4" x14ac:dyDescent="0.2">
      <c r="A371">
        <v>291523</v>
      </c>
      <c r="B371" t="s">
        <v>5410</v>
      </c>
      <c r="C371" t="s">
        <v>5411</v>
      </c>
      <c r="D371" t="str">
        <f>IF(OR(Table2[[#This Row],[code]]=Options!$H$6,Table2[[#This Row],[code]]=Options!$H$7,Table2[[#This Row],[code]]=Options!$H$8,Table2[[#This Row],[code]]=Options!$H$9,Table2[[#This Row],[code]]=Options!$H$10),Table2[[#This Row],[regno]],"")</f>
        <v/>
      </c>
    </row>
    <row r="372" spans="1:4" x14ac:dyDescent="0.2">
      <c r="A372">
        <v>291606</v>
      </c>
      <c r="B372" t="s">
        <v>5413</v>
      </c>
      <c r="C372" t="s">
        <v>5414</v>
      </c>
      <c r="D372" t="str">
        <f>IF(OR(Table2[[#This Row],[code]]=Options!$H$6,Table2[[#This Row],[code]]=Options!$H$7,Table2[[#This Row],[code]]=Options!$H$8,Table2[[#This Row],[code]]=Options!$H$9,Table2[[#This Row],[code]]=Options!$H$10),Table2[[#This Row],[regno]],"")</f>
        <v/>
      </c>
    </row>
    <row r="373" spans="1:4" x14ac:dyDescent="0.2">
      <c r="A373">
        <v>291887</v>
      </c>
      <c r="B373" t="s">
        <v>5441</v>
      </c>
      <c r="C373" t="s">
        <v>5442</v>
      </c>
      <c r="D373" t="str">
        <f>IF(OR(Table2[[#This Row],[code]]=Options!$H$6,Table2[[#This Row],[code]]=Options!$H$7,Table2[[#This Row],[code]]=Options!$H$8,Table2[[#This Row],[code]]=Options!$H$9,Table2[[#This Row],[code]]=Options!$H$10),Table2[[#This Row],[regno]],"")</f>
        <v/>
      </c>
    </row>
    <row r="374" spans="1:4" x14ac:dyDescent="0.2">
      <c r="A374">
        <v>292080</v>
      </c>
      <c r="B374" t="s">
        <v>5441</v>
      </c>
      <c r="C374" t="s">
        <v>5442</v>
      </c>
      <c r="D374" t="str">
        <f>IF(OR(Table2[[#This Row],[code]]=Options!$H$6,Table2[[#This Row],[code]]=Options!$H$7,Table2[[#This Row],[code]]=Options!$H$8,Table2[[#This Row],[code]]=Options!$H$9,Table2[[#This Row],[code]]=Options!$H$10),Table2[[#This Row],[regno]],"")</f>
        <v/>
      </c>
    </row>
    <row r="375" spans="1:4" x14ac:dyDescent="0.2">
      <c r="A375">
        <v>292161</v>
      </c>
      <c r="B375" t="s">
        <v>5425</v>
      </c>
      <c r="C375" t="s">
        <v>626</v>
      </c>
      <c r="D375" t="str">
        <f>IF(OR(Table2[[#This Row],[code]]=Options!$H$6,Table2[[#This Row],[code]]=Options!$H$7,Table2[[#This Row],[code]]=Options!$H$8,Table2[[#This Row],[code]]=Options!$H$9,Table2[[#This Row],[code]]=Options!$H$10),Table2[[#This Row],[regno]],"")</f>
        <v/>
      </c>
    </row>
    <row r="376" spans="1:4" x14ac:dyDescent="0.2">
      <c r="A376">
        <v>292257</v>
      </c>
      <c r="B376" t="s">
        <v>5457</v>
      </c>
      <c r="C376" t="s">
        <v>5458</v>
      </c>
      <c r="D376" t="str">
        <f>IF(OR(Table2[[#This Row],[code]]=Options!$H$6,Table2[[#This Row],[code]]=Options!$H$7,Table2[[#This Row],[code]]=Options!$H$8,Table2[[#This Row],[code]]=Options!$H$9,Table2[[#This Row],[code]]=Options!$H$10),Table2[[#This Row],[regno]],"")</f>
        <v/>
      </c>
    </row>
    <row r="377" spans="1:4" x14ac:dyDescent="0.2">
      <c r="A377">
        <v>292284</v>
      </c>
      <c r="B377" t="s">
        <v>5451</v>
      </c>
      <c r="C377" t="s">
        <v>5452</v>
      </c>
      <c r="D377" t="str">
        <f>IF(OR(Table2[[#This Row],[code]]=Options!$H$6,Table2[[#This Row],[code]]=Options!$H$7,Table2[[#This Row],[code]]=Options!$H$8,Table2[[#This Row],[code]]=Options!$H$9,Table2[[#This Row],[code]]=Options!$H$10),Table2[[#This Row],[regno]],"")</f>
        <v/>
      </c>
    </row>
    <row r="378" spans="1:4" x14ac:dyDescent="0.2">
      <c r="A378">
        <v>292319</v>
      </c>
      <c r="B378" t="s">
        <v>5505</v>
      </c>
      <c r="C378" t="s">
        <v>909</v>
      </c>
      <c r="D378" t="str">
        <f>IF(OR(Table2[[#This Row],[code]]=Options!$H$6,Table2[[#This Row],[code]]=Options!$H$7,Table2[[#This Row],[code]]=Options!$H$8,Table2[[#This Row],[code]]=Options!$H$9,Table2[[#This Row],[code]]=Options!$H$10),Table2[[#This Row],[regno]],"")</f>
        <v/>
      </c>
    </row>
    <row r="379" spans="1:4" x14ac:dyDescent="0.2">
      <c r="A379">
        <v>292326</v>
      </c>
      <c r="B379" t="s">
        <v>5410</v>
      </c>
      <c r="C379" t="s">
        <v>5411</v>
      </c>
      <c r="D379" t="str">
        <f>IF(OR(Table2[[#This Row],[code]]=Options!$H$6,Table2[[#This Row],[code]]=Options!$H$7,Table2[[#This Row],[code]]=Options!$H$8,Table2[[#This Row],[code]]=Options!$H$9,Table2[[#This Row],[code]]=Options!$H$10),Table2[[#This Row],[regno]],"")</f>
        <v/>
      </c>
    </row>
    <row r="380" spans="1:4" x14ac:dyDescent="0.2">
      <c r="A380">
        <v>292638</v>
      </c>
      <c r="B380" t="s">
        <v>5413</v>
      </c>
      <c r="C380" t="s">
        <v>5414</v>
      </c>
      <c r="D380" t="str">
        <f>IF(OR(Table2[[#This Row],[code]]=Options!$H$6,Table2[[#This Row],[code]]=Options!$H$7,Table2[[#This Row],[code]]=Options!$H$8,Table2[[#This Row],[code]]=Options!$H$9,Table2[[#This Row],[code]]=Options!$H$10),Table2[[#This Row],[regno]],"")</f>
        <v/>
      </c>
    </row>
    <row r="381" spans="1:4" x14ac:dyDescent="0.2">
      <c r="A381">
        <v>292639</v>
      </c>
      <c r="B381" t="s">
        <v>5431</v>
      </c>
      <c r="C381" t="s">
        <v>5432</v>
      </c>
      <c r="D381" t="str">
        <f>IF(OR(Table2[[#This Row],[code]]=Options!$H$6,Table2[[#This Row],[code]]=Options!$H$7,Table2[[#This Row],[code]]=Options!$H$8,Table2[[#This Row],[code]]=Options!$H$9,Table2[[#This Row],[code]]=Options!$H$10),Table2[[#This Row],[regno]],"")</f>
        <v/>
      </c>
    </row>
    <row r="382" spans="1:4" x14ac:dyDescent="0.2">
      <c r="A382">
        <v>292727</v>
      </c>
      <c r="B382" t="s">
        <v>5413</v>
      </c>
      <c r="C382" t="s">
        <v>5414</v>
      </c>
      <c r="D382" t="str">
        <f>IF(OR(Table2[[#This Row],[code]]=Options!$H$6,Table2[[#This Row],[code]]=Options!$H$7,Table2[[#This Row],[code]]=Options!$H$8,Table2[[#This Row],[code]]=Options!$H$9,Table2[[#This Row],[code]]=Options!$H$10),Table2[[#This Row],[regno]],"")</f>
        <v/>
      </c>
    </row>
    <row r="383" spans="1:4" x14ac:dyDescent="0.2">
      <c r="A383">
        <v>292782</v>
      </c>
      <c r="B383" t="s">
        <v>5506</v>
      </c>
      <c r="C383" t="s">
        <v>923</v>
      </c>
      <c r="D383" t="str">
        <f>IF(OR(Table2[[#This Row],[code]]=Options!$H$6,Table2[[#This Row],[code]]=Options!$H$7,Table2[[#This Row],[code]]=Options!$H$8,Table2[[#This Row],[code]]=Options!$H$9,Table2[[#This Row],[code]]=Options!$H$10),Table2[[#This Row],[regno]],"")</f>
        <v/>
      </c>
    </row>
    <row r="384" spans="1:4" x14ac:dyDescent="0.2">
      <c r="A384">
        <v>292917</v>
      </c>
      <c r="B384" t="s">
        <v>5476</v>
      </c>
      <c r="C384" t="s">
        <v>188</v>
      </c>
      <c r="D384" t="str">
        <f>IF(OR(Table2[[#This Row],[code]]=Options!$H$6,Table2[[#This Row],[code]]=Options!$H$7,Table2[[#This Row],[code]]=Options!$H$8,Table2[[#This Row],[code]]=Options!$H$9,Table2[[#This Row],[code]]=Options!$H$10),Table2[[#This Row],[regno]],"")</f>
        <v/>
      </c>
    </row>
    <row r="385" spans="1:4" x14ac:dyDescent="0.2">
      <c r="A385">
        <v>292972</v>
      </c>
      <c r="B385" t="s">
        <v>5496</v>
      </c>
      <c r="C385" t="s">
        <v>209</v>
      </c>
      <c r="D385" t="str">
        <f>IF(OR(Table2[[#This Row],[code]]=Options!$H$6,Table2[[#This Row],[code]]=Options!$H$7,Table2[[#This Row],[code]]=Options!$H$8,Table2[[#This Row],[code]]=Options!$H$9,Table2[[#This Row],[code]]=Options!$H$10),Table2[[#This Row],[regno]],"")</f>
        <v/>
      </c>
    </row>
    <row r="386" spans="1:4" x14ac:dyDescent="0.2">
      <c r="A386">
        <v>293015</v>
      </c>
      <c r="B386" t="s">
        <v>5410</v>
      </c>
      <c r="C386" t="s">
        <v>5411</v>
      </c>
      <c r="D386" t="str">
        <f>IF(OR(Table2[[#This Row],[code]]=Options!$H$6,Table2[[#This Row],[code]]=Options!$H$7,Table2[[#This Row],[code]]=Options!$H$8,Table2[[#This Row],[code]]=Options!$H$9,Table2[[#This Row],[code]]=Options!$H$10),Table2[[#This Row],[regno]],"")</f>
        <v/>
      </c>
    </row>
    <row r="387" spans="1:4" x14ac:dyDescent="0.2">
      <c r="A387">
        <v>293151</v>
      </c>
      <c r="B387" t="s">
        <v>5482</v>
      </c>
      <c r="C387" t="s">
        <v>639</v>
      </c>
      <c r="D387" t="str">
        <f>IF(OR(Table2[[#This Row],[code]]=Options!$H$6,Table2[[#This Row],[code]]=Options!$H$7,Table2[[#This Row],[code]]=Options!$H$8,Table2[[#This Row],[code]]=Options!$H$9,Table2[[#This Row],[code]]=Options!$H$10),Table2[[#This Row],[regno]],"")</f>
        <v/>
      </c>
    </row>
    <row r="388" spans="1:4" x14ac:dyDescent="0.2">
      <c r="A388">
        <v>293178</v>
      </c>
      <c r="B388" t="s">
        <v>5425</v>
      </c>
      <c r="C388" t="s">
        <v>626</v>
      </c>
      <c r="D388" t="str">
        <f>IF(OR(Table2[[#This Row],[code]]=Options!$H$6,Table2[[#This Row],[code]]=Options!$H$7,Table2[[#This Row],[code]]=Options!$H$8,Table2[[#This Row],[code]]=Options!$H$9,Table2[[#This Row],[code]]=Options!$H$10),Table2[[#This Row],[regno]],"")</f>
        <v/>
      </c>
    </row>
    <row r="389" spans="1:4" x14ac:dyDescent="0.2">
      <c r="A389">
        <v>293285</v>
      </c>
      <c r="B389" t="s">
        <v>5410</v>
      </c>
      <c r="C389" t="s">
        <v>5411</v>
      </c>
      <c r="D389" t="str">
        <f>IF(OR(Table2[[#This Row],[code]]=Options!$H$6,Table2[[#This Row],[code]]=Options!$H$7,Table2[[#This Row],[code]]=Options!$H$8,Table2[[#This Row],[code]]=Options!$H$9,Table2[[#This Row],[code]]=Options!$H$10),Table2[[#This Row],[regno]],"")</f>
        <v/>
      </c>
    </row>
    <row r="390" spans="1:4" x14ac:dyDescent="0.2">
      <c r="A390">
        <v>293339</v>
      </c>
      <c r="B390" t="s">
        <v>5457</v>
      </c>
      <c r="C390" t="s">
        <v>5458</v>
      </c>
      <c r="D390" t="str">
        <f>IF(OR(Table2[[#This Row],[code]]=Options!$H$6,Table2[[#This Row],[code]]=Options!$H$7,Table2[[#This Row],[code]]=Options!$H$8,Table2[[#This Row],[code]]=Options!$H$9,Table2[[#This Row],[code]]=Options!$H$10),Table2[[#This Row],[regno]],"")</f>
        <v/>
      </c>
    </row>
    <row r="391" spans="1:4" x14ac:dyDescent="0.2">
      <c r="A391">
        <v>293345</v>
      </c>
      <c r="B391" t="s">
        <v>5421</v>
      </c>
      <c r="C391" t="s">
        <v>46</v>
      </c>
      <c r="D391" t="str">
        <f>IF(OR(Table2[[#This Row],[code]]=Options!$H$6,Table2[[#This Row],[code]]=Options!$H$7,Table2[[#This Row],[code]]=Options!$H$8,Table2[[#This Row],[code]]=Options!$H$9,Table2[[#This Row],[code]]=Options!$H$10),Table2[[#This Row],[regno]],"")</f>
        <v/>
      </c>
    </row>
    <row r="392" spans="1:4" x14ac:dyDescent="0.2">
      <c r="A392">
        <v>293456</v>
      </c>
      <c r="B392" t="s">
        <v>5468</v>
      </c>
      <c r="C392" t="s">
        <v>5469</v>
      </c>
      <c r="D392" t="str">
        <f>IF(OR(Table2[[#This Row],[code]]=Options!$H$6,Table2[[#This Row],[code]]=Options!$H$7,Table2[[#This Row],[code]]=Options!$H$8,Table2[[#This Row],[code]]=Options!$H$9,Table2[[#This Row],[code]]=Options!$H$10),Table2[[#This Row],[regno]],"")</f>
        <v/>
      </c>
    </row>
    <row r="393" spans="1:4" x14ac:dyDescent="0.2">
      <c r="A393">
        <v>293468</v>
      </c>
      <c r="B393" t="s">
        <v>5451</v>
      </c>
      <c r="C393" t="s">
        <v>5452</v>
      </c>
      <c r="D393" t="str">
        <f>IF(OR(Table2[[#This Row],[code]]=Options!$H$6,Table2[[#This Row],[code]]=Options!$H$7,Table2[[#This Row],[code]]=Options!$H$8,Table2[[#This Row],[code]]=Options!$H$9,Table2[[#This Row],[code]]=Options!$H$10),Table2[[#This Row],[regno]],"")</f>
        <v/>
      </c>
    </row>
    <row r="394" spans="1:4" x14ac:dyDescent="0.2">
      <c r="A394">
        <v>293533</v>
      </c>
      <c r="B394" t="s">
        <v>5459</v>
      </c>
      <c r="C394" t="s">
        <v>278</v>
      </c>
      <c r="D394" t="str">
        <f>IF(OR(Table2[[#This Row],[code]]=Options!$H$6,Table2[[#This Row],[code]]=Options!$H$7,Table2[[#This Row],[code]]=Options!$H$8,Table2[[#This Row],[code]]=Options!$H$9,Table2[[#This Row],[code]]=Options!$H$10),Table2[[#This Row],[regno]],"")</f>
        <v/>
      </c>
    </row>
    <row r="395" spans="1:4" x14ac:dyDescent="0.2">
      <c r="A395">
        <v>293601</v>
      </c>
      <c r="B395" t="s">
        <v>5459</v>
      </c>
      <c r="C395" t="s">
        <v>278</v>
      </c>
      <c r="D395" t="str">
        <f>IF(OR(Table2[[#This Row],[code]]=Options!$H$6,Table2[[#This Row],[code]]=Options!$H$7,Table2[[#This Row],[code]]=Options!$H$8,Table2[[#This Row],[code]]=Options!$H$9,Table2[[#This Row],[code]]=Options!$H$10),Table2[[#This Row],[regno]],"")</f>
        <v/>
      </c>
    </row>
    <row r="396" spans="1:4" x14ac:dyDescent="0.2">
      <c r="A396">
        <v>293615</v>
      </c>
      <c r="B396" t="s">
        <v>5410</v>
      </c>
      <c r="C396" t="s">
        <v>5411</v>
      </c>
      <c r="D396" t="str">
        <f>IF(OR(Table2[[#This Row],[code]]=Options!$H$6,Table2[[#This Row],[code]]=Options!$H$7,Table2[[#This Row],[code]]=Options!$H$8,Table2[[#This Row],[code]]=Options!$H$9,Table2[[#This Row],[code]]=Options!$H$10),Table2[[#This Row],[regno]],"")</f>
        <v/>
      </c>
    </row>
    <row r="397" spans="1:4" x14ac:dyDescent="0.2">
      <c r="A397">
        <v>293689</v>
      </c>
      <c r="B397" t="s">
        <v>5444</v>
      </c>
      <c r="C397" t="s">
        <v>5445</v>
      </c>
      <c r="D397" t="str">
        <f>IF(OR(Table2[[#This Row],[code]]=Options!$H$6,Table2[[#This Row],[code]]=Options!$H$7,Table2[[#This Row],[code]]=Options!$H$8,Table2[[#This Row],[code]]=Options!$H$9,Table2[[#This Row],[code]]=Options!$H$10),Table2[[#This Row],[regno]],"")</f>
        <v/>
      </c>
    </row>
    <row r="398" spans="1:4" x14ac:dyDescent="0.2">
      <c r="A398">
        <v>293972</v>
      </c>
      <c r="B398" t="s">
        <v>5410</v>
      </c>
      <c r="C398" t="s">
        <v>5411</v>
      </c>
      <c r="D398" t="str">
        <f>IF(OR(Table2[[#This Row],[code]]=Options!$H$6,Table2[[#This Row],[code]]=Options!$H$7,Table2[[#This Row],[code]]=Options!$H$8,Table2[[#This Row],[code]]=Options!$H$9,Table2[[#This Row],[code]]=Options!$H$10),Table2[[#This Row],[regno]],"")</f>
        <v/>
      </c>
    </row>
    <row r="399" spans="1:4" x14ac:dyDescent="0.2">
      <c r="A399">
        <v>294014</v>
      </c>
      <c r="B399" t="s">
        <v>5507</v>
      </c>
      <c r="C399" t="s">
        <v>363</v>
      </c>
      <c r="D399" t="str">
        <f>IF(OR(Table2[[#This Row],[code]]=Options!$H$6,Table2[[#This Row],[code]]=Options!$H$7,Table2[[#This Row],[code]]=Options!$H$8,Table2[[#This Row],[code]]=Options!$H$9,Table2[[#This Row],[code]]=Options!$H$10),Table2[[#This Row],[regno]],"")</f>
        <v/>
      </c>
    </row>
    <row r="400" spans="1:4" x14ac:dyDescent="0.2">
      <c r="A400">
        <v>294030</v>
      </c>
      <c r="B400" t="s">
        <v>5410</v>
      </c>
      <c r="C400" t="s">
        <v>5411</v>
      </c>
      <c r="D400" t="str">
        <f>IF(OR(Table2[[#This Row],[code]]=Options!$H$6,Table2[[#This Row],[code]]=Options!$H$7,Table2[[#This Row],[code]]=Options!$H$8,Table2[[#This Row],[code]]=Options!$H$9,Table2[[#This Row],[code]]=Options!$H$10),Table2[[#This Row],[regno]],"")</f>
        <v/>
      </c>
    </row>
    <row r="401" spans="1:4" x14ac:dyDescent="0.2">
      <c r="A401">
        <v>294266</v>
      </c>
      <c r="B401" t="s">
        <v>5462</v>
      </c>
      <c r="C401" t="s">
        <v>52</v>
      </c>
      <c r="D401" t="str">
        <f>IF(OR(Table2[[#This Row],[code]]=Options!$H$6,Table2[[#This Row],[code]]=Options!$H$7,Table2[[#This Row],[code]]=Options!$H$8,Table2[[#This Row],[code]]=Options!$H$9,Table2[[#This Row],[code]]=Options!$H$10),Table2[[#This Row],[regno]],"")</f>
        <v/>
      </c>
    </row>
    <row r="402" spans="1:4" x14ac:dyDescent="0.2">
      <c r="A402">
        <v>294278</v>
      </c>
      <c r="B402" t="s">
        <v>5430</v>
      </c>
      <c r="C402" t="s">
        <v>27</v>
      </c>
      <c r="D402" t="str">
        <f>IF(OR(Table2[[#This Row],[code]]=Options!$H$6,Table2[[#This Row],[code]]=Options!$H$7,Table2[[#This Row],[code]]=Options!$H$8,Table2[[#This Row],[code]]=Options!$H$9,Table2[[#This Row],[code]]=Options!$H$10),Table2[[#This Row],[regno]],"")</f>
        <v/>
      </c>
    </row>
    <row r="403" spans="1:4" x14ac:dyDescent="0.2">
      <c r="A403">
        <v>294382</v>
      </c>
      <c r="B403" t="s">
        <v>5468</v>
      </c>
      <c r="C403" t="s">
        <v>5469</v>
      </c>
      <c r="D403" t="str">
        <f>IF(OR(Table2[[#This Row],[code]]=Options!$H$6,Table2[[#This Row],[code]]=Options!$H$7,Table2[[#This Row],[code]]=Options!$H$8,Table2[[#This Row],[code]]=Options!$H$9,Table2[[#This Row],[code]]=Options!$H$10),Table2[[#This Row],[regno]],"")</f>
        <v/>
      </c>
    </row>
    <row r="404" spans="1:4" x14ac:dyDescent="0.2">
      <c r="A404">
        <v>294461</v>
      </c>
      <c r="B404" t="s">
        <v>5410</v>
      </c>
      <c r="C404" t="s">
        <v>5411</v>
      </c>
      <c r="D404" t="str">
        <f>IF(OR(Table2[[#This Row],[code]]=Options!$H$6,Table2[[#This Row],[code]]=Options!$H$7,Table2[[#This Row],[code]]=Options!$H$8,Table2[[#This Row],[code]]=Options!$H$9,Table2[[#This Row],[code]]=Options!$H$10),Table2[[#This Row],[regno]],"")</f>
        <v/>
      </c>
    </row>
    <row r="405" spans="1:4" x14ac:dyDescent="0.2">
      <c r="A405">
        <v>294564</v>
      </c>
      <c r="B405" t="s">
        <v>5508</v>
      </c>
      <c r="C405" t="s">
        <v>110</v>
      </c>
      <c r="D405" t="str">
        <f>IF(OR(Table2[[#This Row],[code]]=Options!$H$6,Table2[[#This Row],[code]]=Options!$H$7,Table2[[#This Row],[code]]=Options!$H$8,Table2[[#This Row],[code]]=Options!$H$9,Table2[[#This Row],[code]]=Options!$H$10),Table2[[#This Row],[regno]],"")</f>
        <v/>
      </c>
    </row>
    <row r="406" spans="1:4" x14ac:dyDescent="0.2">
      <c r="A406">
        <v>294590</v>
      </c>
      <c r="B406" t="s">
        <v>5410</v>
      </c>
      <c r="C406" t="s">
        <v>5411</v>
      </c>
      <c r="D406" t="str">
        <f>IF(OR(Table2[[#This Row],[code]]=Options!$H$6,Table2[[#This Row],[code]]=Options!$H$7,Table2[[#This Row],[code]]=Options!$H$8,Table2[[#This Row],[code]]=Options!$H$9,Table2[[#This Row],[code]]=Options!$H$10),Table2[[#This Row],[regno]],"")</f>
        <v/>
      </c>
    </row>
    <row r="407" spans="1:4" x14ac:dyDescent="0.2">
      <c r="A407">
        <v>294591</v>
      </c>
      <c r="B407" t="s">
        <v>5410</v>
      </c>
      <c r="C407" t="s">
        <v>5411</v>
      </c>
      <c r="D407" t="str">
        <f>IF(OR(Table2[[#This Row],[code]]=Options!$H$6,Table2[[#This Row],[code]]=Options!$H$7,Table2[[#This Row],[code]]=Options!$H$8,Table2[[#This Row],[code]]=Options!$H$9,Table2[[#This Row],[code]]=Options!$H$10),Table2[[#This Row],[regno]],"")</f>
        <v/>
      </c>
    </row>
    <row r="408" spans="1:4" x14ac:dyDescent="0.2">
      <c r="A408">
        <v>294979</v>
      </c>
      <c r="B408" t="s">
        <v>5509</v>
      </c>
      <c r="C408" t="s">
        <v>974</v>
      </c>
      <c r="D408" t="str">
        <f>IF(OR(Table2[[#This Row],[code]]=Options!$H$6,Table2[[#This Row],[code]]=Options!$H$7,Table2[[#This Row],[code]]=Options!$H$8,Table2[[#This Row],[code]]=Options!$H$9,Table2[[#This Row],[code]]=Options!$H$10),Table2[[#This Row],[regno]],"")</f>
        <v/>
      </c>
    </row>
    <row r="409" spans="1:4" x14ac:dyDescent="0.2">
      <c r="A409">
        <v>295178</v>
      </c>
      <c r="B409" t="s">
        <v>5499</v>
      </c>
      <c r="C409" t="s">
        <v>5500</v>
      </c>
      <c r="D409" t="str">
        <f>IF(OR(Table2[[#This Row],[code]]=Options!$H$6,Table2[[#This Row],[code]]=Options!$H$7,Table2[[#This Row],[code]]=Options!$H$8,Table2[[#This Row],[code]]=Options!$H$9,Table2[[#This Row],[code]]=Options!$H$10),Table2[[#This Row],[regno]],"")</f>
        <v/>
      </c>
    </row>
    <row r="410" spans="1:4" x14ac:dyDescent="0.2">
      <c r="A410">
        <v>295214</v>
      </c>
      <c r="B410" t="s">
        <v>5413</v>
      </c>
      <c r="C410" t="s">
        <v>5414</v>
      </c>
      <c r="D410" t="str">
        <f>IF(OR(Table2[[#This Row],[code]]=Options!$H$6,Table2[[#This Row],[code]]=Options!$H$7,Table2[[#This Row],[code]]=Options!$H$8,Table2[[#This Row],[code]]=Options!$H$9,Table2[[#This Row],[code]]=Options!$H$10),Table2[[#This Row],[regno]],"")</f>
        <v/>
      </c>
    </row>
    <row r="411" spans="1:4" x14ac:dyDescent="0.2">
      <c r="A411">
        <v>295226</v>
      </c>
      <c r="B411" t="s">
        <v>5431</v>
      </c>
      <c r="C411" t="s">
        <v>5432</v>
      </c>
      <c r="D411" t="str">
        <f>IF(OR(Table2[[#This Row],[code]]=Options!$H$6,Table2[[#This Row],[code]]=Options!$H$7,Table2[[#This Row],[code]]=Options!$H$8,Table2[[#This Row],[code]]=Options!$H$9,Table2[[#This Row],[code]]=Options!$H$10),Table2[[#This Row],[regno]],"")</f>
        <v/>
      </c>
    </row>
    <row r="412" spans="1:4" x14ac:dyDescent="0.2">
      <c r="A412">
        <v>295247</v>
      </c>
      <c r="B412" t="s">
        <v>5466</v>
      </c>
      <c r="C412" t="s">
        <v>5467</v>
      </c>
      <c r="D412" t="str">
        <f>IF(OR(Table2[[#This Row],[code]]=Options!$H$6,Table2[[#This Row],[code]]=Options!$H$7,Table2[[#This Row],[code]]=Options!$H$8,Table2[[#This Row],[code]]=Options!$H$9,Table2[[#This Row],[code]]=Options!$H$10),Table2[[#This Row],[regno]],"")</f>
        <v/>
      </c>
    </row>
    <row r="413" spans="1:4" x14ac:dyDescent="0.2">
      <c r="A413">
        <v>295324</v>
      </c>
      <c r="B413" t="s">
        <v>5413</v>
      </c>
      <c r="C413" t="s">
        <v>5414</v>
      </c>
      <c r="D413" t="str">
        <f>IF(OR(Table2[[#This Row],[code]]=Options!$H$6,Table2[[#This Row],[code]]=Options!$H$7,Table2[[#This Row],[code]]=Options!$H$8,Table2[[#This Row],[code]]=Options!$H$9,Table2[[#This Row],[code]]=Options!$H$10),Table2[[#This Row],[regno]],"")</f>
        <v/>
      </c>
    </row>
    <row r="414" spans="1:4" x14ac:dyDescent="0.2">
      <c r="A414">
        <v>295329</v>
      </c>
      <c r="B414" t="s">
        <v>5474</v>
      </c>
      <c r="C414" t="s">
        <v>5475</v>
      </c>
      <c r="D414" t="str">
        <f>IF(OR(Table2[[#This Row],[code]]=Options!$H$6,Table2[[#This Row],[code]]=Options!$H$7,Table2[[#This Row],[code]]=Options!$H$8,Table2[[#This Row],[code]]=Options!$H$9,Table2[[#This Row],[code]]=Options!$H$10),Table2[[#This Row],[regno]],"")</f>
        <v/>
      </c>
    </row>
    <row r="415" spans="1:4" x14ac:dyDescent="0.2">
      <c r="A415">
        <v>295415</v>
      </c>
      <c r="B415" t="s">
        <v>5410</v>
      </c>
      <c r="C415" t="s">
        <v>5411</v>
      </c>
      <c r="D415" t="str">
        <f>IF(OR(Table2[[#This Row],[code]]=Options!$H$6,Table2[[#This Row],[code]]=Options!$H$7,Table2[[#This Row],[code]]=Options!$H$8,Table2[[#This Row],[code]]=Options!$H$9,Table2[[#This Row],[code]]=Options!$H$10),Table2[[#This Row],[regno]],"")</f>
        <v/>
      </c>
    </row>
    <row r="416" spans="1:4" x14ac:dyDescent="0.2">
      <c r="A416">
        <v>295430</v>
      </c>
      <c r="B416" t="s">
        <v>5421</v>
      </c>
      <c r="C416" t="s">
        <v>46</v>
      </c>
      <c r="D416" t="str">
        <f>IF(OR(Table2[[#This Row],[code]]=Options!$H$6,Table2[[#This Row],[code]]=Options!$H$7,Table2[[#This Row],[code]]=Options!$H$8,Table2[[#This Row],[code]]=Options!$H$9,Table2[[#This Row],[code]]=Options!$H$10),Table2[[#This Row],[regno]],"")</f>
        <v/>
      </c>
    </row>
    <row r="417" spans="1:4" x14ac:dyDescent="0.2">
      <c r="A417">
        <v>295448</v>
      </c>
      <c r="B417" t="s">
        <v>5410</v>
      </c>
      <c r="C417" t="s">
        <v>5411</v>
      </c>
      <c r="D417" t="str">
        <f>IF(OR(Table2[[#This Row],[code]]=Options!$H$6,Table2[[#This Row],[code]]=Options!$H$7,Table2[[#This Row],[code]]=Options!$H$8,Table2[[#This Row],[code]]=Options!$H$9,Table2[[#This Row],[code]]=Options!$H$10),Table2[[#This Row],[regno]],"")</f>
        <v/>
      </c>
    </row>
    <row r="418" spans="1:4" x14ac:dyDescent="0.2">
      <c r="A418">
        <v>295569</v>
      </c>
      <c r="B418" t="s">
        <v>5453</v>
      </c>
      <c r="C418" t="s">
        <v>5454</v>
      </c>
      <c r="D418" t="str">
        <f>IF(OR(Table2[[#This Row],[code]]=Options!$H$6,Table2[[#This Row],[code]]=Options!$H$7,Table2[[#This Row],[code]]=Options!$H$8,Table2[[#This Row],[code]]=Options!$H$9,Table2[[#This Row],[code]]=Options!$H$10),Table2[[#This Row],[regno]],"")</f>
        <v/>
      </c>
    </row>
    <row r="419" spans="1:4" x14ac:dyDescent="0.2">
      <c r="A419">
        <v>295670</v>
      </c>
      <c r="B419" t="s">
        <v>5410</v>
      </c>
      <c r="C419" t="s">
        <v>5411</v>
      </c>
      <c r="D419" t="str">
        <f>IF(OR(Table2[[#This Row],[code]]=Options!$H$6,Table2[[#This Row],[code]]=Options!$H$7,Table2[[#This Row],[code]]=Options!$H$8,Table2[[#This Row],[code]]=Options!$H$9,Table2[[#This Row],[code]]=Options!$H$10),Table2[[#This Row],[regno]],"")</f>
        <v/>
      </c>
    </row>
    <row r="420" spans="1:4" x14ac:dyDescent="0.2">
      <c r="A420">
        <v>295781</v>
      </c>
      <c r="B420" t="s">
        <v>5453</v>
      </c>
      <c r="C420" t="s">
        <v>5454</v>
      </c>
      <c r="D420" t="str">
        <f>IF(OR(Table2[[#This Row],[code]]=Options!$H$6,Table2[[#This Row],[code]]=Options!$H$7,Table2[[#This Row],[code]]=Options!$H$8,Table2[[#This Row],[code]]=Options!$H$9,Table2[[#This Row],[code]]=Options!$H$10),Table2[[#This Row],[regno]],"")</f>
        <v/>
      </c>
    </row>
    <row r="421" spans="1:4" x14ac:dyDescent="0.2">
      <c r="A421">
        <v>295884</v>
      </c>
      <c r="B421" t="s">
        <v>5441</v>
      </c>
      <c r="C421" t="s">
        <v>5442</v>
      </c>
      <c r="D421" t="str">
        <f>IF(OR(Table2[[#This Row],[code]]=Options!$H$6,Table2[[#This Row],[code]]=Options!$H$7,Table2[[#This Row],[code]]=Options!$H$8,Table2[[#This Row],[code]]=Options!$H$9,Table2[[#This Row],[code]]=Options!$H$10),Table2[[#This Row],[regno]],"")</f>
        <v/>
      </c>
    </row>
    <row r="422" spans="1:4" x14ac:dyDescent="0.2">
      <c r="A422">
        <v>295897</v>
      </c>
      <c r="B422" t="s">
        <v>5450</v>
      </c>
      <c r="C422" t="s">
        <v>179</v>
      </c>
      <c r="D422" t="str">
        <f>IF(OR(Table2[[#This Row],[code]]=Options!$H$6,Table2[[#This Row],[code]]=Options!$H$7,Table2[[#This Row],[code]]=Options!$H$8,Table2[[#This Row],[code]]=Options!$H$9,Table2[[#This Row],[code]]=Options!$H$10),Table2[[#This Row],[regno]],"")</f>
        <v/>
      </c>
    </row>
    <row r="423" spans="1:4" x14ac:dyDescent="0.2">
      <c r="A423">
        <v>295996</v>
      </c>
      <c r="B423" t="s">
        <v>5474</v>
      </c>
      <c r="C423" t="s">
        <v>5475</v>
      </c>
      <c r="D423" t="str">
        <f>IF(OR(Table2[[#This Row],[code]]=Options!$H$6,Table2[[#This Row],[code]]=Options!$H$7,Table2[[#This Row],[code]]=Options!$H$8,Table2[[#This Row],[code]]=Options!$H$9,Table2[[#This Row],[code]]=Options!$H$10),Table2[[#This Row],[regno]],"")</f>
        <v/>
      </c>
    </row>
    <row r="424" spans="1:4" x14ac:dyDescent="0.2">
      <c r="A424">
        <v>296023</v>
      </c>
      <c r="B424" t="s">
        <v>5410</v>
      </c>
      <c r="C424" t="s">
        <v>5411</v>
      </c>
      <c r="D424" t="str">
        <f>IF(OR(Table2[[#This Row],[code]]=Options!$H$6,Table2[[#This Row],[code]]=Options!$H$7,Table2[[#This Row],[code]]=Options!$H$8,Table2[[#This Row],[code]]=Options!$H$9,Table2[[#This Row],[code]]=Options!$H$10),Table2[[#This Row],[regno]],"")</f>
        <v/>
      </c>
    </row>
    <row r="425" spans="1:4" x14ac:dyDescent="0.2">
      <c r="A425">
        <v>296128</v>
      </c>
      <c r="B425" t="s">
        <v>5413</v>
      </c>
      <c r="C425" t="s">
        <v>5414</v>
      </c>
      <c r="D425" t="str">
        <f>IF(OR(Table2[[#This Row],[code]]=Options!$H$6,Table2[[#This Row],[code]]=Options!$H$7,Table2[[#This Row],[code]]=Options!$H$8,Table2[[#This Row],[code]]=Options!$H$9,Table2[[#This Row],[code]]=Options!$H$10),Table2[[#This Row],[regno]],"")</f>
        <v/>
      </c>
    </row>
    <row r="426" spans="1:4" x14ac:dyDescent="0.2">
      <c r="A426">
        <v>296135</v>
      </c>
      <c r="B426" t="s">
        <v>5501</v>
      </c>
      <c r="C426" t="s">
        <v>149</v>
      </c>
      <c r="D426" t="str">
        <f>IF(OR(Table2[[#This Row],[code]]=Options!$H$6,Table2[[#This Row],[code]]=Options!$H$7,Table2[[#This Row],[code]]=Options!$H$8,Table2[[#This Row],[code]]=Options!$H$9,Table2[[#This Row],[code]]=Options!$H$10),Table2[[#This Row],[regno]],"")</f>
        <v/>
      </c>
    </row>
    <row r="427" spans="1:4" x14ac:dyDescent="0.2">
      <c r="A427">
        <v>296244</v>
      </c>
      <c r="B427" t="s">
        <v>5498</v>
      </c>
      <c r="C427" t="s">
        <v>372</v>
      </c>
      <c r="D427" t="str">
        <f>IF(OR(Table2[[#This Row],[code]]=Options!$H$6,Table2[[#This Row],[code]]=Options!$H$7,Table2[[#This Row],[code]]=Options!$H$8,Table2[[#This Row],[code]]=Options!$H$9,Table2[[#This Row],[code]]=Options!$H$10),Table2[[#This Row],[regno]],"")</f>
        <v/>
      </c>
    </row>
    <row r="428" spans="1:4" x14ac:dyDescent="0.2">
      <c r="A428">
        <v>296329</v>
      </c>
      <c r="B428" t="s">
        <v>5477</v>
      </c>
      <c r="C428" t="s">
        <v>5478</v>
      </c>
      <c r="D428" t="str">
        <f>IF(OR(Table2[[#This Row],[code]]=Options!$H$6,Table2[[#This Row],[code]]=Options!$H$7,Table2[[#This Row],[code]]=Options!$H$8,Table2[[#This Row],[code]]=Options!$H$9,Table2[[#This Row],[code]]=Options!$H$10),Table2[[#This Row],[regno]],"")</f>
        <v/>
      </c>
    </row>
    <row r="429" spans="1:4" x14ac:dyDescent="0.2">
      <c r="A429">
        <v>296340</v>
      </c>
      <c r="B429" t="s">
        <v>5470</v>
      </c>
      <c r="C429" t="s">
        <v>5471</v>
      </c>
      <c r="D429" t="str">
        <f>IF(OR(Table2[[#This Row],[code]]=Options!$H$6,Table2[[#This Row],[code]]=Options!$H$7,Table2[[#This Row],[code]]=Options!$H$8,Table2[[#This Row],[code]]=Options!$H$9,Table2[[#This Row],[code]]=Options!$H$10),Table2[[#This Row],[regno]],"")</f>
        <v/>
      </c>
    </row>
    <row r="430" spans="1:4" x14ac:dyDescent="0.2">
      <c r="A430">
        <v>296342</v>
      </c>
      <c r="B430" t="s">
        <v>5506</v>
      </c>
      <c r="C430" t="s">
        <v>923</v>
      </c>
      <c r="D430" t="str">
        <f>IF(OR(Table2[[#This Row],[code]]=Options!$H$6,Table2[[#This Row],[code]]=Options!$H$7,Table2[[#This Row],[code]]=Options!$H$8,Table2[[#This Row],[code]]=Options!$H$9,Table2[[#This Row],[code]]=Options!$H$10),Table2[[#This Row],[regno]],"")</f>
        <v/>
      </c>
    </row>
    <row r="431" spans="1:4" x14ac:dyDescent="0.2">
      <c r="A431">
        <v>296436</v>
      </c>
      <c r="B431" t="s">
        <v>5410</v>
      </c>
      <c r="C431" t="s">
        <v>5411</v>
      </c>
      <c r="D431" t="str">
        <f>IF(OR(Table2[[#This Row],[code]]=Options!$H$6,Table2[[#This Row],[code]]=Options!$H$7,Table2[[#This Row],[code]]=Options!$H$8,Table2[[#This Row],[code]]=Options!$H$9,Table2[[#This Row],[code]]=Options!$H$10),Table2[[#This Row],[regno]],"")</f>
        <v/>
      </c>
    </row>
    <row r="432" spans="1:4" x14ac:dyDescent="0.2">
      <c r="A432">
        <v>296537</v>
      </c>
      <c r="B432" t="s">
        <v>5496</v>
      </c>
      <c r="C432" t="s">
        <v>209</v>
      </c>
      <c r="D432" t="str">
        <f>IF(OR(Table2[[#This Row],[code]]=Options!$H$6,Table2[[#This Row],[code]]=Options!$H$7,Table2[[#This Row],[code]]=Options!$H$8,Table2[[#This Row],[code]]=Options!$H$9,Table2[[#This Row],[code]]=Options!$H$10),Table2[[#This Row],[regno]],"")</f>
        <v/>
      </c>
    </row>
    <row r="433" spans="1:4" x14ac:dyDescent="0.2">
      <c r="A433">
        <v>296668</v>
      </c>
      <c r="B433" t="s">
        <v>5491</v>
      </c>
      <c r="C433" t="s">
        <v>361</v>
      </c>
      <c r="D433" t="str">
        <f>IF(OR(Table2[[#This Row],[code]]=Options!$H$6,Table2[[#This Row],[code]]=Options!$H$7,Table2[[#This Row],[code]]=Options!$H$8,Table2[[#This Row],[code]]=Options!$H$9,Table2[[#This Row],[code]]=Options!$H$10),Table2[[#This Row],[regno]],"")</f>
        <v/>
      </c>
    </row>
    <row r="434" spans="1:4" x14ac:dyDescent="0.2">
      <c r="A434">
        <v>296682</v>
      </c>
      <c r="B434" t="s">
        <v>5508</v>
      </c>
      <c r="C434" t="s">
        <v>110</v>
      </c>
      <c r="D434" t="str">
        <f>IF(OR(Table2[[#This Row],[code]]=Options!$H$6,Table2[[#This Row],[code]]=Options!$H$7,Table2[[#This Row],[code]]=Options!$H$8,Table2[[#This Row],[code]]=Options!$H$9,Table2[[#This Row],[code]]=Options!$H$10),Table2[[#This Row],[regno]],"")</f>
        <v/>
      </c>
    </row>
    <row r="435" spans="1:4" x14ac:dyDescent="0.2">
      <c r="A435">
        <v>296850</v>
      </c>
      <c r="B435" t="s">
        <v>5410</v>
      </c>
      <c r="C435" t="s">
        <v>5411</v>
      </c>
      <c r="D435" t="str">
        <f>IF(OR(Table2[[#This Row],[code]]=Options!$H$6,Table2[[#This Row],[code]]=Options!$H$7,Table2[[#This Row],[code]]=Options!$H$8,Table2[[#This Row],[code]]=Options!$H$9,Table2[[#This Row],[code]]=Options!$H$10),Table2[[#This Row],[regno]],"")</f>
        <v/>
      </c>
    </row>
    <row r="436" spans="1:4" x14ac:dyDescent="0.2">
      <c r="A436">
        <v>296902</v>
      </c>
      <c r="B436" t="s">
        <v>5453</v>
      </c>
      <c r="C436" t="s">
        <v>5454</v>
      </c>
      <c r="D436" t="str">
        <f>IF(OR(Table2[[#This Row],[code]]=Options!$H$6,Table2[[#This Row],[code]]=Options!$H$7,Table2[[#This Row],[code]]=Options!$H$8,Table2[[#This Row],[code]]=Options!$H$9,Table2[[#This Row],[code]]=Options!$H$10),Table2[[#This Row],[regno]],"")</f>
        <v/>
      </c>
    </row>
    <row r="437" spans="1:4" x14ac:dyDescent="0.2">
      <c r="A437">
        <v>296937</v>
      </c>
      <c r="B437" t="s">
        <v>5468</v>
      </c>
      <c r="C437" t="s">
        <v>5469</v>
      </c>
      <c r="D437" t="str">
        <f>IF(OR(Table2[[#This Row],[code]]=Options!$H$6,Table2[[#This Row],[code]]=Options!$H$7,Table2[[#This Row],[code]]=Options!$H$8,Table2[[#This Row],[code]]=Options!$H$9,Table2[[#This Row],[code]]=Options!$H$10),Table2[[#This Row],[regno]],"")</f>
        <v/>
      </c>
    </row>
    <row r="438" spans="1:4" x14ac:dyDescent="0.2">
      <c r="A438">
        <v>296965</v>
      </c>
      <c r="B438" t="s">
        <v>5510</v>
      </c>
      <c r="C438" t="s">
        <v>676</v>
      </c>
      <c r="D438" t="str">
        <f>IF(OR(Table2[[#This Row],[code]]=Options!$H$6,Table2[[#This Row],[code]]=Options!$H$7,Table2[[#This Row],[code]]=Options!$H$8,Table2[[#This Row],[code]]=Options!$H$9,Table2[[#This Row],[code]]=Options!$H$10),Table2[[#This Row],[regno]],"")</f>
        <v/>
      </c>
    </row>
    <row r="439" spans="1:4" x14ac:dyDescent="0.2">
      <c r="A439">
        <v>297018</v>
      </c>
      <c r="B439" t="s">
        <v>5431</v>
      </c>
      <c r="C439" t="s">
        <v>5432</v>
      </c>
      <c r="D439" t="str">
        <f>IF(OR(Table2[[#This Row],[code]]=Options!$H$6,Table2[[#This Row],[code]]=Options!$H$7,Table2[[#This Row],[code]]=Options!$H$8,Table2[[#This Row],[code]]=Options!$H$9,Table2[[#This Row],[code]]=Options!$H$10),Table2[[#This Row],[regno]],"")</f>
        <v/>
      </c>
    </row>
    <row r="440" spans="1:4" x14ac:dyDescent="0.2">
      <c r="A440">
        <v>297075</v>
      </c>
      <c r="B440" t="s">
        <v>5413</v>
      </c>
      <c r="C440" t="s">
        <v>5414</v>
      </c>
      <c r="D440" t="str">
        <f>IF(OR(Table2[[#This Row],[code]]=Options!$H$6,Table2[[#This Row],[code]]=Options!$H$7,Table2[[#This Row],[code]]=Options!$H$8,Table2[[#This Row],[code]]=Options!$H$9,Table2[[#This Row],[code]]=Options!$H$10),Table2[[#This Row],[regno]],"")</f>
        <v/>
      </c>
    </row>
    <row r="441" spans="1:4" x14ac:dyDescent="0.2">
      <c r="A441">
        <v>297147</v>
      </c>
      <c r="B441" t="s">
        <v>5410</v>
      </c>
      <c r="C441" t="s">
        <v>5411</v>
      </c>
      <c r="D441" t="str">
        <f>IF(OR(Table2[[#This Row],[code]]=Options!$H$6,Table2[[#This Row],[code]]=Options!$H$7,Table2[[#This Row],[code]]=Options!$H$8,Table2[[#This Row],[code]]=Options!$H$9,Table2[[#This Row],[code]]=Options!$H$10),Table2[[#This Row],[regno]],"")</f>
        <v/>
      </c>
    </row>
    <row r="442" spans="1:4" x14ac:dyDescent="0.2">
      <c r="A442">
        <v>297166</v>
      </c>
      <c r="B442" t="s">
        <v>5453</v>
      </c>
      <c r="C442" t="s">
        <v>5454</v>
      </c>
      <c r="D442" t="str">
        <f>IF(OR(Table2[[#This Row],[code]]=Options!$H$6,Table2[[#This Row],[code]]=Options!$H$7,Table2[[#This Row],[code]]=Options!$H$8,Table2[[#This Row],[code]]=Options!$H$9,Table2[[#This Row],[code]]=Options!$H$10),Table2[[#This Row],[regno]],"")</f>
        <v/>
      </c>
    </row>
    <row r="443" spans="1:4" x14ac:dyDescent="0.2">
      <c r="A443">
        <v>297368</v>
      </c>
      <c r="B443" t="s">
        <v>5466</v>
      </c>
      <c r="C443" t="s">
        <v>5467</v>
      </c>
      <c r="D443" t="str">
        <f>IF(OR(Table2[[#This Row],[code]]=Options!$H$6,Table2[[#This Row],[code]]=Options!$H$7,Table2[[#This Row],[code]]=Options!$H$8,Table2[[#This Row],[code]]=Options!$H$9,Table2[[#This Row],[code]]=Options!$H$10),Table2[[#This Row],[regno]],"")</f>
        <v/>
      </c>
    </row>
    <row r="444" spans="1:4" x14ac:dyDescent="0.2">
      <c r="A444">
        <v>297474</v>
      </c>
      <c r="B444" t="s">
        <v>5505</v>
      </c>
      <c r="C444" t="s">
        <v>909</v>
      </c>
      <c r="D444" t="str">
        <f>IF(OR(Table2[[#This Row],[code]]=Options!$H$6,Table2[[#This Row],[code]]=Options!$H$7,Table2[[#This Row],[code]]=Options!$H$8,Table2[[#This Row],[code]]=Options!$H$9,Table2[[#This Row],[code]]=Options!$H$10),Table2[[#This Row],[regno]],"")</f>
        <v/>
      </c>
    </row>
    <row r="445" spans="1:4" x14ac:dyDescent="0.2">
      <c r="A445">
        <v>297541</v>
      </c>
      <c r="B445" t="s">
        <v>5511</v>
      </c>
      <c r="C445" t="s">
        <v>617</v>
      </c>
      <c r="D445" t="str">
        <f>IF(OR(Table2[[#This Row],[code]]=Options!$H$6,Table2[[#This Row],[code]]=Options!$H$7,Table2[[#This Row],[code]]=Options!$H$8,Table2[[#This Row],[code]]=Options!$H$9,Table2[[#This Row],[code]]=Options!$H$10),Table2[[#This Row],[regno]],"")</f>
        <v/>
      </c>
    </row>
    <row r="446" spans="1:4" x14ac:dyDescent="0.2">
      <c r="A446">
        <v>297643</v>
      </c>
      <c r="B446" t="s">
        <v>5410</v>
      </c>
      <c r="C446" t="s">
        <v>5411</v>
      </c>
      <c r="D446" t="str">
        <f>IF(OR(Table2[[#This Row],[code]]=Options!$H$6,Table2[[#This Row],[code]]=Options!$H$7,Table2[[#This Row],[code]]=Options!$H$8,Table2[[#This Row],[code]]=Options!$H$9,Table2[[#This Row],[code]]=Options!$H$10),Table2[[#This Row],[regno]],"")</f>
        <v/>
      </c>
    </row>
    <row r="447" spans="1:4" x14ac:dyDescent="0.2">
      <c r="A447">
        <v>297658</v>
      </c>
      <c r="B447" t="s">
        <v>5451</v>
      </c>
      <c r="C447" t="s">
        <v>5452</v>
      </c>
      <c r="D447" t="str">
        <f>IF(OR(Table2[[#This Row],[code]]=Options!$H$6,Table2[[#This Row],[code]]=Options!$H$7,Table2[[#This Row],[code]]=Options!$H$8,Table2[[#This Row],[code]]=Options!$H$9,Table2[[#This Row],[code]]=Options!$H$10),Table2[[#This Row],[regno]],"")</f>
        <v/>
      </c>
    </row>
    <row r="448" spans="1:4" x14ac:dyDescent="0.2">
      <c r="A448">
        <v>297707</v>
      </c>
      <c r="B448" t="s">
        <v>5439</v>
      </c>
      <c r="C448" t="s">
        <v>5440</v>
      </c>
      <c r="D448" t="str">
        <f>IF(OR(Table2[[#This Row],[code]]=Options!$H$6,Table2[[#This Row],[code]]=Options!$H$7,Table2[[#This Row],[code]]=Options!$H$8,Table2[[#This Row],[code]]=Options!$H$9,Table2[[#This Row],[code]]=Options!$H$10),Table2[[#This Row],[regno]],"")</f>
        <v/>
      </c>
    </row>
    <row r="449" spans="1:4" x14ac:dyDescent="0.2">
      <c r="A449">
        <v>297929</v>
      </c>
      <c r="B449" t="s">
        <v>5488</v>
      </c>
      <c r="C449" t="s">
        <v>637</v>
      </c>
      <c r="D449" t="str">
        <f>IF(OR(Table2[[#This Row],[code]]=Options!$H$6,Table2[[#This Row],[code]]=Options!$H$7,Table2[[#This Row],[code]]=Options!$H$8,Table2[[#This Row],[code]]=Options!$H$9,Table2[[#This Row],[code]]=Options!$H$10),Table2[[#This Row],[regno]],"")</f>
        <v/>
      </c>
    </row>
    <row r="450" spans="1:4" x14ac:dyDescent="0.2">
      <c r="A450">
        <v>297956</v>
      </c>
      <c r="B450" t="s">
        <v>5410</v>
      </c>
      <c r="C450" t="s">
        <v>5411</v>
      </c>
      <c r="D450" t="str">
        <f>IF(OR(Table2[[#This Row],[code]]=Options!$H$6,Table2[[#This Row],[code]]=Options!$H$7,Table2[[#This Row],[code]]=Options!$H$8,Table2[[#This Row],[code]]=Options!$H$9,Table2[[#This Row],[code]]=Options!$H$10),Table2[[#This Row],[regno]],"")</f>
        <v/>
      </c>
    </row>
    <row r="451" spans="1:4" x14ac:dyDescent="0.2">
      <c r="A451">
        <v>298006</v>
      </c>
      <c r="B451" t="s">
        <v>5413</v>
      </c>
      <c r="C451" t="s">
        <v>5414</v>
      </c>
      <c r="D451" t="str">
        <f>IF(OR(Table2[[#This Row],[code]]=Options!$H$6,Table2[[#This Row],[code]]=Options!$H$7,Table2[[#This Row],[code]]=Options!$H$8,Table2[[#This Row],[code]]=Options!$H$9,Table2[[#This Row],[code]]=Options!$H$10),Table2[[#This Row],[regno]],"")</f>
        <v/>
      </c>
    </row>
    <row r="452" spans="1:4" x14ac:dyDescent="0.2">
      <c r="A452">
        <v>298012</v>
      </c>
      <c r="B452" t="s">
        <v>5476</v>
      </c>
      <c r="C452" t="s">
        <v>188</v>
      </c>
      <c r="D452" t="str">
        <f>IF(OR(Table2[[#This Row],[code]]=Options!$H$6,Table2[[#This Row],[code]]=Options!$H$7,Table2[[#This Row],[code]]=Options!$H$8,Table2[[#This Row],[code]]=Options!$H$9,Table2[[#This Row],[code]]=Options!$H$10),Table2[[#This Row],[regno]],"")</f>
        <v/>
      </c>
    </row>
    <row r="453" spans="1:4" x14ac:dyDescent="0.2">
      <c r="A453">
        <v>298086</v>
      </c>
      <c r="B453" t="s">
        <v>5472</v>
      </c>
      <c r="C453" t="s">
        <v>5473</v>
      </c>
      <c r="D453" t="str">
        <f>IF(OR(Table2[[#This Row],[code]]=Options!$H$6,Table2[[#This Row],[code]]=Options!$H$7,Table2[[#This Row],[code]]=Options!$H$8,Table2[[#This Row],[code]]=Options!$H$9,Table2[[#This Row],[code]]=Options!$H$10),Table2[[#This Row],[regno]],"")</f>
        <v/>
      </c>
    </row>
    <row r="454" spans="1:4" x14ac:dyDescent="0.2">
      <c r="A454">
        <v>298278</v>
      </c>
      <c r="B454" t="s">
        <v>5410</v>
      </c>
      <c r="C454" t="s">
        <v>5411</v>
      </c>
      <c r="D454" t="str">
        <f>IF(OR(Table2[[#This Row],[code]]=Options!$H$6,Table2[[#This Row],[code]]=Options!$H$7,Table2[[#This Row],[code]]=Options!$H$8,Table2[[#This Row],[code]]=Options!$H$9,Table2[[#This Row],[code]]=Options!$H$10),Table2[[#This Row],[regno]],"")</f>
        <v/>
      </c>
    </row>
    <row r="455" spans="1:4" x14ac:dyDescent="0.2">
      <c r="A455">
        <v>298295</v>
      </c>
      <c r="B455" t="s">
        <v>5410</v>
      </c>
      <c r="C455" t="s">
        <v>5411</v>
      </c>
      <c r="D455" t="str">
        <f>IF(OR(Table2[[#This Row],[code]]=Options!$H$6,Table2[[#This Row],[code]]=Options!$H$7,Table2[[#This Row],[code]]=Options!$H$8,Table2[[#This Row],[code]]=Options!$H$9,Table2[[#This Row],[code]]=Options!$H$10),Table2[[#This Row],[regno]],"")</f>
        <v/>
      </c>
    </row>
    <row r="456" spans="1:4" x14ac:dyDescent="0.2">
      <c r="A456">
        <v>298391</v>
      </c>
      <c r="B456" t="s">
        <v>5434</v>
      </c>
      <c r="C456" t="s">
        <v>105</v>
      </c>
      <c r="D456" t="str">
        <f>IF(OR(Table2[[#This Row],[code]]=Options!$H$6,Table2[[#This Row],[code]]=Options!$H$7,Table2[[#This Row],[code]]=Options!$H$8,Table2[[#This Row],[code]]=Options!$H$9,Table2[[#This Row],[code]]=Options!$H$10),Table2[[#This Row],[regno]],"")</f>
        <v/>
      </c>
    </row>
    <row r="457" spans="1:4" x14ac:dyDescent="0.2">
      <c r="A457">
        <v>298418</v>
      </c>
      <c r="B457" t="s">
        <v>5477</v>
      </c>
      <c r="C457" t="s">
        <v>5478</v>
      </c>
      <c r="D457" t="str">
        <f>IF(OR(Table2[[#This Row],[code]]=Options!$H$6,Table2[[#This Row],[code]]=Options!$H$7,Table2[[#This Row],[code]]=Options!$H$8,Table2[[#This Row],[code]]=Options!$H$9,Table2[[#This Row],[code]]=Options!$H$10),Table2[[#This Row],[regno]],"")</f>
        <v/>
      </c>
    </row>
    <row r="458" spans="1:4" x14ac:dyDescent="0.2">
      <c r="A458">
        <v>298502</v>
      </c>
      <c r="B458" t="s">
        <v>5413</v>
      </c>
      <c r="C458" t="s">
        <v>5414</v>
      </c>
      <c r="D458" t="str">
        <f>IF(OR(Table2[[#This Row],[code]]=Options!$H$6,Table2[[#This Row],[code]]=Options!$H$7,Table2[[#This Row],[code]]=Options!$H$8,Table2[[#This Row],[code]]=Options!$H$9,Table2[[#This Row],[code]]=Options!$H$10),Table2[[#This Row],[regno]],"")</f>
        <v/>
      </c>
    </row>
    <row r="459" spans="1:4" x14ac:dyDescent="0.2">
      <c r="A459">
        <v>298562</v>
      </c>
      <c r="B459" t="s">
        <v>5439</v>
      </c>
      <c r="C459" t="s">
        <v>5440</v>
      </c>
      <c r="D459" t="str">
        <f>IF(OR(Table2[[#This Row],[code]]=Options!$H$6,Table2[[#This Row],[code]]=Options!$H$7,Table2[[#This Row],[code]]=Options!$H$8,Table2[[#This Row],[code]]=Options!$H$9,Table2[[#This Row],[code]]=Options!$H$10),Table2[[#This Row],[regno]],"")</f>
        <v/>
      </c>
    </row>
    <row r="460" spans="1:4" x14ac:dyDescent="0.2">
      <c r="A460">
        <v>298595</v>
      </c>
      <c r="B460" t="s">
        <v>5453</v>
      </c>
      <c r="C460" t="s">
        <v>5454</v>
      </c>
      <c r="D460" t="str">
        <f>IF(OR(Table2[[#This Row],[code]]=Options!$H$6,Table2[[#This Row],[code]]=Options!$H$7,Table2[[#This Row],[code]]=Options!$H$8,Table2[[#This Row],[code]]=Options!$H$9,Table2[[#This Row],[code]]=Options!$H$10),Table2[[#This Row],[regno]],"")</f>
        <v/>
      </c>
    </row>
    <row r="461" spans="1:4" x14ac:dyDescent="0.2">
      <c r="A461">
        <v>298671</v>
      </c>
      <c r="B461" t="s">
        <v>5480</v>
      </c>
      <c r="C461" t="s">
        <v>5481</v>
      </c>
      <c r="D461" t="str">
        <f>IF(OR(Table2[[#This Row],[code]]=Options!$H$6,Table2[[#This Row],[code]]=Options!$H$7,Table2[[#This Row],[code]]=Options!$H$8,Table2[[#This Row],[code]]=Options!$H$9,Table2[[#This Row],[code]]=Options!$H$10),Table2[[#This Row],[regno]],"")</f>
        <v/>
      </c>
    </row>
    <row r="462" spans="1:4" x14ac:dyDescent="0.2">
      <c r="A462">
        <v>298731</v>
      </c>
      <c r="B462" t="s">
        <v>5457</v>
      </c>
      <c r="C462" t="s">
        <v>5458</v>
      </c>
      <c r="D462" t="str">
        <f>IF(OR(Table2[[#This Row],[code]]=Options!$H$6,Table2[[#This Row],[code]]=Options!$H$7,Table2[[#This Row],[code]]=Options!$H$8,Table2[[#This Row],[code]]=Options!$H$9,Table2[[#This Row],[code]]=Options!$H$10),Table2[[#This Row],[regno]],"")</f>
        <v/>
      </c>
    </row>
    <row r="463" spans="1:4" x14ac:dyDescent="0.2">
      <c r="A463">
        <v>298774</v>
      </c>
      <c r="B463" t="s">
        <v>5410</v>
      </c>
      <c r="C463" t="s">
        <v>5411</v>
      </c>
      <c r="D463" t="str">
        <f>IF(OR(Table2[[#This Row],[code]]=Options!$H$6,Table2[[#This Row],[code]]=Options!$H$7,Table2[[#This Row],[code]]=Options!$H$8,Table2[[#This Row],[code]]=Options!$H$9,Table2[[#This Row],[code]]=Options!$H$10),Table2[[#This Row],[regno]],"")</f>
        <v/>
      </c>
    </row>
    <row r="464" spans="1:4" x14ac:dyDescent="0.2">
      <c r="A464">
        <v>298809</v>
      </c>
      <c r="B464" t="s">
        <v>5410</v>
      </c>
      <c r="C464" t="s">
        <v>5411</v>
      </c>
      <c r="D464" t="str">
        <f>IF(OR(Table2[[#This Row],[code]]=Options!$H$6,Table2[[#This Row],[code]]=Options!$H$7,Table2[[#This Row],[code]]=Options!$H$8,Table2[[#This Row],[code]]=Options!$H$9,Table2[[#This Row],[code]]=Options!$H$10),Table2[[#This Row],[regno]],"")</f>
        <v/>
      </c>
    </row>
    <row r="465" spans="1:4" x14ac:dyDescent="0.2">
      <c r="A465">
        <v>298820</v>
      </c>
      <c r="B465" t="s">
        <v>5495</v>
      </c>
      <c r="C465" t="s">
        <v>761</v>
      </c>
      <c r="D465" t="str">
        <f>IF(OR(Table2[[#This Row],[code]]=Options!$H$6,Table2[[#This Row],[code]]=Options!$H$7,Table2[[#This Row],[code]]=Options!$H$8,Table2[[#This Row],[code]]=Options!$H$9,Table2[[#This Row],[code]]=Options!$H$10),Table2[[#This Row],[regno]],"")</f>
        <v/>
      </c>
    </row>
    <row r="466" spans="1:4" x14ac:dyDescent="0.2">
      <c r="A466">
        <v>298843</v>
      </c>
      <c r="B466" t="s">
        <v>5508</v>
      </c>
      <c r="C466" t="s">
        <v>110</v>
      </c>
      <c r="D466" t="str">
        <f>IF(OR(Table2[[#This Row],[code]]=Options!$H$6,Table2[[#This Row],[code]]=Options!$H$7,Table2[[#This Row],[code]]=Options!$H$8,Table2[[#This Row],[code]]=Options!$H$9,Table2[[#This Row],[code]]=Options!$H$10),Table2[[#This Row],[regno]],"")</f>
        <v/>
      </c>
    </row>
    <row r="467" spans="1:4" x14ac:dyDescent="0.2">
      <c r="A467">
        <v>298879</v>
      </c>
      <c r="B467" t="s">
        <v>5430</v>
      </c>
      <c r="C467" t="s">
        <v>27</v>
      </c>
      <c r="D467" t="str">
        <f>IF(OR(Table2[[#This Row],[code]]=Options!$H$6,Table2[[#This Row],[code]]=Options!$H$7,Table2[[#This Row],[code]]=Options!$H$8,Table2[[#This Row],[code]]=Options!$H$9,Table2[[#This Row],[code]]=Options!$H$10),Table2[[#This Row],[regno]],"")</f>
        <v/>
      </c>
    </row>
    <row r="468" spans="1:4" x14ac:dyDescent="0.2">
      <c r="A468">
        <v>298961</v>
      </c>
      <c r="B468" t="s">
        <v>5470</v>
      </c>
      <c r="C468" t="s">
        <v>5471</v>
      </c>
      <c r="D468" t="str">
        <f>IF(OR(Table2[[#This Row],[code]]=Options!$H$6,Table2[[#This Row],[code]]=Options!$H$7,Table2[[#This Row],[code]]=Options!$H$8,Table2[[#This Row],[code]]=Options!$H$9,Table2[[#This Row],[code]]=Options!$H$10),Table2[[#This Row],[regno]],"")</f>
        <v/>
      </c>
    </row>
    <row r="469" spans="1:4" x14ac:dyDescent="0.2">
      <c r="A469">
        <v>299069</v>
      </c>
      <c r="B469" t="s">
        <v>5512</v>
      </c>
      <c r="C469" t="s">
        <v>470</v>
      </c>
      <c r="D469" t="str">
        <f>IF(OR(Table2[[#This Row],[code]]=Options!$H$6,Table2[[#This Row],[code]]=Options!$H$7,Table2[[#This Row],[code]]=Options!$H$8,Table2[[#This Row],[code]]=Options!$H$9,Table2[[#This Row],[code]]=Options!$H$10),Table2[[#This Row],[regno]],"")</f>
        <v/>
      </c>
    </row>
    <row r="470" spans="1:4" x14ac:dyDescent="0.2">
      <c r="A470">
        <v>299166</v>
      </c>
      <c r="B470" t="s">
        <v>5472</v>
      </c>
      <c r="C470" t="s">
        <v>5473</v>
      </c>
      <c r="D470" t="str">
        <f>IF(OR(Table2[[#This Row],[code]]=Options!$H$6,Table2[[#This Row],[code]]=Options!$H$7,Table2[[#This Row],[code]]=Options!$H$8,Table2[[#This Row],[code]]=Options!$H$9,Table2[[#This Row],[code]]=Options!$H$10),Table2[[#This Row],[regno]],"")</f>
        <v/>
      </c>
    </row>
    <row r="471" spans="1:4" x14ac:dyDescent="0.2">
      <c r="A471">
        <v>299267</v>
      </c>
      <c r="B471" t="s">
        <v>5512</v>
      </c>
      <c r="C471" t="s">
        <v>470</v>
      </c>
      <c r="D471" t="str">
        <f>IF(OR(Table2[[#This Row],[code]]=Options!$H$6,Table2[[#This Row],[code]]=Options!$H$7,Table2[[#This Row],[code]]=Options!$H$8,Table2[[#This Row],[code]]=Options!$H$9,Table2[[#This Row],[code]]=Options!$H$10),Table2[[#This Row],[regno]],"")</f>
        <v/>
      </c>
    </row>
    <row r="472" spans="1:4" x14ac:dyDescent="0.2">
      <c r="A472">
        <v>299469</v>
      </c>
      <c r="B472" t="s">
        <v>5410</v>
      </c>
      <c r="C472" t="s">
        <v>5411</v>
      </c>
      <c r="D472" t="str">
        <f>IF(OR(Table2[[#This Row],[code]]=Options!$H$6,Table2[[#This Row],[code]]=Options!$H$7,Table2[[#This Row],[code]]=Options!$H$8,Table2[[#This Row],[code]]=Options!$H$9,Table2[[#This Row],[code]]=Options!$H$10),Table2[[#This Row],[regno]],"")</f>
        <v/>
      </c>
    </row>
    <row r="473" spans="1:4" x14ac:dyDescent="0.2">
      <c r="A473">
        <v>299487</v>
      </c>
      <c r="B473" t="s">
        <v>5410</v>
      </c>
      <c r="C473" t="s">
        <v>5411</v>
      </c>
      <c r="D473" t="str">
        <f>IF(OR(Table2[[#This Row],[code]]=Options!$H$6,Table2[[#This Row],[code]]=Options!$H$7,Table2[[#This Row],[code]]=Options!$H$8,Table2[[#This Row],[code]]=Options!$H$9,Table2[[#This Row],[code]]=Options!$H$10),Table2[[#This Row],[regno]],"")</f>
        <v/>
      </c>
    </row>
    <row r="474" spans="1:4" x14ac:dyDescent="0.2">
      <c r="A474">
        <v>299626</v>
      </c>
      <c r="B474" t="s">
        <v>5441</v>
      </c>
      <c r="C474" t="s">
        <v>5442</v>
      </c>
      <c r="D474" t="str">
        <f>IF(OR(Table2[[#This Row],[code]]=Options!$H$6,Table2[[#This Row],[code]]=Options!$H$7,Table2[[#This Row],[code]]=Options!$H$8,Table2[[#This Row],[code]]=Options!$H$9,Table2[[#This Row],[code]]=Options!$H$10),Table2[[#This Row],[regno]],"")</f>
        <v/>
      </c>
    </row>
    <row r="475" spans="1:4" x14ac:dyDescent="0.2">
      <c r="A475">
        <v>299627</v>
      </c>
      <c r="B475" t="s">
        <v>5410</v>
      </c>
      <c r="C475" t="s">
        <v>5411</v>
      </c>
      <c r="D475" t="str">
        <f>IF(OR(Table2[[#This Row],[code]]=Options!$H$6,Table2[[#This Row],[code]]=Options!$H$7,Table2[[#This Row],[code]]=Options!$H$8,Table2[[#This Row],[code]]=Options!$H$9,Table2[[#This Row],[code]]=Options!$H$10),Table2[[#This Row],[regno]],"")</f>
        <v/>
      </c>
    </row>
    <row r="476" spans="1:4" x14ac:dyDescent="0.2">
      <c r="A476">
        <v>299751</v>
      </c>
      <c r="B476" t="s">
        <v>5466</v>
      </c>
      <c r="C476" t="s">
        <v>5467</v>
      </c>
      <c r="D476" t="str">
        <f>IF(OR(Table2[[#This Row],[code]]=Options!$H$6,Table2[[#This Row],[code]]=Options!$H$7,Table2[[#This Row],[code]]=Options!$H$8,Table2[[#This Row],[code]]=Options!$H$9,Table2[[#This Row],[code]]=Options!$H$10),Table2[[#This Row],[regno]],"")</f>
        <v/>
      </c>
    </row>
    <row r="477" spans="1:4" x14ac:dyDescent="0.2">
      <c r="A477">
        <v>299983</v>
      </c>
      <c r="B477" t="s">
        <v>5444</v>
      </c>
      <c r="C477" t="s">
        <v>5445</v>
      </c>
      <c r="D477" t="str">
        <f>IF(OR(Table2[[#This Row],[code]]=Options!$H$6,Table2[[#This Row],[code]]=Options!$H$7,Table2[[#This Row],[code]]=Options!$H$8,Table2[[#This Row],[code]]=Options!$H$9,Table2[[#This Row],[code]]=Options!$H$10),Table2[[#This Row],[regno]],"")</f>
        <v/>
      </c>
    </row>
    <row r="478" spans="1:4" x14ac:dyDescent="0.2">
      <c r="A478">
        <v>302918</v>
      </c>
      <c r="B478" t="s">
        <v>5501</v>
      </c>
      <c r="C478" t="s">
        <v>149</v>
      </c>
      <c r="D478" t="str">
        <f>IF(OR(Table2[[#This Row],[code]]=Options!$H$6,Table2[[#This Row],[code]]=Options!$H$7,Table2[[#This Row],[code]]=Options!$H$8,Table2[[#This Row],[code]]=Options!$H$9,Table2[[#This Row],[code]]=Options!$H$10),Table2[[#This Row],[regno]],"")</f>
        <v/>
      </c>
    </row>
    <row r="479" spans="1:4" x14ac:dyDescent="0.2">
      <c r="A479">
        <v>305034</v>
      </c>
      <c r="B479" t="s">
        <v>5439</v>
      </c>
      <c r="C479" t="s">
        <v>5440</v>
      </c>
      <c r="D479" t="str">
        <f>IF(OR(Table2[[#This Row],[code]]=Options!$H$6,Table2[[#This Row],[code]]=Options!$H$7,Table2[[#This Row],[code]]=Options!$H$8,Table2[[#This Row],[code]]=Options!$H$9,Table2[[#This Row],[code]]=Options!$H$10),Table2[[#This Row],[regno]],"")</f>
        <v/>
      </c>
    </row>
    <row r="480" spans="1:4" x14ac:dyDescent="0.2">
      <c r="A480">
        <v>306231</v>
      </c>
      <c r="B480" t="s">
        <v>5451</v>
      </c>
      <c r="C480" t="s">
        <v>5452</v>
      </c>
      <c r="D480" t="str">
        <f>IF(OR(Table2[[#This Row],[code]]=Options!$H$6,Table2[[#This Row],[code]]=Options!$H$7,Table2[[#This Row],[code]]=Options!$H$8,Table2[[#This Row],[code]]=Options!$H$9,Table2[[#This Row],[code]]=Options!$H$10),Table2[[#This Row],[regno]],"")</f>
        <v/>
      </c>
    </row>
    <row r="481" spans="1:4" x14ac:dyDescent="0.2">
      <c r="A481">
        <v>309181</v>
      </c>
      <c r="B481" t="s">
        <v>5425</v>
      </c>
      <c r="C481" t="s">
        <v>626</v>
      </c>
      <c r="D481" t="str">
        <f>IF(OR(Table2[[#This Row],[code]]=Options!$H$6,Table2[[#This Row],[code]]=Options!$H$7,Table2[[#This Row],[code]]=Options!$H$8,Table2[[#This Row],[code]]=Options!$H$9,Table2[[#This Row],[code]]=Options!$H$10),Table2[[#This Row],[regno]],"")</f>
        <v/>
      </c>
    </row>
    <row r="482" spans="1:4" x14ac:dyDescent="0.2">
      <c r="A482">
        <v>309240</v>
      </c>
      <c r="B482" t="s">
        <v>5425</v>
      </c>
      <c r="C482" t="s">
        <v>626</v>
      </c>
      <c r="D482" t="str">
        <f>IF(OR(Table2[[#This Row],[code]]=Options!$H$6,Table2[[#This Row],[code]]=Options!$H$7,Table2[[#This Row],[code]]=Options!$H$8,Table2[[#This Row],[code]]=Options!$H$9,Table2[[#This Row],[code]]=Options!$H$10),Table2[[#This Row],[regno]],"")</f>
        <v/>
      </c>
    </row>
    <row r="483" spans="1:4" x14ac:dyDescent="0.2">
      <c r="A483">
        <v>309496</v>
      </c>
      <c r="B483" t="s">
        <v>5476</v>
      </c>
      <c r="C483" t="s">
        <v>188</v>
      </c>
      <c r="D483" t="str">
        <f>IF(OR(Table2[[#This Row],[code]]=Options!$H$6,Table2[[#This Row],[code]]=Options!$H$7,Table2[[#This Row],[code]]=Options!$H$8,Table2[[#This Row],[code]]=Options!$H$9,Table2[[#This Row],[code]]=Options!$H$10),Table2[[#This Row],[regno]],"")</f>
        <v/>
      </c>
    </row>
    <row r="484" spans="1:4" x14ac:dyDescent="0.2">
      <c r="A484">
        <v>310040</v>
      </c>
      <c r="B484" t="s">
        <v>5410</v>
      </c>
      <c r="C484" t="s">
        <v>5411</v>
      </c>
      <c r="D484" t="str">
        <f>IF(OR(Table2[[#This Row],[code]]=Options!$H$6,Table2[[#This Row],[code]]=Options!$H$7,Table2[[#This Row],[code]]=Options!$H$8,Table2[[#This Row],[code]]=Options!$H$9,Table2[[#This Row],[code]]=Options!$H$10),Table2[[#This Row],[regno]],"")</f>
        <v/>
      </c>
    </row>
    <row r="485" spans="1:4" x14ac:dyDescent="0.2">
      <c r="A485">
        <v>311111</v>
      </c>
      <c r="B485" t="s">
        <v>5457</v>
      </c>
      <c r="C485" t="s">
        <v>5458</v>
      </c>
      <c r="D485" t="str">
        <f>IF(OR(Table2[[#This Row],[code]]=Options!$H$6,Table2[[#This Row],[code]]=Options!$H$7,Table2[[#This Row],[code]]=Options!$H$8,Table2[[#This Row],[code]]=Options!$H$9,Table2[[#This Row],[code]]=Options!$H$10),Table2[[#This Row],[regno]],"")</f>
        <v/>
      </c>
    </row>
    <row r="486" spans="1:4" x14ac:dyDescent="0.2">
      <c r="A486">
        <v>311287</v>
      </c>
      <c r="B486" t="s">
        <v>5457</v>
      </c>
      <c r="C486" t="s">
        <v>5458</v>
      </c>
      <c r="D486" t="str">
        <f>IF(OR(Table2[[#This Row],[code]]=Options!$H$6,Table2[[#This Row],[code]]=Options!$H$7,Table2[[#This Row],[code]]=Options!$H$8,Table2[[#This Row],[code]]=Options!$H$9,Table2[[#This Row],[code]]=Options!$H$10),Table2[[#This Row],[regno]],"")</f>
        <v/>
      </c>
    </row>
    <row r="487" spans="1:4" x14ac:dyDescent="0.2">
      <c r="A487">
        <v>311488</v>
      </c>
      <c r="B487" t="s">
        <v>5468</v>
      </c>
      <c r="C487" t="s">
        <v>5469</v>
      </c>
      <c r="D487" t="str">
        <f>IF(OR(Table2[[#This Row],[code]]=Options!$H$6,Table2[[#This Row],[code]]=Options!$H$7,Table2[[#This Row],[code]]=Options!$H$8,Table2[[#This Row],[code]]=Options!$H$9,Table2[[#This Row],[code]]=Options!$H$10),Table2[[#This Row],[regno]],"")</f>
        <v/>
      </c>
    </row>
    <row r="488" spans="1:4" x14ac:dyDescent="0.2">
      <c r="A488">
        <v>311499</v>
      </c>
      <c r="B488" t="s">
        <v>5468</v>
      </c>
      <c r="C488" t="s">
        <v>5469</v>
      </c>
      <c r="D488" t="str">
        <f>IF(OR(Table2[[#This Row],[code]]=Options!$H$6,Table2[[#This Row],[code]]=Options!$H$7,Table2[[#This Row],[code]]=Options!$H$8,Table2[[#This Row],[code]]=Options!$H$9,Table2[[#This Row],[code]]=Options!$H$10),Table2[[#This Row],[regno]],"")</f>
        <v/>
      </c>
    </row>
    <row r="489" spans="1:4" x14ac:dyDescent="0.2">
      <c r="A489">
        <v>311998</v>
      </c>
      <c r="B489" t="s">
        <v>5466</v>
      </c>
      <c r="C489" t="s">
        <v>5467</v>
      </c>
      <c r="D489" t="str">
        <f>IF(OR(Table2[[#This Row],[code]]=Options!$H$6,Table2[[#This Row],[code]]=Options!$H$7,Table2[[#This Row],[code]]=Options!$H$8,Table2[[#This Row],[code]]=Options!$H$9,Table2[[#This Row],[code]]=Options!$H$10),Table2[[#This Row],[regno]],"")</f>
        <v/>
      </c>
    </row>
    <row r="490" spans="1:4" x14ac:dyDescent="0.2">
      <c r="A490">
        <v>312507</v>
      </c>
      <c r="B490" t="s">
        <v>5462</v>
      </c>
      <c r="C490" t="s">
        <v>52</v>
      </c>
      <c r="D490" t="str">
        <f>IF(OR(Table2[[#This Row],[code]]=Options!$H$6,Table2[[#This Row],[code]]=Options!$H$7,Table2[[#This Row],[code]]=Options!$H$8,Table2[[#This Row],[code]]=Options!$H$9,Table2[[#This Row],[code]]=Options!$H$10),Table2[[#This Row],[regno]],"")</f>
        <v/>
      </c>
    </row>
    <row r="491" spans="1:4" x14ac:dyDescent="0.2">
      <c r="A491">
        <v>312839</v>
      </c>
      <c r="B491" t="s">
        <v>5413</v>
      </c>
      <c r="C491" t="s">
        <v>5414</v>
      </c>
      <c r="D491" t="str">
        <f>IF(OR(Table2[[#This Row],[code]]=Options!$H$6,Table2[[#This Row],[code]]=Options!$H$7,Table2[[#This Row],[code]]=Options!$H$8,Table2[[#This Row],[code]]=Options!$H$9,Table2[[#This Row],[code]]=Options!$H$10),Table2[[#This Row],[regno]],"")</f>
        <v/>
      </c>
    </row>
    <row r="492" spans="1:4" x14ac:dyDescent="0.2">
      <c r="A492">
        <v>312846</v>
      </c>
      <c r="B492" t="s">
        <v>5430</v>
      </c>
      <c r="C492" t="s">
        <v>27</v>
      </c>
      <c r="D492" t="str">
        <f>IF(OR(Table2[[#This Row],[code]]=Options!$H$6,Table2[[#This Row],[code]]=Options!$H$7,Table2[[#This Row],[code]]=Options!$H$8,Table2[[#This Row],[code]]=Options!$H$9,Table2[[#This Row],[code]]=Options!$H$10),Table2[[#This Row],[regno]],"")</f>
        <v/>
      </c>
    </row>
    <row r="493" spans="1:4" x14ac:dyDescent="0.2">
      <c r="A493">
        <v>312847</v>
      </c>
      <c r="B493" t="s">
        <v>5410</v>
      </c>
      <c r="C493" t="s">
        <v>5411</v>
      </c>
      <c r="D493" t="str">
        <f>IF(OR(Table2[[#This Row],[code]]=Options!$H$6,Table2[[#This Row],[code]]=Options!$H$7,Table2[[#This Row],[code]]=Options!$H$8,Table2[[#This Row],[code]]=Options!$H$9,Table2[[#This Row],[code]]=Options!$H$10),Table2[[#This Row],[regno]],"")</f>
        <v/>
      </c>
    </row>
    <row r="494" spans="1:4" x14ac:dyDescent="0.2">
      <c r="A494">
        <v>312879</v>
      </c>
      <c r="B494" t="s">
        <v>5410</v>
      </c>
      <c r="C494" t="s">
        <v>5411</v>
      </c>
      <c r="D494" t="str">
        <f>IF(OR(Table2[[#This Row],[code]]=Options!$H$6,Table2[[#This Row],[code]]=Options!$H$7,Table2[[#This Row],[code]]=Options!$H$8,Table2[[#This Row],[code]]=Options!$H$9,Table2[[#This Row],[code]]=Options!$H$10),Table2[[#This Row],[regno]],"")</f>
        <v/>
      </c>
    </row>
    <row r="495" spans="1:4" x14ac:dyDescent="0.2">
      <c r="A495">
        <v>313047</v>
      </c>
      <c r="B495" t="s">
        <v>5410</v>
      </c>
      <c r="C495" t="s">
        <v>5411</v>
      </c>
      <c r="D495" t="str">
        <f>IF(OR(Table2[[#This Row],[code]]=Options!$H$6,Table2[[#This Row],[code]]=Options!$H$7,Table2[[#This Row],[code]]=Options!$H$8,Table2[[#This Row],[code]]=Options!$H$9,Table2[[#This Row],[code]]=Options!$H$10),Table2[[#This Row],[regno]],"")</f>
        <v/>
      </c>
    </row>
    <row r="496" spans="1:4" x14ac:dyDescent="0.2">
      <c r="A496">
        <v>313298</v>
      </c>
      <c r="B496" t="s">
        <v>5410</v>
      </c>
      <c r="C496" t="s">
        <v>5411</v>
      </c>
      <c r="D496" t="str">
        <f>IF(OR(Table2[[#This Row],[code]]=Options!$H$6,Table2[[#This Row],[code]]=Options!$H$7,Table2[[#This Row],[code]]=Options!$H$8,Table2[[#This Row],[code]]=Options!$H$9,Table2[[#This Row],[code]]=Options!$H$10),Table2[[#This Row],[regno]],"")</f>
        <v/>
      </c>
    </row>
    <row r="497" spans="1:4" x14ac:dyDescent="0.2">
      <c r="A497">
        <v>313317</v>
      </c>
      <c r="B497" t="s">
        <v>5410</v>
      </c>
      <c r="C497" t="s">
        <v>5411</v>
      </c>
      <c r="D497" t="str">
        <f>IF(OR(Table2[[#This Row],[code]]=Options!$H$6,Table2[[#This Row],[code]]=Options!$H$7,Table2[[#This Row],[code]]=Options!$H$8,Table2[[#This Row],[code]]=Options!$H$9,Table2[[#This Row],[code]]=Options!$H$10),Table2[[#This Row],[regno]],"")</f>
        <v/>
      </c>
    </row>
    <row r="498" spans="1:4" x14ac:dyDescent="0.2">
      <c r="A498">
        <v>313360</v>
      </c>
      <c r="B498" t="s">
        <v>5410</v>
      </c>
      <c r="C498" t="s">
        <v>5411</v>
      </c>
      <c r="D498" t="str">
        <f>IF(OR(Table2[[#This Row],[code]]=Options!$H$6,Table2[[#This Row],[code]]=Options!$H$7,Table2[[#This Row],[code]]=Options!$H$8,Table2[[#This Row],[code]]=Options!$H$9,Table2[[#This Row],[code]]=Options!$H$10),Table2[[#This Row],[regno]],"")</f>
        <v/>
      </c>
    </row>
    <row r="499" spans="1:4" x14ac:dyDescent="0.2">
      <c r="A499">
        <v>313413</v>
      </c>
      <c r="B499" t="s">
        <v>5410</v>
      </c>
      <c r="C499" t="s">
        <v>5411</v>
      </c>
      <c r="D499" t="str">
        <f>IF(OR(Table2[[#This Row],[code]]=Options!$H$6,Table2[[#This Row],[code]]=Options!$H$7,Table2[[#This Row],[code]]=Options!$H$8,Table2[[#This Row],[code]]=Options!$H$9,Table2[[#This Row],[code]]=Options!$H$10),Table2[[#This Row],[regno]],"")</f>
        <v/>
      </c>
    </row>
    <row r="500" spans="1:4" x14ac:dyDescent="0.2">
      <c r="A500">
        <v>313646</v>
      </c>
      <c r="B500" t="s">
        <v>5410</v>
      </c>
      <c r="C500" t="s">
        <v>5411</v>
      </c>
      <c r="D500" t="str">
        <f>IF(OR(Table2[[#This Row],[code]]=Options!$H$6,Table2[[#This Row],[code]]=Options!$H$7,Table2[[#This Row],[code]]=Options!$H$8,Table2[[#This Row],[code]]=Options!$H$9,Table2[[#This Row],[code]]=Options!$H$10),Table2[[#This Row],[regno]],"")</f>
        <v/>
      </c>
    </row>
    <row r="501" spans="1:4" x14ac:dyDescent="0.2">
      <c r="A501">
        <v>313663</v>
      </c>
      <c r="B501" t="s">
        <v>5410</v>
      </c>
      <c r="C501" t="s">
        <v>5411</v>
      </c>
      <c r="D501" t="str">
        <f>IF(OR(Table2[[#This Row],[code]]=Options!$H$6,Table2[[#This Row],[code]]=Options!$H$7,Table2[[#This Row],[code]]=Options!$H$8,Table2[[#This Row],[code]]=Options!$H$9,Table2[[#This Row],[code]]=Options!$H$10),Table2[[#This Row],[regno]],"")</f>
        <v/>
      </c>
    </row>
    <row r="502" spans="1:4" x14ac:dyDescent="0.2">
      <c r="A502">
        <v>313755</v>
      </c>
      <c r="B502" t="s">
        <v>5410</v>
      </c>
      <c r="C502" t="s">
        <v>5411</v>
      </c>
      <c r="D502" t="str">
        <f>IF(OR(Table2[[#This Row],[code]]=Options!$H$6,Table2[[#This Row],[code]]=Options!$H$7,Table2[[#This Row],[code]]=Options!$H$8,Table2[[#This Row],[code]]=Options!$H$9,Table2[[#This Row],[code]]=Options!$H$10),Table2[[#This Row],[regno]],"")</f>
        <v/>
      </c>
    </row>
    <row r="503" spans="1:4" x14ac:dyDescent="0.2">
      <c r="A503">
        <v>313775</v>
      </c>
      <c r="B503" t="s">
        <v>5483</v>
      </c>
      <c r="C503" t="s">
        <v>40</v>
      </c>
      <c r="D503" t="str">
        <f>IF(OR(Table2[[#This Row],[code]]=Options!$H$6,Table2[[#This Row],[code]]=Options!$H$7,Table2[[#This Row],[code]]=Options!$H$8,Table2[[#This Row],[code]]=Options!$H$9,Table2[[#This Row],[code]]=Options!$H$10),Table2[[#This Row],[regno]],"")</f>
        <v/>
      </c>
    </row>
    <row r="504" spans="1:4" x14ac:dyDescent="0.2">
      <c r="A504">
        <v>313937</v>
      </c>
      <c r="B504" t="s">
        <v>5413</v>
      </c>
      <c r="C504" t="s">
        <v>5414</v>
      </c>
      <c r="D504" t="str">
        <f>IF(OR(Table2[[#This Row],[code]]=Options!$H$6,Table2[[#This Row],[code]]=Options!$H$7,Table2[[#This Row],[code]]=Options!$H$8,Table2[[#This Row],[code]]=Options!$H$9,Table2[[#This Row],[code]]=Options!$H$10),Table2[[#This Row],[regno]],"")</f>
        <v/>
      </c>
    </row>
    <row r="505" spans="1:4" x14ac:dyDescent="0.2">
      <c r="A505">
        <v>313944</v>
      </c>
      <c r="B505" t="s">
        <v>5513</v>
      </c>
      <c r="C505" t="s">
        <v>5514</v>
      </c>
      <c r="D505" t="str">
        <f>IF(OR(Table2[[#This Row],[code]]=Options!$H$6,Table2[[#This Row],[code]]=Options!$H$7,Table2[[#This Row],[code]]=Options!$H$8,Table2[[#This Row],[code]]=Options!$H$9,Table2[[#This Row],[code]]=Options!$H$10),Table2[[#This Row],[regno]],"")</f>
        <v/>
      </c>
    </row>
    <row r="506" spans="1:4" x14ac:dyDescent="0.2">
      <c r="A506">
        <v>313969</v>
      </c>
      <c r="B506" t="s">
        <v>5410</v>
      </c>
      <c r="C506" t="s">
        <v>5411</v>
      </c>
      <c r="D506" t="str">
        <f>IF(OR(Table2[[#This Row],[code]]=Options!$H$6,Table2[[#This Row],[code]]=Options!$H$7,Table2[[#This Row],[code]]=Options!$H$8,Table2[[#This Row],[code]]=Options!$H$9,Table2[[#This Row],[code]]=Options!$H$10),Table2[[#This Row],[regno]],"")</f>
        <v/>
      </c>
    </row>
    <row r="507" spans="1:4" x14ac:dyDescent="0.2">
      <c r="A507">
        <v>326072</v>
      </c>
      <c r="B507" t="s">
        <v>5410</v>
      </c>
      <c r="C507" t="s">
        <v>5411</v>
      </c>
      <c r="D507" t="str">
        <f>IF(OR(Table2[[#This Row],[code]]=Options!$H$6,Table2[[#This Row],[code]]=Options!$H$7,Table2[[#This Row],[code]]=Options!$H$8,Table2[[#This Row],[code]]=Options!$H$9,Table2[[#This Row],[code]]=Options!$H$10),Table2[[#This Row],[regno]],"")</f>
        <v/>
      </c>
    </row>
    <row r="508" spans="1:4" x14ac:dyDescent="0.2">
      <c r="A508">
        <v>326166</v>
      </c>
      <c r="B508" t="s">
        <v>5410</v>
      </c>
      <c r="C508" t="s">
        <v>5411</v>
      </c>
      <c r="D508" t="str">
        <f>IF(OR(Table2[[#This Row],[code]]=Options!$H$6,Table2[[#This Row],[code]]=Options!$H$7,Table2[[#This Row],[code]]=Options!$H$8,Table2[[#This Row],[code]]=Options!$H$9,Table2[[#This Row],[code]]=Options!$H$10),Table2[[#This Row],[regno]],"")</f>
        <v/>
      </c>
    </row>
    <row r="509" spans="1:4" x14ac:dyDescent="0.2">
      <c r="A509">
        <v>326282</v>
      </c>
      <c r="B509" t="s">
        <v>5474</v>
      </c>
      <c r="C509" t="s">
        <v>5475</v>
      </c>
      <c r="D509" t="str">
        <f>IF(OR(Table2[[#This Row],[code]]=Options!$H$6,Table2[[#This Row],[code]]=Options!$H$7,Table2[[#This Row],[code]]=Options!$H$8,Table2[[#This Row],[code]]=Options!$H$9,Table2[[#This Row],[code]]=Options!$H$10),Table2[[#This Row],[regno]],"")</f>
        <v/>
      </c>
    </row>
    <row r="510" spans="1:4" x14ac:dyDescent="0.2">
      <c r="A510">
        <v>326370</v>
      </c>
      <c r="B510" t="s">
        <v>5410</v>
      </c>
      <c r="C510" t="s">
        <v>5411</v>
      </c>
      <c r="D510" t="str">
        <f>IF(OR(Table2[[#This Row],[code]]=Options!$H$6,Table2[[#This Row],[code]]=Options!$H$7,Table2[[#This Row],[code]]=Options!$H$8,Table2[[#This Row],[code]]=Options!$H$9,Table2[[#This Row],[code]]=Options!$H$10),Table2[[#This Row],[regno]],"")</f>
        <v/>
      </c>
    </row>
    <row r="511" spans="1:4" x14ac:dyDescent="0.2">
      <c r="A511">
        <v>326552</v>
      </c>
      <c r="B511" t="s">
        <v>5410</v>
      </c>
      <c r="C511" t="s">
        <v>5411</v>
      </c>
      <c r="D511" t="str">
        <f>IF(OR(Table2[[#This Row],[code]]=Options!$H$6,Table2[[#This Row],[code]]=Options!$H$7,Table2[[#This Row],[code]]=Options!$H$8,Table2[[#This Row],[code]]=Options!$H$9,Table2[[#This Row],[code]]=Options!$H$10),Table2[[#This Row],[regno]],"")</f>
        <v/>
      </c>
    </row>
    <row r="512" spans="1:4" x14ac:dyDescent="0.2">
      <c r="A512">
        <v>326785</v>
      </c>
      <c r="B512" t="s">
        <v>5410</v>
      </c>
      <c r="C512" t="s">
        <v>5411</v>
      </c>
      <c r="D512" t="str">
        <f>IF(OR(Table2[[#This Row],[code]]=Options!$H$6,Table2[[#This Row],[code]]=Options!$H$7,Table2[[#This Row],[code]]=Options!$H$8,Table2[[#This Row],[code]]=Options!$H$9,Table2[[#This Row],[code]]=Options!$H$10),Table2[[#This Row],[regno]],"")</f>
        <v/>
      </c>
    </row>
    <row r="513" spans="1:4" x14ac:dyDescent="0.2">
      <c r="A513">
        <v>326800</v>
      </c>
      <c r="B513" t="s">
        <v>5410</v>
      </c>
      <c r="C513" t="s">
        <v>5411</v>
      </c>
      <c r="D513" t="str">
        <f>IF(OR(Table2[[#This Row],[code]]=Options!$H$6,Table2[[#This Row],[code]]=Options!$H$7,Table2[[#This Row],[code]]=Options!$H$8,Table2[[#This Row],[code]]=Options!$H$9,Table2[[#This Row],[code]]=Options!$H$10),Table2[[#This Row],[regno]],"")</f>
        <v/>
      </c>
    </row>
    <row r="514" spans="1:4" x14ac:dyDescent="0.2">
      <c r="A514">
        <v>326811</v>
      </c>
      <c r="B514" t="s">
        <v>5474</v>
      </c>
      <c r="C514" t="s">
        <v>5475</v>
      </c>
      <c r="D514" t="str">
        <f>IF(OR(Table2[[#This Row],[code]]=Options!$H$6,Table2[[#This Row],[code]]=Options!$H$7,Table2[[#This Row],[code]]=Options!$H$8,Table2[[#This Row],[code]]=Options!$H$9,Table2[[#This Row],[code]]=Options!$H$10),Table2[[#This Row],[regno]],"")</f>
        <v/>
      </c>
    </row>
    <row r="515" spans="1:4" x14ac:dyDescent="0.2">
      <c r="A515">
        <v>326815</v>
      </c>
      <c r="B515" t="s">
        <v>5410</v>
      </c>
      <c r="C515" t="s">
        <v>5411</v>
      </c>
      <c r="D515" t="str">
        <f>IF(OR(Table2[[#This Row],[code]]=Options!$H$6,Table2[[#This Row],[code]]=Options!$H$7,Table2[[#This Row],[code]]=Options!$H$8,Table2[[#This Row],[code]]=Options!$H$9,Table2[[#This Row],[code]]=Options!$H$10),Table2[[#This Row],[regno]],"")</f>
        <v/>
      </c>
    </row>
    <row r="516" spans="1:4" x14ac:dyDescent="0.2">
      <c r="A516">
        <v>326850</v>
      </c>
      <c r="B516" t="s">
        <v>5410</v>
      </c>
      <c r="C516" t="s">
        <v>5411</v>
      </c>
      <c r="D516" t="str">
        <f>IF(OR(Table2[[#This Row],[code]]=Options!$H$6,Table2[[#This Row],[code]]=Options!$H$7,Table2[[#This Row],[code]]=Options!$H$8,Table2[[#This Row],[code]]=Options!$H$9,Table2[[#This Row],[code]]=Options!$H$10),Table2[[#This Row],[regno]],"")</f>
        <v/>
      </c>
    </row>
    <row r="517" spans="1:4" x14ac:dyDescent="0.2">
      <c r="A517">
        <v>326917</v>
      </c>
      <c r="B517" t="s">
        <v>5439</v>
      </c>
      <c r="C517" t="s">
        <v>5440</v>
      </c>
      <c r="D517" t="str">
        <f>IF(OR(Table2[[#This Row],[code]]=Options!$H$6,Table2[[#This Row],[code]]=Options!$H$7,Table2[[#This Row],[code]]=Options!$H$8,Table2[[#This Row],[code]]=Options!$H$9,Table2[[#This Row],[code]]=Options!$H$10),Table2[[#This Row],[regno]],"")</f>
        <v/>
      </c>
    </row>
    <row r="518" spans="1:4" x14ac:dyDescent="0.2">
      <c r="A518">
        <v>326945</v>
      </c>
      <c r="B518" t="s">
        <v>5410</v>
      </c>
      <c r="C518" t="s">
        <v>5411</v>
      </c>
      <c r="D518" t="str">
        <f>IF(OR(Table2[[#This Row],[code]]=Options!$H$6,Table2[[#This Row],[code]]=Options!$H$7,Table2[[#This Row],[code]]=Options!$H$8,Table2[[#This Row],[code]]=Options!$H$9,Table2[[#This Row],[code]]=Options!$H$10),Table2[[#This Row],[regno]],"")</f>
        <v/>
      </c>
    </row>
    <row r="519" spans="1:4" x14ac:dyDescent="0.2">
      <c r="A519">
        <v>327024</v>
      </c>
      <c r="B519" t="s">
        <v>5410</v>
      </c>
      <c r="C519" t="s">
        <v>5411</v>
      </c>
      <c r="D519" t="str">
        <f>IF(OR(Table2[[#This Row],[code]]=Options!$H$6,Table2[[#This Row],[code]]=Options!$H$7,Table2[[#This Row],[code]]=Options!$H$8,Table2[[#This Row],[code]]=Options!$H$9,Table2[[#This Row],[code]]=Options!$H$10),Table2[[#This Row],[regno]],"")</f>
        <v/>
      </c>
    </row>
    <row r="520" spans="1:4" x14ac:dyDescent="0.2">
      <c r="A520">
        <v>327159</v>
      </c>
      <c r="B520" t="s">
        <v>5410</v>
      </c>
      <c r="C520" t="s">
        <v>5411</v>
      </c>
      <c r="D520" t="str">
        <f>IF(OR(Table2[[#This Row],[code]]=Options!$H$6,Table2[[#This Row],[code]]=Options!$H$7,Table2[[#This Row],[code]]=Options!$H$8,Table2[[#This Row],[code]]=Options!$H$9,Table2[[#This Row],[code]]=Options!$H$10),Table2[[#This Row],[regno]],"")</f>
        <v/>
      </c>
    </row>
    <row r="521" spans="1:4" x14ac:dyDescent="0.2">
      <c r="A521">
        <v>327239</v>
      </c>
      <c r="B521" t="s">
        <v>5410</v>
      </c>
      <c r="C521" t="s">
        <v>5411</v>
      </c>
      <c r="D521" t="str">
        <f>IF(OR(Table2[[#This Row],[code]]=Options!$H$6,Table2[[#This Row],[code]]=Options!$H$7,Table2[[#This Row],[code]]=Options!$H$8,Table2[[#This Row],[code]]=Options!$H$9,Table2[[#This Row],[code]]=Options!$H$10),Table2[[#This Row],[regno]],"")</f>
        <v/>
      </c>
    </row>
    <row r="522" spans="1:4" x14ac:dyDescent="0.2">
      <c r="A522">
        <v>327353</v>
      </c>
      <c r="B522" t="s">
        <v>5410</v>
      </c>
      <c r="C522" t="s">
        <v>5411</v>
      </c>
      <c r="D522" t="str">
        <f>IF(OR(Table2[[#This Row],[code]]=Options!$H$6,Table2[[#This Row],[code]]=Options!$H$7,Table2[[#This Row],[code]]=Options!$H$8,Table2[[#This Row],[code]]=Options!$H$9,Table2[[#This Row],[code]]=Options!$H$10),Table2[[#This Row],[regno]],"")</f>
        <v/>
      </c>
    </row>
    <row r="523" spans="1:4" x14ac:dyDescent="0.2">
      <c r="A523">
        <v>327524</v>
      </c>
      <c r="B523" t="s">
        <v>5410</v>
      </c>
      <c r="C523" t="s">
        <v>5411</v>
      </c>
      <c r="D523" t="str">
        <f>IF(OR(Table2[[#This Row],[code]]=Options!$H$6,Table2[[#This Row],[code]]=Options!$H$7,Table2[[#This Row],[code]]=Options!$H$8,Table2[[#This Row],[code]]=Options!$H$9,Table2[[#This Row],[code]]=Options!$H$10),Table2[[#This Row],[regno]],"")</f>
        <v/>
      </c>
    </row>
    <row r="524" spans="1:4" x14ac:dyDescent="0.2">
      <c r="A524">
        <v>327665</v>
      </c>
      <c r="B524" t="s">
        <v>5410</v>
      </c>
      <c r="C524" t="s">
        <v>5411</v>
      </c>
      <c r="D524" t="str">
        <f>IF(OR(Table2[[#This Row],[code]]=Options!$H$6,Table2[[#This Row],[code]]=Options!$H$7,Table2[[#This Row],[code]]=Options!$H$8,Table2[[#This Row],[code]]=Options!$H$9,Table2[[#This Row],[code]]=Options!$H$10),Table2[[#This Row],[regno]],"")</f>
        <v/>
      </c>
    </row>
    <row r="525" spans="1:4" x14ac:dyDescent="0.2">
      <c r="A525">
        <v>327722</v>
      </c>
      <c r="B525" t="s">
        <v>5410</v>
      </c>
      <c r="C525" t="s">
        <v>5411</v>
      </c>
      <c r="D525" t="str">
        <f>IF(OR(Table2[[#This Row],[code]]=Options!$H$6,Table2[[#This Row],[code]]=Options!$H$7,Table2[[#This Row],[code]]=Options!$H$8,Table2[[#This Row],[code]]=Options!$H$9,Table2[[#This Row],[code]]=Options!$H$10),Table2[[#This Row],[regno]],"")</f>
        <v/>
      </c>
    </row>
    <row r="526" spans="1:4" x14ac:dyDescent="0.2">
      <c r="A526">
        <v>327751</v>
      </c>
      <c r="B526" t="s">
        <v>5410</v>
      </c>
      <c r="C526" t="s">
        <v>5411</v>
      </c>
      <c r="D526" t="str">
        <f>IF(OR(Table2[[#This Row],[code]]=Options!$H$6,Table2[[#This Row],[code]]=Options!$H$7,Table2[[#This Row],[code]]=Options!$H$8,Table2[[#This Row],[code]]=Options!$H$9,Table2[[#This Row],[code]]=Options!$H$10),Table2[[#This Row],[regno]],"")</f>
        <v/>
      </c>
    </row>
    <row r="527" spans="1:4" x14ac:dyDescent="0.2">
      <c r="A527">
        <v>327782</v>
      </c>
      <c r="B527" t="s">
        <v>5410</v>
      </c>
      <c r="C527" t="s">
        <v>5411</v>
      </c>
      <c r="D527" t="str">
        <f>IF(OR(Table2[[#This Row],[code]]=Options!$H$6,Table2[[#This Row],[code]]=Options!$H$7,Table2[[#This Row],[code]]=Options!$H$8,Table2[[#This Row],[code]]=Options!$H$9,Table2[[#This Row],[code]]=Options!$H$10),Table2[[#This Row],[regno]],"")</f>
        <v/>
      </c>
    </row>
    <row r="528" spans="1:4" x14ac:dyDescent="0.2">
      <c r="A528">
        <v>327819</v>
      </c>
      <c r="B528" t="s">
        <v>5410</v>
      </c>
      <c r="C528" t="s">
        <v>5411</v>
      </c>
      <c r="D528" t="str">
        <f>IF(OR(Table2[[#This Row],[code]]=Options!$H$6,Table2[[#This Row],[code]]=Options!$H$7,Table2[[#This Row],[code]]=Options!$H$8,Table2[[#This Row],[code]]=Options!$H$9,Table2[[#This Row],[code]]=Options!$H$10),Table2[[#This Row],[regno]],"")</f>
        <v/>
      </c>
    </row>
    <row r="529" spans="1:4" x14ac:dyDescent="0.2">
      <c r="A529">
        <v>327870</v>
      </c>
      <c r="B529" t="s">
        <v>5515</v>
      </c>
      <c r="C529" t="s">
        <v>606</v>
      </c>
      <c r="D529" t="str">
        <f>IF(OR(Table2[[#This Row],[code]]=Options!$H$6,Table2[[#This Row],[code]]=Options!$H$7,Table2[[#This Row],[code]]=Options!$H$8,Table2[[#This Row],[code]]=Options!$H$9,Table2[[#This Row],[code]]=Options!$H$10),Table2[[#This Row],[regno]],"")</f>
        <v/>
      </c>
    </row>
    <row r="530" spans="1:4" x14ac:dyDescent="0.2">
      <c r="A530">
        <v>327894</v>
      </c>
      <c r="B530" t="s">
        <v>5410</v>
      </c>
      <c r="C530" t="s">
        <v>5411</v>
      </c>
      <c r="D530" t="str">
        <f>IF(OR(Table2[[#This Row],[code]]=Options!$H$6,Table2[[#This Row],[code]]=Options!$H$7,Table2[[#This Row],[code]]=Options!$H$8,Table2[[#This Row],[code]]=Options!$H$9,Table2[[#This Row],[code]]=Options!$H$10),Table2[[#This Row],[regno]],"")</f>
        <v/>
      </c>
    </row>
    <row r="531" spans="1:4" x14ac:dyDescent="0.2">
      <c r="A531">
        <v>327927</v>
      </c>
      <c r="B531" t="s">
        <v>5413</v>
      </c>
      <c r="C531" t="s">
        <v>5414</v>
      </c>
      <c r="D531" t="str">
        <f>IF(OR(Table2[[#This Row],[code]]=Options!$H$6,Table2[[#This Row],[code]]=Options!$H$7,Table2[[#This Row],[code]]=Options!$H$8,Table2[[#This Row],[code]]=Options!$H$9,Table2[[#This Row],[code]]=Options!$H$10),Table2[[#This Row],[regno]],"")</f>
        <v/>
      </c>
    </row>
    <row r="532" spans="1:4" x14ac:dyDescent="0.2">
      <c r="A532">
        <v>328062</v>
      </c>
      <c r="B532" t="s">
        <v>5410</v>
      </c>
      <c r="C532" t="s">
        <v>5411</v>
      </c>
      <c r="D532" t="str">
        <f>IF(OR(Table2[[#This Row],[code]]=Options!$H$6,Table2[[#This Row],[code]]=Options!$H$7,Table2[[#This Row],[code]]=Options!$H$8,Table2[[#This Row],[code]]=Options!$H$9,Table2[[#This Row],[code]]=Options!$H$10),Table2[[#This Row],[regno]],"")</f>
        <v/>
      </c>
    </row>
    <row r="533" spans="1:4" x14ac:dyDescent="0.2">
      <c r="A533">
        <v>328182</v>
      </c>
      <c r="B533" t="s">
        <v>5516</v>
      </c>
      <c r="C533" t="s">
        <v>5517</v>
      </c>
      <c r="D533" t="str">
        <f>IF(OR(Table2[[#This Row],[code]]=Options!$H$6,Table2[[#This Row],[code]]=Options!$H$7,Table2[[#This Row],[code]]=Options!$H$8,Table2[[#This Row],[code]]=Options!$H$9,Table2[[#This Row],[code]]=Options!$H$10),Table2[[#This Row],[regno]],"")</f>
        <v/>
      </c>
    </row>
    <row r="534" spans="1:4" x14ac:dyDescent="0.2">
      <c r="A534">
        <v>328311</v>
      </c>
      <c r="B534" t="s">
        <v>5410</v>
      </c>
      <c r="C534" t="s">
        <v>5411</v>
      </c>
      <c r="D534" t="str">
        <f>IF(OR(Table2[[#This Row],[code]]=Options!$H$6,Table2[[#This Row],[code]]=Options!$H$7,Table2[[#This Row],[code]]=Options!$H$8,Table2[[#This Row],[code]]=Options!$H$9,Table2[[#This Row],[code]]=Options!$H$10),Table2[[#This Row],[regno]],"")</f>
        <v/>
      </c>
    </row>
    <row r="535" spans="1:4" x14ac:dyDescent="0.2">
      <c r="A535">
        <v>328417</v>
      </c>
      <c r="B535" t="s">
        <v>5410</v>
      </c>
      <c r="C535" t="s">
        <v>5411</v>
      </c>
      <c r="D535" t="str">
        <f>IF(OR(Table2[[#This Row],[code]]=Options!$H$6,Table2[[#This Row],[code]]=Options!$H$7,Table2[[#This Row],[code]]=Options!$H$8,Table2[[#This Row],[code]]=Options!$H$9,Table2[[#This Row],[code]]=Options!$H$10),Table2[[#This Row],[regno]],"")</f>
        <v/>
      </c>
    </row>
    <row r="536" spans="1:4" x14ac:dyDescent="0.2">
      <c r="A536">
        <v>328476</v>
      </c>
      <c r="B536" t="s">
        <v>5518</v>
      </c>
      <c r="C536" t="s">
        <v>1240</v>
      </c>
      <c r="D536" t="str">
        <f>IF(OR(Table2[[#This Row],[code]]=Options!$H$6,Table2[[#This Row],[code]]=Options!$H$7,Table2[[#This Row],[code]]=Options!$H$8,Table2[[#This Row],[code]]=Options!$H$9,Table2[[#This Row],[code]]=Options!$H$10),Table2[[#This Row],[regno]],"")</f>
        <v/>
      </c>
    </row>
    <row r="537" spans="1:4" x14ac:dyDescent="0.2">
      <c r="A537">
        <v>328541</v>
      </c>
      <c r="B537" t="s">
        <v>5410</v>
      </c>
      <c r="C537" t="s">
        <v>5411</v>
      </c>
      <c r="D537" t="str">
        <f>IF(OR(Table2[[#This Row],[code]]=Options!$H$6,Table2[[#This Row],[code]]=Options!$H$7,Table2[[#This Row],[code]]=Options!$H$8,Table2[[#This Row],[code]]=Options!$H$9,Table2[[#This Row],[code]]=Options!$H$10),Table2[[#This Row],[regno]],"")</f>
        <v/>
      </c>
    </row>
    <row r="538" spans="1:4" x14ac:dyDescent="0.2">
      <c r="A538">
        <v>328636</v>
      </c>
      <c r="B538" t="s">
        <v>5410</v>
      </c>
      <c r="C538" t="s">
        <v>5411</v>
      </c>
      <c r="D538" t="str">
        <f>IF(OR(Table2[[#This Row],[code]]=Options!$H$6,Table2[[#This Row],[code]]=Options!$H$7,Table2[[#This Row],[code]]=Options!$H$8,Table2[[#This Row],[code]]=Options!$H$9,Table2[[#This Row],[code]]=Options!$H$10),Table2[[#This Row],[regno]],"")</f>
        <v/>
      </c>
    </row>
    <row r="539" spans="1:4" x14ac:dyDescent="0.2">
      <c r="A539">
        <v>500097</v>
      </c>
      <c r="B539" t="s">
        <v>5519</v>
      </c>
      <c r="C539" t="s">
        <v>1247</v>
      </c>
      <c r="D539" t="str">
        <f>IF(OR(Table2[[#This Row],[code]]=Options!$H$6,Table2[[#This Row],[code]]=Options!$H$7,Table2[[#This Row],[code]]=Options!$H$8,Table2[[#This Row],[code]]=Options!$H$9,Table2[[#This Row],[code]]=Options!$H$10),Table2[[#This Row],[regno]],"")</f>
        <v/>
      </c>
    </row>
    <row r="540" spans="1:4" x14ac:dyDescent="0.2">
      <c r="A540">
        <v>500463</v>
      </c>
      <c r="B540" t="s">
        <v>5520</v>
      </c>
      <c r="C540" t="s">
        <v>5521</v>
      </c>
      <c r="D540" t="str">
        <f>IF(OR(Table2[[#This Row],[code]]=Options!$H$6,Table2[[#This Row],[code]]=Options!$H$7,Table2[[#This Row],[code]]=Options!$H$8,Table2[[#This Row],[code]]=Options!$H$9,Table2[[#This Row],[code]]=Options!$H$10),Table2[[#This Row],[regno]],"")</f>
        <v/>
      </c>
    </row>
    <row r="541" spans="1:4" x14ac:dyDescent="0.2">
      <c r="A541">
        <v>500578</v>
      </c>
      <c r="B541" t="s">
        <v>5522</v>
      </c>
      <c r="C541" t="s">
        <v>1193</v>
      </c>
      <c r="D541" t="str">
        <f>IF(OR(Table2[[#This Row],[code]]=Options!$H$6,Table2[[#This Row],[code]]=Options!$H$7,Table2[[#This Row],[code]]=Options!$H$8,Table2[[#This Row],[code]]=Options!$H$9,Table2[[#This Row],[code]]=Options!$H$10),Table2[[#This Row],[regno]],"")</f>
        <v/>
      </c>
    </row>
    <row r="542" spans="1:4" x14ac:dyDescent="0.2">
      <c r="A542">
        <v>500709</v>
      </c>
      <c r="B542" t="s">
        <v>5523</v>
      </c>
      <c r="C542" t="s">
        <v>1253</v>
      </c>
      <c r="D542" t="str">
        <f>IF(OR(Table2[[#This Row],[code]]=Options!$H$6,Table2[[#This Row],[code]]=Options!$H$7,Table2[[#This Row],[code]]=Options!$H$8,Table2[[#This Row],[code]]=Options!$H$9,Table2[[#This Row],[code]]=Options!$H$10),Table2[[#This Row],[regno]],"")</f>
        <v/>
      </c>
    </row>
    <row r="543" spans="1:4" x14ac:dyDescent="0.2">
      <c r="A543">
        <v>500867</v>
      </c>
      <c r="B543" t="s">
        <v>5524</v>
      </c>
      <c r="C543" t="s">
        <v>1256</v>
      </c>
      <c r="D543" t="str">
        <f>IF(OR(Table2[[#This Row],[code]]=Options!$H$6,Table2[[#This Row],[code]]=Options!$H$7,Table2[[#This Row],[code]]=Options!$H$8,Table2[[#This Row],[code]]=Options!$H$9,Table2[[#This Row],[code]]=Options!$H$10),Table2[[#This Row],[regno]],"")</f>
        <v/>
      </c>
    </row>
    <row r="544" spans="1:4" x14ac:dyDescent="0.2">
      <c r="A544">
        <v>501044</v>
      </c>
      <c r="B544" t="s">
        <v>5525</v>
      </c>
      <c r="C544" t="s">
        <v>1259</v>
      </c>
      <c r="D544" t="str">
        <f>IF(OR(Table2[[#This Row],[code]]=Options!$H$6,Table2[[#This Row],[code]]=Options!$H$7,Table2[[#This Row],[code]]=Options!$H$8,Table2[[#This Row],[code]]=Options!$H$9,Table2[[#This Row],[code]]=Options!$H$10),Table2[[#This Row],[regno]],"")</f>
        <v/>
      </c>
    </row>
    <row r="545" spans="1:4" x14ac:dyDescent="0.2">
      <c r="A545">
        <v>501608</v>
      </c>
      <c r="B545" t="s">
        <v>5526</v>
      </c>
      <c r="C545" t="s">
        <v>5527</v>
      </c>
      <c r="D545" t="str">
        <f>IF(OR(Table2[[#This Row],[code]]=Options!$H$6,Table2[[#This Row],[code]]=Options!$H$7,Table2[[#This Row],[code]]=Options!$H$8,Table2[[#This Row],[code]]=Options!$H$9,Table2[[#This Row],[code]]=Options!$H$10),Table2[[#This Row],[regno]],"")</f>
        <v/>
      </c>
    </row>
    <row r="546" spans="1:4" x14ac:dyDescent="0.2">
      <c r="A546">
        <v>501699</v>
      </c>
      <c r="B546" t="s">
        <v>5528</v>
      </c>
      <c r="C546" t="s">
        <v>1973</v>
      </c>
      <c r="D546" t="str">
        <f>IF(OR(Table2[[#This Row],[code]]=Options!$H$6,Table2[[#This Row],[code]]=Options!$H$7,Table2[[#This Row],[code]]=Options!$H$8,Table2[[#This Row],[code]]=Options!$H$9,Table2[[#This Row],[code]]=Options!$H$10),Table2[[#This Row],[regno]],"")</f>
        <v/>
      </c>
    </row>
    <row r="547" spans="1:4" x14ac:dyDescent="0.2">
      <c r="A547">
        <v>501935</v>
      </c>
      <c r="B547" t="s">
        <v>5436</v>
      </c>
      <c r="C547" t="s">
        <v>5437</v>
      </c>
      <c r="D547" t="str">
        <f>IF(OR(Table2[[#This Row],[code]]=Options!$H$6,Table2[[#This Row],[code]]=Options!$H$7,Table2[[#This Row],[code]]=Options!$H$8,Table2[[#This Row],[code]]=Options!$H$9,Table2[[#This Row],[code]]=Options!$H$10),Table2[[#This Row],[regno]],"")</f>
        <v/>
      </c>
    </row>
    <row r="548" spans="1:4" x14ac:dyDescent="0.2">
      <c r="A548">
        <v>502016</v>
      </c>
      <c r="B548" t="s">
        <v>5492</v>
      </c>
      <c r="C548" t="s">
        <v>286</v>
      </c>
      <c r="D548" t="str">
        <f>IF(OR(Table2[[#This Row],[code]]=Options!$H$6,Table2[[#This Row],[code]]=Options!$H$7,Table2[[#This Row],[code]]=Options!$H$8,Table2[[#This Row],[code]]=Options!$H$9,Table2[[#This Row],[code]]=Options!$H$10),Table2[[#This Row],[regno]],"")</f>
        <v/>
      </c>
    </row>
    <row r="549" spans="1:4" x14ac:dyDescent="0.2">
      <c r="A549">
        <v>502028</v>
      </c>
      <c r="B549" t="s">
        <v>5529</v>
      </c>
      <c r="C549" t="s">
        <v>1271</v>
      </c>
      <c r="D549" t="str">
        <f>IF(OR(Table2[[#This Row],[code]]=Options!$H$6,Table2[[#This Row],[code]]=Options!$H$7,Table2[[#This Row],[code]]=Options!$H$8,Table2[[#This Row],[code]]=Options!$H$9,Table2[[#This Row],[code]]=Options!$H$10),Table2[[#This Row],[regno]],"")</f>
        <v/>
      </c>
    </row>
    <row r="550" spans="1:4" x14ac:dyDescent="0.2">
      <c r="A550">
        <v>502269</v>
      </c>
      <c r="B550" t="s">
        <v>5530</v>
      </c>
      <c r="C550" t="s">
        <v>5531</v>
      </c>
      <c r="D550" t="str">
        <f>IF(OR(Table2[[#This Row],[code]]=Options!$H$6,Table2[[#This Row],[code]]=Options!$H$7,Table2[[#This Row],[code]]=Options!$H$8,Table2[[#This Row],[code]]=Options!$H$9,Table2[[#This Row],[code]]=Options!$H$10),Table2[[#This Row],[regno]],"")</f>
        <v/>
      </c>
    </row>
    <row r="551" spans="1:4" x14ac:dyDescent="0.2">
      <c r="A551">
        <v>502879</v>
      </c>
      <c r="B551" t="s">
        <v>5421</v>
      </c>
      <c r="C551" t="s">
        <v>46</v>
      </c>
      <c r="D551" t="str">
        <f>IF(OR(Table2[[#This Row],[code]]=Options!$H$6,Table2[[#This Row],[code]]=Options!$H$7,Table2[[#This Row],[code]]=Options!$H$8,Table2[[#This Row],[code]]=Options!$H$9,Table2[[#This Row],[code]]=Options!$H$10),Table2[[#This Row],[regno]],"")</f>
        <v/>
      </c>
    </row>
    <row r="552" spans="1:4" x14ac:dyDescent="0.2">
      <c r="A552">
        <v>503108</v>
      </c>
      <c r="B552" t="s">
        <v>5532</v>
      </c>
      <c r="C552" t="s">
        <v>991</v>
      </c>
      <c r="D552" t="str">
        <f>IF(OR(Table2[[#This Row],[code]]=Options!$H$6,Table2[[#This Row],[code]]=Options!$H$7,Table2[[#This Row],[code]]=Options!$H$8,Table2[[#This Row],[code]]=Options!$H$9,Table2[[#This Row],[code]]=Options!$H$10),Table2[[#This Row],[regno]],"")</f>
        <v/>
      </c>
    </row>
    <row r="553" spans="1:4" x14ac:dyDescent="0.2">
      <c r="A553">
        <v>503478</v>
      </c>
      <c r="B553" t="s">
        <v>5533</v>
      </c>
      <c r="C553" t="s">
        <v>598</v>
      </c>
      <c r="D553" t="str">
        <f>IF(OR(Table2[[#This Row],[code]]=Options!$H$6,Table2[[#This Row],[code]]=Options!$H$7,Table2[[#This Row],[code]]=Options!$H$8,Table2[[#This Row],[code]]=Options!$H$9,Table2[[#This Row],[code]]=Options!$H$10),Table2[[#This Row],[regno]],"")</f>
        <v/>
      </c>
    </row>
    <row r="554" spans="1:4" x14ac:dyDescent="0.2">
      <c r="A554">
        <v>503587</v>
      </c>
      <c r="B554" t="s">
        <v>5516</v>
      </c>
      <c r="C554" t="s">
        <v>5517</v>
      </c>
      <c r="D554" t="str">
        <f>IF(OR(Table2[[#This Row],[code]]=Options!$H$6,Table2[[#This Row],[code]]=Options!$H$7,Table2[[#This Row],[code]]=Options!$H$8,Table2[[#This Row],[code]]=Options!$H$9,Table2[[#This Row],[code]]=Options!$H$10),Table2[[#This Row],[regno]],"")</f>
        <v/>
      </c>
    </row>
    <row r="555" spans="1:4" x14ac:dyDescent="0.2">
      <c r="A555">
        <v>503675</v>
      </c>
      <c r="B555" t="s">
        <v>5515</v>
      </c>
      <c r="C555" t="s">
        <v>606</v>
      </c>
      <c r="D555" t="str">
        <f>IF(OR(Table2[[#This Row],[code]]=Options!$H$6,Table2[[#This Row],[code]]=Options!$H$7,Table2[[#This Row],[code]]=Options!$H$8,Table2[[#This Row],[code]]=Options!$H$9,Table2[[#This Row],[code]]=Options!$H$10),Table2[[#This Row],[regno]],"")</f>
        <v/>
      </c>
    </row>
    <row r="556" spans="1:4" x14ac:dyDescent="0.2">
      <c r="A556">
        <v>503772</v>
      </c>
      <c r="B556" t="s">
        <v>5468</v>
      </c>
      <c r="C556" t="s">
        <v>5469</v>
      </c>
      <c r="D556" t="str">
        <f>IF(OR(Table2[[#This Row],[code]]=Options!$H$6,Table2[[#This Row],[code]]=Options!$H$7,Table2[[#This Row],[code]]=Options!$H$8,Table2[[#This Row],[code]]=Options!$H$9,Table2[[#This Row],[code]]=Options!$H$10),Table2[[#This Row],[regno]],"")</f>
        <v/>
      </c>
    </row>
    <row r="557" spans="1:4" x14ac:dyDescent="0.2">
      <c r="A557">
        <v>503797</v>
      </c>
      <c r="B557" t="s">
        <v>5534</v>
      </c>
      <c r="C557" t="s">
        <v>1290</v>
      </c>
      <c r="D557" t="str">
        <f>IF(OR(Table2[[#This Row],[code]]=Options!$H$6,Table2[[#This Row],[code]]=Options!$H$7,Table2[[#This Row],[code]]=Options!$H$8,Table2[[#This Row],[code]]=Options!$H$9,Table2[[#This Row],[code]]=Options!$H$10),Table2[[#This Row],[regno]],"")</f>
        <v/>
      </c>
    </row>
    <row r="558" spans="1:4" x14ac:dyDescent="0.2">
      <c r="A558">
        <v>503870</v>
      </c>
      <c r="B558" t="s">
        <v>5429</v>
      </c>
      <c r="C558" t="s">
        <v>81</v>
      </c>
      <c r="D558" t="str">
        <f>IF(OR(Table2[[#This Row],[code]]=Options!$H$6,Table2[[#This Row],[code]]=Options!$H$7,Table2[[#This Row],[code]]=Options!$H$8,Table2[[#This Row],[code]]=Options!$H$9,Table2[[#This Row],[code]]=Options!$H$10),Table2[[#This Row],[regno]],"")</f>
        <v/>
      </c>
    </row>
    <row r="559" spans="1:4" x14ac:dyDescent="0.2">
      <c r="A559">
        <v>504096</v>
      </c>
      <c r="B559" t="s">
        <v>5515</v>
      </c>
      <c r="C559" t="s">
        <v>606</v>
      </c>
      <c r="D559" t="str">
        <f>IF(OR(Table2[[#This Row],[code]]=Options!$H$6,Table2[[#This Row],[code]]=Options!$H$7,Table2[[#This Row],[code]]=Options!$H$8,Table2[[#This Row],[code]]=Options!$H$9,Table2[[#This Row],[code]]=Options!$H$10),Table2[[#This Row],[regno]],"")</f>
        <v/>
      </c>
    </row>
    <row r="560" spans="1:4" x14ac:dyDescent="0.2">
      <c r="A560">
        <v>504547</v>
      </c>
      <c r="B560" t="s">
        <v>5448</v>
      </c>
      <c r="C560" t="s">
        <v>5449</v>
      </c>
      <c r="D560" t="str">
        <f>IF(OR(Table2[[#This Row],[code]]=Options!$H$6,Table2[[#This Row],[code]]=Options!$H$7,Table2[[#This Row],[code]]=Options!$H$8,Table2[[#This Row],[code]]=Options!$H$9,Table2[[#This Row],[code]]=Options!$H$10),Table2[[#This Row],[regno]],"")</f>
        <v/>
      </c>
    </row>
    <row r="561" spans="1:4" x14ac:dyDescent="0.2">
      <c r="A561">
        <v>504948</v>
      </c>
      <c r="B561" t="s">
        <v>5515</v>
      </c>
      <c r="C561" t="s">
        <v>606</v>
      </c>
      <c r="D561" t="str">
        <f>IF(OR(Table2[[#This Row],[code]]=Options!$H$6,Table2[[#This Row],[code]]=Options!$H$7,Table2[[#This Row],[code]]=Options!$H$8,Table2[[#This Row],[code]]=Options!$H$9,Table2[[#This Row],[code]]=Options!$H$10),Table2[[#This Row],[regno]],"")</f>
        <v/>
      </c>
    </row>
    <row r="562" spans="1:4" x14ac:dyDescent="0.2">
      <c r="A562">
        <v>505458</v>
      </c>
      <c r="B562" t="s">
        <v>5446</v>
      </c>
      <c r="C562" t="s">
        <v>5447</v>
      </c>
      <c r="D562" t="str">
        <f>IF(OR(Table2[[#This Row],[code]]=Options!$H$6,Table2[[#This Row],[code]]=Options!$H$7,Table2[[#This Row],[code]]=Options!$H$8,Table2[[#This Row],[code]]=Options!$H$9,Table2[[#This Row],[code]]=Options!$H$10),Table2[[#This Row],[regno]],"")</f>
        <v/>
      </c>
    </row>
    <row r="563" spans="1:4" x14ac:dyDescent="0.2">
      <c r="A563">
        <v>505754</v>
      </c>
      <c r="B563" t="s">
        <v>5535</v>
      </c>
      <c r="C563" t="s">
        <v>5536</v>
      </c>
      <c r="D563" t="str">
        <f>IF(OR(Table2[[#This Row],[code]]=Options!$H$6,Table2[[#This Row],[code]]=Options!$H$7,Table2[[#This Row],[code]]=Options!$H$8,Table2[[#This Row],[code]]=Options!$H$9,Table2[[#This Row],[code]]=Options!$H$10),Table2[[#This Row],[regno]],"")</f>
        <v/>
      </c>
    </row>
    <row r="564" spans="1:4" x14ac:dyDescent="0.2">
      <c r="A564">
        <v>506189</v>
      </c>
      <c r="B564" t="s">
        <v>5519</v>
      </c>
      <c r="C564" t="s">
        <v>1247</v>
      </c>
      <c r="D564" t="str">
        <f>IF(OR(Table2[[#This Row],[code]]=Options!$H$6,Table2[[#This Row],[code]]=Options!$H$7,Table2[[#This Row],[code]]=Options!$H$8,Table2[[#This Row],[code]]=Options!$H$9,Table2[[#This Row],[code]]=Options!$H$10),Table2[[#This Row],[regno]],"")</f>
        <v/>
      </c>
    </row>
    <row r="565" spans="1:4" x14ac:dyDescent="0.2">
      <c r="A565">
        <v>506265</v>
      </c>
      <c r="B565" t="s">
        <v>5503</v>
      </c>
      <c r="C565" t="s">
        <v>5504</v>
      </c>
      <c r="D565" t="str">
        <f>IF(OR(Table2[[#This Row],[code]]=Options!$H$6,Table2[[#This Row],[code]]=Options!$H$7,Table2[[#This Row],[code]]=Options!$H$8,Table2[[#This Row],[code]]=Options!$H$9,Table2[[#This Row],[code]]=Options!$H$10),Table2[[#This Row],[regno]],"")</f>
        <v/>
      </c>
    </row>
    <row r="566" spans="1:4" x14ac:dyDescent="0.2">
      <c r="A566">
        <v>506276</v>
      </c>
      <c r="B566" t="s">
        <v>5410</v>
      </c>
      <c r="C566" t="s">
        <v>5411</v>
      </c>
      <c r="D566" t="str">
        <f>IF(OR(Table2[[#This Row],[code]]=Options!$H$6,Table2[[#This Row],[code]]=Options!$H$7,Table2[[#This Row],[code]]=Options!$H$8,Table2[[#This Row],[code]]=Options!$H$9,Table2[[#This Row],[code]]=Options!$H$10),Table2[[#This Row],[regno]],"")</f>
        <v/>
      </c>
    </row>
    <row r="567" spans="1:4" x14ac:dyDescent="0.2">
      <c r="A567">
        <v>506345</v>
      </c>
      <c r="B567" t="s">
        <v>5410</v>
      </c>
      <c r="C567" t="s">
        <v>5411</v>
      </c>
      <c r="D567" t="str">
        <f>IF(OR(Table2[[#This Row],[code]]=Options!$H$6,Table2[[#This Row],[code]]=Options!$H$7,Table2[[#This Row],[code]]=Options!$H$8,Table2[[#This Row],[code]]=Options!$H$9,Table2[[#This Row],[code]]=Options!$H$10),Table2[[#This Row],[regno]],"")</f>
        <v/>
      </c>
    </row>
    <row r="568" spans="1:4" x14ac:dyDescent="0.2">
      <c r="A568">
        <v>506467</v>
      </c>
      <c r="B568" t="s">
        <v>5537</v>
      </c>
      <c r="C568" t="s">
        <v>1315</v>
      </c>
      <c r="D568" t="str">
        <f>IF(OR(Table2[[#This Row],[code]]=Options!$H$6,Table2[[#This Row],[code]]=Options!$H$7,Table2[[#This Row],[code]]=Options!$H$8,Table2[[#This Row],[code]]=Options!$H$9,Table2[[#This Row],[code]]=Options!$H$10),Table2[[#This Row],[regno]],"")</f>
        <v/>
      </c>
    </row>
    <row r="569" spans="1:4" x14ac:dyDescent="0.2">
      <c r="A569">
        <v>506563</v>
      </c>
      <c r="B569" t="s">
        <v>5436</v>
      </c>
      <c r="C569" t="s">
        <v>5437</v>
      </c>
      <c r="D569" t="str">
        <f>IF(OR(Table2[[#This Row],[code]]=Options!$H$6,Table2[[#This Row],[code]]=Options!$H$7,Table2[[#This Row],[code]]=Options!$H$8,Table2[[#This Row],[code]]=Options!$H$9,Table2[[#This Row],[code]]=Options!$H$10),Table2[[#This Row],[regno]],"")</f>
        <v/>
      </c>
    </row>
    <row r="570" spans="1:4" x14ac:dyDescent="0.2">
      <c r="A570">
        <v>506566</v>
      </c>
      <c r="B570" t="s">
        <v>5492</v>
      </c>
      <c r="C570" t="s">
        <v>286</v>
      </c>
      <c r="D570" t="str">
        <f>IF(OR(Table2[[#This Row],[code]]=Options!$H$6,Table2[[#This Row],[code]]=Options!$H$7,Table2[[#This Row],[code]]=Options!$H$8,Table2[[#This Row],[code]]=Options!$H$9,Table2[[#This Row],[code]]=Options!$H$10),Table2[[#This Row],[regno]],"")</f>
        <v/>
      </c>
    </row>
    <row r="571" spans="1:4" x14ac:dyDescent="0.2">
      <c r="A571">
        <v>506630</v>
      </c>
      <c r="B571" t="s">
        <v>5421</v>
      </c>
      <c r="C571" t="s">
        <v>46</v>
      </c>
      <c r="D571" t="str">
        <f>IF(OR(Table2[[#This Row],[code]]=Options!$H$6,Table2[[#This Row],[code]]=Options!$H$7,Table2[[#This Row],[code]]=Options!$H$8,Table2[[#This Row],[code]]=Options!$H$9,Table2[[#This Row],[code]]=Options!$H$10),Table2[[#This Row],[regno]],"")</f>
        <v/>
      </c>
    </row>
    <row r="572" spans="1:4" x14ac:dyDescent="0.2">
      <c r="A572">
        <v>506766</v>
      </c>
      <c r="B572" t="s">
        <v>5537</v>
      </c>
      <c r="C572" t="s">
        <v>1315</v>
      </c>
      <c r="D572" t="str">
        <f>IF(OR(Table2[[#This Row],[code]]=Options!$H$6,Table2[[#This Row],[code]]=Options!$H$7,Table2[[#This Row],[code]]=Options!$H$8,Table2[[#This Row],[code]]=Options!$H$9,Table2[[#This Row],[code]]=Options!$H$10),Table2[[#This Row],[regno]],"")</f>
        <v/>
      </c>
    </row>
    <row r="573" spans="1:4" x14ac:dyDescent="0.2">
      <c r="A573">
        <v>506840</v>
      </c>
      <c r="B573" t="s">
        <v>5422</v>
      </c>
      <c r="C573" t="s">
        <v>49</v>
      </c>
      <c r="D573" t="str">
        <f>IF(OR(Table2[[#This Row],[code]]=Options!$H$6,Table2[[#This Row],[code]]=Options!$H$7,Table2[[#This Row],[code]]=Options!$H$8,Table2[[#This Row],[code]]=Options!$H$9,Table2[[#This Row],[code]]=Options!$H$10),Table2[[#This Row],[regno]],"")</f>
        <v/>
      </c>
    </row>
    <row r="574" spans="1:4" x14ac:dyDescent="0.2">
      <c r="A574">
        <v>507396</v>
      </c>
      <c r="B574" t="s">
        <v>5516</v>
      </c>
      <c r="C574" t="s">
        <v>5517</v>
      </c>
      <c r="D574" t="str">
        <f>IF(OR(Table2[[#This Row],[code]]=Options!$H$6,Table2[[#This Row],[code]]=Options!$H$7,Table2[[#This Row],[code]]=Options!$H$8,Table2[[#This Row],[code]]=Options!$H$9,Table2[[#This Row],[code]]=Options!$H$10),Table2[[#This Row],[regno]],"")</f>
        <v/>
      </c>
    </row>
    <row r="575" spans="1:4" x14ac:dyDescent="0.2">
      <c r="A575">
        <v>507509</v>
      </c>
      <c r="B575" t="s">
        <v>5538</v>
      </c>
      <c r="C575" t="s">
        <v>1372</v>
      </c>
      <c r="D575" t="str">
        <f>IF(OR(Table2[[#This Row],[code]]=Options!$H$6,Table2[[#This Row],[code]]=Options!$H$7,Table2[[#This Row],[code]]=Options!$H$8,Table2[[#This Row],[code]]=Options!$H$9,Table2[[#This Row],[code]]=Options!$H$10),Table2[[#This Row],[regno]],"")</f>
        <v/>
      </c>
    </row>
    <row r="576" spans="1:4" x14ac:dyDescent="0.2">
      <c r="A576">
        <v>507766</v>
      </c>
      <c r="B576" t="s">
        <v>5423</v>
      </c>
      <c r="C576" t="s">
        <v>5424</v>
      </c>
      <c r="D576" t="str">
        <f>IF(OR(Table2[[#This Row],[code]]=Options!$H$6,Table2[[#This Row],[code]]=Options!$H$7,Table2[[#This Row],[code]]=Options!$H$8,Table2[[#This Row],[code]]=Options!$H$9,Table2[[#This Row],[code]]=Options!$H$10),Table2[[#This Row],[regno]],"")</f>
        <v/>
      </c>
    </row>
    <row r="577" spans="1:4" x14ac:dyDescent="0.2">
      <c r="A577">
        <v>507768</v>
      </c>
      <c r="B577" t="s">
        <v>5422</v>
      </c>
      <c r="C577" t="s">
        <v>49</v>
      </c>
      <c r="D577" t="str">
        <f>IF(OR(Table2[[#This Row],[code]]=Options!$H$6,Table2[[#This Row],[code]]=Options!$H$7,Table2[[#This Row],[code]]=Options!$H$8,Table2[[#This Row],[code]]=Options!$H$9,Table2[[#This Row],[code]]=Options!$H$10),Table2[[#This Row],[regno]],"")</f>
        <v/>
      </c>
    </row>
    <row r="578" spans="1:4" x14ac:dyDescent="0.2">
      <c r="A578">
        <v>507938</v>
      </c>
      <c r="B578" t="s">
        <v>5410</v>
      </c>
      <c r="C578" t="s">
        <v>5411</v>
      </c>
      <c r="D578" t="str">
        <f>IF(OR(Table2[[#This Row],[code]]=Options!$H$6,Table2[[#This Row],[code]]=Options!$H$7,Table2[[#This Row],[code]]=Options!$H$8,Table2[[#This Row],[code]]=Options!$H$9,Table2[[#This Row],[code]]=Options!$H$10),Table2[[#This Row],[regno]],"")</f>
        <v/>
      </c>
    </row>
    <row r="579" spans="1:4" x14ac:dyDescent="0.2">
      <c r="A579">
        <v>508033</v>
      </c>
      <c r="B579" t="s">
        <v>5418</v>
      </c>
      <c r="C579" t="s">
        <v>5419</v>
      </c>
      <c r="D579" t="str">
        <f>IF(OR(Table2[[#This Row],[code]]=Options!$H$6,Table2[[#This Row],[code]]=Options!$H$7,Table2[[#This Row],[code]]=Options!$H$8,Table2[[#This Row],[code]]=Options!$H$9,Table2[[#This Row],[code]]=Options!$H$10),Table2[[#This Row],[regno]],"")</f>
        <v/>
      </c>
    </row>
    <row r="580" spans="1:4" x14ac:dyDescent="0.2">
      <c r="A580">
        <v>508081</v>
      </c>
      <c r="B580" t="s">
        <v>5539</v>
      </c>
      <c r="C580" t="s">
        <v>5540</v>
      </c>
      <c r="D580" t="str">
        <f>IF(OR(Table2[[#This Row],[code]]=Options!$H$6,Table2[[#This Row],[code]]=Options!$H$7,Table2[[#This Row],[code]]=Options!$H$8,Table2[[#This Row],[code]]=Options!$H$9,Table2[[#This Row],[code]]=Options!$H$10),Table2[[#This Row],[regno]],"")</f>
        <v/>
      </c>
    </row>
    <row r="581" spans="1:4" x14ac:dyDescent="0.2">
      <c r="A581">
        <v>508157</v>
      </c>
      <c r="B581" t="s">
        <v>5421</v>
      </c>
      <c r="C581" t="s">
        <v>46</v>
      </c>
      <c r="D581" t="str">
        <f>IF(OR(Table2[[#This Row],[code]]=Options!$H$6,Table2[[#This Row],[code]]=Options!$H$7,Table2[[#This Row],[code]]=Options!$H$8,Table2[[#This Row],[code]]=Options!$H$9,Table2[[#This Row],[code]]=Options!$H$10),Table2[[#This Row],[regno]],"")</f>
        <v/>
      </c>
    </row>
    <row r="582" spans="1:4" x14ac:dyDescent="0.2">
      <c r="A582">
        <v>508218</v>
      </c>
      <c r="B582" t="s">
        <v>5515</v>
      </c>
      <c r="C582" t="s">
        <v>606</v>
      </c>
      <c r="D582" t="str">
        <f>IF(OR(Table2[[#This Row],[code]]=Options!$H$6,Table2[[#This Row],[code]]=Options!$H$7,Table2[[#This Row],[code]]=Options!$H$8,Table2[[#This Row],[code]]=Options!$H$9,Table2[[#This Row],[code]]=Options!$H$10),Table2[[#This Row],[regno]],"")</f>
        <v/>
      </c>
    </row>
    <row r="583" spans="1:4" x14ac:dyDescent="0.2">
      <c r="A583">
        <v>508222</v>
      </c>
      <c r="B583" t="s">
        <v>5427</v>
      </c>
      <c r="C583" t="s">
        <v>5428</v>
      </c>
      <c r="D583" t="str">
        <f>IF(OR(Table2[[#This Row],[code]]=Options!$H$6,Table2[[#This Row],[code]]=Options!$H$7,Table2[[#This Row],[code]]=Options!$H$8,Table2[[#This Row],[code]]=Options!$H$9,Table2[[#This Row],[code]]=Options!$H$10),Table2[[#This Row],[regno]],"")</f>
        <v/>
      </c>
    </row>
    <row r="584" spans="1:4" x14ac:dyDescent="0.2">
      <c r="A584">
        <v>508231</v>
      </c>
      <c r="B584" t="s">
        <v>5446</v>
      </c>
      <c r="C584" t="s">
        <v>5447</v>
      </c>
      <c r="D584" t="str">
        <f>IF(OR(Table2[[#This Row],[code]]=Options!$H$6,Table2[[#This Row],[code]]=Options!$H$7,Table2[[#This Row],[code]]=Options!$H$8,Table2[[#This Row],[code]]=Options!$H$9,Table2[[#This Row],[code]]=Options!$H$10),Table2[[#This Row],[regno]],"")</f>
        <v/>
      </c>
    </row>
    <row r="585" spans="1:4" x14ac:dyDescent="0.2">
      <c r="A585">
        <v>508977</v>
      </c>
      <c r="B585" t="s">
        <v>5541</v>
      </c>
      <c r="C585" t="s">
        <v>779</v>
      </c>
      <c r="D585" t="str">
        <f>IF(OR(Table2[[#This Row],[code]]=Options!$H$6,Table2[[#This Row],[code]]=Options!$H$7,Table2[[#This Row],[code]]=Options!$H$8,Table2[[#This Row],[code]]=Options!$H$9,Table2[[#This Row],[code]]=Options!$H$10),Table2[[#This Row],[regno]],"")</f>
        <v/>
      </c>
    </row>
    <row r="586" spans="1:4" x14ac:dyDescent="0.2">
      <c r="A586">
        <v>509000</v>
      </c>
      <c r="B586" t="s">
        <v>5426</v>
      </c>
      <c r="C586" t="s">
        <v>2617</v>
      </c>
      <c r="D586" t="str">
        <f>IF(OR(Table2[[#This Row],[code]]=Options!$H$6,Table2[[#This Row],[code]]=Options!$H$7,Table2[[#This Row],[code]]=Options!$H$8,Table2[[#This Row],[code]]=Options!$H$9,Table2[[#This Row],[code]]=Options!$H$10),Table2[[#This Row],[regno]],"")</f>
        <v/>
      </c>
    </row>
    <row r="587" spans="1:4" x14ac:dyDescent="0.2">
      <c r="A587">
        <v>509023</v>
      </c>
      <c r="B587" t="s">
        <v>5539</v>
      </c>
      <c r="C587" t="s">
        <v>5540</v>
      </c>
      <c r="D587" t="str">
        <f>IF(OR(Table2[[#This Row],[code]]=Options!$H$6,Table2[[#This Row],[code]]=Options!$H$7,Table2[[#This Row],[code]]=Options!$H$8,Table2[[#This Row],[code]]=Options!$H$9,Table2[[#This Row],[code]]=Options!$H$10),Table2[[#This Row],[regno]],"")</f>
        <v/>
      </c>
    </row>
    <row r="588" spans="1:4" x14ac:dyDescent="0.2">
      <c r="A588">
        <v>509260</v>
      </c>
      <c r="B588" t="s">
        <v>5542</v>
      </c>
      <c r="C588" t="s">
        <v>338</v>
      </c>
      <c r="D588" t="str">
        <f>IF(OR(Table2[[#This Row],[code]]=Options!$H$6,Table2[[#This Row],[code]]=Options!$H$7,Table2[[#This Row],[code]]=Options!$H$8,Table2[[#This Row],[code]]=Options!$H$9,Table2[[#This Row],[code]]=Options!$H$10),Table2[[#This Row],[regno]],"")</f>
        <v/>
      </c>
    </row>
    <row r="589" spans="1:4" x14ac:dyDescent="0.2">
      <c r="A589">
        <v>509371</v>
      </c>
      <c r="B589" t="s">
        <v>5503</v>
      </c>
      <c r="C589" t="s">
        <v>5504</v>
      </c>
      <c r="D589" t="str">
        <f>IF(OR(Table2[[#This Row],[code]]=Options!$H$6,Table2[[#This Row],[code]]=Options!$H$7,Table2[[#This Row],[code]]=Options!$H$8,Table2[[#This Row],[code]]=Options!$H$9,Table2[[#This Row],[code]]=Options!$H$10),Table2[[#This Row],[regno]],"")</f>
        <v/>
      </c>
    </row>
    <row r="590" spans="1:4" x14ac:dyDescent="0.2">
      <c r="A590">
        <v>509677</v>
      </c>
      <c r="B590" t="s">
        <v>5436</v>
      </c>
      <c r="C590" t="s">
        <v>5437</v>
      </c>
      <c r="D590" t="str">
        <f>IF(OR(Table2[[#This Row],[code]]=Options!$H$6,Table2[[#This Row],[code]]=Options!$H$7,Table2[[#This Row],[code]]=Options!$H$8,Table2[[#This Row],[code]]=Options!$H$9,Table2[[#This Row],[code]]=Options!$H$10),Table2[[#This Row],[regno]],"")</f>
        <v/>
      </c>
    </row>
    <row r="591" spans="1:4" x14ac:dyDescent="0.2">
      <c r="A591">
        <v>509792</v>
      </c>
      <c r="B591" t="s">
        <v>5538</v>
      </c>
      <c r="C591" t="s">
        <v>1372</v>
      </c>
      <c r="D591" t="str">
        <f>IF(OR(Table2[[#This Row],[code]]=Options!$H$6,Table2[[#This Row],[code]]=Options!$H$7,Table2[[#This Row],[code]]=Options!$H$8,Table2[[#This Row],[code]]=Options!$H$9,Table2[[#This Row],[code]]=Options!$H$10),Table2[[#This Row],[regno]],"")</f>
        <v/>
      </c>
    </row>
    <row r="592" spans="1:4" x14ac:dyDescent="0.2">
      <c r="A592">
        <v>509833</v>
      </c>
      <c r="B592" t="s">
        <v>5516</v>
      </c>
      <c r="C592" t="s">
        <v>5517</v>
      </c>
      <c r="D592" t="str">
        <f>IF(OR(Table2[[#This Row],[code]]=Options!$H$6,Table2[[#This Row],[code]]=Options!$H$7,Table2[[#This Row],[code]]=Options!$H$8,Table2[[#This Row],[code]]=Options!$H$9,Table2[[#This Row],[code]]=Options!$H$10),Table2[[#This Row],[regno]],"")</f>
        <v/>
      </c>
    </row>
    <row r="593" spans="1:4" x14ac:dyDescent="0.2">
      <c r="A593">
        <v>509851</v>
      </c>
      <c r="B593" t="s">
        <v>5543</v>
      </c>
      <c r="C593" t="s">
        <v>1378</v>
      </c>
      <c r="D593" t="str">
        <f>IF(OR(Table2[[#This Row],[code]]=Options!$H$6,Table2[[#This Row],[code]]=Options!$H$7,Table2[[#This Row],[code]]=Options!$H$8,Table2[[#This Row],[code]]=Options!$H$9,Table2[[#This Row],[code]]=Options!$H$10),Table2[[#This Row],[regno]],"")</f>
        <v/>
      </c>
    </row>
    <row r="594" spans="1:4" x14ac:dyDescent="0.2">
      <c r="A594">
        <v>509880</v>
      </c>
      <c r="B594" t="s">
        <v>5427</v>
      </c>
      <c r="C594" t="s">
        <v>5428</v>
      </c>
      <c r="D594" t="str">
        <f>IF(OR(Table2[[#This Row],[code]]=Options!$H$6,Table2[[#This Row],[code]]=Options!$H$7,Table2[[#This Row],[code]]=Options!$H$8,Table2[[#This Row],[code]]=Options!$H$9,Table2[[#This Row],[code]]=Options!$H$10),Table2[[#This Row],[regno]],"")</f>
        <v/>
      </c>
    </row>
    <row r="595" spans="1:4" x14ac:dyDescent="0.2">
      <c r="A595">
        <v>510311</v>
      </c>
      <c r="B595" t="s">
        <v>5418</v>
      </c>
      <c r="C595" t="s">
        <v>5419</v>
      </c>
      <c r="D595" t="str">
        <f>IF(OR(Table2[[#This Row],[code]]=Options!$H$6,Table2[[#This Row],[code]]=Options!$H$7,Table2[[#This Row],[code]]=Options!$H$8,Table2[[#This Row],[code]]=Options!$H$9,Table2[[#This Row],[code]]=Options!$H$10),Table2[[#This Row],[regno]],"")</f>
        <v/>
      </c>
    </row>
    <row r="596" spans="1:4" x14ac:dyDescent="0.2">
      <c r="A596">
        <v>510392</v>
      </c>
      <c r="B596" t="s">
        <v>5421</v>
      </c>
      <c r="C596" t="s">
        <v>46</v>
      </c>
      <c r="D596" t="str">
        <f>IF(OR(Table2[[#This Row],[code]]=Options!$H$6,Table2[[#This Row],[code]]=Options!$H$7,Table2[[#This Row],[code]]=Options!$H$8,Table2[[#This Row],[code]]=Options!$H$9,Table2[[#This Row],[code]]=Options!$H$10),Table2[[#This Row],[regno]],"")</f>
        <v/>
      </c>
    </row>
    <row r="597" spans="1:4" x14ac:dyDescent="0.2">
      <c r="A597">
        <v>510644</v>
      </c>
      <c r="B597" t="s">
        <v>5515</v>
      </c>
      <c r="C597" t="s">
        <v>606</v>
      </c>
      <c r="D597" t="str">
        <f>IF(OR(Table2[[#This Row],[code]]=Options!$H$6,Table2[[#This Row],[code]]=Options!$H$7,Table2[[#This Row],[code]]=Options!$H$8,Table2[[#This Row],[code]]=Options!$H$9,Table2[[#This Row],[code]]=Options!$H$10),Table2[[#This Row],[regno]],"")</f>
        <v/>
      </c>
    </row>
    <row r="598" spans="1:4" x14ac:dyDescent="0.2">
      <c r="A598">
        <v>510706</v>
      </c>
      <c r="B598" t="s">
        <v>5446</v>
      </c>
      <c r="C598" t="s">
        <v>5447</v>
      </c>
      <c r="D598" t="str">
        <f>IF(OR(Table2[[#This Row],[code]]=Options!$H$6,Table2[[#This Row],[code]]=Options!$H$7,Table2[[#This Row],[code]]=Options!$H$8,Table2[[#This Row],[code]]=Options!$H$9,Table2[[#This Row],[code]]=Options!$H$10),Table2[[#This Row],[regno]],"")</f>
        <v/>
      </c>
    </row>
    <row r="599" spans="1:4" x14ac:dyDescent="0.2">
      <c r="A599">
        <v>510716</v>
      </c>
      <c r="B599" t="s">
        <v>5544</v>
      </c>
      <c r="C599" t="s">
        <v>61</v>
      </c>
      <c r="D599" t="str">
        <f>IF(OR(Table2[[#This Row],[code]]=Options!$H$6,Table2[[#This Row],[code]]=Options!$H$7,Table2[[#This Row],[code]]=Options!$H$8,Table2[[#This Row],[code]]=Options!$H$9,Table2[[#This Row],[code]]=Options!$H$10),Table2[[#This Row],[regno]],"")</f>
        <v/>
      </c>
    </row>
    <row r="600" spans="1:4" x14ac:dyDescent="0.2">
      <c r="A600">
        <v>510895</v>
      </c>
      <c r="B600" t="s">
        <v>5530</v>
      </c>
      <c r="C600" t="s">
        <v>5531</v>
      </c>
      <c r="D600" t="str">
        <f>IF(OR(Table2[[#This Row],[code]]=Options!$H$6,Table2[[#This Row],[code]]=Options!$H$7,Table2[[#This Row],[code]]=Options!$H$8,Table2[[#This Row],[code]]=Options!$H$9,Table2[[#This Row],[code]]=Options!$H$10),Table2[[#This Row],[regno]],"")</f>
        <v/>
      </c>
    </row>
    <row r="601" spans="1:4" x14ac:dyDescent="0.2">
      <c r="A601">
        <v>510964</v>
      </c>
      <c r="B601" t="s">
        <v>5541</v>
      </c>
      <c r="C601" t="s">
        <v>779</v>
      </c>
      <c r="D601" t="str">
        <f>IF(OR(Table2[[#This Row],[code]]=Options!$H$6,Table2[[#This Row],[code]]=Options!$H$7,Table2[[#This Row],[code]]=Options!$H$8,Table2[[#This Row],[code]]=Options!$H$9,Table2[[#This Row],[code]]=Options!$H$10),Table2[[#This Row],[regno]],"")</f>
        <v/>
      </c>
    </row>
    <row r="602" spans="1:4" x14ac:dyDescent="0.2">
      <c r="A602">
        <v>511055</v>
      </c>
      <c r="B602" t="s">
        <v>5474</v>
      </c>
      <c r="C602" t="s">
        <v>5475</v>
      </c>
      <c r="D602" t="str">
        <f>IF(OR(Table2[[#This Row],[code]]=Options!$H$6,Table2[[#This Row],[code]]=Options!$H$7,Table2[[#This Row],[code]]=Options!$H$8,Table2[[#This Row],[code]]=Options!$H$9,Table2[[#This Row],[code]]=Options!$H$10),Table2[[#This Row],[regno]],"")</f>
        <v/>
      </c>
    </row>
    <row r="603" spans="1:4" x14ac:dyDescent="0.2">
      <c r="A603">
        <v>511065</v>
      </c>
      <c r="B603" t="s">
        <v>5538</v>
      </c>
      <c r="C603" t="s">
        <v>1372</v>
      </c>
      <c r="D603" t="str">
        <f>IF(OR(Table2[[#This Row],[code]]=Options!$H$6,Table2[[#This Row],[code]]=Options!$H$7,Table2[[#This Row],[code]]=Options!$H$8,Table2[[#This Row],[code]]=Options!$H$9,Table2[[#This Row],[code]]=Options!$H$10),Table2[[#This Row],[regno]],"")</f>
        <v/>
      </c>
    </row>
    <row r="604" spans="1:4" x14ac:dyDescent="0.2">
      <c r="A604">
        <v>511260</v>
      </c>
      <c r="B604" t="s">
        <v>5418</v>
      </c>
      <c r="C604" t="s">
        <v>5419</v>
      </c>
      <c r="D604" t="str">
        <f>IF(OR(Table2[[#This Row],[code]]=Options!$H$6,Table2[[#This Row],[code]]=Options!$H$7,Table2[[#This Row],[code]]=Options!$H$8,Table2[[#This Row],[code]]=Options!$H$9,Table2[[#This Row],[code]]=Options!$H$10),Table2[[#This Row],[regno]],"")</f>
        <v/>
      </c>
    </row>
    <row r="605" spans="1:4" x14ac:dyDescent="0.2">
      <c r="A605">
        <v>511390</v>
      </c>
      <c r="B605" t="s">
        <v>5519</v>
      </c>
      <c r="C605" t="s">
        <v>1247</v>
      </c>
      <c r="D605" t="str">
        <f>IF(OR(Table2[[#This Row],[code]]=Options!$H$6,Table2[[#This Row],[code]]=Options!$H$7,Table2[[#This Row],[code]]=Options!$H$8,Table2[[#This Row],[code]]=Options!$H$9,Table2[[#This Row],[code]]=Options!$H$10),Table2[[#This Row],[regno]],"")</f>
        <v/>
      </c>
    </row>
    <row r="606" spans="1:4" x14ac:dyDescent="0.2">
      <c r="A606">
        <v>511459</v>
      </c>
      <c r="B606" t="s">
        <v>5446</v>
      </c>
      <c r="C606" t="s">
        <v>5447</v>
      </c>
      <c r="D606" t="str">
        <f>IF(OR(Table2[[#This Row],[code]]=Options!$H$6,Table2[[#This Row],[code]]=Options!$H$7,Table2[[#This Row],[code]]=Options!$H$8,Table2[[#This Row],[code]]=Options!$H$9,Table2[[#This Row],[code]]=Options!$H$10),Table2[[#This Row],[regno]],"")</f>
        <v/>
      </c>
    </row>
    <row r="607" spans="1:4" x14ac:dyDescent="0.2">
      <c r="A607">
        <v>511522</v>
      </c>
      <c r="B607" t="s">
        <v>5545</v>
      </c>
      <c r="C607" t="s">
        <v>1409</v>
      </c>
      <c r="D607" t="str">
        <f>IF(OR(Table2[[#This Row],[code]]=Options!$H$6,Table2[[#This Row],[code]]=Options!$H$7,Table2[[#This Row],[code]]=Options!$H$8,Table2[[#This Row],[code]]=Options!$H$9,Table2[[#This Row],[code]]=Options!$H$10),Table2[[#This Row],[regno]],"")</f>
        <v/>
      </c>
    </row>
    <row r="608" spans="1:4" x14ac:dyDescent="0.2">
      <c r="A608">
        <v>511542</v>
      </c>
      <c r="B608" t="s">
        <v>5423</v>
      </c>
      <c r="C608" t="s">
        <v>5424</v>
      </c>
      <c r="D608" t="str">
        <f>IF(OR(Table2[[#This Row],[code]]=Options!$H$6,Table2[[#This Row],[code]]=Options!$H$7,Table2[[#This Row],[code]]=Options!$H$8,Table2[[#This Row],[code]]=Options!$H$9,Table2[[#This Row],[code]]=Options!$H$10),Table2[[#This Row],[regno]],"")</f>
        <v/>
      </c>
    </row>
    <row r="609" spans="1:4" x14ac:dyDescent="0.2">
      <c r="A609">
        <v>511726</v>
      </c>
      <c r="B609" t="s">
        <v>5474</v>
      </c>
      <c r="C609" t="s">
        <v>5475</v>
      </c>
      <c r="D609" t="str">
        <f>IF(OR(Table2[[#This Row],[code]]=Options!$H$6,Table2[[#This Row],[code]]=Options!$H$7,Table2[[#This Row],[code]]=Options!$H$8,Table2[[#This Row],[code]]=Options!$H$9,Table2[[#This Row],[code]]=Options!$H$10),Table2[[#This Row],[regno]],"")</f>
        <v/>
      </c>
    </row>
    <row r="610" spans="1:4" x14ac:dyDescent="0.2">
      <c r="A610">
        <v>511814</v>
      </c>
      <c r="B610" t="s">
        <v>5436</v>
      </c>
      <c r="C610" t="s">
        <v>5437</v>
      </c>
      <c r="D610" t="str">
        <f>IF(OR(Table2[[#This Row],[code]]=Options!$H$6,Table2[[#This Row],[code]]=Options!$H$7,Table2[[#This Row],[code]]=Options!$H$8,Table2[[#This Row],[code]]=Options!$H$9,Table2[[#This Row],[code]]=Options!$H$10),Table2[[#This Row],[regno]],"")</f>
        <v/>
      </c>
    </row>
    <row r="611" spans="1:4" x14ac:dyDescent="0.2">
      <c r="A611">
        <v>512059</v>
      </c>
      <c r="B611" t="s">
        <v>5546</v>
      </c>
      <c r="C611" t="s">
        <v>4800</v>
      </c>
      <c r="D611" t="str">
        <f>IF(OR(Table2[[#This Row],[code]]=Options!$H$6,Table2[[#This Row],[code]]=Options!$H$7,Table2[[#This Row],[code]]=Options!$H$8,Table2[[#This Row],[code]]=Options!$H$9,Table2[[#This Row],[code]]=Options!$H$10),Table2[[#This Row],[regno]],"")</f>
        <v/>
      </c>
    </row>
    <row r="612" spans="1:4" x14ac:dyDescent="0.2">
      <c r="A612">
        <v>512073</v>
      </c>
      <c r="B612" t="s">
        <v>5427</v>
      </c>
      <c r="C612" t="s">
        <v>5428</v>
      </c>
      <c r="D612" t="str">
        <f>IF(OR(Table2[[#This Row],[code]]=Options!$H$6,Table2[[#This Row],[code]]=Options!$H$7,Table2[[#This Row],[code]]=Options!$H$8,Table2[[#This Row],[code]]=Options!$H$9,Table2[[#This Row],[code]]=Options!$H$10),Table2[[#This Row],[regno]],"")</f>
        <v/>
      </c>
    </row>
    <row r="613" spans="1:4" x14ac:dyDescent="0.2">
      <c r="A613">
        <v>512201</v>
      </c>
      <c r="B613" t="s">
        <v>5421</v>
      </c>
      <c r="C613" t="s">
        <v>46</v>
      </c>
      <c r="D613" t="str">
        <f>IF(OR(Table2[[#This Row],[code]]=Options!$H$6,Table2[[#This Row],[code]]=Options!$H$7,Table2[[#This Row],[code]]=Options!$H$8,Table2[[#This Row],[code]]=Options!$H$9,Table2[[#This Row],[code]]=Options!$H$10),Table2[[#This Row],[regno]],"")</f>
        <v/>
      </c>
    </row>
    <row r="614" spans="1:4" x14ac:dyDescent="0.2">
      <c r="A614">
        <v>512222</v>
      </c>
      <c r="B614" t="s">
        <v>5433</v>
      </c>
      <c r="C614" t="s">
        <v>832</v>
      </c>
      <c r="D614" t="str">
        <f>IF(OR(Table2[[#This Row],[code]]=Options!$H$6,Table2[[#This Row],[code]]=Options!$H$7,Table2[[#This Row],[code]]=Options!$H$8,Table2[[#This Row],[code]]=Options!$H$9,Table2[[#This Row],[code]]=Options!$H$10),Table2[[#This Row],[regno]],"")</f>
        <v/>
      </c>
    </row>
    <row r="615" spans="1:4" x14ac:dyDescent="0.2">
      <c r="A615">
        <v>512490</v>
      </c>
      <c r="B615" t="s">
        <v>5423</v>
      </c>
      <c r="C615" t="s">
        <v>5424</v>
      </c>
      <c r="D615" t="str">
        <f>IF(OR(Table2[[#This Row],[code]]=Options!$H$6,Table2[[#This Row],[code]]=Options!$H$7,Table2[[#This Row],[code]]=Options!$H$8,Table2[[#This Row],[code]]=Options!$H$9,Table2[[#This Row],[code]]=Options!$H$10),Table2[[#This Row],[regno]],"")</f>
        <v/>
      </c>
    </row>
    <row r="616" spans="1:4" x14ac:dyDescent="0.2">
      <c r="A616">
        <v>512569</v>
      </c>
      <c r="B616" t="s">
        <v>5547</v>
      </c>
      <c r="C616" t="s">
        <v>1358</v>
      </c>
      <c r="D616" t="str">
        <f>IF(OR(Table2[[#This Row],[code]]=Options!$H$6,Table2[[#This Row],[code]]=Options!$H$7,Table2[[#This Row],[code]]=Options!$H$8,Table2[[#This Row],[code]]=Options!$H$9,Table2[[#This Row],[code]]=Options!$H$10),Table2[[#This Row],[regno]],"")</f>
        <v/>
      </c>
    </row>
    <row r="617" spans="1:4" x14ac:dyDescent="0.2">
      <c r="A617">
        <v>512606</v>
      </c>
      <c r="B617" t="s">
        <v>5548</v>
      </c>
      <c r="C617" t="s">
        <v>1430</v>
      </c>
      <c r="D617" t="str">
        <f>IF(OR(Table2[[#This Row],[code]]=Options!$H$6,Table2[[#This Row],[code]]=Options!$H$7,Table2[[#This Row],[code]]=Options!$H$8,Table2[[#This Row],[code]]=Options!$H$9,Table2[[#This Row],[code]]=Options!$H$10),Table2[[#This Row],[regno]],"")</f>
        <v/>
      </c>
    </row>
    <row r="618" spans="1:4" x14ac:dyDescent="0.2">
      <c r="A618">
        <v>512652</v>
      </c>
      <c r="B618" t="s">
        <v>5538</v>
      </c>
      <c r="C618" t="s">
        <v>1372</v>
      </c>
      <c r="D618" t="str">
        <f>IF(OR(Table2[[#This Row],[code]]=Options!$H$6,Table2[[#This Row],[code]]=Options!$H$7,Table2[[#This Row],[code]]=Options!$H$8,Table2[[#This Row],[code]]=Options!$H$9,Table2[[#This Row],[code]]=Options!$H$10),Table2[[#This Row],[regno]],"")</f>
        <v/>
      </c>
    </row>
    <row r="619" spans="1:4" x14ac:dyDescent="0.2">
      <c r="A619">
        <v>512953</v>
      </c>
      <c r="B619" t="s">
        <v>5520</v>
      </c>
      <c r="C619" t="s">
        <v>5521</v>
      </c>
      <c r="D619" t="str">
        <f>IF(OR(Table2[[#This Row],[code]]=Options!$H$6,Table2[[#This Row],[code]]=Options!$H$7,Table2[[#This Row],[code]]=Options!$H$8,Table2[[#This Row],[code]]=Options!$H$9,Table2[[#This Row],[code]]=Options!$H$10),Table2[[#This Row],[regno]],"")</f>
        <v/>
      </c>
    </row>
    <row r="620" spans="1:4" x14ac:dyDescent="0.2">
      <c r="A620">
        <v>513212</v>
      </c>
      <c r="B620" t="s">
        <v>5422</v>
      </c>
      <c r="C620" t="s">
        <v>49</v>
      </c>
      <c r="D620" t="str">
        <f>IF(OR(Table2[[#This Row],[code]]=Options!$H$6,Table2[[#This Row],[code]]=Options!$H$7,Table2[[#This Row],[code]]=Options!$H$8,Table2[[#This Row],[code]]=Options!$H$9,Table2[[#This Row],[code]]=Options!$H$10),Table2[[#This Row],[regno]],"")</f>
        <v/>
      </c>
    </row>
    <row r="621" spans="1:4" x14ac:dyDescent="0.2">
      <c r="A621">
        <v>513232</v>
      </c>
      <c r="B621" t="s">
        <v>5522</v>
      </c>
      <c r="C621" t="s">
        <v>1193</v>
      </c>
      <c r="D621" t="str">
        <f>IF(OR(Table2[[#This Row],[code]]=Options!$H$6,Table2[[#This Row],[code]]=Options!$H$7,Table2[[#This Row],[code]]=Options!$H$8,Table2[[#This Row],[code]]=Options!$H$9,Table2[[#This Row],[code]]=Options!$H$10),Table2[[#This Row],[regno]],"")</f>
        <v/>
      </c>
    </row>
    <row r="622" spans="1:4" x14ac:dyDescent="0.2">
      <c r="A622">
        <v>513318</v>
      </c>
      <c r="B622" t="s">
        <v>5427</v>
      </c>
      <c r="C622" t="s">
        <v>5428</v>
      </c>
      <c r="D622" t="str">
        <f>IF(OR(Table2[[#This Row],[code]]=Options!$H$6,Table2[[#This Row],[code]]=Options!$H$7,Table2[[#This Row],[code]]=Options!$H$8,Table2[[#This Row],[code]]=Options!$H$9,Table2[[#This Row],[code]]=Options!$H$10),Table2[[#This Row],[regno]],"")</f>
        <v/>
      </c>
    </row>
    <row r="623" spans="1:4" x14ac:dyDescent="0.2">
      <c r="A623">
        <v>513461</v>
      </c>
      <c r="B623" t="s">
        <v>5516</v>
      </c>
      <c r="C623" t="s">
        <v>5517</v>
      </c>
      <c r="D623" t="str">
        <f>IF(OR(Table2[[#This Row],[code]]=Options!$H$6,Table2[[#This Row],[code]]=Options!$H$7,Table2[[#This Row],[code]]=Options!$H$8,Table2[[#This Row],[code]]=Options!$H$9,Table2[[#This Row],[code]]=Options!$H$10),Table2[[#This Row],[regno]],"")</f>
        <v/>
      </c>
    </row>
    <row r="624" spans="1:4" x14ac:dyDescent="0.2">
      <c r="A624">
        <v>513479</v>
      </c>
      <c r="B624" t="s">
        <v>5525</v>
      </c>
      <c r="C624" t="s">
        <v>1259</v>
      </c>
      <c r="D624" t="str">
        <f>IF(OR(Table2[[#This Row],[code]]=Options!$H$6,Table2[[#This Row],[code]]=Options!$H$7,Table2[[#This Row],[code]]=Options!$H$8,Table2[[#This Row],[code]]=Options!$H$9,Table2[[#This Row],[code]]=Options!$H$10),Table2[[#This Row],[regno]],"")</f>
        <v/>
      </c>
    </row>
    <row r="625" spans="1:4" x14ac:dyDescent="0.2">
      <c r="A625">
        <v>513811</v>
      </c>
      <c r="B625" t="s">
        <v>5530</v>
      </c>
      <c r="C625" t="s">
        <v>5531</v>
      </c>
      <c r="D625" t="str">
        <f>IF(OR(Table2[[#This Row],[code]]=Options!$H$6,Table2[[#This Row],[code]]=Options!$H$7,Table2[[#This Row],[code]]=Options!$H$8,Table2[[#This Row],[code]]=Options!$H$9,Table2[[#This Row],[code]]=Options!$H$10),Table2[[#This Row],[regno]],"")</f>
        <v/>
      </c>
    </row>
    <row r="626" spans="1:4" x14ac:dyDescent="0.2">
      <c r="A626">
        <v>513961</v>
      </c>
      <c r="B626" t="s">
        <v>5526</v>
      </c>
      <c r="C626" t="s">
        <v>5527</v>
      </c>
      <c r="D626" t="str">
        <f>IF(OR(Table2[[#This Row],[code]]=Options!$H$6,Table2[[#This Row],[code]]=Options!$H$7,Table2[[#This Row],[code]]=Options!$H$8,Table2[[#This Row],[code]]=Options!$H$9,Table2[[#This Row],[code]]=Options!$H$10),Table2[[#This Row],[regno]],"")</f>
        <v/>
      </c>
    </row>
    <row r="627" spans="1:4" x14ac:dyDescent="0.2">
      <c r="A627">
        <v>514039</v>
      </c>
      <c r="B627" t="s">
        <v>5530</v>
      </c>
      <c r="C627" t="s">
        <v>5531</v>
      </c>
      <c r="D627" t="str">
        <f>IF(OR(Table2[[#This Row],[code]]=Options!$H$6,Table2[[#This Row],[code]]=Options!$H$7,Table2[[#This Row],[code]]=Options!$H$8,Table2[[#This Row],[code]]=Options!$H$9,Table2[[#This Row],[code]]=Options!$H$10),Table2[[#This Row],[regno]],"")</f>
        <v/>
      </c>
    </row>
    <row r="628" spans="1:4" x14ac:dyDescent="0.2">
      <c r="A628">
        <v>514209</v>
      </c>
      <c r="B628" t="s">
        <v>5443</v>
      </c>
      <c r="C628" t="s">
        <v>167</v>
      </c>
      <c r="D628" t="str">
        <f>IF(OR(Table2[[#This Row],[code]]=Options!$H$6,Table2[[#This Row],[code]]=Options!$H$7,Table2[[#This Row],[code]]=Options!$H$8,Table2[[#This Row],[code]]=Options!$H$9,Table2[[#This Row],[code]]=Options!$H$10),Table2[[#This Row],[regno]],"")</f>
        <v/>
      </c>
    </row>
    <row r="629" spans="1:4" x14ac:dyDescent="0.2">
      <c r="A629">
        <v>514249</v>
      </c>
      <c r="B629" t="s">
        <v>5448</v>
      </c>
      <c r="C629" t="s">
        <v>5449</v>
      </c>
      <c r="D629" t="str">
        <f>IF(OR(Table2[[#This Row],[code]]=Options!$H$6,Table2[[#This Row],[code]]=Options!$H$7,Table2[[#This Row],[code]]=Options!$H$8,Table2[[#This Row],[code]]=Options!$H$9,Table2[[#This Row],[code]]=Options!$H$10),Table2[[#This Row],[regno]],"")</f>
        <v/>
      </c>
    </row>
    <row r="630" spans="1:4" x14ac:dyDescent="0.2">
      <c r="A630">
        <v>514400</v>
      </c>
      <c r="B630" t="s">
        <v>5421</v>
      </c>
      <c r="C630" t="s">
        <v>46</v>
      </c>
      <c r="D630" t="str">
        <f>IF(OR(Table2[[#This Row],[code]]=Options!$H$6,Table2[[#This Row],[code]]=Options!$H$7,Table2[[#This Row],[code]]=Options!$H$8,Table2[[#This Row],[code]]=Options!$H$9,Table2[[#This Row],[code]]=Options!$H$10),Table2[[#This Row],[regno]],"")</f>
        <v/>
      </c>
    </row>
    <row r="631" spans="1:4" x14ac:dyDescent="0.2">
      <c r="A631">
        <v>514452</v>
      </c>
      <c r="B631" t="s">
        <v>5436</v>
      </c>
      <c r="C631" t="s">
        <v>5437</v>
      </c>
      <c r="D631" t="str">
        <f>IF(OR(Table2[[#This Row],[code]]=Options!$H$6,Table2[[#This Row],[code]]=Options!$H$7,Table2[[#This Row],[code]]=Options!$H$8,Table2[[#This Row],[code]]=Options!$H$9,Table2[[#This Row],[code]]=Options!$H$10),Table2[[#This Row],[regno]],"")</f>
        <v/>
      </c>
    </row>
    <row r="632" spans="1:4" x14ac:dyDescent="0.2">
      <c r="A632">
        <v>514517</v>
      </c>
      <c r="B632" t="s">
        <v>5520</v>
      </c>
      <c r="C632" t="s">
        <v>5521</v>
      </c>
      <c r="D632" t="str">
        <f>IF(OR(Table2[[#This Row],[code]]=Options!$H$6,Table2[[#This Row],[code]]=Options!$H$7,Table2[[#This Row],[code]]=Options!$H$8,Table2[[#This Row],[code]]=Options!$H$9,Table2[[#This Row],[code]]=Options!$H$10),Table2[[#This Row],[regno]],"")</f>
        <v/>
      </c>
    </row>
    <row r="633" spans="1:4" x14ac:dyDescent="0.2">
      <c r="A633">
        <v>514614</v>
      </c>
      <c r="B633" t="s">
        <v>5422</v>
      </c>
      <c r="C633" t="s">
        <v>49</v>
      </c>
      <c r="D633" t="str">
        <f>IF(OR(Table2[[#This Row],[code]]=Options!$H$6,Table2[[#This Row],[code]]=Options!$H$7,Table2[[#This Row],[code]]=Options!$H$8,Table2[[#This Row],[code]]=Options!$H$9,Table2[[#This Row],[code]]=Options!$H$10),Table2[[#This Row],[regno]],"")</f>
        <v/>
      </c>
    </row>
    <row r="634" spans="1:4" x14ac:dyDescent="0.2">
      <c r="A634">
        <v>514676</v>
      </c>
      <c r="B634" t="s">
        <v>5446</v>
      </c>
      <c r="C634" t="s">
        <v>5447</v>
      </c>
      <c r="D634" t="str">
        <f>IF(OR(Table2[[#This Row],[code]]=Options!$H$6,Table2[[#This Row],[code]]=Options!$H$7,Table2[[#This Row],[code]]=Options!$H$8,Table2[[#This Row],[code]]=Options!$H$9,Table2[[#This Row],[code]]=Options!$H$10),Table2[[#This Row],[regno]],"")</f>
        <v/>
      </c>
    </row>
    <row r="635" spans="1:4" x14ac:dyDescent="0.2">
      <c r="A635">
        <v>514683</v>
      </c>
      <c r="B635" t="s">
        <v>5423</v>
      </c>
      <c r="C635" t="s">
        <v>5424</v>
      </c>
      <c r="D635" t="str">
        <f>IF(OR(Table2[[#This Row],[code]]=Options!$H$6,Table2[[#This Row],[code]]=Options!$H$7,Table2[[#This Row],[code]]=Options!$H$8,Table2[[#This Row],[code]]=Options!$H$9,Table2[[#This Row],[code]]=Options!$H$10),Table2[[#This Row],[regno]],"")</f>
        <v/>
      </c>
    </row>
    <row r="636" spans="1:4" x14ac:dyDescent="0.2">
      <c r="A636">
        <v>514737</v>
      </c>
      <c r="B636" t="s">
        <v>5468</v>
      </c>
      <c r="C636" t="s">
        <v>5469</v>
      </c>
      <c r="D636" t="str">
        <f>IF(OR(Table2[[#This Row],[code]]=Options!$H$6,Table2[[#This Row],[code]]=Options!$H$7,Table2[[#This Row],[code]]=Options!$H$8,Table2[[#This Row],[code]]=Options!$H$9,Table2[[#This Row],[code]]=Options!$H$10),Table2[[#This Row],[regno]],"")</f>
        <v/>
      </c>
    </row>
    <row r="637" spans="1:4" x14ac:dyDescent="0.2">
      <c r="A637">
        <v>514741</v>
      </c>
      <c r="B637" t="s">
        <v>5443</v>
      </c>
      <c r="C637" t="s">
        <v>167</v>
      </c>
      <c r="D637" t="str">
        <f>IF(OR(Table2[[#This Row],[code]]=Options!$H$6,Table2[[#This Row],[code]]=Options!$H$7,Table2[[#This Row],[code]]=Options!$H$8,Table2[[#This Row],[code]]=Options!$H$9,Table2[[#This Row],[code]]=Options!$H$10),Table2[[#This Row],[regno]],"")</f>
        <v/>
      </c>
    </row>
    <row r="638" spans="1:4" x14ac:dyDescent="0.2">
      <c r="A638">
        <v>515026</v>
      </c>
      <c r="B638" t="s">
        <v>5541</v>
      </c>
      <c r="C638" t="s">
        <v>779</v>
      </c>
      <c r="D638" t="str">
        <f>IF(OR(Table2[[#This Row],[code]]=Options!$H$6,Table2[[#This Row],[code]]=Options!$H$7,Table2[[#This Row],[code]]=Options!$H$8,Table2[[#This Row],[code]]=Options!$H$9,Table2[[#This Row],[code]]=Options!$H$10),Table2[[#This Row],[regno]],"")</f>
        <v/>
      </c>
    </row>
    <row r="639" spans="1:4" x14ac:dyDescent="0.2">
      <c r="A639">
        <v>515369</v>
      </c>
      <c r="B639" t="s">
        <v>5548</v>
      </c>
      <c r="C639" t="s">
        <v>1430</v>
      </c>
      <c r="D639" t="str">
        <f>IF(OR(Table2[[#This Row],[code]]=Options!$H$6,Table2[[#This Row],[code]]=Options!$H$7,Table2[[#This Row],[code]]=Options!$H$8,Table2[[#This Row],[code]]=Options!$H$9,Table2[[#This Row],[code]]=Options!$H$10),Table2[[#This Row],[regno]],"")</f>
        <v/>
      </c>
    </row>
    <row r="640" spans="1:4" x14ac:dyDescent="0.2">
      <c r="A640">
        <v>515386</v>
      </c>
      <c r="B640" t="s">
        <v>5549</v>
      </c>
      <c r="C640" t="s">
        <v>173</v>
      </c>
      <c r="D640" t="str">
        <f>IF(OR(Table2[[#This Row],[code]]=Options!$H$6,Table2[[#This Row],[code]]=Options!$H$7,Table2[[#This Row],[code]]=Options!$H$8,Table2[[#This Row],[code]]=Options!$H$9,Table2[[#This Row],[code]]=Options!$H$10),Table2[[#This Row],[regno]],"")</f>
        <v/>
      </c>
    </row>
    <row r="641" spans="1:4" x14ac:dyDescent="0.2">
      <c r="A641">
        <v>515540</v>
      </c>
      <c r="B641" t="s">
        <v>5423</v>
      </c>
      <c r="C641" t="s">
        <v>5424</v>
      </c>
      <c r="D641" t="str">
        <f>IF(OR(Table2[[#This Row],[code]]=Options!$H$6,Table2[[#This Row],[code]]=Options!$H$7,Table2[[#This Row],[code]]=Options!$H$8,Table2[[#This Row],[code]]=Options!$H$9,Table2[[#This Row],[code]]=Options!$H$10),Table2[[#This Row],[regno]],"")</f>
        <v/>
      </c>
    </row>
    <row r="642" spans="1:4" x14ac:dyDescent="0.2">
      <c r="A642">
        <v>515548</v>
      </c>
      <c r="B642" t="s">
        <v>5474</v>
      </c>
      <c r="C642" t="s">
        <v>5475</v>
      </c>
      <c r="D642" t="str">
        <f>IF(OR(Table2[[#This Row],[code]]=Options!$H$6,Table2[[#This Row],[code]]=Options!$H$7,Table2[[#This Row],[code]]=Options!$H$8,Table2[[#This Row],[code]]=Options!$H$9,Table2[[#This Row],[code]]=Options!$H$10),Table2[[#This Row],[regno]],"")</f>
        <v/>
      </c>
    </row>
    <row r="643" spans="1:4" x14ac:dyDescent="0.2">
      <c r="A643">
        <v>515587</v>
      </c>
      <c r="B643" t="s">
        <v>5423</v>
      </c>
      <c r="C643" t="s">
        <v>5424</v>
      </c>
      <c r="D643" t="str">
        <f>IF(OR(Table2[[#This Row],[code]]=Options!$H$6,Table2[[#This Row],[code]]=Options!$H$7,Table2[[#This Row],[code]]=Options!$H$8,Table2[[#This Row],[code]]=Options!$H$9,Table2[[#This Row],[code]]=Options!$H$10),Table2[[#This Row],[regno]],"")</f>
        <v/>
      </c>
    </row>
    <row r="644" spans="1:4" x14ac:dyDescent="0.2">
      <c r="A644">
        <v>516056</v>
      </c>
      <c r="B644" t="s">
        <v>5535</v>
      </c>
      <c r="C644" t="s">
        <v>5536</v>
      </c>
      <c r="D644" t="str">
        <f>IF(OR(Table2[[#This Row],[code]]=Options!$H$6,Table2[[#This Row],[code]]=Options!$H$7,Table2[[#This Row],[code]]=Options!$H$8,Table2[[#This Row],[code]]=Options!$H$9,Table2[[#This Row],[code]]=Options!$H$10),Table2[[#This Row],[regno]],"")</f>
        <v/>
      </c>
    </row>
    <row r="645" spans="1:4" x14ac:dyDescent="0.2">
      <c r="A645">
        <v>516124</v>
      </c>
      <c r="B645" t="s">
        <v>5526</v>
      </c>
      <c r="C645" t="s">
        <v>5527</v>
      </c>
      <c r="D645" t="str">
        <f>IF(OR(Table2[[#This Row],[code]]=Options!$H$6,Table2[[#This Row],[code]]=Options!$H$7,Table2[[#This Row],[code]]=Options!$H$8,Table2[[#This Row],[code]]=Options!$H$9,Table2[[#This Row],[code]]=Options!$H$10),Table2[[#This Row],[regno]],"")</f>
        <v/>
      </c>
    </row>
    <row r="646" spans="1:4" x14ac:dyDescent="0.2">
      <c r="A646">
        <v>516209</v>
      </c>
      <c r="B646" t="s">
        <v>5542</v>
      </c>
      <c r="C646" t="s">
        <v>338</v>
      </c>
      <c r="D646" t="str">
        <f>IF(OR(Table2[[#This Row],[code]]=Options!$H$6,Table2[[#This Row],[code]]=Options!$H$7,Table2[[#This Row],[code]]=Options!$H$8,Table2[[#This Row],[code]]=Options!$H$9,Table2[[#This Row],[code]]=Options!$H$10),Table2[[#This Row],[regno]],"")</f>
        <v/>
      </c>
    </row>
    <row r="647" spans="1:4" x14ac:dyDescent="0.2">
      <c r="A647">
        <v>516342</v>
      </c>
      <c r="B647" t="s">
        <v>5503</v>
      </c>
      <c r="C647" t="s">
        <v>5504</v>
      </c>
      <c r="D647" t="str">
        <f>IF(OR(Table2[[#This Row],[code]]=Options!$H$6,Table2[[#This Row],[code]]=Options!$H$7,Table2[[#This Row],[code]]=Options!$H$8,Table2[[#This Row],[code]]=Options!$H$9,Table2[[#This Row],[code]]=Options!$H$10),Table2[[#This Row],[regno]],"")</f>
        <v/>
      </c>
    </row>
    <row r="648" spans="1:4" x14ac:dyDescent="0.2">
      <c r="A648">
        <v>516350</v>
      </c>
      <c r="B648" t="s">
        <v>5436</v>
      </c>
      <c r="C648" t="s">
        <v>5437</v>
      </c>
      <c r="D648" t="str">
        <f>IF(OR(Table2[[#This Row],[code]]=Options!$H$6,Table2[[#This Row],[code]]=Options!$H$7,Table2[[#This Row],[code]]=Options!$H$8,Table2[[#This Row],[code]]=Options!$H$9,Table2[[#This Row],[code]]=Options!$H$10),Table2[[#This Row],[regno]],"")</f>
        <v/>
      </c>
    </row>
    <row r="649" spans="1:4" x14ac:dyDescent="0.2">
      <c r="A649">
        <v>516351</v>
      </c>
      <c r="B649" t="s">
        <v>5515</v>
      </c>
      <c r="C649" t="s">
        <v>606</v>
      </c>
      <c r="D649" t="str">
        <f>IF(OR(Table2[[#This Row],[code]]=Options!$H$6,Table2[[#This Row],[code]]=Options!$H$7,Table2[[#This Row],[code]]=Options!$H$8,Table2[[#This Row],[code]]=Options!$H$9,Table2[[#This Row],[code]]=Options!$H$10),Table2[[#This Row],[regno]],"")</f>
        <v/>
      </c>
    </row>
    <row r="650" spans="1:4" x14ac:dyDescent="0.2">
      <c r="A650">
        <v>516399</v>
      </c>
      <c r="B650" t="s">
        <v>5518</v>
      </c>
      <c r="C650" t="s">
        <v>1240</v>
      </c>
      <c r="D650" t="str">
        <f>IF(OR(Table2[[#This Row],[code]]=Options!$H$6,Table2[[#This Row],[code]]=Options!$H$7,Table2[[#This Row],[code]]=Options!$H$8,Table2[[#This Row],[code]]=Options!$H$9,Table2[[#This Row],[code]]=Options!$H$10),Table2[[#This Row],[regno]],"")</f>
        <v/>
      </c>
    </row>
    <row r="651" spans="1:4" x14ac:dyDescent="0.2">
      <c r="A651">
        <v>516423</v>
      </c>
      <c r="B651" t="s">
        <v>5541</v>
      </c>
      <c r="C651" t="s">
        <v>779</v>
      </c>
      <c r="D651" t="str">
        <f>IF(OR(Table2[[#This Row],[code]]=Options!$H$6,Table2[[#This Row],[code]]=Options!$H$7,Table2[[#This Row],[code]]=Options!$H$8,Table2[[#This Row],[code]]=Options!$H$9,Table2[[#This Row],[code]]=Options!$H$10),Table2[[#This Row],[regno]],"")</f>
        <v/>
      </c>
    </row>
    <row r="652" spans="1:4" x14ac:dyDescent="0.2">
      <c r="A652">
        <v>516487</v>
      </c>
      <c r="B652" t="s">
        <v>5436</v>
      </c>
      <c r="C652" t="s">
        <v>5437</v>
      </c>
      <c r="D652" t="str">
        <f>IF(OR(Table2[[#This Row],[code]]=Options!$H$6,Table2[[#This Row],[code]]=Options!$H$7,Table2[[#This Row],[code]]=Options!$H$8,Table2[[#This Row],[code]]=Options!$H$9,Table2[[#This Row],[code]]=Options!$H$10),Table2[[#This Row],[regno]],"")</f>
        <v/>
      </c>
    </row>
    <row r="653" spans="1:4" x14ac:dyDescent="0.2">
      <c r="A653">
        <v>516695</v>
      </c>
      <c r="B653" t="s">
        <v>5436</v>
      </c>
      <c r="C653" t="s">
        <v>5437</v>
      </c>
      <c r="D653" t="str">
        <f>IF(OR(Table2[[#This Row],[code]]=Options!$H$6,Table2[[#This Row],[code]]=Options!$H$7,Table2[[#This Row],[code]]=Options!$H$8,Table2[[#This Row],[code]]=Options!$H$9,Table2[[#This Row],[code]]=Options!$H$10),Table2[[#This Row],[regno]],"")</f>
        <v/>
      </c>
    </row>
    <row r="654" spans="1:4" x14ac:dyDescent="0.2">
      <c r="A654">
        <v>516781</v>
      </c>
      <c r="B654" t="s">
        <v>5436</v>
      </c>
      <c r="C654" t="s">
        <v>5437</v>
      </c>
      <c r="D654" t="str">
        <f>IF(OR(Table2[[#This Row],[code]]=Options!$H$6,Table2[[#This Row],[code]]=Options!$H$7,Table2[[#This Row],[code]]=Options!$H$8,Table2[[#This Row],[code]]=Options!$H$9,Table2[[#This Row],[code]]=Options!$H$10),Table2[[#This Row],[regno]],"")</f>
        <v/>
      </c>
    </row>
    <row r="655" spans="1:4" x14ac:dyDescent="0.2">
      <c r="A655">
        <v>516843</v>
      </c>
      <c r="B655" t="s">
        <v>5519</v>
      </c>
      <c r="C655" t="s">
        <v>1247</v>
      </c>
      <c r="D655" t="str">
        <f>IF(OR(Table2[[#This Row],[code]]=Options!$H$6,Table2[[#This Row],[code]]=Options!$H$7,Table2[[#This Row],[code]]=Options!$H$8,Table2[[#This Row],[code]]=Options!$H$9,Table2[[#This Row],[code]]=Options!$H$10),Table2[[#This Row],[regno]],"")</f>
        <v/>
      </c>
    </row>
    <row r="656" spans="1:4" x14ac:dyDescent="0.2">
      <c r="A656">
        <v>516889</v>
      </c>
      <c r="B656" t="s">
        <v>5519</v>
      </c>
      <c r="C656" t="s">
        <v>1247</v>
      </c>
      <c r="D656" t="str">
        <f>IF(OR(Table2[[#This Row],[code]]=Options!$H$6,Table2[[#This Row],[code]]=Options!$H$7,Table2[[#This Row],[code]]=Options!$H$8,Table2[[#This Row],[code]]=Options!$H$9,Table2[[#This Row],[code]]=Options!$H$10),Table2[[#This Row],[regno]],"")</f>
        <v/>
      </c>
    </row>
    <row r="657" spans="1:4" x14ac:dyDescent="0.2">
      <c r="A657">
        <v>516899</v>
      </c>
      <c r="B657" t="s">
        <v>5550</v>
      </c>
      <c r="C657" t="s">
        <v>1463</v>
      </c>
      <c r="D657" t="str">
        <f>IF(OR(Table2[[#This Row],[code]]=Options!$H$6,Table2[[#This Row],[code]]=Options!$H$7,Table2[[#This Row],[code]]=Options!$H$8,Table2[[#This Row],[code]]=Options!$H$9,Table2[[#This Row],[code]]=Options!$H$10),Table2[[#This Row],[regno]],"")</f>
        <v/>
      </c>
    </row>
    <row r="658" spans="1:4" x14ac:dyDescent="0.2">
      <c r="A658">
        <v>516906</v>
      </c>
      <c r="B658" t="s">
        <v>5551</v>
      </c>
      <c r="C658" t="s">
        <v>1280</v>
      </c>
      <c r="D658" t="str">
        <f>IF(OR(Table2[[#This Row],[code]]=Options!$H$6,Table2[[#This Row],[code]]=Options!$H$7,Table2[[#This Row],[code]]=Options!$H$8,Table2[[#This Row],[code]]=Options!$H$9,Table2[[#This Row],[code]]=Options!$H$10),Table2[[#This Row],[regno]],"")</f>
        <v/>
      </c>
    </row>
    <row r="659" spans="1:4" x14ac:dyDescent="0.2">
      <c r="A659">
        <v>516921</v>
      </c>
      <c r="B659" t="s">
        <v>5503</v>
      </c>
      <c r="C659" t="s">
        <v>5504</v>
      </c>
      <c r="D659" t="str">
        <f>IF(OR(Table2[[#This Row],[code]]=Options!$H$6,Table2[[#This Row],[code]]=Options!$H$7,Table2[[#This Row],[code]]=Options!$H$8,Table2[[#This Row],[code]]=Options!$H$9,Table2[[#This Row],[code]]=Options!$H$10),Table2[[#This Row],[regno]],"")</f>
        <v/>
      </c>
    </row>
    <row r="660" spans="1:4" x14ac:dyDescent="0.2">
      <c r="A660">
        <v>516959</v>
      </c>
      <c r="B660" t="s">
        <v>5516</v>
      </c>
      <c r="C660" t="s">
        <v>5517</v>
      </c>
      <c r="D660" t="str">
        <f>IF(OR(Table2[[#This Row],[code]]=Options!$H$6,Table2[[#This Row],[code]]=Options!$H$7,Table2[[#This Row],[code]]=Options!$H$8,Table2[[#This Row],[code]]=Options!$H$9,Table2[[#This Row],[code]]=Options!$H$10),Table2[[#This Row],[regno]],"")</f>
        <v/>
      </c>
    </row>
    <row r="661" spans="1:4" x14ac:dyDescent="0.2">
      <c r="A661">
        <v>517018</v>
      </c>
      <c r="B661" t="s">
        <v>5448</v>
      </c>
      <c r="C661" t="s">
        <v>5449</v>
      </c>
      <c r="D661" t="str">
        <f>IF(OR(Table2[[#This Row],[code]]=Options!$H$6,Table2[[#This Row],[code]]=Options!$H$7,Table2[[#This Row],[code]]=Options!$H$8,Table2[[#This Row],[code]]=Options!$H$9,Table2[[#This Row],[code]]=Options!$H$10),Table2[[#This Row],[regno]],"")</f>
        <v/>
      </c>
    </row>
    <row r="662" spans="1:4" x14ac:dyDescent="0.2">
      <c r="A662">
        <v>517039</v>
      </c>
      <c r="B662" t="s">
        <v>5552</v>
      </c>
      <c r="C662" t="s">
        <v>5553</v>
      </c>
      <c r="D662" t="str">
        <f>IF(OR(Table2[[#This Row],[code]]=Options!$H$6,Table2[[#This Row],[code]]=Options!$H$7,Table2[[#This Row],[code]]=Options!$H$8,Table2[[#This Row],[code]]=Options!$H$9,Table2[[#This Row],[code]]=Options!$H$10),Table2[[#This Row],[regno]],"")</f>
        <v/>
      </c>
    </row>
    <row r="663" spans="1:4" x14ac:dyDescent="0.2">
      <c r="A663">
        <v>517126</v>
      </c>
      <c r="B663" t="s">
        <v>5421</v>
      </c>
      <c r="C663" t="s">
        <v>46</v>
      </c>
      <c r="D663" t="str">
        <f>IF(OR(Table2[[#This Row],[code]]=Options!$H$6,Table2[[#This Row],[code]]=Options!$H$7,Table2[[#This Row],[code]]=Options!$H$8,Table2[[#This Row],[code]]=Options!$H$9,Table2[[#This Row],[code]]=Options!$H$10),Table2[[#This Row],[regno]],"")</f>
        <v/>
      </c>
    </row>
    <row r="664" spans="1:4" x14ac:dyDescent="0.2">
      <c r="A664">
        <v>517127</v>
      </c>
      <c r="B664" t="s">
        <v>5474</v>
      </c>
      <c r="C664" t="s">
        <v>5475</v>
      </c>
      <c r="D664" t="str">
        <f>IF(OR(Table2[[#This Row],[code]]=Options!$H$6,Table2[[#This Row],[code]]=Options!$H$7,Table2[[#This Row],[code]]=Options!$H$8,Table2[[#This Row],[code]]=Options!$H$9,Table2[[#This Row],[code]]=Options!$H$10),Table2[[#This Row],[regno]],"")</f>
        <v/>
      </c>
    </row>
    <row r="665" spans="1:4" x14ac:dyDescent="0.2">
      <c r="A665">
        <v>517183</v>
      </c>
      <c r="B665" t="s">
        <v>5427</v>
      </c>
      <c r="C665" t="s">
        <v>5428</v>
      </c>
      <c r="D665" t="str">
        <f>IF(OR(Table2[[#This Row],[code]]=Options!$H$6,Table2[[#This Row],[code]]=Options!$H$7,Table2[[#This Row],[code]]=Options!$H$8,Table2[[#This Row],[code]]=Options!$H$9,Table2[[#This Row],[code]]=Options!$H$10),Table2[[#This Row],[regno]],"")</f>
        <v/>
      </c>
    </row>
    <row r="666" spans="1:4" x14ac:dyDescent="0.2">
      <c r="A666">
        <v>517187</v>
      </c>
      <c r="B666" t="s">
        <v>5446</v>
      </c>
      <c r="C666" t="s">
        <v>5447</v>
      </c>
      <c r="D666" t="str">
        <f>IF(OR(Table2[[#This Row],[code]]=Options!$H$6,Table2[[#This Row],[code]]=Options!$H$7,Table2[[#This Row],[code]]=Options!$H$8,Table2[[#This Row],[code]]=Options!$H$9,Table2[[#This Row],[code]]=Options!$H$10),Table2[[#This Row],[regno]],"")</f>
        <v/>
      </c>
    </row>
    <row r="667" spans="1:4" x14ac:dyDescent="0.2">
      <c r="A667">
        <v>517197</v>
      </c>
      <c r="B667" t="s">
        <v>5518</v>
      </c>
      <c r="C667" t="s">
        <v>1240</v>
      </c>
      <c r="D667" t="str">
        <f>IF(OR(Table2[[#This Row],[code]]=Options!$H$6,Table2[[#This Row],[code]]=Options!$H$7,Table2[[#This Row],[code]]=Options!$H$8,Table2[[#This Row],[code]]=Options!$H$9,Table2[[#This Row],[code]]=Options!$H$10),Table2[[#This Row],[regno]],"")</f>
        <v/>
      </c>
    </row>
    <row r="668" spans="1:4" x14ac:dyDescent="0.2">
      <c r="A668">
        <v>517274</v>
      </c>
      <c r="B668" t="s">
        <v>5541</v>
      </c>
      <c r="C668" t="s">
        <v>779</v>
      </c>
      <c r="D668" t="str">
        <f>IF(OR(Table2[[#This Row],[code]]=Options!$H$6,Table2[[#This Row],[code]]=Options!$H$7,Table2[[#This Row],[code]]=Options!$H$8,Table2[[#This Row],[code]]=Options!$H$9,Table2[[#This Row],[code]]=Options!$H$10),Table2[[#This Row],[regno]],"")</f>
        <v/>
      </c>
    </row>
    <row r="669" spans="1:4" x14ac:dyDescent="0.2">
      <c r="A669">
        <v>517532</v>
      </c>
      <c r="B669" t="s">
        <v>5410</v>
      </c>
      <c r="C669" t="s">
        <v>5411</v>
      </c>
      <c r="D669" t="str">
        <f>IF(OR(Table2[[#This Row],[code]]=Options!$H$6,Table2[[#This Row],[code]]=Options!$H$7,Table2[[#This Row],[code]]=Options!$H$8,Table2[[#This Row],[code]]=Options!$H$9,Table2[[#This Row],[code]]=Options!$H$10),Table2[[#This Row],[regno]],"")</f>
        <v/>
      </c>
    </row>
    <row r="670" spans="1:4" x14ac:dyDescent="0.2">
      <c r="A670">
        <v>517621</v>
      </c>
      <c r="B670" t="s">
        <v>5421</v>
      </c>
      <c r="C670" t="s">
        <v>46</v>
      </c>
      <c r="D670" t="str">
        <f>IF(OR(Table2[[#This Row],[code]]=Options!$H$6,Table2[[#This Row],[code]]=Options!$H$7,Table2[[#This Row],[code]]=Options!$H$8,Table2[[#This Row],[code]]=Options!$H$9,Table2[[#This Row],[code]]=Options!$H$10),Table2[[#This Row],[regno]],"")</f>
        <v/>
      </c>
    </row>
    <row r="671" spans="1:4" x14ac:dyDescent="0.2">
      <c r="A671">
        <v>517799</v>
      </c>
      <c r="B671" t="s">
        <v>5410</v>
      </c>
      <c r="C671" t="s">
        <v>5411</v>
      </c>
      <c r="D671" t="str">
        <f>IF(OR(Table2[[#This Row],[code]]=Options!$H$6,Table2[[#This Row],[code]]=Options!$H$7,Table2[[#This Row],[code]]=Options!$H$8,Table2[[#This Row],[code]]=Options!$H$9,Table2[[#This Row],[code]]=Options!$H$10),Table2[[#This Row],[regno]],"")</f>
        <v/>
      </c>
    </row>
    <row r="672" spans="1:4" x14ac:dyDescent="0.2">
      <c r="A672">
        <v>517887</v>
      </c>
      <c r="B672" t="s">
        <v>5519</v>
      </c>
      <c r="C672" t="s">
        <v>1247</v>
      </c>
      <c r="D672" t="str">
        <f>IF(OR(Table2[[#This Row],[code]]=Options!$H$6,Table2[[#This Row],[code]]=Options!$H$7,Table2[[#This Row],[code]]=Options!$H$8,Table2[[#This Row],[code]]=Options!$H$9,Table2[[#This Row],[code]]=Options!$H$10),Table2[[#This Row],[regno]],"")</f>
        <v/>
      </c>
    </row>
    <row r="673" spans="1:4" x14ac:dyDescent="0.2">
      <c r="A673">
        <v>518073</v>
      </c>
      <c r="B673" t="s">
        <v>5554</v>
      </c>
      <c r="C673" t="s">
        <v>316</v>
      </c>
      <c r="D673" t="str">
        <f>IF(OR(Table2[[#This Row],[code]]=Options!$H$6,Table2[[#This Row],[code]]=Options!$H$7,Table2[[#This Row],[code]]=Options!$H$8,Table2[[#This Row],[code]]=Options!$H$9,Table2[[#This Row],[code]]=Options!$H$10),Table2[[#This Row],[regno]],"")</f>
        <v/>
      </c>
    </row>
    <row r="674" spans="1:4" x14ac:dyDescent="0.2">
      <c r="A674">
        <v>518153</v>
      </c>
      <c r="B674" t="s">
        <v>5525</v>
      </c>
      <c r="C674" t="s">
        <v>1259</v>
      </c>
      <c r="D674" t="str">
        <f>IF(OR(Table2[[#This Row],[code]]=Options!$H$6,Table2[[#This Row],[code]]=Options!$H$7,Table2[[#This Row],[code]]=Options!$H$8,Table2[[#This Row],[code]]=Options!$H$9,Table2[[#This Row],[code]]=Options!$H$10),Table2[[#This Row],[regno]],"")</f>
        <v/>
      </c>
    </row>
    <row r="675" spans="1:4" x14ac:dyDescent="0.2">
      <c r="A675">
        <v>518215</v>
      </c>
      <c r="B675" t="s">
        <v>5418</v>
      </c>
      <c r="C675" t="s">
        <v>5419</v>
      </c>
      <c r="D675" t="str">
        <f>IF(OR(Table2[[#This Row],[code]]=Options!$H$6,Table2[[#This Row],[code]]=Options!$H$7,Table2[[#This Row],[code]]=Options!$H$8,Table2[[#This Row],[code]]=Options!$H$9,Table2[[#This Row],[code]]=Options!$H$10),Table2[[#This Row],[regno]],"")</f>
        <v/>
      </c>
    </row>
    <row r="676" spans="1:4" x14ac:dyDescent="0.2">
      <c r="A676">
        <v>518257</v>
      </c>
      <c r="B676" t="s">
        <v>5421</v>
      </c>
      <c r="C676" t="s">
        <v>46</v>
      </c>
      <c r="D676" t="str">
        <f>IF(OR(Table2[[#This Row],[code]]=Options!$H$6,Table2[[#This Row],[code]]=Options!$H$7,Table2[[#This Row],[code]]=Options!$H$8,Table2[[#This Row],[code]]=Options!$H$9,Table2[[#This Row],[code]]=Options!$H$10),Table2[[#This Row],[regno]],"")</f>
        <v/>
      </c>
    </row>
    <row r="677" spans="1:4" x14ac:dyDescent="0.2">
      <c r="A677">
        <v>518274</v>
      </c>
      <c r="B677" t="s">
        <v>5555</v>
      </c>
      <c r="C677" t="s">
        <v>2197</v>
      </c>
      <c r="D677" t="str">
        <f>IF(OR(Table2[[#This Row],[code]]=Options!$H$6,Table2[[#This Row],[code]]=Options!$H$7,Table2[[#This Row],[code]]=Options!$H$8,Table2[[#This Row],[code]]=Options!$H$9,Table2[[#This Row],[code]]=Options!$H$10),Table2[[#This Row],[regno]],"")</f>
        <v/>
      </c>
    </row>
    <row r="678" spans="1:4" x14ac:dyDescent="0.2">
      <c r="A678">
        <v>518636</v>
      </c>
      <c r="B678" t="s">
        <v>5543</v>
      </c>
      <c r="C678" t="s">
        <v>1378</v>
      </c>
      <c r="D678" t="str">
        <f>IF(OR(Table2[[#This Row],[code]]=Options!$H$6,Table2[[#This Row],[code]]=Options!$H$7,Table2[[#This Row],[code]]=Options!$H$8,Table2[[#This Row],[code]]=Options!$H$9,Table2[[#This Row],[code]]=Options!$H$10),Table2[[#This Row],[regno]],"")</f>
        <v/>
      </c>
    </row>
    <row r="679" spans="1:4" x14ac:dyDescent="0.2">
      <c r="A679">
        <v>518703</v>
      </c>
      <c r="B679" t="s">
        <v>5541</v>
      </c>
      <c r="C679" t="s">
        <v>779</v>
      </c>
      <c r="D679" t="str">
        <f>IF(OR(Table2[[#This Row],[code]]=Options!$H$6,Table2[[#This Row],[code]]=Options!$H$7,Table2[[#This Row],[code]]=Options!$H$8,Table2[[#This Row],[code]]=Options!$H$9,Table2[[#This Row],[code]]=Options!$H$10),Table2[[#This Row],[regno]],"")</f>
        <v/>
      </c>
    </row>
    <row r="680" spans="1:4" x14ac:dyDescent="0.2">
      <c r="A680">
        <v>518877</v>
      </c>
      <c r="B680" t="s">
        <v>5526</v>
      </c>
      <c r="C680" t="s">
        <v>5527</v>
      </c>
      <c r="D680" t="str">
        <f>IF(OR(Table2[[#This Row],[code]]=Options!$H$6,Table2[[#This Row],[code]]=Options!$H$7,Table2[[#This Row],[code]]=Options!$H$8,Table2[[#This Row],[code]]=Options!$H$9,Table2[[#This Row],[code]]=Options!$H$10),Table2[[#This Row],[regno]],"")</f>
        <v/>
      </c>
    </row>
    <row r="681" spans="1:4" x14ac:dyDescent="0.2">
      <c r="A681">
        <v>518943</v>
      </c>
      <c r="B681" t="s">
        <v>5421</v>
      </c>
      <c r="C681" t="s">
        <v>46</v>
      </c>
      <c r="D681" t="str">
        <f>IF(OR(Table2[[#This Row],[code]]=Options!$H$6,Table2[[#This Row],[code]]=Options!$H$7,Table2[[#This Row],[code]]=Options!$H$8,Table2[[#This Row],[code]]=Options!$H$9,Table2[[#This Row],[code]]=Options!$H$10),Table2[[#This Row],[regno]],"")</f>
        <v/>
      </c>
    </row>
    <row r="682" spans="1:4" x14ac:dyDescent="0.2">
      <c r="A682">
        <v>518950</v>
      </c>
      <c r="B682" t="s">
        <v>5534</v>
      </c>
      <c r="C682" t="s">
        <v>1290</v>
      </c>
      <c r="D682" t="str">
        <f>IF(OR(Table2[[#This Row],[code]]=Options!$H$6,Table2[[#This Row],[code]]=Options!$H$7,Table2[[#This Row],[code]]=Options!$H$8,Table2[[#This Row],[code]]=Options!$H$9,Table2[[#This Row],[code]]=Options!$H$10),Table2[[#This Row],[regno]],"")</f>
        <v/>
      </c>
    </row>
    <row r="683" spans="1:4" x14ac:dyDescent="0.2">
      <c r="A683">
        <v>519001</v>
      </c>
      <c r="B683" t="s">
        <v>5522</v>
      </c>
      <c r="C683" t="s">
        <v>1193</v>
      </c>
      <c r="D683" t="str">
        <f>IF(OR(Table2[[#This Row],[code]]=Options!$H$6,Table2[[#This Row],[code]]=Options!$H$7,Table2[[#This Row],[code]]=Options!$H$8,Table2[[#This Row],[code]]=Options!$H$9,Table2[[#This Row],[code]]=Options!$H$10),Table2[[#This Row],[regno]],"")</f>
        <v/>
      </c>
    </row>
    <row r="684" spans="1:4" x14ac:dyDescent="0.2">
      <c r="A684">
        <v>519243</v>
      </c>
      <c r="B684" t="s">
        <v>5436</v>
      </c>
      <c r="C684" t="s">
        <v>5437</v>
      </c>
      <c r="D684" t="str">
        <f>IF(OR(Table2[[#This Row],[code]]=Options!$H$6,Table2[[#This Row],[code]]=Options!$H$7,Table2[[#This Row],[code]]=Options!$H$8,Table2[[#This Row],[code]]=Options!$H$9,Table2[[#This Row],[code]]=Options!$H$10),Table2[[#This Row],[regno]],"")</f>
        <v/>
      </c>
    </row>
    <row r="685" spans="1:4" x14ac:dyDescent="0.2">
      <c r="A685">
        <v>519315</v>
      </c>
      <c r="B685" t="s">
        <v>5423</v>
      </c>
      <c r="C685" t="s">
        <v>5424</v>
      </c>
      <c r="D685" t="str">
        <f>IF(OR(Table2[[#This Row],[code]]=Options!$H$6,Table2[[#This Row],[code]]=Options!$H$7,Table2[[#This Row],[code]]=Options!$H$8,Table2[[#This Row],[code]]=Options!$H$9,Table2[[#This Row],[code]]=Options!$H$10),Table2[[#This Row],[regno]],"")</f>
        <v/>
      </c>
    </row>
    <row r="686" spans="1:4" x14ac:dyDescent="0.2">
      <c r="A686">
        <v>519574</v>
      </c>
      <c r="B686" t="s">
        <v>5515</v>
      </c>
      <c r="C686" t="s">
        <v>606</v>
      </c>
      <c r="D686" t="str">
        <f>IF(OR(Table2[[#This Row],[code]]=Options!$H$6,Table2[[#This Row],[code]]=Options!$H$7,Table2[[#This Row],[code]]=Options!$H$8,Table2[[#This Row],[code]]=Options!$H$9,Table2[[#This Row],[code]]=Options!$H$10),Table2[[#This Row],[regno]],"")</f>
        <v/>
      </c>
    </row>
    <row r="687" spans="1:4" x14ac:dyDescent="0.2">
      <c r="A687">
        <v>519587</v>
      </c>
      <c r="B687" t="s">
        <v>5526</v>
      </c>
      <c r="C687" t="s">
        <v>5527</v>
      </c>
      <c r="D687" t="str">
        <f>IF(OR(Table2[[#This Row],[code]]=Options!$H$6,Table2[[#This Row],[code]]=Options!$H$7,Table2[[#This Row],[code]]=Options!$H$8,Table2[[#This Row],[code]]=Options!$H$9,Table2[[#This Row],[code]]=Options!$H$10),Table2[[#This Row],[regno]],"")</f>
        <v/>
      </c>
    </row>
    <row r="688" spans="1:4" x14ac:dyDescent="0.2">
      <c r="A688">
        <v>519678</v>
      </c>
      <c r="B688" t="s">
        <v>5537</v>
      </c>
      <c r="C688" t="s">
        <v>1315</v>
      </c>
      <c r="D688" t="str">
        <f>IF(OR(Table2[[#This Row],[code]]=Options!$H$6,Table2[[#This Row],[code]]=Options!$H$7,Table2[[#This Row],[code]]=Options!$H$8,Table2[[#This Row],[code]]=Options!$H$9,Table2[[#This Row],[code]]=Options!$H$10),Table2[[#This Row],[regno]],"")</f>
        <v/>
      </c>
    </row>
    <row r="689" spans="1:4" x14ac:dyDescent="0.2">
      <c r="A689">
        <v>519736</v>
      </c>
      <c r="B689" t="s">
        <v>5423</v>
      </c>
      <c r="C689" t="s">
        <v>5424</v>
      </c>
      <c r="D689" t="str">
        <f>IF(OR(Table2[[#This Row],[code]]=Options!$H$6,Table2[[#This Row],[code]]=Options!$H$7,Table2[[#This Row],[code]]=Options!$H$8,Table2[[#This Row],[code]]=Options!$H$9,Table2[[#This Row],[code]]=Options!$H$10),Table2[[#This Row],[regno]],"")</f>
        <v/>
      </c>
    </row>
    <row r="690" spans="1:4" x14ac:dyDescent="0.2">
      <c r="A690">
        <v>519776</v>
      </c>
      <c r="B690" t="s">
        <v>5526</v>
      </c>
      <c r="C690" t="s">
        <v>5527</v>
      </c>
      <c r="D690" t="str">
        <f>IF(OR(Table2[[#This Row],[code]]=Options!$H$6,Table2[[#This Row],[code]]=Options!$H$7,Table2[[#This Row],[code]]=Options!$H$8,Table2[[#This Row],[code]]=Options!$H$9,Table2[[#This Row],[code]]=Options!$H$10),Table2[[#This Row],[regno]],"")</f>
        <v/>
      </c>
    </row>
    <row r="691" spans="1:4" x14ac:dyDescent="0.2">
      <c r="A691">
        <v>519824</v>
      </c>
      <c r="B691" t="s">
        <v>5421</v>
      </c>
      <c r="C691" t="s">
        <v>46</v>
      </c>
      <c r="D691" t="str">
        <f>IF(OR(Table2[[#This Row],[code]]=Options!$H$6,Table2[[#This Row],[code]]=Options!$H$7,Table2[[#This Row],[code]]=Options!$H$8,Table2[[#This Row],[code]]=Options!$H$9,Table2[[#This Row],[code]]=Options!$H$10),Table2[[#This Row],[regno]],"")</f>
        <v/>
      </c>
    </row>
    <row r="692" spans="1:4" x14ac:dyDescent="0.2">
      <c r="A692">
        <v>519934</v>
      </c>
      <c r="B692" t="s">
        <v>5446</v>
      </c>
      <c r="C692" t="s">
        <v>5447</v>
      </c>
      <c r="D692" t="str">
        <f>IF(OR(Table2[[#This Row],[code]]=Options!$H$6,Table2[[#This Row],[code]]=Options!$H$7,Table2[[#This Row],[code]]=Options!$H$8,Table2[[#This Row],[code]]=Options!$H$9,Table2[[#This Row],[code]]=Options!$H$10),Table2[[#This Row],[regno]],"")</f>
        <v/>
      </c>
    </row>
    <row r="693" spans="1:4" x14ac:dyDescent="0.2">
      <c r="A693">
        <v>527647</v>
      </c>
      <c r="B693" t="s">
        <v>5423</v>
      </c>
      <c r="C693" t="s">
        <v>5424</v>
      </c>
      <c r="D693" t="str">
        <f>IF(OR(Table2[[#This Row],[code]]=Options!$H$6,Table2[[#This Row],[code]]=Options!$H$7,Table2[[#This Row],[code]]=Options!$H$8,Table2[[#This Row],[code]]=Options!$H$9,Table2[[#This Row],[code]]=Options!$H$10),Table2[[#This Row],[regno]],"")</f>
        <v/>
      </c>
    </row>
    <row r="694" spans="1:4" x14ac:dyDescent="0.2">
      <c r="A694">
        <v>528253</v>
      </c>
      <c r="B694" t="s">
        <v>5448</v>
      </c>
      <c r="C694" t="s">
        <v>5449</v>
      </c>
      <c r="D694" t="str">
        <f>IF(OR(Table2[[#This Row],[code]]=Options!$H$6,Table2[[#This Row],[code]]=Options!$H$7,Table2[[#This Row],[code]]=Options!$H$8,Table2[[#This Row],[code]]=Options!$H$9,Table2[[#This Row],[code]]=Options!$H$10),Table2[[#This Row],[regno]],"")</f>
        <v/>
      </c>
    </row>
    <row r="695" spans="1:4" x14ac:dyDescent="0.2">
      <c r="A695">
        <v>528960</v>
      </c>
      <c r="B695" t="s">
        <v>5532</v>
      </c>
      <c r="C695" t="s">
        <v>991</v>
      </c>
      <c r="D695" t="str">
        <f>IF(OR(Table2[[#This Row],[code]]=Options!$H$6,Table2[[#This Row],[code]]=Options!$H$7,Table2[[#This Row],[code]]=Options!$H$8,Table2[[#This Row],[code]]=Options!$H$9,Table2[[#This Row],[code]]=Options!$H$10),Table2[[#This Row],[regno]],"")</f>
        <v/>
      </c>
    </row>
    <row r="696" spans="1:4" x14ac:dyDescent="0.2">
      <c r="A696">
        <v>529145</v>
      </c>
      <c r="B696" t="s">
        <v>5542</v>
      </c>
      <c r="C696" t="s">
        <v>338</v>
      </c>
      <c r="D696" t="str">
        <f>IF(OR(Table2[[#This Row],[code]]=Options!$H$6,Table2[[#This Row],[code]]=Options!$H$7,Table2[[#This Row],[code]]=Options!$H$8,Table2[[#This Row],[code]]=Options!$H$9,Table2[[#This Row],[code]]=Options!$H$10),Table2[[#This Row],[regno]],"")</f>
        <v/>
      </c>
    </row>
    <row r="697" spans="1:4" x14ac:dyDescent="0.2">
      <c r="A697">
        <v>529340</v>
      </c>
      <c r="B697" t="s">
        <v>5422</v>
      </c>
      <c r="C697" t="s">
        <v>49</v>
      </c>
      <c r="D697" t="str">
        <f>IF(OR(Table2[[#This Row],[code]]=Options!$H$6,Table2[[#This Row],[code]]=Options!$H$7,Table2[[#This Row],[code]]=Options!$H$8,Table2[[#This Row],[code]]=Options!$H$9,Table2[[#This Row],[code]]=Options!$H$10),Table2[[#This Row],[regno]],"")</f>
        <v/>
      </c>
    </row>
    <row r="698" spans="1:4" x14ac:dyDescent="0.2">
      <c r="A698">
        <v>529658</v>
      </c>
      <c r="B698" t="s">
        <v>5446</v>
      </c>
      <c r="C698" t="s">
        <v>5447</v>
      </c>
      <c r="D698" t="str">
        <f>IF(OR(Table2[[#This Row],[code]]=Options!$H$6,Table2[[#This Row],[code]]=Options!$H$7,Table2[[#This Row],[code]]=Options!$H$8,Table2[[#This Row],[code]]=Options!$H$9,Table2[[#This Row],[code]]=Options!$H$10),Table2[[#This Row],[regno]],"")</f>
        <v/>
      </c>
    </row>
    <row r="699" spans="1:4" x14ac:dyDescent="0.2">
      <c r="A699">
        <v>529729</v>
      </c>
      <c r="B699" t="s">
        <v>5446</v>
      </c>
      <c r="C699" t="s">
        <v>5447</v>
      </c>
      <c r="D699" t="str">
        <f>IF(OR(Table2[[#This Row],[code]]=Options!$H$6,Table2[[#This Row],[code]]=Options!$H$7,Table2[[#This Row],[code]]=Options!$H$8,Table2[[#This Row],[code]]=Options!$H$9,Table2[[#This Row],[code]]=Options!$H$10),Table2[[#This Row],[regno]],"")</f>
        <v/>
      </c>
    </row>
    <row r="700" spans="1:4" x14ac:dyDescent="0.2">
      <c r="A700">
        <v>700165</v>
      </c>
      <c r="B700" t="s">
        <v>5532</v>
      </c>
      <c r="C700" t="s">
        <v>991</v>
      </c>
      <c r="D700" t="str">
        <f>IF(OR(Table2[[#This Row],[code]]=Options!$H$6,Table2[[#This Row],[code]]=Options!$H$7,Table2[[#This Row],[code]]=Options!$H$8,Table2[[#This Row],[code]]=Options!$H$9,Table2[[#This Row],[code]]=Options!$H$10),Table2[[#This Row],[regno]],"")</f>
        <v/>
      </c>
    </row>
    <row r="701" spans="1:4" x14ac:dyDescent="0.2">
      <c r="A701">
        <v>700196</v>
      </c>
      <c r="B701" t="s">
        <v>5520</v>
      </c>
      <c r="C701" t="s">
        <v>5521</v>
      </c>
      <c r="D701" t="str">
        <f>IF(OR(Table2[[#This Row],[code]]=Options!$H$6,Table2[[#This Row],[code]]=Options!$H$7,Table2[[#This Row],[code]]=Options!$H$8,Table2[[#This Row],[code]]=Options!$H$9,Table2[[#This Row],[code]]=Options!$H$10),Table2[[#This Row],[regno]],"")</f>
        <v/>
      </c>
    </row>
    <row r="702" spans="1:4" x14ac:dyDescent="0.2">
      <c r="A702">
        <v>700225</v>
      </c>
      <c r="B702" t="s">
        <v>5518</v>
      </c>
      <c r="C702" t="s">
        <v>1240</v>
      </c>
      <c r="D702" t="str">
        <f>IF(OR(Table2[[#This Row],[code]]=Options!$H$6,Table2[[#This Row],[code]]=Options!$H$7,Table2[[#This Row],[code]]=Options!$H$8,Table2[[#This Row],[code]]=Options!$H$9,Table2[[#This Row],[code]]=Options!$H$10),Table2[[#This Row],[regno]],"")</f>
        <v/>
      </c>
    </row>
    <row r="703" spans="1:4" x14ac:dyDescent="0.2">
      <c r="A703">
        <v>700302</v>
      </c>
      <c r="B703" t="s">
        <v>5446</v>
      </c>
      <c r="C703" t="s">
        <v>5447</v>
      </c>
      <c r="D703" t="str">
        <f>IF(OR(Table2[[#This Row],[code]]=Options!$H$6,Table2[[#This Row],[code]]=Options!$H$7,Table2[[#This Row],[code]]=Options!$H$8,Table2[[#This Row],[code]]=Options!$H$9,Table2[[#This Row],[code]]=Options!$H$10),Table2[[#This Row],[regno]],"")</f>
        <v/>
      </c>
    </row>
    <row r="704" spans="1:4" x14ac:dyDescent="0.2">
      <c r="A704">
        <v>700468</v>
      </c>
      <c r="B704" t="s">
        <v>5427</v>
      </c>
      <c r="C704" t="s">
        <v>5428</v>
      </c>
      <c r="D704" t="str">
        <f>IF(OR(Table2[[#This Row],[code]]=Options!$H$6,Table2[[#This Row],[code]]=Options!$H$7,Table2[[#This Row],[code]]=Options!$H$8,Table2[[#This Row],[code]]=Options!$H$9,Table2[[#This Row],[code]]=Options!$H$10),Table2[[#This Row],[regno]],"")</f>
        <v/>
      </c>
    </row>
    <row r="705" spans="1:4" x14ac:dyDescent="0.2">
      <c r="A705">
        <v>700664</v>
      </c>
      <c r="B705" t="s">
        <v>5515</v>
      </c>
      <c r="C705" t="s">
        <v>606</v>
      </c>
      <c r="D705" t="str">
        <f>IF(OR(Table2[[#This Row],[code]]=Options!$H$6,Table2[[#This Row],[code]]=Options!$H$7,Table2[[#This Row],[code]]=Options!$H$8,Table2[[#This Row],[code]]=Options!$H$9,Table2[[#This Row],[code]]=Options!$H$10),Table2[[#This Row],[regno]],"")</f>
        <v/>
      </c>
    </row>
    <row r="706" spans="1:4" x14ac:dyDescent="0.2">
      <c r="A706">
        <v>700688</v>
      </c>
      <c r="B706" t="s">
        <v>5519</v>
      </c>
      <c r="C706" t="s">
        <v>1247</v>
      </c>
      <c r="D706" t="str">
        <f>IF(OR(Table2[[#This Row],[code]]=Options!$H$6,Table2[[#This Row],[code]]=Options!$H$7,Table2[[#This Row],[code]]=Options!$H$8,Table2[[#This Row],[code]]=Options!$H$9,Table2[[#This Row],[code]]=Options!$H$10),Table2[[#This Row],[regno]],"")</f>
        <v/>
      </c>
    </row>
    <row r="707" spans="1:4" x14ac:dyDescent="0.2">
      <c r="A707">
        <v>700778</v>
      </c>
      <c r="B707" t="s">
        <v>5519</v>
      </c>
      <c r="C707" t="s">
        <v>1247</v>
      </c>
      <c r="D707" t="str">
        <f>IF(OR(Table2[[#This Row],[code]]=Options!$H$6,Table2[[#This Row],[code]]=Options!$H$7,Table2[[#This Row],[code]]=Options!$H$8,Table2[[#This Row],[code]]=Options!$H$9,Table2[[#This Row],[code]]=Options!$H$10),Table2[[#This Row],[regno]],"")</f>
        <v/>
      </c>
    </row>
    <row r="708" spans="1:4" x14ac:dyDescent="0.2">
      <c r="A708">
        <v>700863</v>
      </c>
      <c r="B708" t="s">
        <v>5446</v>
      </c>
      <c r="C708" t="s">
        <v>5447</v>
      </c>
      <c r="D708" t="str">
        <f>IF(OR(Table2[[#This Row],[code]]=Options!$H$6,Table2[[#This Row],[code]]=Options!$H$7,Table2[[#This Row],[code]]=Options!$H$8,Table2[[#This Row],[code]]=Options!$H$9,Table2[[#This Row],[code]]=Options!$H$10),Table2[[#This Row],[regno]],"")</f>
        <v/>
      </c>
    </row>
    <row r="709" spans="1:4" x14ac:dyDescent="0.2">
      <c r="A709">
        <v>700879</v>
      </c>
      <c r="B709" t="s">
        <v>5556</v>
      </c>
      <c r="C709" t="s">
        <v>1472</v>
      </c>
      <c r="D709" t="str">
        <f>IF(OR(Table2[[#This Row],[code]]=Options!$H$6,Table2[[#This Row],[code]]=Options!$H$7,Table2[[#This Row],[code]]=Options!$H$8,Table2[[#This Row],[code]]=Options!$H$9,Table2[[#This Row],[code]]=Options!$H$10),Table2[[#This Row],[regno]],"")</f>
        <v/>
      </c>
    </row>
    <row r="710" spans="1:4" x14ac:dyDescent="0.2">
      <c r="A710">
        <v>701078</v>
      </c>
      <c r="B710" t="s">
        <v>5418</v>
      </c>
      <c r="C710" t="s">
        <v>5419</v>
      </c>
      <c r="D710" t="str">
        <f>IF(OR(Table2[[#This Row],[code]]=Options!$H$6,Table2[[#This Row],[code]]=Options!$H$7,Table2[[#This Row],[code]]=Options!$H$8,Table2[[#This Row],[code]]=Options!$H$9,Table2[[#This Row],[code]]=Options!$H$10),Table2[[#This Row],[regno]],"")</f>
        <v/>
      </c>
    </row>
    <row r="711" spans="1:4" x14ac:dyDescent="0.2">
      <c r="A711">
        <v>701194</v>
      </c>
      <c r="B711" t="s">
        <v>5557</v>
      </c>
      <c r="C711" t="s">
        <v>1433</v>
      </c>
      <c r="D711" t="str">
        <f>IF(OR(Table2[[#This Row],[code]]=Options!$H$6,Table2[[#This Row],[code]]=Options!$H$7,Table2[[#This Row],[code]]=Options!$H$8,Table2[[#This Row],[code]]=Options!$H$9,Table2[[#This Row],[code]]=Options!$H$10),Table2[[#This Row],[regno]],"")</f>
        <v/>
      </c>
    </row>
    <row r="712" spans="1:4" x14ac:dyDescent="0.2">
      <c r="A712">
        <v>701257</v>
      </c>
      <c r="B712" t="s">
        <v>5503</v>
      </c>
      <c r="C712" t="s">
        <v>5504</v>
      </c>
      <c r="D712" t="str">
        <f>IF(OR(Table2[[#This Row],[code]]=Options!$H$6,Table2[[#This Row],[code]]=Options!$H$7,Table2[[#This Row],[code]]=Options!$H$8,Table2[[#This Row],[code]]=Options!$H$9,Table2[[#This Row],[code]]=Options!$H$10),Table2[[#This Row],[regno]],"")</f>
        <v/>
      </c>
    </row>
    <row r="713" spans="1:4" x14ac:dyDescent="0.2">
      <c r="A713">
        <v>701309</v>
      </c>
      <c r="B713" t="s">
        <v>5421</v>
      </c>
      <c r="C713" t="s">
        <v>46</v>
      </c>
      <c r="D713" t="str">
        <f>IF(OR(Table2[[#This Row],[code]]=Options!$H$6,Table2[[#This Row],[code]]=Options!$H$7,Table2[[#This Row],[code]]=Options!$H$8,Table2[[#This Row],[code]]=Options!$H$9,Table2[[#This Row],[code]]=Options!$H$10),Table2[[#This Row],[regno]],"")</f>
        <v/>
      </c>
    </row>
    <row r="714" spans="1:4" x14ac:dyDescent="0.2">
      <c r="A714">
        <v>701310</v>
      </c>
      <c r="B714" t="s">
        <v>5427</v>
      </c>
      <c r="C714" t="s">
        <v>5428</v>
      </c>
      <c r="D714" t="str">
        <f>IF(OR(Table2[[#This Row],[code]]=Options!$H$6,Table2[[#This Row],[code]]=Options!$H$7,Table2[[#This Row],[code]]=Options!$H$8,Table2[[#This Row],[code]]=Options!$H$9,Table2[[#This Row],[code]]=Options!$H$10),Table2[[#This Row],[regno]],"")</f>
        <v/>
      </c>
    </row>
    <row r="715" spans="1:4" x14ac:dyDescent="0.2">
      <c r="A715">
        <v>701341</v>
      </c>
      <c r="B715" t="s">
        <v>5429</v>
      </c>
      <c r="C715" t="s">
        <v>81</v>
      </c>
      <c r="D715" t="str">
        <f>IF(OR(Table2[[#This Row],[code]]=Options!$H$6,Table2[[#This Row],[code]]=Options!$H$7,Table2[[#This Row],[code]]=Options!$H$8,Table2[[#This Row],[code]]=Options!$H$9,Table2[[#This Row],[code]]=Options!$H$10),Table2[[#This Row],[regno]],"")</f>
        <v/>
      </c>
    </row>
    <row r="716" spans="1:4" x14ac:dyDescent="0.2">
      <c r="A716">
        <v>701485</v>
      </c>
      <c r="B716" t="s">
        <v>5516</v>
      </c>
      <c r="C716" t="s">
        <v>5517</v>
      </c>
      <c r="D716" t="str">
        <f>IF(OR(Table2[[#This Row],[code]]=Options!$H$6,Table2[[#This Row],[code]]=Options!$H$7,Table2[[#This Row],[code]]=Options!$H$8,Table2[[#This Row],[code]]=Options!$H$9,Table2[[#This Row],[code]]=Options!$H$10),Table2[[#This Row],[regno]],"")</f>
        <v/>
      </c>
    </row>
    <row r="717" spans="1:4" x14ac:dyDescent="0.2">
      <c r="A717">
        <v>701831</v>
      </c>
      <c r="B717" t="s">
        <v>5519</v>
      </c>
      <c r="C717" t="s">
        <v>1247</v>
      </c>
      <c r="D717" t="str">
        <f>IF(OR(Table2[[#This Row],[code]]=Options!$H$6,Table2[[#This Row],[code]]=Options!$H$7,Table2[[#This Row],[code]]=Options!$H$8,Table2[[#This Row],[code]]=Options!$H$9,Table2[[#This Row],[code]]=Options!$H$10),Table2[[#This Row],[regno]],"")</f>
        <v/>
      </c>
    </row>
    <row r="718" spans="1:4" x14ac:dyDescent="0.2">
      <c r="A718">
        <v>701870</v>
      </c>
      <c r="B718" t="s">
        <v>5421</v>
      </c>
      <c r="C718" t="s">
        <v>46</v>
      </c>
      <c r="D718" t="str">
        <f>IF(OR(Table2[[#This Row],[code]]=Options!$H$6,Table2[[#This Row],[code]]=Options!$H$7,Table2[[#This Row],[code]]=Options!$H$8,Table2[[#This Row],[code]]=Options!$H$9,Table2[[#This Row],[code]]=Options!$H$10),Table2[[#This Row],[regno]],"")</f>
        <v/>
      </c>
    </row>
    <row r="719" spans="1:4" x14ac:dyDescent="0.2">
      <c r="A719">
        <v>701984</v>
      </c>
      <c r="B719" t="s">
        <v>5474</v>
      </c>
      <c r="C719" t="s">
        <v>5475</v>
      </c>
      <c r="D719" t="str">
        <f>IF(OR(Table2[[#This Row],[code]]=Options!$H$6,Table2[[#This Row],[code]]=Options!$H$7,Table2[[#This Row],[code]]=Options!$H$8,Table2[[#This Row],[code]]=Options!$H$9,Table2[[#This Row],[code]]=Options!$H$10),Table2[[#This Row],[regno]],"")</f>
        <v/>
      </c>
    </row>
    <row r="720" spans="1:4" x14ac:dyDescent="0.2">
      <c r="A720">
        <v>701998</v>
      </c>
      <c r="B720" t="s">
        <v>5427</v>
      </c>
      <c r="C720" t="s">
        <v>5428</v>
      </c>
      <c r="D720" t="str">
        <f>IF(OR(Table2[[#This Row],[code]]=Options!$H$6,Table2[[#This Row],[code]]=Options!$H$7,Table2[[#This Row],[code]]=Options!$H$8,Table2[[#This Row],[code]]=Options!$H$9,Table2[[#This Row],[code]]=Options!$H$10),Table2[[#This Row],[regno]],"")</f>
        <v/>
      </c>
    </row>
    <row r="721" spans="1:4" x14ac:dyDescent="0.2">
      <c r="A721">
        <v>702201</v>
      </c>
      <c r="B721" t="s">
        <v>5526</v>
      </c>
      <c r="C721" t="s">
        <v>5527</v>
      </c>
      <c r="D721" t="str">
        <f>IF(OR(Table2[[#This Row],[code]]=Options!$H$6,Table2[[#This Row],[code]]=Options!$H$7,Table2[[#This Row],[code]]=Options!$H$8,Table2[[#This Row],[code]]=Options!$H$9,Table2[[#This Row],[code]]=Options!$H$10),Table2[[#This Row],[regno]],"")</f>
        <v/>
      </c>
    </row>
    <row r="722" spans="1:4" x14ac:dyDescent="0.2">
      <c r="A722">
        <v>702296</v>
      </c>
      <c r="B722" t="s">
        <v>5418</v>
      </c>
      <c r="C722" t="s">
        <v>5419</v>
      </c>
      <c r="D722" t="str">
        <f>IF(OR(Table2[[#This Row],[code]]=Options!$H$6,Table2[[#This Row],[code]]=Options!$H$7,Table2[[#This Row],[code]]=Options!$H$8,Table2[[#This Row],[code]]=Options!$H$9,Table2[[#This Row],[code]]=Options!$H$10),Table2[[#This Row],[regno]],"")</f>
        <v/>
      </c>
    </row>
    <row r="723" spans="1:4" x14ac:dyDescent="0.2">
      <c r="A723">
        <v>702371</v>
      </c>
      <c r="B723" t="s">
        <v>5421</v>
      </c>
      <c r="C723" t="s">
        <v>46</v>
      </c>
      <c r="D723" t="str">
        <f>IF(OR(Table2[[#This Row],[code]]=Options!$H$6,Table2[[#This Row],[code]]=Options!$H$7,Table2[[#This Row],[code]]=Options!$H$8,Table2[[#This Row],[code]]=Options!$H$9,Table2[[#This Row],[code]]=Options!$H$10),Table2[[#This Row],[regno]],"")</f>
        <v/>
      </c>
    </row>
    <row r="724" spans="1:4" x14ac:dyDescent="0.2">
      <c r="A724">
        <v>702492</v>
      </c>
      <c r="B724" t="s">
        <v>5518</v>
      </c>
      <c r="C724" t="s">
        <v>1240</v>
      </c>
      <c r="D724" t="str">
        <f>IF(OR(Table2[[#This Row],[code]]=Options!$H$6,Table2[[#This Row],[code]]=Options!$H$7,Table2[[#This Row],[code]]=Options!$H$8,Table2[[#This Row],[code]]=Options!$H$9,Table2[[#This Row],[code]]=Options!$H$10),Table2[[#This Row],[regno]],"")</f>
        <v/>
      </c>
    </row>
    <row r="725" spans="1:4" x14ac:dyDescent="0.2">
      <c r="A725">
        <v>702533</v>
      </c>
      <c r="B725" t="s">
        <v>5446</v>
      </c>
      <c r="C725" t="s">
        <v>5447</v>
      </c>
      <c r="D725" t="str">
        <f>IF(OR(Table2[[#This Row],[code]]=Options!$H$6,Table2[[#This Row],[code]]=Options!$H$7,Table2[[#This Row],[code]]=Options!$H$8,Table2[[#This Row],[code]]=Options!$H$9,Table2[[#This Row],[code]]=Options!$H$10),Table2[[#This Row],[regno]],"")</f>
        <v/>
      </c>
    </row>
    <row r="726" spans="1:4" x14ac:dyDescent="0.2">
      <c r="A726">
        <v>702722</v>
      </c>
      <c r="B726" t="s">
        <v>5557</v>
      </c>
      <c r="C726" t="s">
        <v>1433</v>
      </c>
      <c r="D726" t="str">
        <f>IF(OR(Table2[[#This Row],[code]]=Options!$H$6,Table2[[#This Row],[code]]=Options!$H$7,Table2[[#This Row],[code]]=Options!$H$8,Table2[[#This Row],[code]]=Options!$H$9,Table2[[#This Row],[code]]=Options!$H$10),Table2[[#This Row],[regno]],"")</f>
        <v/>
      </c>
    </row>
    <row r="727" spans="1:4" x14ac:dyDescent="0.2">
      <c r="A727">
        <v>702801</v>
      </c>
      <c r="B727" t="s">
        <v>5538</v>
      </c>
      <c r="C727" t="s">
        <v>1372</v>
      </c>
      <c r="D727" t="str">
        <f>IF(OR(Table2[[#This Row],[code]]=Options!$H$6,Table2[[#This Row],[code]]=Options!$H$7,Table2[[#This Row],[code]]=Options!$H$8,Table2[[#This Row],[code]]=Options!$H$9,Table2[[#This Row],[code]]=Options!$H$10),Table2[[#This Row],[regno]],"")</f>
        <v/>
      </c>
    </row>
    <row r="728" spans="1:4" x14ac:dyDescent="0.2">
      <c r="A728">
        <v>703138</v>
      </c>
      <c r="B728" t="s">
        <v>5436</v>
      </c>
      <c r="C728" t="s">
        <v>5437</v>
      </c>
      <c r="D728" t="str">
        <f>IF(OR(Table2[[#This Row],[code]]=Options!$H$6,Table2[[#This Row],[code]]=Options!$H$7,Table2[[#This Row],[code]]=Options!$H$8,Table2[[#This Row],[code]]=Options!$H$9,Table2[[#This Row],[code]]=Options!$H$10),Table2[[#This Row],[regno]],"")</f>
        <v/>
      </c>
    </row>
    <row r="729" spans="1:4" x14ac:dyDescent="0.2">
      <c r="A729">
        <v>800007</v>
      </c>
      <c r="B729" t="s">
        <v>5413</v>
      </c>
      <c r="C729" t="s">
        <v>5414</v>
      </c>
      <c r="D729" t="str">
        <f>IF(OR(Table2[[#This Row],[code]]=Options!$H$6,Table2[[#This Row],[code]]=Options!$H$7,Table2[[#This Row],[code]]=Options!$H$8,Table2[[#This Row],[code]]=Options!$H$9,Table2[[#This Row],[code]]=Options!$H$10),Table2[[#This Row],[regno]],"")</f>
        <v/>
      </c>
    </row>
    <row r="730" spans="1:4" x14ac:dyDescent="0.2">
      <c r="A730">
        <v>800032</v>
      </c>
      <c r="B730" t="s">
        <v>5410</v>
      </c>
      <c r="C730" t="s">
        <v>5411</v>
      </c>
      <c r="D730" t="str">
        <f>IF(OR(Table2[[#This Row],[code]]=Options!$H$6,Table2[[#This Row],[code]]=Options!$H$7,Table2[[#This Row],[code]]=Options!$H$8,Table2[[#This Row],[code]]=Options!$H$9,Table2[[#This Row],[code]]=Options!$H$10),Table2[[#This Row],[regno]],"")</f>
        <v/>
      </c>
    </row>
    <row r="731" spans="1:4" x14ac:dyDescent="0.2">
      <c r="A731">
        <v>800373</v>
      </c>
      <c r="B731" t="s">
        <v>5410</v>
      </c>
      <c r="C731" t="s">
        <v>5411</v>
      </c>
      <c r="D731" t="str">
        <f>IF(OR(Table2[[#This Row],[code]]=Options!$H$6,Table2[[#This Row],[code]]=Options!$H$7,Table2[[#This Row],[code]]=Options!$H$8,Table2[[#This Row],[code]]=Options!$H$9,Table2[[#This Row],[code]]=Options!$H$10),Table2[[#This Row],[regno]],"")</f>
        <v/>
      </c>
    </row>
    <row r="732" spans="1:4" x14ac:dyDescent="0.2">
      <c r="A732">
        <v>800445</v>
      </c>
      <c r="B732" t="s">
        <v>5468</v>
      </c>
      <c r="C732" t="s">
        <v>5469</v>
      </c>
      <c r="D732" t="str">
        <f>IF(OR(Table2[[#This Row],[code]]=Options!$H$6,Table2[[#This Row],[code]]=Options!$H$7,Table2[[#This Row],[code]]=Options!$H$8,Table2[[#This Row],[code]]=Options!$H$9,Table2[[#This Row],[code]]=Options!$H$10),Table2[[#This Row],[regno]],"")</f>
        <v/>
      </c>
    </row>
    <row r="733" spans="1:4" x14ac:dyDescent="0.2">
      <c r="A733">
        <v>800512</v>
      </c>
      <c r="B733" t="s">
        <v>5413</v>
      </c>
      <c r="C733" t="s">
        <v>5414</v>
      </c>
      <c r="D733" t="str">
        <f>IF(OR(Table2[[#This Row],[code]]=Options!$H$6,Table2[[#This Row],[code]]=Options!$H$7,Table2[[#This Row],[code]]=Options!$H$8,Table2[[#This Row],[code]]=Options!$H$9,Table2[[#This Row],[code]]=Options!$H$10),Table2[[#This Row],[regno]],"")</f>
        <v/>
      </c>
    </row>
    <row r="734" spans="1:4" x14ac:dyDescent="0.2">
      <c r="A734">
        <v>800514</v>
      </c>
      <c r="B734" t="s">
        <v>5410</v>
      </c>
      <c r="C734" t="s">
        <v>5411</v>
      </c>
      <c r="D734" t="str">
        <f>IF(OR(Table2[[#This Row],[code]]=Options!$H$6,Table2[[#This Row],[code]]=Options!$H$7,Table2[[#This Row],[code]]=Options!$H$8,Table2[[#This Row],[code]]=Options!$H$9,Table2[[#This Row],[code]]=Options!$H$10),Table2[[#This Row],[regno]],"")</f>
        <v/>
      </c>
    </row>
    <row r="735" spans="1:4" x14ac:dyDescent="0.2">
      <c r="A735">
        <v>800541</v>
      </c>
      <c r="B735" t="s">
        <v>5413</v>
      </c>
      <c r="C735" t="s">
        <v>5414</v>
      </c>
      <c r="D735" t="str">
        <f>IF(OR(Table2[[#This Row],[code]]=Options!$H$6,Table2[[#This Row],[code]]=Options!$H$7,Table2[[#This Row],[code]]=Options!$H$8,Table2[[#This Row],[code]]=Options!$H$9,Table2[[#This Row],[code]]=Options!$H$10),Table2[[#This Row],[regno]],"")</f>
        <v/>
      </c>
    </row>
    <row r="736" spans="1:4" x14ac:dyDescent="0.2">
      <c r="A736">
        <v>800585</v>
      </c>
      <c r="B736" t="s">
        <v>5410</v>
      </c>
      <c r="C736" t="s">
        <v>5411</v>
      </c>
      <c r="D736" t="str">
        <f>IF(OR(Table2[[#This Row],[code]]=Options!$H$6,Table2[[#This Row],[code]]=Options!$H$7,Table2[[#This Row],[code]]=Options!$H$8,Table2[[#This Row],[code]]=Options!$H$9,Table2[[#This Row],[code]]=Options!$H$10),Table2[[#This Row],[regno]],"")</f>
        <v/>
      </c>
    </row>
    <row r="737" spans="1:4" x14ac:dyDescent="0.2">
      <c r="A737">
        <v>800683</v>
      </c>
      <c r="B737" t="s">
        <v>5410</v>
      </c>
      <c r="C737" t="s">
        <v>5411</v>
      </c>
      <c r="D737" t="str">
        <f>IF(OR(Table2[[#This Row],[code]]=Options!$H$6,Table2[[#This Row],[code]]=Options!$H$7,Table2[[#This Row],[code]]=Options!$H$8,Table2[[#This Row],[code]]=Options!$H$9,Table2[[#This Row],[code]]=Options!$H$10),Table2[[#This Row],[regno]],"")</f>
        <v/>
      </c>
    </row>
    <row r="738" spans="1:4" x14ac:dyDescent="0.2">
      <c r="A738">
        <v>800906</v>
      </c>
      <c r="B738" t="s">
        <v>5410</v>
      </c>
      <c r="C738" t="s">
        <v>5411</v>
      </c>
      <c r="D738" t="str">
        <f>IF(OR(Table2[[#This Row],[code]]=Options!$H$6,Table2[[#This Row],[code]]=Options!$H$7,Table2[[#This Row],[code]]=Options!$H$8,Table2[[#This Row],[code]]=Options!$H$9,Table2[[#This Row],[code]]=Options!$H$10),Table2[[#This Row],[regno]],"")</f>
        <v/>
      </c>
    </row>
    <row r="739" spans="1:4" x14ac:dyDescent="0.2">
      <c r="A739">
        <v>800907</v>
      </c>
      <c r="B739" t="s">
        <v>5451</v>
      </c>
      <c r="C739" t="s">
        <v>5452</v>
      </c>
      <c r="D739" t="str">
        <f>IF(OR(Table2[[#This Row],[code]]=Options!$H$6,Table2[[#This Row],[code]]=Options!$H$7,Table2[[#This Row],[code]]=Options!$H$8,Table2[[#This Row],[code]]=Options!$H$9,Table2[[#This Row],[code]]=Options!$H$10),Table2[[#This Row],[regno]],"")</f>
        <v/>
      </c>
    </row>
    <row r="740" spans="1:4" x14ac:dyDescent="0.2">
      <c r="A740">
        <v>800934</v>
      </c>
      <c r="B740" t="s">
        <v>5450</v>
      </c>
      <c r="C740" t="s">
        <v>179</v>
      </c>
      <c r="D740" t="str">
        <f>IF(OR(Table2[[#This Row],[code]]=Options!$H$6,Table2[[#This Row],[code]]=Options!$H$7,Table2[[#This Row],[code]]=Options!$H$8,Table2[[#This Row],[code]]=Options!$H$9,Table2[[#This Row],[code]]=Options!$H$10),Table2[[#This Row],[regno]],"")</f>
        <v/>
      </c>
    </row>
    <row r="741" spans="1:4" x14ac:dyDescent="0.2">
      <c r="A741">
        <v>800949</v>
      </c>
      <c r="B741" t="s">
        <v>5410</v>
      </c>
      <c r="C741" t="s">
        <v>5411</v>
      </c>
      <c r="D741" t="str">
        <f>IF(OR(Table2[[#This Row],[code]]=Options!$H$6,Table2[[#This Row],[code]]=Options!$H$7,Table2[[#This Row],[code]]=Options!$H$8,Table2[[#This Row],[code]]=Options!$H$9,Table2[[#This Row],[code]]=Options!$H$10),Table2[[#This Row],[regno]],"")</f>
        <v/>
      </c>
    </row>
    <row r="742" spans="1:4" x14ac:dyDescent="0.2">
      <c r="A742">
        <v>801054</v>
      </c>
      <c r="B742" t="s">
        <v>5410</v>
      </c>
      <c r="C742" t="s">
        <v>5411</v>
      </c>
      <c r="D742" t="str">
        <f>IF(OR(Table2[[#This Row],[code]]=Options!$H$6,Table2[[#This Row],[code]]=Options!$H$7,Table2[[#This Row],[code]]=Options!$H$8,Table2[[#This Row],[code]]=Options!$H$9,Table2[[#This Row],[code]]=Options!$H$10),Table2[[#This Row],[regno]],"")</f>
        <v/>
      </c>
    </row>
    <row r="743" spans="1:4" x14ac:dyDescent="0.2">
      <c r="A743">
        <v>801073</v>
      </c>
      <c r="B743" t="s">
        <v>5474</v>
      </c>
      <c r="C743" t="s">
        <v>5475</v>
      </c>
      <c r="D743" t="str">
        <f>IF(OR(Table2[[#This Row],[code]]=Options!$H$6,Table2[[#This Row],[code]]=Options!$H$7,Table2[[#This Row],[code]]=Options!$H$8,Table2[[#This Row],[code]]=Options!$H$9,Table2[[#This Row],[code]]=Options!$H$10),Table2[[#This Row],[regno]],"")</f>
        <v/>
      </c>
    </row>
    <row r="744" spans="1:4" x14ac:dyDescent="0.2">
      <c r="A744">
        <v>801149</v>
      </c>
      <c r="B744" t="s">
        <v>5410</v>
      </c>
      <c r="C744" t="s">
        <v>5411</v>
      </c>
      <c r="D744" t="str">
        <f>IF(OR(Table2[[#This Row],[code]]=Options!$H$6,Table2[[#This Row],[code]]=Options!$H$7,Table2[[#This Row],[code]]=Options!$H$8,Table2[[#This Row],[code]]=Options!$H$9,Table2[[#This Row],[code]]=Options!$H$10),Table2[[#This Row],[regno]],"")</f>
        <v/>
      </c>
    </row>
    <row r="745" spans="1:4" x14ac:dyDescent="0.2">
      <c r="A745">
        <v>801365</v>
      </c>
      <c r="B745" t="s">
        <v>5415</v>
      </c>
      <c r="C745" t="s">
        <v>5416</v>
      </c>
      <c r="D745" t="str">
        <f>IF(OR(Table2[[#This Row],[code]]=Options!$H$6,Table2[[#This Row],[code]]=Options!$H$7,Table2[[#This Row],[code]]=Options!$H$8,Table2[[#This Row],[code]]=Options!$H$9,Table2[[#This Row],[code]]=Options!$H$10),Table2[[#This Row],[regno]],"")</f>
        <v/>
      </c>
    </row>
    <row r="746" spans="1:4" x14ac:dyDescent="0.2">
      <c r="A746">
        <v>801384</v>
      </c>
      <c r="B746" t="s">
        <v>5415</v>
      </c>
      <c r="C746" t="s">
        <v>5416</v>
      </c>
      <c r="D746" t="str">
        <f>IF(OR(Table2[[#This Row],[code]]=Options!$H$6,Table2[[#This Row],[code]]=Options!$H$7,Table2[[#This Row],[code]]=Options!$H$8,Table2[[#This Row],[code]]=Options!$H$9,Table2[[#This Row],[code]]=Options!$H$10),Table2[[#This Row],[regno]],"")</f>
        <v/>
      </c>
    </row>
    <row r="747" spans="1:4" x14ac:dyDescent="0.2">
      <c r="A747">
        <v>801385</v>
      </c>
      <c r="B747" t="s">
        <v>5470</v>
      </c>
      <c r="C747" t="s">
        <v>5471</v>
      </c>
      <c r="D747" t="str">
        <f>IF(OR(Table2[[#This Row],[code]]=Options!$H$6,Table2[[#This Row],[code]]=Options!$H$7,Table2[[#This Row],[code]]=Options!$H$8,Table2[[#This Row],[code]]=Options!$H$9,Table2[[#This Row],[code]]=Options!$H$10),Table2[[#This Row],[regno]],"")</f>
        <v/>
      </c>
    </row>
    <row r="748" spans="1:4" x14ac:dyDescent="0.2">
      <c r="A748">
        <v>801411</v>
      </c>
      <c r="B748" t="s">
        <v>5480</v>
      </c>
      <c r="C748" t="s">
        <v>5481</v>
      </c>
      <c r="D748" t="str">
        <f>IF(OR(Table2[[#This Row],[code]]=Options!$H$6,Table2[[#This Row],[code]]=Options!$H$7,Table2[[#This Row],[code]]=Options!$H$8,Table2[[#This Row],[code]]=Options!$H$9,Table2[[#This Row],[code]]=Options!$H$10),Table2[[#This Row],[regno]],"")</f>
        <v/>
      </c>
    </row>
    <row r="749" spans="1:4" x14ac:dyDescent="0.2">
      <c r="A749">
        <v>801587</v>
      </c>
      <c r="B749" t="s">
        <v>5498</v>
      </c>
      <c r="C749" t="s">
        <v>372</v>
      </c>
      <c r="D749" t="str">
        <f>IF(OR(Table2[[#This Row],[code]]=Options!$H$6,Table2[[#This Row],[code]]=Options!$H$7,Table2[[#This Row],[code]]=Options!$H$8,Table2[[#This Row],[code]]=Options!$H$9,Table2[[#This Row],[code]]=Options!$H$10),Table2[[#This Row],[regno]],"")</f>
        <v/>
      </c>
    </row>
    <row r="750" spans="1:4" x14ac:dyDescent="0.2">
      <c r="A750">
        <v>801617</v>
      </c>
      <c r="B750" t="s">
        <v>5480</v>
      </c>
      <c r="C750" t="s">
        <v>5481</v>
      </c>
      <c r="D750" t="str">
        <f>IF(OR(Table2[[#This Row],[code]]=Options!$H$6,Table2[[#This Row],[code]]=Options!$H$7,Table2[[#This Row],[code]]=Options!$H$8,Table2[[#This Row],[code]]=Options!$H$9,Table2[[#This Row],[code]]=Options!$H$10),Table2[[#This Row],[regno]],"")</f>
        <v/>
      </c>
    </row>
    <row r="751" spans="1:4" x14ac:dyDescent="0.2">
      <c r="A751">
        <v>801637</v>
      </c>
      <c r="B751" t="s">
        <v>5477</v>
      </c>
      <c r="C751" t="s">
        <v>5478</v>
      </c>
      <c r="D751" t="str">
        <f>IF(OR(Table2[[#This Row],[code]]=Options!$H$6,Table2[[#This Row],[code]]=Options!$H$7,Table2[[#This Row],[code]]=Options!$H$8,Table2[[#This Row],[code]]=Options!$H$9,Table2[[#This Row],[code]]=Options!$H$10),Table2[[#This Row],[regno]],"")</f>
        <v/>
      </c>
    </row>
    <row r="752" spans="1:4" x14ac:dyDescent="0.2">
      <c r="A752">
        <v>801828</v>
      </c>
      <c r="B752" t="s">
        <v>5457</v>
      </c>
      <c r="C752" t="s">
        <v>5458</v>
      </c>
      <c r="D752" t="str">
        <f>IF(OR(Table2[[#This Row],[code]]=Options!$H$6,Table2[[#This Row],[code]]=Options!$H$7,Table2[[#This Row],[code]]=Options!$H$8,Table2[[#This Row],[code]]=Options!$H$9,Table2[[#This Row],[code]]=Options!$H$10),Table2[[#This Row],[regno]],"")</f>
        <v/>
      </c>
    </row>
    <row r="753" spans="1:4" x14ac:dyDescent="0.2">
      <c r="A753">
        <v>801863</v>
      </c>
      <c r="B753" t="s">
        <v>5455</v>
      </c>
      <c r="C753" t="s">
        <v>5456</v>
      </c>
      <c r="D753" t="str">
        <f>IF(OR(Table2[[#This Row],[code]]=Options!$H$6,Table2[[#This Row],[code]]=Options!$H$7,Table2[[#This Row],[code]]=Options!$H$8,Table2[[#This Row],[code]]=Options!$H$9,Table2[[#This Row],[code]]=Options!$H$10),Table2[[#This Row],[regno]],"")</f>
        <v/>
      </c>
    </row>
    <row r="754" spans="1:4" x14ac:dyDescent="0.2">
      <c r="A754">
        <v>801898</v>
      </c>
      <c r="B754" t="s">
        <v>5410</v>
      </c>
      <c r="C754" t="s">
        <v>5411</v>
      </c>
      <c r="D754" t="str">
        <f>IF(OR(Table2[[#This Row],[code]]=Options!$H$6,Table2[[#This Row],[code]]=Options!$H$7,Table2[[#This Row],[code]]=Options!$H$8,Table2[[#This Row],[code]]=Options!$H$9,Table2[[#This Row],[code]]=Options!$H$10),Table2[[#This Row],[regno]],"")</f>
        <v/>
      </c>
    </row>
    <row r="755" spans="1:4" x14ac:dyDescent="0.2">
      <c r="A755">
        <v>801920</v>
      </c>
      <c r="B755" t="s">
        <v>5450</v>
      </c>
      <c r="C755" t="s">
        <v>179</v>
      </c>
      <c r="D755" t="str">
        <f>IF(OR(Table2[[#This Row],[code]]=Options!$H$6,Table2[[#This Row],[code]]=Options!$H$7,Table2[[#This Row],[code]]=Options!$H$8,Table2[[#This Row],[code]]=Options!$H$9,Table2[[#This Row],[code]]=Options!$H$10),Table2[[#This Row],[regno]],"")</f>
        <v/>
      </c>
    </row>
    <row r="756" spans="1:4" x14ac:dyDescent="0.2">
      <c r="A756">
        <v>802011</v>
      </c>
      <c r="B756" t="s">
        <v>5484</v>
      </c>
      <c r="C756" t="s">
        <v>113</v>
      </c>
      <c r="D756" t="str">
        <f>IF(OR(Table2[[#This Row],[code]]=Options!$H$6,Table2[[#This Row],[code]]=Options!$H$7,Table2[[#This Row],[code]]=Options!$H$8,Table2[[#This Row],[code]]=Options!$H$9,Table2[[#This Row],[code]]=Options!$H$10),Table2[[#This Row],[regno]],"")</f>
        <v/>
      </c>
    </row>
    <row r="757" spans="1:4" x14ac:dyDescent="0.2">
      <c r="A757">
        <v>802203</v>
      </c>
      <c r="B757" t="s">
        <v>5410</v>
      </c>
      <c r="C757" t="s">
        <v>5411</v>
      </c>
      <c r="D757" t="str">
        <f>IF(OR(Table2[[#This Row],[code]]=Options!$H$6,Table2[[#This Row],[code]]=Options!$H$7,Table2[[#This Row],[code]]=Options!$H$8,Table2[[#This Row],[code]]=Options!$H$9,Table2[[#This Row],[code]]=Options!$H$10),Table2[[#This Row],[regno]],"")</f>
        <v/>
      </c>
    </row>
    <row r="758" spans="1:4" x14ac:dyDescent="0.2">
      <c r="A758">
        <v>802316</v>
      </c>
      <c r="B758" t="s">
        <v>5410</v>
      </c>
      <c r="C758" t="s">
        <v>5411</v>
      </c>
      <c r="D758" t="str">
        <f>IF(OR(Table2[[#This Row],[code]]=Options!$H$6,Table2[[#This Row],[code]]=Options!$H$7,Table2[[#This Row],[code]]=Options!$H$8,Table2[[#This Row],[code]]=Options!$H$9,Table2[[#This Row],[code]]=Options!$H$10),Table2[[#This Row],[regno]],"")</f>
        <v/>
      </c>
    </row>
    <row r="759" spans="1:4" x14ac:dyDescent="0.2">
      <c r="A759">
        <v>802330</v>
      </c>
      <c r="B759" t="s">
        <v>5439</v>
      </c>
      <c r="C759" t="s">
        <v>5440</v>
      </c>
      <c r="D759" t="str">
        <f>IF(OR(Table2[[#This Row],[code]]=Options!$H$6,Table2[[#This Row],[code]]=Options!$H$7,Table2[[#This Row],[code]]=Options!$H$8,Table2[[#This Row],[code]]=Options!$H$9,Table2[[#This Row],[code]]=Options!$H$10),Table2[[#This Row],[regno]],"")</f>
        <v/>
      </c>
    </row>
    <row r="760" spans="1:4" x14ac:dyDescent="0.2">
      <c r="A760">
        <v>802542</v>
      </c>
      <c r="B760" t="s">
        <v>5477</v>
      </c>
      <c r="C760" t="s">
        <v>5478</v>
      </c>
      <c r="D760" t="str">
        <f>IF(OR(Table2[[#This Row],[code]]=Options!$H$6,Table2[[#This Row],[code]]=Options!$H$7,Table2[[#This Row],[code]]=Options!$H$8,Table2[[#This Row],[code]]=Options!$H$9,Table2[[#This Row],[code]]=Options!$H$10),Table2[[#This Row],[regno]],"")</f>
        <v/>
      </c>
    </row>
    <row r="761" spans="1:4" x14ac:dyDescent="0.2">
      <c r="A761">
        <v>802574</v>
      </c>
      <c r="B761" t="s">
        <v>5486</v>
      </c>
      <c r="C761" t="s">
        <v>826</v>
      </c>
      <c r="D761" t="str">
        <f>IF(OR(Table2[[#This Row],[code]]=Options!$H$6,Table2[[#This Row],[code]]=Options!$H$7,Table2[[#This Row],[code]]=Options!$H$8,Table2[[#This Row],[code]]=Options!$H$9,Table2[[#This Row],[code]]=Options!$H$10),Table2[[#This Row],[regno]],"")</f>
        <v/>
      </c>
    </row>
    <row r="762" spans="1:4" x14ac:dyDescent="0.2">
      <c r="A762">
        <v>802631</v>
      </c>
      <c r="B762" t="s">
        <v>5410</v>
      </c>
      <c r="C762" t="s">
        <v>5411</v>
      </c>
      <c r="D762" t="str">
        <f>IF(OR(Table2[[#This Row],[code]]=Options!$H$6,Table2[[#This Row],[code]]=Options!$H$7,Table2[[#This Row],[code]]=Options!$H$8,Table2[[#This Row],[code]]=Options!$H$9,Table2[[#This Row],[code]]=Options!$H$10),Table2[[#This Row],[regno]],"")</f>
        <v/>
      </c>
    </row>
    <row r="763" spans="1:4" x14ac:dyDescent="0.2">
      <c r="A763">
        <v>802678</v>
      </c>
      <c r="B763" t="s">
        <v>5465</v>
      </c>
      <c r="C763" t="s">
        <v>430</v>
      </c>
      <c r="D763" t="str">
        <f>IF(OR(Table2[[#This Row],[code]]=Options!$H$6,Table2[[#This Row],[code]]=Options!$H$7,Table2[[#This Row],[code]]=Options!$H$8,Table2[[#This Row],[code]]=Options!$H$9,Table2[[#This Row],[code]]=Options!$H$10),Table2[[#This Row],[regno]],"")</f>
        <v/>
      </c>
    </row>
    <row r="764" spans="1:4" x14ac:dyDescent="0.2">
      <c r="A764">
        <v>802684</v>
      </c>
      <c r="B764" t="s">
        <v>5410</v>
      </c>
      <c r="C764" t="s">
        <v>5411</v>
      </c>
      <c r="D764" t="str">
        <f>IF(OR(Table2[[#This Row],[code]]=Options!$H$6,Table2[[#This Row],[code]]=Options!$H$7,Table2[[#This Row],[code]]=Options!$H$8,Table2[[#This Row],[code]]=Options!$H$9,Table2[[#This Row],[code]]=Options!$H$10),Table2[[#This Row],[regno]],"")</f>
        <v/>
      </c>
    </row>
    <row r="765" spans="1:4" x14ac:dyDescent="0.2">
      <c r="A765">
        <v>802708</v>
      </c>
      <c r="B765" t="s">
        <v>5468</v>
      </c>
      <c r="C765" t="s">
        <v>5469</v>
      </c>
      <c r="D765" t="str">
        <f>IF(OR(Table2[[#This Row],[code]]=Options!$H$6,Table2[[#This Row],[code]]=Options!$H$7,Table2[[#This Row],[code]]=Options!$H$8,Table2[[#This Row],[code]]=Options!$H$9,Table2[[#This Row],[code]]=Options!$H$10),Table2[[#This Row],[regno]],"")</f>
        <v/>
      </c>
    </row>
    <row r="766" spans="1:4" x14ac:dyDescent="0.2">
      <c r="A766">
        <v>802725</v>
      </c>
      <c r="B766" t="s">
        <v>5494</v>
      </c>
      <c r="C766" t="s">
        <v>669</v>
      </c>
      <c r="D766" t="str">
        <f>IF(OR(Table2[[#This Row],[code]]=Options!$H$6,Table2[[#This Row],[code]]=Options!$H$7,Table2[[#This Row],[code]]=Options!$H$8,Table2[[#This Row],[code]]=Options!$H$9,Table2[[#This Row],[code]]=Options!$H$10),Table2[[#This Row],[regno]],"")</f>
        <v/>
      </c>
    </row>
    <row r="767" spans="1:4" x14ac:dyDescent="0.2">
      <c r="A767">
        <v>802809</v>
      </c>
      <c r="B767" t="s">
        <v>5459</v>
      </c>
      <c r="C767" t="s">
        <v>278</v>
      </c>
      <c r="D767" t="str">
        <f>IF(OR(Table2[[#This Row],[code]]=Options!$H$6,Table2[[#This Row],[code]]=Options!$H$7,Table2[[#This Row],[code]]=Options!$H$8,Table2[[#This Row],[code]]=Options!$H$9,Table2[[#This Row],[code]]=Options!$H$10),Table2[[#This Row],[regno]],"")</f>
        <v/>
      </c>
    </row>
    <row r="768" spans="1:4" x14ac:dyDescent="0.2">
      <c r="A768">
        <v>802840</v>
      </c>
      <c r="B768" t="s">
        <v>5439</v>
      </c>
      <c r="C768" t="s">
        <v>5440</v>
      </c>
      <c r="D768" t="str">
        <f>IF(OR(Table2[[#This Row],[code]]=Options!$H$6,Table2[[#This Row],[code]]=Options!$H$7,Table2[[#This Row],[code]]=Options!$H$8,Table2[[#This Row],[code]]=Options!$H$9,Table2[[#This Row],[code]]=Options!$H$10),Table2[[#This Row],[regno]],"")</f>
        <v/>
      </c>
    </row>
    <row r="769" spans="1:4" x14ac:dyDescent="0.2">
      <c r="A769">
        <v>803026</v>
      </c>
      <c r="B769" t="s">
        <v>5410</v>
      </c>
      <c r="C769" t="s">
        <v>5411</v>
      </c>
      <c r="D769" t="str">
        <f>IF(OR(Table2[[#This Row],[code]]=Options!$H$6,Table2[[#This Row],[code]]=Options!$H$7,Table2[[#This Row],[code]]=Options!$H$8,Table2[[#This Row],[code]]=Options!$H$9,Table2[[#This Row],[code]]=Options!$H$10),Table2[[#This Row],[regno]],"")</f>
        <v/>
      </c>
    </row>
    <row r="770" spans="1:4" x14ac:dyDescent="0.2">
      <c r="A770">
        <v>803266</v>
      </c>
      <c r="B770" t="s">
        <v>5410</v>
      </c>
      <c r="C770" t="s">
        <v>5411</v>
      </c>
      <c r="D770" t="str">
        <f>IF(OR(Table2[[#This Row],[code]]=Options!$H$6,Table2[[#This Row],[code]]=Options!$H$7,Table2[[#This Row],[code]]=Options!$H$8,Table2[[#This Row],[code]]=Options!$H$9,Table2[[#This Row],[code]]=Options!$H$10),Table2[[#This Row],[regno]],"")</f>
        <v/>
      </c>
    </row>
    <row r="771" spans="1:4" x14ac:dyDescent="0.2">
      <c r="A771">
        <v>803294</v>
      </c>
      <c r="B771" t="s">
        <v>5410</v>
      </c>
      <c r="C771" t="s">
        <v>5411</v>
      </c>
      <c r="D771" t="str">
        <f>IF(OR(Table2[[#This Row],[code]]=Options!$H$6,Table2[[#This Row],[code]]=Options!$H$7,Table2[[#This Row],[code]]=Options!$H$8,Table2[[#This Row],[code]]=Options!$H$9,Table2[[#This Row],[code]]=Options!$H$10),Table2[[#This Row],[regno]],"")</f>
        <v/>
      </c>
    </row>
    <row r="772" spans="1:4" x14ac:dyDescent="0.2">
      <c r="A772">
        <v>803367</v>
      </c>
      <c r="B772" t="s">
        <v>5496</v>
      </c>
      <c r="C772" t="s">
        <v>209</v>
      </c>
      <c r="D772" t="str">
        <f>IF(OR(Table2[[#This Row],[code]]=Options!$H$6,Table2[[#This Row],[code]]=Options!$H$7,Table2[[#This Row],[code]]=Options!$H$8,Table2[[#This Row],[code]]=Options!$H$9,Table2[[#This Row],[code]]=Options!$H$10),Table2[[#This Row],[regno]],"")</f>
        <v/>
      </c>
    </row>
    <row r="773" spans="1:4" x14ac:dyDescent="0.2">
      <c r="A773">
        <v>803402</v>
      </c>
      <c r="B773" t="s">
        <v>5509</v>
      </c>
      <c r="C773" t="s">
        <v>974</v>
      </c>
      <c r="D773" t="str">
        <f>IF(OR(Table2[[#This Row],[code]]=Options!$H$6,Table2[[#This Row],[code]]=Options!$H$7,Table2[[#This Row],[code]]=Options!$H$8,Table2[[#This Row],[code]]=Options!$H$9,Table2[[#This Row],[code]]=Options!$H$10),Table2[[#This Row],[regno]],"")</f>
        <v/>
      </c>
    </row>
    <row r="774" spans="1:4" x14ac:dyDescent="0.2">
      <c r="A774">
        <v>803415</v>
      </c>
      <c r="B774" t="s">
        <v>5410</v>
      </c>
      <c r="C774" t="s">
        <v>5411</v>
      </c>
      <c r="D774" t="str">
        <f>IF(OR(Table2[[#This Row],[code]]=Options!$H$6,Table2[[#This Row],[code]]=Options!$H$7,Table2[[#This Row],[code]]=Options!$H$8,Table2[[#This Row],[code]]=Options!$H$9,Table2[[#This Row],[code]]=Options!$H$10),Table2[[#This Row],[regno]],"")</f>
        <v/>
      </c>
    </row>
    <row r="775" spans="1:4" x14ac:dyDescent="0.2">
      <c r="A775">
        <v>803447</v>
      </c>
      <c r="B775" t="s">
        <v>5453</v>
      </c>
      <c r="C775" t="s">
        <v>5454</v>
      </c>
      <c r="D775" t="str">
        <f>IF(OR(Table2[[#This Row],[code]]=Options!$H$6,Table2[[#This Row],[code]]=Options!$H$7,Table2[[#This Row],[code]]=Options!$H$8,Table2[[#This Row],[code]]=Options!$H$9,Table2[[#This Row],[code]]=Options!$H$10),Table2[[#This Row],[regno]],"")</f>
        <v/>
      </c>
    </row>
    <row r="776" spans="1:4" x14ac:dyDescent="0.2">
      <c r="A776">
        <v>803569</v>
      </c>
      <c r="B776" t="s">
        <v>5483</v>
      </c>
      <c r="C776" t="s">
        <v>40</v>
      </c>
      <c r="D776" t="str">
        <f>IF(OR(Table2[[#This Row],[code]]=Options!$H$6,Table2[[#This Row],[code]]=Options!$H$7,Table2[[#This Row],[code]]=Options!$H$8,Table2[[#This Row],[code]]=Options!$H$9,Table2[[#This Row],[code]]=Options!$H$10),Table2[[#This Row],[regno]],"")</f>
        <v/>
      </c>
    </row>
    <row r="777" spans="1:4" x14ac:dyDescent="0.2">
      <c r="A777">
        <v>803699</v>
      </c>
      <c r="B777" t="s">
        <v>5558</v>
      </c>
      <c r="C777" t="s">
        <v>1993</v>
      </c>
      <c r="D777" t="str">
        <f>IF(OR(Table2[[#This Row],[code]]=Options!$H$6,Table2[[#This Row],[code]]=Options!$H$7,Table2[[#This Row],[code]]=Options!$H$8,Table2[[#This Row],[code]]=Options!$H$9,Table2[[#This Row],[code]]=Options!$H$10),Table2[[#This Row],[regno]],"")</f>
        <v/>
      </c>
    </row>
    <row r="778" spans="1:4" x14ac:dyDescent="0.2">
      <c r="A778">
        <v>803751</v>
      </c>
      <c r="B778" t="s">
        <v>5466</v>
      </c>
      <c r="C778" t="s">
        <v>5467</v>
      </c>
      <c r="D778" t="str">
        <f>IF(OR(Table2[[#This Row],[code]]=Options!$H$6,Table2[[#This Row],[code]]=Options!$H$7,Table2[[#This Row],[code]]=Options!$H$8,Table2[[#This Row],[code]]=Options!$H$9,Table2[[#This Row],[code]]=Options!$H$10),Table2[[#This Row],[regno]],"")</f>
        <v/>
      </c>
    </row>
    <row r="779" spans="1:4" x14ac:dyDescent="0.2">
      <c r="A779">
        <v>803753</v>
      </c>
      <c r="B779" t="s">
        <v>5410</v>
      </c>
      <c r="C779" t="s">
        <v>5411</v>
      </c>
      <c r="D779" t="str">
        <f>IF(OR(Table2[[#This Row],[code]]=Options!$H$6,Table2[[#This Row],[code]]=Options!$H$7,Table2[[#This Row],[code]]=Options!$H$8,Table2[[#This Row],[code]]=Options!$H$9,Table2[[#This Row],[code]]=Options!$H$10),Table2[[#This Row],[regno]],"")</f>
        <v/>
      </c>
    </row>
    <row r="780" spans="1:4" x14ac:dyDescent="0.2">
      <c r="A780">
        <v>803800</v>
      </c>
      <c r="B780" t="s">
        <v>5410</v>
      </c>
      <c r="C780" t="s">
        <v>5411</v>
      </c>
      <c r="D780" t="str">
        <f>IF(OR(Table2[[#This Row],[code]]=Options!$H$6,Table2[[#This Row],[code]]=Options!$H$7,Table2[[#This Row],[code]]=Options!$H$8,Table2[[#This Row],[code]]=Options!$H$9,Table2[[#This Row],[code]]=Options!$H$10),Table2[[#This Row],[regno]],"")</f>
        <v/>
      </c>
    </row>
    <row r="781" spans="1:4" x14ac:dyDescent="0.2">
      <c r="A781">
        <v>900017</v>
      </c>
      <c r="B781" t="s">
        <v>5483</v>
      </c>
      <c r="C781" t="s">
        <v>40</v>
      </c>
      <c r="D781" t="str">
        <f>IF(OR(Table2[[#This Row],[code]]=Options!$H$6,Table2[[#This Row],[code]]=Options!$H$7,Table2[[#This Row],[code]]=Options!$H$8,Table2[[#This Row],[code]]=Options!$H$9,Table2[[#This Row],[code]]=Options!$H$10),Table2[[#This Row],[regno]],"")</f>
        <v/>
      </c>
    </row>
    <row r="782" spans="1:4" x14ac:dyDescent="0.2">
      <c r="A782">
        <v>900039</v>
      </c>
      <c r="B782" t="s">
        <v>5425</v>
      </c>
      <c r="C782" t="s">
        <v>626</v>
      </c>
      <c r="D782" t="str">
        <f>IF(OR(Table2[[#This Row],[code]]=Options!$H$6,Table2[[#This Row],[code]]=Options!$H$7,Table2[[#This Row],[code]]=Options!$H$8,Table2[[#This Row],[code]]=Options!$H$9,Table2[[#This Row],[code]]=Options!$H$10),Table2[[#This Row],[regno]],"")</f>
        <v/>
      </c>
    </row>
    <row r="783" spans="1:4" x14ac:dyDescent="0.2">
      <c r="A783">
        <v>900273</v>
      </c>
      <c r="B783" t="s">
        <v>5493</v>
      </c>
      <c r="C783" t="s">
        <v>249</v>
      </c>
      <c r="D783" t="str">
        <f>IF(OR(Table2[[#This Row],[code]]=Options!$H$6,Table2[[#This Row],[code]]=Options!$H$7,Table2[[#This Row],[code]]=Options!$H$8,Table2[[#This Row],[code]]=Options!$H$9,Table2[[#This Row],[code]]=Options!$H$10),Table2[[#This Row],[regno]],"")</f>
        <v/>
      </c>
    </row>
    <row r="784" spans="1:4" x14ac:dyDescent="0.2">
      <c r="A784">
        <v>900284</v>
      </c>
      <c r="B784" t="s">
        <v>5410</v>
      </c>
      <c r="C784" t="s">
        <v>5411</v>
      </c>
      <c r="D784" t="str">
        <f>IF(OR(Table2[[#This Row],[code]]=Options!$H$6,Table2[[#This Row],[code]]=Options!$H$7,Table2[[#This Row],[code]]=Options!$H$8,Table2[[#This Row],[code]]=Options!$H$9,Table2[[#This Row],[code]]=Options!$H$10),Table2[[#This Row],[regno]],"")</f>
        <v/>
      </c>
    </row>
    <row r="785" spans="1:4" x14ac:dyDescent="0.2">
      <c r="A785">
        <v>900411</v>
      </c>
      <c r="B785" t="s">
        <v>5483</v>
      </c>
      <c r="C785" t="s">
        <v>40</v>
      </c>
      <c r="D785" t="str">
        <f>IF(OR(Table2[[#This Row],[code]]=Options!$H$6,Table2[[#This Row],[code]]=Options!$H$7,Table2[[#This Row],[code]]=Options!$H$8,Table2[[#This Row],[code]]=Options!$H$9,Table2[[#This Row],[code]]=Options!$H$10),Table2[[#This Row],[regno]],"")</f>
        <v/>
      </c>
    </row>
    <row r="786" spans="1:4" x14ac:dyDescent="0.2">
      <c r="A786">
        <v>900493</v>
      </c>
      <c r="B786" t="s">
        <v>5410</v>
      </c>
      <c r="C786" t="s">
        <v>5411</v>
      </c>
      <c r="D786" t="str">
        <f>IF(OR(Table2[[#This Row],[code]]=Options!$H$6,Table2[[#This Row],[code]]=Options!$H$7,Table2[[#This Row],[code]]=Options!$H$8,Table2[[#This Row],[code]]=Options!$H$9,Table2[[#This Row],[code]]=Options!$H$10),Table2[[#This Row],[regno]],"")</f>
        <v/>
      </c>
    </row>
    <row r="787" spans="1:4" x14ac:dyDescent="0.2">
      <c r="A787">
        <v>900529</v>
      </c>
      <c r="B787" t="s">
        <v>5483</v>
      </c>
      <c r="C787" t="s">
        <v>40</v>
      </c>
      <c r="D787" t="str">
        <f>IF(OR(Table2[[#This Row],[code]]=Options!$H$6,Table2[[#This Row],[code]]=Options!$H$7,Table2[[#This Row],[code]]=Options!$H$8,Table2[[#This Row],[code]]=Options!$H$9,Table2[[#This Row],[code]]=Options!$H$10),Table2[[#This Row],[regno]],"")</f>
        <v/>
      </c>
    </row>
    <row r="788" spans="1:4" x14ac:dyDescent="0.2">
      <c r="A788">
        <v>900587</v>
      </c>
      <c r="B788" t="s">
        <v>5413</v>
      </c>
      <c r="C788" t="s">
        <v>5414</v>
      </c>
      <c r="D788" t="str">
        <f>IF(OR(Table2[[#This Row],[code]]=Options!$H$6,Table2[[#This Row],[code]]=Options!$H$7,Table2[[#This Row],[code]]=Options!$H$8,Table2[[#This Row],[code]]=Options!$H$9,Table2[[#This Row],[code]]=Options!$H$10),Table2[[#This Row],[regno]],"")</f>
        <v/>
      </c>
    </row>
    <row r="789" spans="1:4" x14ac:dyDescent="0.2">
      <c r="A789">
        <v>900637</v>
      </c>
      <c r="B789" t="s">
        <v>5480</v>
      </c>
      <c r="C789" t="s">
        <v>5481</v>
      </c>
      <c r="D789" t="str">
        <f>IF(OR(Table2[[#This Row],[code]]=Options!$H$6,Table2[[#This Row],[code]]=Options!$H$7,Table2[[#This Row],[code]]=Options!$H$8,Table2[[#This Row],[code]]=Options!$H$9,Table2[[#This Row],[code]]=Options!$H$10),Table2[[#This Row],[regno]],"")</f>
        <v/>
      </c>
    </row>
    <row r="790" spans="1:4" x14ac:dyDescent="0.2">
      <c r="A790">
        <v>900638</v>
      </c>
      <c r="B790" t="s">
        <v>5483</v>
      </c>
      <c r="C790" t="s">
        <v>40</v>
      </c>
      <c r="D790" t="str">
        <f>IF(OR(Table2[[#This Row],[code]]=Options!$H$6,Table2[[#This Row],[code]]=Options!$H$7,Table2[[#This Row],[code]]=Options!$H$8,Table2[[#This Row],[code]]=Options!$H$9,Table2[[#This Row],[code]]=Options!$H$10),Table2[[#This Row],[regno]],"")</f>
        <v/>
      </c>
    </row>
    <row r="791" spans="1:4" x14ac:dyDescent="0.2">
      <c r="A791">
        <v>1000048</v>
      </c>
      <c r="B791" t="s">
        <v>5460</v>
      </c>
      <c r="C791" t="s">
        <v>5461</v>
      </c>
      <c r="D791" t="str">
        <f>IF(OR(Table2[[#This Row],[code]]=Options!$H$6,Table2[[#This Row],[code]]=Options!$H$7,Table2[[#This Row],[code]]=Options!$H$8,Table2[[#This Row],[code]]=Options!$H$9,Table2[[#This Row],[code]]=Options!$H$10),Table2[[#This Row],[regno]],"")</f>
        <v/>
      </c>
    </row>
    <row r="792" spans="1:4" x14ac:dyDescent="0.2">
      <c r="A792">
        <v>1000053</v>
      </c>
      <c r="B792" t="s">
        <v>5410</v>
      </c>
      <c r="C792" t="s">
        <v>5411</v>
      </c>
      <c r="D792" t="str">
        <f>IF(OR(Table2[[#This Row],[code]]=Options!$H$6,Table2[[#This Row],[code]]=Options!$H$7,Table2[[#This Row],[code]]=Options!$H$8,Table2[[#This Row],[code]]=Options!$H$9,Table2[[#This Row],[code]]=Options!$H$10),Table2[[#This Row],[regno]],"")</f>
        <v/>
      </c>
    </row>
    <row r="793" spans="1:4" x14ac:dyDescent="0.2">
      <c r="A793">
        <v>1000346</v>
      </c>
      <c r="B793" t="s">
        <v>5444</v>
      </c>
      <c r="C793" t="s">
        <v>5445</v>
      </c>
      <c r="D793" t="str">
        <f>IF(OR(Table2[[#This Row],[code]]=Options!$H$6,Table2[[#This Row],[code]]=Options!$H$7,Table2[[#This Row],[code]]=Options!$H$8,Table2[[#This Row],[code]]=Options!$H$9,Table2[[#This Row],[code]]=Options!$H$10),Table2[[#This Row],[regno]],"")</f>
        <v/>
      </c>
    </row>
    <row r="794" spans="1:4" x14ac:dyDescent="0.2">
      <c r="A794">
        <v>1000387</v>
      </c>
      <c r="B794" t="s">
        <v>5525</v>
      </c>
      <c r="C794" t="s">
        <v>1259</v>
      </c>
      <c r="D794" t="str">
        <f>IF(OR(Table2[[#This Row],[code]]=Options!$H$6,Table2[[#This Row],[code]]=Options!$H$7,Table2[[#This Row],[code]]=Options!$H$8,Table2[[#This Row],[code]]=Options!$H$9,Table2[[#This Row],[code]]=Options!$H$10),Table2[[#This Row],[regno]],"")</f>
        <v/>
      </c>
    </row>
    <row r="795" spans="1:4" x14ac:dyDescent="0.2">
      <c r="A795">
        <v>1000568</v>
      </c>
      <c r="B795" t="s">
        <v>5410</v>
      </c>
      <c r="C795" t="s">
        <v>5411</v>
      </c>
      <c r="D795" t="str">
        <f>IF(OR(Table2[[#This Row],[code]]=Options!$H$6,Table2[[#This Row],[code]]=Options!$H$7,Table2[[#This Row],[code]]=Options!$H$8,Table2[[#This Row],[code]]=Options!$H$9,Table2[[#This Row],[code]]=Options!$H$10),Table2[[#This Row],[regno]],"")</f>
        <v/>
      </c>
    </row>
    <row r="796" spans="1:4" x14ac:dyDescent="0.2">
      <c r="A796">
        <v>1000635</v>
      </c>
      <c r="B796" t="s">
        <v>5460</v>
      </c>
      <c r="C796" t="s">
        <v>5461</v>
      </c>
      <c r="D796" t="str">
        <f>IF(OR(Table2[[#This Row],[code]]=Options!$H$6,Table2[[#This Row],[code]]=Options!$H$7,Table2[[#This Row],[code]]=Options!$H$8,Table2[[#This Row],[code]]=Options!$H$9,Table2[[#This Row],[code]]=Options!$H$10),Table2[[#This Row],[regno]],"")</f>
        <v/>
      </c>
    </row>
    <row r="797" spans="1:4" x14ac:dyDescent="0.2">
      <c r="A797">
        <v>1000707</v>
      </c>
      <c r="B797" t="s">
        <v>5546</v>
      </c>
      <c r="C797" t="s">
        <v>4800</v>
      </c>
      <c r="D797" t="str">
        <f>IF(OR(Table2[[#This Row],[code]]=Options!$H$6,Table2[[#This Row],[code]]=Options!$H$7,Table2[[#This Row],[code]]=Options!$H$8,Table2[[#This Row],[code]]=Options!$H$9,Table2[[#This Row],[code]]=Options!$H$10),Table2[[#This Row],[regno]],"")</f>
        <v/>
      </c>
    </row>
    <row r="798" spans="1:4" x14ac:dyDescent="0.2">
      <c r="A798">
        <v>1000732</v>
      </c>
      <c r="B798" t="s">
        <v>5470</v>
      </c>
      <c r="C798" t="s">
        <v>5471</v>
      </c>
      <c r="D798" t="str">
        <f>IF(OR(Table2[[#This Row],[code]]=Options!$H$6,Table2[[#This Row],[code]]=Options!$H$7,Table2[[#This Row],[code]]=Options!$H$8,Table2[[#This Row],[code]]=Options!$H$9,Table2[[#This Row],[code]]=Options!$H$10),Table2[[#This Row],[regno]],"")</f>
        <v/>
      </c>
    </row>
    <row r="799" spans="1:4" x14ac:dyDescent="0.2">
      <c r="A799">
        <v>1000800</v>
      </c>
      <c r="B799" t="s">
        <v>5476</v>
      </c>
      <c r="C799" t="s">
        <v>188</v>
      </c>
      <c r="D799" t="str">
        <f>IF(OR(Table2[[#This Row],[code]]=Options!$H$6,Table2[[#This Row],[code]]=Options!$H$7,Table2[[#This Row],[code]]=Options!$H$8,Table2[[#This Row],[code]]=Options!$H$9,Table2[[#This Row],[code]]=Options!$H$10),Table2[[#This Row],[regno]],"")</f>
        <v/>
      </c>
    </row>
    <row r="800" spans="1:4" x14ac:dyDescent="0.2">
      <c r="A800">
        <v>1000825</v>
      </c>
      <c r="B800" t="s">
        <v>5410</v>
      </c>
      <c r="C800" t="s">
        <v>5411</v>
      </c>
      <c r="D800" t="str">
        <f>IF(OR(Table2[[#This Row],[code]]=Options!$H$6,Table2[[#This Row],[code]]=Options!$H$7,Table2[[#This Row],[code]]=Options!$H$8,Table2[[#This Row],[code]]=Options!$H$9,Table2[[#This Row],[code]]=Options!$H$10),Table2[[#This Row],[regno]],"")</f>
        <v/>
      </c>
    </row>
    <row r="801" spans="1:4" x14ac:dyDescent="0.2">
      <c r="A801">
        <v>1000831</v>
      </c>
      <c r="B801" t="s">
        <v>5417</v>
      </c>
      <c r="C801" t="s">
        <v>267</v>
      </c>
      <c r="D801" t="str">
        <f>IF(OR(Table2[[#This Row],[code]]=Options!$H$6,Table2[[#This Row],[code]]=Options!$H$7,Table2[[#This Row],[code]]=Options!$H$8,Table2[[#This Row],[code]]=Options!$H$9,Table2[[#This Row],[code]]=Options!$H$10),Table2[[#This Row],[regno]],"")</f>
        <v/>
      </c>
    </row>
    <row r="802" spans="1:4" x14ac:dyDescent="0.2">
      <c r="A802">
        <v>1000891</v>
      </c>
      <c r="B802" t="s">
        <v>5541</v>
      </c>
      <c r="C802" t="s">
        <v>779</v>
      </c>
      <c r="D802" t="str">
        <f>IF(OR(Table2[[#This Row],[code]]=Options!$H$6,Table2[[#This Row],[code]]=Options!$H$7,Table2[[#This Row],[code]]=Options!$H$8,Table2[[#This Row],[code]]=Options!$H$9,Table2[[#This Row],[code]]=Options!$H$10),Table2[[#This Row],[regno]],"")</f>
        <v/>
      </c>
    </row>
    <row r="803" spans="1:4" x14ac:dyDescent="0.2">
      <c r="A803">
        <v>1000931</v>
      </c>
      <c r="B803" t="s">
        <v>5474</v>
      </c>
      <c r="C803" t="s">
        <v>5475</v>
      </c>
      <c r="D803" t="str">
        <f>IF(OR(Table2[[#This Row],[code]]=Options!$H$6,Table2[[#This Row],[code]]=Options!$H$7,Table2[[#This Row],[code]]=Options!$H$8,Table2[[#This Row],[code]]=Options!$H$9,Table2[[#This Row],[code]]=Options!$H$10),Table2[[#This Row],[regno]],"")</f>
        <v/>
      </c>
    </row>
    <row r="804" spans="1:4" x14ac:dyDescent="0.2">
      <c r="A804">
        <v>1000932</v>
      </c>
      <c r="B804" t="s">
        <v>5410</v>
      </c>
      <c r="C804" t="s">
        <v>5411</v>
      </c>
      <c r="D804" t="str">
        <f>IF(OR(Table2[[#This Row],[code]]=Options!$H$6,Table2[[#This Row],[code]]=Options!$H$7,Table2[[#This Row],[code]]=Options!$H$8,Table2[[#This Row],[code]]=Options!$H$9,Table2[[#This Row],[code]]=Options!$H$10),Table2[[#This Row],[regno]],"")</f>
        <v/>
      </c>
    </row>
    <row r="805" spans="1:4" x14ac:dyDescent="0.2">
      <c r="A805">
        <v>1000990</v>
      </c>
      <c r="B805" t="s">
        <v>5455</v>
      </c>
      <c r="C805" t="s">
        <v>5456</v>
      </c>
      <c r="D805" t="str">
        <f>IF(OR(Table2[[#This Row],[code]]=Options!$H$6,Table2[[#This Row],[code]]=Options!$H$7,Table2[[#This Row],[code]]=Options!$H$8,Table2[[#This Row],[code]]=Options!$H$9,Table2[[#This Row],[code]]=Options!$H$10),Table2[[#This Row],[regno]],"")</f>
        <v/>
      </c>
    </row>
    <row r="806" spans="1:4" x14ac:dyDescent="0.2">
      <c r="A806">
        <v>1000993</v>
      </c>
      <c r="B806" t="s">
        <v>5413</v>
      </c>
      <c r="C806" t="s">
        <v>5414</v>
      </c>
      <c r="D806" t="str">
        <f>IF(OR(Table2[[#This Row],[code]]=Options!$H$6,Table2[[#This Row],[code]]=Options!$H$7,Table2[[#This Row],[code]]=Options!$H$8,Table2[[#This Row],[code]]=Options!$H$9,Table2[[#This Row],[code]]=Options!$H$10),Table2[[#This Row],[regno]],"")</f>
        <v/>
      </c>
    </row>
    <row r="807" spans="1:4" x14ac:dyDescent="0.2">
      <c r="A807">
        <v>1001022</v>
      </c>
      <c r="B807" t="s">
        <v>5470</v>
      </c>
      <c r="C807" t="s">
        <v>5471</v>
      </c>
      <c r="D807" t="str">
        <f>IF(OR(Table2[[#This Row],[code]]=Options!$H$6,Table2[[#This Row],[code]]=Options!$H$7,Table2[[#This Row],[code]]=Options!$H$8,Table2[[#This Row],[code]]=Options!$H$9,Table2[[#This Row],[code]]=Options!$H$10),Table2[[#This Row],[regno]],"")</f>
        <v/>
      </c>
    </row>
    <row r="808" spans="1:4" x14ac:dyDescent="0.2">
      <c r="A808">
        <v>1001053</v>
      </c>
      <c r="B808" t="s">
        <v>5439</v>
      </c>
      <c r="C808" t="s">
        <v>5440</v>
      </c>
      <c r="D808" t="str">
        <f>IF(OR(Table2[[#This Row],[code]]=Options!$H$6,Table2[[#This Row],[code]]=Options!$H$7,Table2[[#This Row],[code]]=Options!$H$8,Table2[[#This Row],[code]]=Options!$H$9,Table2[[#This Row],[code]]=Options!$H$10),Table2[[#This Row],[regno]],"")</f>
        <v/>
      </c>
    </row>
    <row r="809" spans="1:4" x14ac:dyDescent="0.2">
      <c r="A809">
        <v>1001256</v>
      </c>
      <c r="B809" t="s">
        <v>5410</v>
      </c>
      <c r="C809" t="s">
        <v>5411</v>
      </c>
      <c r="D809" t="str">
        <f>IF(OR(Table2[[#This Row],[code]]=Options!$H$6,Table2[[#This Row],[code]]=Options!$H$7,Table2[[#This Row],[code]]=Options!$H$8,Table2[[#This Row],[code]]=Options!$H$9,Table2[[#This Row],[code]]=Options!$H$10),Table2[[#This Row],[regno]],"")</f>
        <v/>
      </c>
    </row>
    <row r="810" spans="1:4" x14ac:dyDescent="0.2">
      <c r="A810">
        <v>1001303</v>
      </c>
      <c r="B810" t="s">
        <v>5410</v>
      </c>
      <c r="C810" t="s">
        <v>5411</v>
      </c>
      <c r="D810" t="str">
        <f>IF(OR(Table2[[#This Row],[code]]=Options!$H$6,Table2[[#This Row],[code]]=Options!$H$7,Table2[[#This Row],[code]]=Options!$H$8,Table2[[#This Row],[code]]=Options!$H$9,Table2[[#This Row],[code]]=Options!$H$10),Table2[[#This Row],[regno]],"")</f>
        <v/>
      </c>
    </row>
    <row r="811" spans="1:4" x14ac:dyDescent="0.2">
      <c r="A811">
        <v>1001457</v>
      </c>
      <c r="B811" t="s">
        <v>5410</v>
      </c>
      <c r="C811" t="s">
        <v>5411</v>
      </c>
      <c r="D811" t="str">
        <f>IF(OR(Table2[[#This Row],[code]]=Options!$H$6,Table2[[#This Row],[code]]=Options!$H$7,Table2[[#This Row],[code]]=Options!$H$8,Table2[[#This Row],[code]]=Options!$H$9,Table2[[#This Row],[code]]=Options!$H$10),Table2[[#This Row],[regno]],"")</f>
        <v/>
      </c>
    </row>
    <row r="812" spans="1:4" x14ac:dyDescent="0.2">
      <c r="A812">
        <v>1001474</v>
      </c>
      <c r="B812" t="s">
        <v>5421</v>
      </c>
      <c r="C812" t="s">
        <v>46</v>
      </c>
      <c r="D812" t="str">
        <f>IF(OR(Table2[[#This Row],[code]]=Options!$H$6,Table2[[#This Row],[code]]=Options!$H$7,Table2[[#This Row],[code]]=Options!$H$8,Table2[[#This Row],[code]]=Options!$H$9,Table2[[#This Row],[code]]=Options!$H$10),Table2[[#This Row],[regno]],"")</f>
        <v/>
      </c>
    </row>
    <row r="813" spans="1:4" x14ac:dyDescent="0.2">
      <c r="A813">
        <v>1001611</v>
      </c>
      <c r="B813" t="s">
        <v>5483</v>
      </c>
      <c r="C813" t="s">
        <v>40</v>
      </c>
      <c r="D813" t="str">
        <f>IF(OR(Table2[[#This Row],[code]]=Options!$H$6,Table2[[#This Row],[code]]=Options!$H$7,Table2[[#This Row],[code]]=Options!$H$8,Table2[[#This Row],[code]]=Options!$H$9,Table2[[#This Row],[code]]=Options!$H$10),Table2[[#This Row],[regno]],"")</f>
        <v/>
      </c>
    </row>
    <row r="814" spans="1:4" x14ac:dyDescent="0.2">
      <c r="A814">
        <v>1001654</v>
      </c>
      <c r="B814" t="s">
        <v>5453</v>
      </c>
      <c r="C814" t="s">
        <v>5454</v>
      </c>
      <c r="D814" t="str">
        <f>IF(OR(Table2[[#This Row],[code]]=Options!$H$6,Table2[[#This Row],[code]]=Options!$H$7,Table2[[#This Row],[code]]=Options!$H$8,Table2[[#This Row],[code]]=Options!$H$9,Table2[[#This Row],[code]]=Options!$H$10),Table2[[#This Row],[regno]],"")</f>
        <v/>
      </c>
    </row>
    <row r="815" spans="1:4" x14ac:dyDescent="0.2">
      <c r="A815">
        <v>1001832</v>
      </c>
      <c r="B815" t="s">
        <v>5503</v>
      </c>
      <c r="C815" t="s">
        <v>5504</v>
      </c>
      <c r="D815" t="str">
        <f>IF(OR(Table2[[#This Row],[code]]=Options!$H$6,Table2[[#This Row],[code]]=Options!$H$7,Table2[[#This Row],[code]]=Options!$H$8,Table2[[#This Row],[code]]=Options!$H$9,Table2[[#This Row],[code]]=Options!$H$10),Table2[[#This Row],[regno]],"")</f>
        <v/>
      </c>
    </row>
    <row r="816" spans="1:4" x14ac:dyDescent="0.2">
      <c r="A816">
        <v>1002020</v>
      </c>
      <c r="B816" t="s">
        <v>5522</v>
      </c>
      <c r="C816" t="s">
        <v>1193</v>
      </c>
      <c r="D816" t="str">
        <f>IF(OR(Table2[[#This Row],[code]]=Options!$H$6,Table2[[#This Row],[code]]=Options!$H$7,Table2[[#This Row],[code]]=Options!$H$8,Table2[[#This Row],[code]]=Options!$H$9,Table2[[#This Row],[code]]=Options!$H$10),Table2[[#This Row],[regno]],"")</f>
        <v/>
      </c>
    </row>
    <row r="817" spans="1:4" x14ac:dyDescent="0.2">
      <c r="A817">
        <v>1002244</v>
      </c>
      <c r="B817" t="s">
        <v>5410</v>
      </c>
      <c r="C817" t="s">
        <v>5411</v>
      </c>
      <c r="D817" t="str">
        <f>IF(OR(Table2[[#This Row],[code]]=Options!$H$6,Table2[[#This Row],[code]]=Options!$H$7,Table2[[#This Row],[code]]=Options!$H$8,Table2[[#This Row],[code]]=Options!$H$9,Table2[[#This Row],[code]]=Options!$H$10),Table2[[#This Row],[regno]],"")</f>
        <v/>
      </c>
    </row>
    <row r="818" spans="1:4" x14ac:dyDescent="0.2">
      <c r="A818">
        <v>1002309</v>
      </c>
      <c r="B818" t="s">
        <v>5460</v>
      </c>
      <c r="C818" t="s">
        <v>5461</v>
      </c>
      <c r="D818" t="str">
        <f>IF(OR(Table2[[#This Row],[code]]=Options!$H$6,Table2[[#This Row],[code]]=Options!$H$7,Table2[[#This Row],[code]]=Options!$H$8,Table2[[#This Row],[code]]=Options!$H$9,Table2[[#This Row],[code]]=Options!$H$10),Table2[[#This Row],[regno]],"")</f>
        <v/>
      </c>
    </row>
    <row r="819" spans="1:4" x14ac:dyDescent="0.2">
      <c r="A819">
        <v>1002412</v>
      </c>
      <c r="B819" t="s">
        <v>5480</v>
      </c>
      <c r="C819" t="s">
        <v>5481</v>
      </c>
      <c r="D819" t="str">
        <f>IF(OR(Table2[[#This Row],[code]]=Options!$H$6,Table2[[#This Row],[code]]=Options!$H$7,Table2[[#This Row],[code]]=Options!$H$8,Table2[[#This Row],[code]]=Options!$H$9,Table2[[#This Row],[code]]=Options!$H$10),Table2[[#This Row],[regno]],"")</f>
        <v/>
      </c>
    </row>
    <row r="820" spans="1:4" x14ac:dyDescent="0.2">
      <c r="A820">
        <v>1002758</v>
      </c>
      <c r="B820" t="s">
        <v>5430</v>
      </c>
      <c r="C820" t="s">
        <v>27</v>
      </c>
      <c r="D820" t="str">
        <f>IF(OR(Table2[[#This Row],[code]]=Options!$H$6,Table2[[#This Row],[code]]=Options!$H$7,Table2[[#This Row],[code]]=Options!$H$8,Table2[[#This Row],[code]]=Options!$H$9,Table2[[#This Row],[code]]=Options!$H$10),Table2[[#This Row],[regno]],"")</f>
        <v/>
      </c>
    </row>
    <row r="821" spans="1:4" x14ac:dyDescent="0.2">
      <c r="A821">
        <v>1002860</v>
      </c>
      <c r="B821" t="s">
        <v>5423</v>
      </c>
      <c r="C821" t="s">
        <v>5424</v>
      </c>
      <c r="D821" t="str">
        <f>IF(OR(Table2[[#This Row],[code]]=Options!$H$6,Table2[[#This Row],[code]]=Options!$H$7,Table2[[#This Row],[code]]=Options!$H$8,Table2[[#This Row],[code]]=Options!$H$9,Table2[[#This Row],[code]]=Options!$H$10),Table2[[#This Row],[regno]],"")</f>
        <v/>
      </c>
    </row>
    <row r="822" spans="1:4" x14ac:dyDescent="0.2">
      <c r="A822">
        <v>1002868</v>
      </c>
      <c r="B822" t="s">
        <v>5503</v>
      </c>
      <c r="C822" t="s">
        <v>5504</v>
      </c>
      <c r="D822" t="str">
        <f>IF(OR(Table2[[#This Row],[code]]=Options!$H$6,Table2[[#This Row],[code]]=Options!$H$7,Table2[[#This Row],[code]]=Options!$H$8,Table2[[#This Row],[code]]=Options!$H$9,Table2[[#This Row],[code]]=Options!$H$10),Table2[[#This Row],[regno]],"")</f>
        <v/>
      </c>
    </row>
    <row r="823" spans="1:4" x14ac:dyDescent="0.2">
      <c r="A823">
        <v>1002890</v>
      </c>
      <c r="B823" t="s">
        <v>5503</v>
      </c>
      <c r="C823" t="s">
        <v>5504</v>
      </c>
      <c r="D823" t="str">
        <f>IF(OR(Table2[[#This Row],[code]]=Options!$H$6,Table2[[#This Row],[code]]=Options!$H$7,Table2[[#This Row],[code]]=Options!$H$8,Table2[[#This Row],[code]]=Options!$H$9,Table2[[#This Row],[code]]=Options!$H$10),Table2[[#This Row],[regno]],"")</f>
        <v/>
      </c>
    </row>
    <row r="824" spans="1:4" x14ac:dyDescent="0.2">
      <c r="A824">
        <v>1003041</v>
      </c>
      <c r="B824" t="s">
        <v>5498</v>
      </c>
      <c r="C824" t="s">
        <v>372</v>
      </c>
      <c r="D824" t="str">
        <f>IF(OR(Table2[[#This Row],[code]]=Options!$H$6,Table2[[#This Row],[code]]=Options!$H$7,Table2[[#This Row],[code]]=Options!$H$8,Table2[[#This Row],[code]]=Options!$H$9,Table2[[#This Row],[code]]=Options!$H$10),Table2[[#This Row],[regno]],"")</f>
        <v/>
      </c>
    </row>
    <row r="825" spans="1:4" x14ac:dyDescent="0.2">
      <c r="A825">
        <v>1003042</v>
      </c>
      <c r="B825" t="s">
        <v>5410</v>
      </c>
      <c r="C825" t="s">
        <v>5411</v>
      </c>
      <c r="D825" t="str">
        <f>IF(OR(Table2[[#This Row],[code]]=Options!$H$6,Table2[[#This Row],[code]]=Options!$H$7,Table2[[#This Row],[code]]=Options!$H$8,Table2[[#This Row],[code]]=Options!$H$9,Table2[[#This Row],[code]]=Options!$H$10),Table2[[#This Row],[regno]],"")</f>
        <v/>
      </c>
    </row>
    <row r="826" spans="1:4" x14ac:dyDescent="0.2">
      <c r="A826">
        <v>1003103</v>
      </c>
      <c r="B826" t="s">
        <v>5538</v>
      </c>
      <c r="C826" t="s">
        <v>1372</v>
      </c>
      <c r="D826" t="str">
        <f>IF(OR(Table2[[#This Row],[code]]=Options!$H$6,Table2[[#This Row],[code]]=Options!$H$7,Table2[[#This Row],[code]]=Options!$H$8,Table2[[#This Row],[code]]=Options!$H$9,Table2[[#This Row],[code]]=Options!$H$10),Table2[[#This Row],[regno]],"")</f>
        <v/>
      </c>
    </row>
    <row r="827" spans="1:4" x14ac:dyDescent="0.2">
      <c r="A827">
        <v>1003249</v>
      </c>
      <c r="B827" t="s">
        <v>5503</v>
      </c>
      <c r="C827" t="s">
        <v>5504</v>
      </c>
      <c r="D827" t="str">
        <f>IF(OR(Table2[[#This Row],[code]]=Options!$H$6,Table2[[#This Row],[code]]=Options!$H$7,Table2[[#This Row],[code]]=Options!$H$8,Table2[[#This Row],[code]]=Options!$H$9,Table2[[#This Row],[code]]=Options!$H$10),Table2[[#This Row],[regno]],"")</f>
        <v/>
      </c>
    </row>
    <row r="828" spans="1:4" x14ac:dyDescent="0.2">
      <c r="A828">
        <v>1003265</v>
      </c>
      <c r="B828" t="s">
        <v>5412</v>
      </c>
      <c r="C828" t="s">
        <v>12</v>
      </c>
      <c r="D828" t="str">
        <f>IF(OR(Table2[[#This Row],[code]]=Options!$H$6,Table2[[#This Row],[code]]=Options!$H$7,Table2[[#This Row],[code]]=Options!$H$8,Table2[[#This Row],[code]]=Options!$H$9,Table2[[#This Row],[code]]=Options!$H$10),Table2[[#This Row],[regno]],"")</f>
        <v/>
      </c>
    </row>
    <row r="829" spans="1:4" x14ac:dyDescent="0.2">
      <c r="A829">
        <v>1003376</v>
      </c>
      <c r="B829" t="s">
        <v>5439</v>
      </c>
      <c r="C829" t="s">
        <v>5440</v>
      </c>
      <c r="D829" t="str">
        <f>IF(OR(Table2[[#This Row],[code]]=Options!$H$6,Table2[[#This Row],[code]]=Options!$H$7,Table2[[#This Row],[code]]=Options!$H$8,Table2[[#This Row],[code]]=Options!$H$9,Table2[[#This Row],[code]]=Options!$H$10),Table2[[#This Row],[regno]],"")</f>
        <v/>
      </c>
    </row>
    <row r="830" spans="1:4" x14ac:dyDescent="0.2">
      <c r="A830">
        <v>1003403</v>
      </c>
      <c r="B830" t="s">
        <v>5470</v>
      </c>
      <c r="C830" t="s">
        <v>5471</v>
      </c>
      <c r="D830" t="str">
        <f>IF(OR(Table2[[#This Row],[code]]=Options!$H$6,Table2[[#This Row],[code]]=Options!$H$7,Table2[[#This Row],[code]]=Options!$H$8,Table2[[#This Row],[code]]=Options!$H$9,Table2[[#This Row],[code]]=Options!$H$10),Table2[[#This Row],[regno]],"")</f>
        <v/>
      </c>
    </row>
    <row r="831" spans="1:4" x14ac:dyDescent="0.2">
      <c r="A831">
        <v>1003408</v>
      </c>
      <c r="B831" t="s">
        <v>5410</v>
      </c>
      <c r="C831" t="s">
        <v>5411</v>
      </c>
      <c r="D831" t="str">
        <f>IF(OR(Table2[[#This Row],[code]]=Options!$H$6,Table2[[#This Row],[code]]=Options!$H$7,Table2[[#This Row],[code]]=Options!$H$8,Table2[[#This Row],[code]]=Options!$H$9,Table2[[#This Row],[code]]=Options!$H$10),Table2[[#This Row],[regno]],"")</f>
        <v/>
      </c>
    </row>
    <row r="832" spans="1:4" x14ac:dyDescent="0.2">
      <c r="A832">
        <v>1003470</v>
      </c>
      <c r="B832" t="s">
        <v>5421</v>
      </c>
      <c r="C832" t="s">
        <v>46</v>
      </c>
      <c r="D832" t="str">
        <f>IF(OR(Table2[[#This Row],[code]]=Options!$H$6,Table2[[#This Row],[code]]=Options!$H$7,Table2[[#This Row],[code]]=Options!$H$8,Table2[[#This Row],[code]]=Options!$H$9,Table2[[#This Row],[code]]=Options!$H$10),Table2[[#This Row],[regno]],"")</f>
        <v/>
      </c>
    </row>
    <row r="833" spans="1:4" x14ac:dyDescent="0.2">
      <c r="A833">
        <v>1003562</v>
      </c>
      <c r="B833" t="s">
        <v>5410</v>
      </c>
      <c r="C833" t="s">
        <v>5411</v>
      </c>
      <c r="D833" t="str">
        <f>IF(OR(Table2[[#This Row],[code]]=Options!$H$6,Table2[[#This Row],[code]]=Options!$H$7,Table2[[#This Row],[code]]=Options!$H$8,Table2[[#This Row],[code]]=Options!$H$9,Table2[[#This Row],[code]]=Options!$H$10),Table2[[#This Row],[regno]],"")</f>
        <v/>
      </c>
    </row>
    <row r="834" spans="1:4" x14ac:dyDescent="0.2">
      <c r="A834">
        <v>1003836</v>
      </c>
      <c r="B834" t="s">
        <v>5410</v>
      </c>
      <c r="C834" t="s">
        <v>5411</v>
      </c>
      <c r="D834" t="str">
        <f>IF(OR(Table2[[#This Row],[code]]=Options!$H$6,Table2[[#This Row],[code]]=Options!$H$7,Table2[[#This Row],[code]]=Options!$H$8,Table2[[#This Row],[code]]=Options!$H$9,Table2[[#This Row],[code]]=Options!$H$10),Table2[[#This Row],[regno]],"")</f>
        <v/>
      </c>
    </row>
    <row r="835" spans="1:4" x14ac:dyDescent="0.2">
      <c r="A835">
        <v>1003852</v>
      </c>
      <c r="B835" t="s">
        <v>5410</v>
      </c>
      <c r="C835" t="s">
        <v>5411</v>
      </c>
      <c r="D835" t="str">
        <f>IF(OR(Table2[[#This Row],[code]]=Options!$H$6,Table2[[#This Row],[code]]=Options!$H$7,Table2[[#This Row],[code]]=Options!$H$8,Table2[[#This Row],[code]]=Options!$H$9,Table2[[#This Row],[code]]=Options!$H$10),Table2[[#This Row],[regno]],"")</f>
        <v/>
      </c>
    </row>
    <row r="836" spans="1:4" x14ac:dyDescent="0.2">
      <c r="A836">
        <v>1003886</v>
      </c>
      <c r="B836" t="s">
        <v>5559</v>
      </c>
      <c r="C836" t="s">
        <v>5560</v>
      </c>
      <c r="D836" t="str">
        <f>IF(OR(Table2[[#This Row],[code]]=Options!$H$6,Table2[[#This Row],[code]]=Options!$H$7,Table2[[#This Row],[code]]=Options!$H$8,Table2[[#This Row],[code]]=Options!$H$9,Table2[[#This Row],[code]]=Options!$H$10),Table2[[#This Row],[regno]],"")</f>
        <v/>
      </c>
    </row>
    <row r="837" spans="1:4" x14ac:dyDescent="0.2">
      <c r="A837">
        <v>1003907</v>
      </c>
      <c r="B837" t="s">
        <v>5427</v>
      </c>
      <c r="C837" t="s">
        <v>5428</v>
      </c>
      <c r="D837" t="str">
        <f>IF(OR(Table2[[#This Row],[code]]=Options!$H$6,Table2[[#This Row],[code]]=Options!$H$7,Table2[[#This Row],[code]]=Options!$H$8,Table2[[#This Row],[code]]=Options!$H$9,Table2[[#This Row],[code]]=Options!$H$10),Table2[[#This Row],[regno]],"")</f>
        <v/>
      </c>
    </row>
    <row r="838" spans="1:4" x14ac:dyDescent="0.2">
      <c r="A838">
        <v>1003918</v>
      </c>
      <c r="B838" t="s">
        <v>5436</v>
      </c>
      <c r="C838" t="s">
        <v>5437</v>
      </c>
      <c r="D838" t="str">
        <f>IF(OR(Table2[[#This Row],[code]]=Options!$H$6,Table2[[#This Row],[code]]=Options!$H$7,Table2[[#This Row],[code]]=Options!$H$8,Table2[[#This Row],[code]]=Options!$H$9,Table2[[#This Row],[code]]=Options!$H$10),Table2[[#This Row],[regno]],"")</f>
        <v/>
      </c>
    </row>
    <row r="839" spans="1:4" x14ac:dyDescent="0.2">
      <c r="A839">
        <v>1003968</v>
      </c>
      <c r="B839" t="s">
        <v>5457</v>
      </c>
      <c r="C839" t="s">
        <v>5458</v>
      </c>
      <c r="D839" t="str">
        <f>IF(OR(Table2[[#This Row],[code]]=Options!$H$6,Table2[[#This Row],[code]]=Options!$H$7,Table2[[#This Row],[code]]=Options!$H$8,Table2[[#This Row],[code]]=Options!$H$9,Table2[[#This Row],[code]]=Options!$H$10),Table2[[#This Row],[regno]],"")</f>
        <v/>
      </c>
    </row>
    <row r="840" spans="1:4" x14ac:dyDescent="0.2">
      <c r="A840">
        <v>1004086</v>
      </c>
      <c r="B840" t="s">
        <v>5474</v>
      </c>
      <c r="C840" t="s">
        <v>5475</v>
      </c>
      <c r="D840" t="str">
        <f>IF(OR(Table2[[#This Row],[code]]=Options!$H$6,Table2[[#This Row],[code]]=Options!$H$7,Table2[[#This Row],[code]]=Options!$H$8,Table2[[#This Row],[code]]=Options!$H$9,Table2[[#This Row],[code]]=Options!$H$10),Table2[[#This Row],[regno]],"")</f>
        <v/>
      </c>
    </row>
    <row r="841" spans="1:4" x14ac:dyDescent="0.2">
      <c r="A841">
        <v>1004122</v>
      </c>
      <c r="B841" t="s">
        <v>5417</v>
      </c>
      <c r="C841" t="s">
        <v>267</v>
      </c>
      <c r="D841" t="str">
        <f>IF(OR(Table2[[#This Row],[code]]=Options!$H$6,Table2[[#This Row],[code]]=Options!$H$7,Table2[[#This Row],[code]]=Options!$H$8,Table2[[#This Row],[code]]=Options!$H$9,Table2[[#This Row],[code]]=Options!$H$10),Table2[[#This Row],[regno]],"")</f>
        <v/>
      </c>
    </row>
    <row r="842" spans="1:4" x14ac:dyDescent="0.2">
      <c r="A842">
        <v>1004223</v>
      </c>
      <c r="B842" t="s">
        <v>5530</v>
      </c>
      <c r="C842" t="s">
        <v>5531</v>
      </c>
      <c r="D842" t="str">
        <f>IF(OR(Table2[[#This Row],[code]]=Options!$H$6,Table2[[#This Row],[code]]=Options!$H$7,Table2[[#This Row],[code]]=Options!$H$8,Table2[[#This Row],[code]]=Options!$H$9,Table2[[#This Row],[code]]=Options!$H$10),Table2[[#This Row],[regno]],"")</f>
        <v/>
      </c>
    </row>
    <row r="843" spans="1:4" x14ac:dyDescent="0.2">
      <c r="A843">
        <v>1004442</v>
      </c>
      <c r="B843" t="s">
        <v>5468</v>
      </c>
      <c r="C843" t="s">
        <v>5469</v>
      </c>
      <c r="D843" t="str">
        <f>IF(OR(Table2[[#This Row],[code]]=Options!$H$6,Table2[[#This Row],[code]]=Options!$H$7,Table2[[#This Row],[code]]=Options!$H$8,Table2[[#This Row],[code]]=Options!$H$9,Table2[[#This Row],[code]]=Options!$H$10),Table2[[#This Row],[regno]],"")</f>
        <v/>
      </c>
    </row>
    <row r="844" spans="1:4" x14ac:dyDescent="0.2">
      <c r="A844">
        <v>1004609</v>
      </c>
      <c r="B844" t="s">
        <v>5413</v>
      </c>
      <c r="C844" t="s">
        <v>5414</v>
      </c>
      <c r="D844" t="str">
        <f>IF(OR(Table2[[#This Row],[code]]=Options!$H$6,Table2[[#This Row],[code]]=Options!$H$7,Table2[[#This Row],[code]]=Options!$H$8,Table2[[#This Row],[code]]=Options!$H$9,Table2[[#This Row],[code]]=Options!$H$10),Table2[[#This Row],[regno]],"")</f>
        <v/>
      </c>
    </row>
    <row r="845" spans="1:4" x14ac:dyDescent="0.2">
      <c r="A845">
        <v>1004652</v>
      </c>
      <c r="B845" t="s">
        <v>5503</v>
      </c>
      <c r="C845" t="s">
        <v>5504</v>
      </c>
      <c r="D845" t="str">
        <f>IF(OR(Table2[[#This Row],[code]]=Options!$H$6,Table2[[#This Row],[code]]=Options!$H$7,Table2[[#This Row],[code]]=Options!$H$8,Table2[[#This Row],[code]]=Options!$H$9,Table2[[#This Row],[code]]=Options!$H$10),Table2[[#This Row],[regno]],"")</f>
        <v/>
      </c>
    </row>
    <row r="846" spans="1:4" x14ac:dyDescent="0.2">
      <c r="A846">
        <v>1005189</v>
      </c>
      <c r="B846" t="s">
        <v>5460</v>
      </c>
      <c r="C846" t="s">
        <v>5461</v>
      </c>
      <c r="D846" t="str">
        <f>IF(OR(Table2[[#This Row],[code]]=Options!$H$6,Table2[[#This Row],[code]]=Options!$H$7,Table2[[#This Row],[code]]=Options!$H$8,Table2[[#This Row],[code]]=Options!$H$9,Table2[[#This Row],[code]]=Options!$H$10),Table2[[#This Row],[regno]],"")</f>
        <v/>
      </c>
    </row>
    <row r="847" spans="1:4" x14ac:dyDescent="0.2">
      <c r="A847">
        <v>1005325</v>
      </c>
      <c r="B847" t="s">
        <v>5474</v>
      </c>
      <c r="C847" t="s">
        <v>5475</v>
      </c>
      <c r="D847" t="str">
        <f>IF(OR(Table2[[#This Row],[code]]=Options!$H$6,Table2[[#This Row],[code]]=Options!$H$7,Table2[[#This Row],[code]]=Options!$H$8,Table2[[#This Row],[code]]=Options!$H$9,Table2[[#This Row],[code]]=Options!$H$10),Table2[[#This Row],[regno]],"")</f>
        <v/>
      </c>
    </row>
    <row r="848" spans="1:4" x14ac:dyDescent="0.2">
      <c r="A848">
        <v>1005346</v>
      </c>
      <c r="B848" t="s">
        <v>5476</v>
      </c>
      <c r="C848" t="s">
        <v>188</v>
      </c>
      <c r="D848" t="str">
        <f>IF(OR(Table2[[#This Row],[code]]=Options!$H$6,Table2[[#This Row],[code]]=Options!$H$7,Table2[[#This Row],[code]]=Options!$H$8,Table2[[#This Row],[code]]=Options!$H$9,Table2[[#This Row],[code]]=Options!$H$10),Table2[[#This Row],[regno]],"")</f>
        <v/>
      </c>
    </row>
    <row r="849" spans="1:4" x14ac:dyDescent="0.2">
      <c r="A849">
        <v>1005364</v>
      </c>
      <c r="B849" t="s">
        <v>5444</v>
      </c>
      <c r="C849" t="s">
        <v>5445</v>
      </c>
      <c r="D849" t="str">
        <f>IF(OR(Table2[[#This Row],[code]]=Options!$H$6,Table2[[#This Row],[code]]=Options!$H$7,Table2[[#This Row],[code]]=Options!$H$8,Table2[[#This Row],[code]]=Options!$H$9,Table2[[#This Row],[code]]=Options!$H$10),Table2[[#This Row],[regno]],"")</f>
        <v/>
      </c>
    </row>
    <row r="850" spans="1:4" x14ac:dyDescent="0.2">
      <c r="A850">
        <v>1005370</v>
      </c>
      <c r="B850" t="s">
        <v>5519</v>
      </c>
      <c r="C850" t="s">
        <v>1247</v>
      </c>
      <c r="D850" t="str">
        <f>IF(OR(Table2[[#This Row],[code]]=Options!$H$6,Table2[[#This Row],[code]]=Options!$H$7,Table2[[#This Row],[code]]=Options!$H$8,Table2[[#This Row],[code]]=Options!$H$9,Table2[[#This Row],[code]]=Options!$H$10),Table2[[#This Row],[regno]],"")</f>
        <v/>
      </c>
    </row>
    <row r="851" spans="1:4" x14ac:dyDescent="0.2">
      <c r="A851">
        <v>1005993</v>
      </c>
      <c r="B851" t="s">
        <v>5410</v>
      </c>
      <c r="C851" t="s">
        <v>5411</v>
      </c>
      <c r="D851" t="str">
        <f>IF(OR(Table2[[#This Row],[code]]=Options!$H$6,Table2[[#This Row],[code]]=Options!$H$7,Table2[[#This Row],[code]]=Options!$H$8,Table2[[#This Row],[code]]=Options!$H$9,Table2[[#This Row],[code]]=Options!$H$10),Table2[[#This Row],[regno]],"")</f>
        <v/>
      </c>
    </row>
    <row r="852" spans="1:4" x14ac:dyDescent="0.2">
      <c r="A852">
        <v>1006151</v>
      </c>
      <c r="B852" t="s">
        <v>5441</v>
      </c>
      <c r="C852" t="s">
        <v>5442</v>
      </c>
      <c r="D852" t="str">
        <f>IF(OR(Table2[[#This Row],[code]]=Options!$H$6,Table2[[#This Row],[code]]=Options!$H$7,Table2[[#This Row],[code]]=Options!$H$8,Table2[[#This Row],[code]]=Options!$H$9,Table2[[#This Row],[code]]=Options!$H$10),Table2[[#This Row],[regno]],"")</f>
        <v/>
      </c>
    </row>
    <row r="853" spans="1:4" x14ac:dyDescent="0.2">
      <c r="A853">
        <v>1006205</v>
      </c>
      <c r="B853" t="s">
        <v>5561</v>
      </c>
      <c r="C853" t="s">
        <v>949</v>
      </c>
      <c r="D853" t="str">
        <f>IF(OR(Table2[[#This Row],[code]]=Options!$H$6,Table2[[#This Row],[code]]=Options!$H$7,Table2[[#This Row],[code]]=Options!$H$8,Table2[[#This Row],[code]]=Options!$H$9,Table2[[#This Row],[code]]=Options!$H$10),Table2[[#This Row],[regno]],"")</f>
        <v/>
      </c>
    </row>
    <row r="854" spans="1:4" x14ac:dyDescent="0.2">
      <c r="A854">
        <v>1006233</v>
      </c>
      <c r="B854" t="s">
        <v>5519</v>
      </c>
      <c r="C854" t="s">
        <v>1247</v>
      </c>
      <c r="D854" t="str">
        <f>IF(OR(Table2[[#This Row],[code]]=Options!$H$6,Table2[[#This Row],[code]]=Options!$H$7,Table2[[#This Row],[code]]=Options!$H$8,Table2[[#This Row],[code]]=Options!$H$9,Table2[[#This Row],[code]]=Options!$H$10),Table2[[#This Row],[regno]],"")</f>
        <v/>
      </c>
    </row>
    <row r="855" spans="1:4" x14ac:dyDescent="0.2">
      <c r="A855">
        <v>1006818</v>
      </c>
      <c r="B855" t="s">
        <v>5526</v>
      </c>
      <c r="C855" t="s">
        <v>5527</v>
      </c>
      <c r="D855" t="str">
        <f>IF(OR(Table2[[#This Row],[code]]=Options!$H$6,Table2[[#This Row],[code]]=Options!$H$7,Table2[[#This Row],[code]]=Options!$H$8,Table2[[#This Row],[code]]=Options!$H$9,Table2[[#This Row],[code]]=Options!$H$10),Table2[[#This Row],[regno]],"")</f>
        <v/>
      </c>
    </row>
    <row r="856" spans="1:4" x14ac:dyDescent="0.2">
      <c r="A856">
        <v>1007474</v>
      </c>
      <c r="B856" t="s">
        <v>5446</v>
      </c>
      <c r="C856" t="s">
        <v>5447</v>
      </c>
      <c r="D856" t="str">
        <f>IF(OR(Table2[[#This Row],[code]]=Options!$H$6,Table2[[#This Row],[code]]=Options!$H$7,Table2[[#This Row],[code]]=Options!$H$8,Table2[[#This Row],[code]]=Options!$H$9,Table2[[#This Row],[code]]=Options!$H$10),Table2[[#This Row],[regno]],"")</f>
        <v/>
      </c>
    </row>
    <row r="857" spans="1:4" x14ac:dyDescent="0.2">
      <c r="A857">
        <v>1007680</v>
      </c>
      <c r="B857" t="s">
        <v>5451</v>
      </c>
      <c r="C857" t="s">
        <v>5452</v>
      </c>
      <c r="D857" t="str">
        <f>IF(OR(Table2[[#This Row],[code]]=Options!$H$6,Table2[[#This Row],[code]]=Options!$H$7,Table2[[#This Row],[code]]=Options!$H$8,Table2[[#This Row],[code]]=Options!$H$9,Table2[[#This Row],[code]]=Options!$H$10),Table2[[#This Row],[regno]],"")</f>
        <v/>
      </c>
    </row>
    <row r="858" spans="1:4" x14ac:dyDescent="0.2">
      <c r="A858">
        <v>1007773</v>
      </c>
      <c r="B858" t="s">
        <v>5418</v>
      </c>
      <c r="C858" t="s">
        <v>5419</v>
      </c>
      <c r="D858" t="str">
        <f>IF(OR(Table2[[#This Row],[code]]=Options!$H$6,Table2[[#This Row],[code]]=Options!$H$7,Table2[[#This Row],[code]]=Options!$H$8,Table2[[#This Row],[code]]=Options!$H$9,Table2[[#This Row],[code]]=Options!$H$10),Table2[[#This Row],[regno]],"")</f>
        <v/>
      </c>
    </row>
    <row r="859" spans="1:4" x14ac:dyDescent="0.2">
      <c r="A859">
        <v>1007807</v>
      </c>
      <c r="B859" t="s">
        <v>5451</v>
      </c>
      <c r="C859" t="s">
        <v>5452</v>
      </c>
      <c r="D859" t="str">
        <f>IF(OR(Table2[[#This Row],[code]]=Options!$H$6,Table2[[#This Row],[code]]=Options!$H$7,Table2[[#This Row],[code]]=Options!$H$8,Table2[[#This Row],[code]]=Options!$H$9,Table2[[#This Row],[code]]=Options!$H$10),Table2[[#This Row],[regno]],"")</f>
        <v/>
      </c>
    </row>
    <row r="860" spans="1:4" x14ac:dyDescent="0.2">
      <c r="A860">
        <v>1007885</v>
      </c>
      <c r="B860" t="s">
        <v>5526</v>
      </c>
      <c r="C860" t="s">
        <v>5527</v>
      </c>
      <c r="D860" t="str">
        <f>IF(OR(Table2[[#This Row],[code]]=Options!$H$6,Table2[[#This Row],[code]]=Options!$H$7,Table2[[#This Row],[code]]=Options!$H$8,Table2[[#This Row],[code]]=Options!$H$9,Table2[[#This Row],[code]]=Options!$H$10),Table2[[#This Row],[regno]],"")</f>
        <v/>
      </c>
    </row>
    <row r="861" spans="1:4" x14ac:dyDescent="0.2">
      <c r="A861">
        <v>1008038</v>
      </c>
      <c r="B861" t="s">
        <v>5410</v>
      </c>
      <c r="C861" t="s">
        <v>5411</v>
      </c>
      <c r="D861" t="str">
        <f>IF(OR(Table2[[#This Row],[code]]=Options!$H$6,Table2[[#This Row],[code]]=Options!$H$7,Table2[[#This Row],[code]]=Options!$H$8,Table2[[#This Row],[code]]=Options!$H$9,Table2[[#This Row],[code]]=Options!$H$10),Table2[[#This Row],[regno]],"")</f>
        <v/>
      </c>
    </row>
    <row r="862" spans="1:4" x14ac:dyDescent="0.2">
      <c r="A862">
        <v>1008171</v>
      </c>
      <c r="B862" t="s">
        <v>5446</v>
      </c>
      <c r="C862" t="s">
        <v>5447</v>
      </c>
      <c r="D862" t="str">
        <f>IF(OR(Table2[[#This Row],[code]]=Options!$H$6,Table2[[#This Row],[code]]=Options!$H$7,Table2[[#This Row],[code]]=Options!$H$8,Table2[[#This Row],[code]]=Options!$H$9,Table2[[#This Row],[code]]=Options!$H$10),Table2[[#This Row],[regno]],"")</f>
        <v/>
      </c>
    </row>
    <row r="863" spans="1:4" x14ac:dyDescent="0.2">
      <c r="A863">
        <v>1008568</v>
      </c>
      <c r="B863" t="s">
        <v>5503</v>
      </c>
      <c r="C863" t="s">
        <v>5504</v>
      </c>
      <c r="D863" t="str">
        <f>IF(OR(Table2[[#This Row],[code]]=Options!$H$6,Table2[[#This Row],[code]]=Options!$H$7,Table2[[#This Row],[code]]=Options!$H$8,Table2[[#This Row],[code]]=Options!$H$9,Table2[[#This Row],[code]]=Options!$H$10),Table2[[#This Row],[regno]],"")</f>
        <v/>
      </c>
    </row>
    <row r="864" spans="1:4" x14ac:dyDescent="0.2">
      <c r="A864">
        <v>1008919</v>
      </c>
      <c r="B864" t="s">
        <v>5518</v>
      </c>
      <c r="C864" t="s">
        <v>1240</v>
      </c>
      <c r="D864" t="str">
        <f>IF(OR(Table2[[#This Row],[code]]=Options!$H$6,Table2[[#This Row],[code]]=Options!$H$7,Table2[[#This Row],[code]]=Options!$H$8,Table2[[#This Row],[code]]=Options!$H$9,Table2[[#This Row],[code]]=Options!$H$10),Table2[[#This Row],[regno]],"")</f>
        <v/>
      </c>
    </row>
    <row r="865" spans="1:4" x14ac:dyDescent="0.2">
      <c r="A865">
        <v>1009204</v>
      </c>
      <c r="B865" t="s">
        <v>5474</v>
      </c>
      <c r="C865" t="s">
        <v>5475</v>
      </c>
      <c r="D865" t="str">
        <f>IF(OR(Table2[[#This Row],[code]]=Options!$H$6,Table2[[#This Row],[code]]=Options!$H$7,Table2[[#This Row],[code]]=Options!$H$8,Table2[[#This Row],[code]]=Options!$H$9,Table2[[#This Row],[code]]=Options!$H$10),Table2[[#This Row],[regno]],"")</f>
        <v/>
      </c>
    </row>
    <row r="866" spans="1:4" x14ac:dyDescent="0.2">
      <c r="A866">
        <v>1009301</v>
      </c>
      <c r="B866" t="s">
        <v>5546</v>
      </c>
      <c r="C866" t="s">
        <v>4800</v>
      </c>
      <c r="D866" t="str">
        <f>IF(OR(Table2[[#This Row],[code]]=Options!$H$6,Table2[[#This Row],[code]]=Options!$H$7,Table2[[#This Row],[code]]=Options!$H$8,Table2[[#This Row],[code]]=Options!$H$9,Table2[[#This Row],[code]]=Options!$H$10),Table2[[#This Row],[regno]],"")</f>
        <v/>
      </c>
    </row>
    <row r="867" spans="1:4" x14ac:dyDescent="0.2">
      <c r="A867">
        <v>1009775</v>
      </c>
      <c r="B867" t="s">
        <v>5410</v>
      </c>
      <c r="C867" t="s">
        <v>5411</v>
      </c>
      <c r="D867" t="str">
        <f>IF(OR(Table2[[#This Row],[code]]=Options!$H$6,Table2[[#This Row],[code]]=Options!$H$7,Table2[[#This Row],[code]]=Options!$H$8,Table2[[#This Row],[code]]=Options!$H$9,Table2[[#This Row],[code]]=Options!$H$10),Table2[[#This Row],[regno]],"")</f>
        <v/>
      </c>
    </row>
    <row r="868" spans="1:4" x14ac:dyDescent="0.2">
      <c r="A868">
        <v>1009830</v>
      </c>
      <c r="B868" t="s">
        <v>5474</v>
      </c>
      <c r="C868" t="s">
        <v>5475</v>
      </c>
      <c r="D868" t="str">
        <f>IF(OR(Table2[[#This Row],[code]]=Options!$H$6,Table2[[#This Row],[code]]=Options!$H$7,Table2[[#This Row],[code]]=Options!$H$8,Table2[[#This Row],[code]]=Options!$H$9,Table2[[#This Row],[code]]=Options!$H$10),Table2[[#This Row],[regno]],"")</f>
        <v/>
      </c>
    </row>
    <row r="869" spans="1:4" x14ac:dyDescent="0.2">
      <c r="A869">
        <v>1010060</v>
      </c>
      <c r="B869" t="s">
        <v>5410</v>
      </c>
      <c r="C869" t="s">
        <v>5411</v>
      </c>
      <c r="D869" t="str">
        <f>IF(OR(Table2[[#This Row],[code]]=Options!$H$6,Table2[[#This Row],[code]]=Options!$H$7,Table2[[#This Row],[code]]=Options!$H$8,Table2[[#This Row],[code]]=Options!$H$9,Table2[[#This Row],[code]]=Options!$H$10),Table2[[#This Row],[regno]],"")</f>
        <v/>
      </c>
    </row>
    <row r="870" spans="1:4" x14ac:dyDescent="0.2">
      <c r="A870">
        <v>1010153</v>
      </c>
      <c r="B870" t="s">
        <v>5480</v>
      </c>
      <c r="C870" t="s">
        <v>5481</v>
      </c>
      <c r="D870" t="str">
        <f>IF(OR(Table2[[#This Row],[code]]=Options!$H$6,Table2[[#This Row],[code]]=Options!$H$7,Table2[[#This Row],[code]]=Options!$H$8,Table2[[#This Row],[code]]=Options!$H$9,Table2[[#This Row],[code]]=Options!$H$10),Table2[[#This Row],[regno]],"")</f>
        <v/>
      </c>
    </row>
    <row r="871" spans="1:4" x14ac:dyDescent="0.2">
      <c r="A871">
        <v>1010272</v>
      </c>
      <c r="B871" t="s">
        <v>5410</v>
      </c>
      <c r="C871" t="s">
        <v>5411</v>
      </c>
      <c r="D871" t="str">
        <f>IF(OR(Table2[[#This Row],[code]]=Options!$H$6,Table2[[#This Row],[code]]=Options!$H$7,Table2[[#This Row],[code]]=Options!$H$8,Table2[[#This Row],[code]]=Options!$H$9,Table2[[#This Row],[code]]=Options!$H$10),Table2[[#This Row],[regno]],"")</f>
        <v/>
      </c>
    </row>
    <row r="872" spans="1:4" x14ac:dyDescent="0.2">
      <c r="A872">
        <v>1010355</v>
      </c>
      <c r="B872" t="s">
        <v>5474</v>
      </c>
      <c r="C872" t="s">
        <v>5475</v>
      </c>
      <c r="D872" t="str">
        <f>IF(OR(Table2[[#This Row],[code]]=Options!$H$6,Table2[[#This Row],[code]]=Options!$H$7,Table2[[#This Row],[code]]=Options!$H$8,Table2[[#This Row],[code]]=Options!$H$9,Table2[[#This Row],[code]]=Options!$H$10),Table2[[#This Row],[regno]],"")</f>
        <v/>
      </c>
    </row>
    <row r="873" spans="1:4" x14ac:dyDescent="0.2">
      <c r="A873">
        <v>1010447</v>
      </c>
      <c r="B873" t="s">
        <v>5474</v>
      </c>
      <c r="C873" t="s">
        <v>5475</v>
      </c>
      <c r="D873" t="str">
        <f>IF(OR(Table2[[#This Row],[code]]=Options!$H$6,Table2[[#This Row],[code]]=Options!$H$7,Table2[[#This Row],[code]]=Options!$H$8,Table2[[#This Row],[code]]=Options!$H$9,Table2[[#This Row],[code]]=Options!$H$10),Table2[[#This Row],[regno]],"")</f>
        <v/>
      </c>
    </row>
    <row r="874" spans="1:4" x14ac:dyDescent="0.2">
      <c r="A874">
        <v>1010540</v>
      </c>
      <c r="B874" t="s">
        <v>5415</v>
      </c>
      <c r="C874" t="s">
        <v>5416</v>
      </c>
      <c r="D874" t="str">
        <f>IF(OR(Table2[[#This Row],[code]]=Options!$H$6,Table2[[#This Row],[code]]=Options!$H$7,Table2[[#This Row],[code]]=Options!$H$8,Table2[[#This Row],[code]]=Options!$H$9,Table2[[#This Row],[code]]=Options!$H$10),Table2[[#This Row],[regno]],"")</f>
        <v/>
      </c>
    </row>
    <row r="875" spans="1:4" x14ac:dyDescent="0.2">
      <c r="A875">
        <v>1010560</v>
      </c>
      <c r="B875" t="s">
        <v>5446</v>
      </c>
      <c r="C875" t="s">
        <v>5447</v>
      </c>
      <c r="D875" t="str">
        <f>IF(OR(Table2[[#This Row],[code]]=Options!$H$6,Table2[[#This Row],[code]]=Options!$H$7,Table2[[#This Row],[code]]=Options!$H$8,Table2[[#This Row],[code]]=Options!$H$9,Table2[[#This Row],[code]]=Options!$H$10),Table2[[#This Row],[regno]],"")</f>
        <v/>
      </c>
    </row>
    <row r="876" spans="1:4" x14ac:dyDescent="0.2">
      <c r="A876">
        <v>1010783</v>
      </c>
      <c r="B876" t="s">
        <v>5506</v>
      </c>
      <c r="C876" t="s">
        <v>923</v>
      </c>
      <c r="D876" t="str">
        <f>IF(OR(Table2[[#This Row],[code]]=Options!$H$6,Table2[[#This Row],[code]]=Options!$H$7,Table2[[#This Row],[code]]=Options!$H$8,Table2[[#This Row],[code]]=Options!$H$9,Table2[[#This Row],[code]]=Options!$H$10),Table2[[#This Row],[regno]],"")</f>
        <v/>
      </c>
    </row>
    <row r="877" spans="1:4" x14ac:dyDescent="0.2">
      <c r="A877">
        <v>1010912</v>
      </c>
      <c r="B877" t="s">
        <v>5410</v>
      </c>
      <c r="C877" t="s">
        <v>5411</v>
      </c>
      <c r="D877" t="str">
        <f>IF(OR(Table2[[#This Row],[code]]=Options!$H$6,Table2[[#This Row],[code]]=Options!$H$7,Table2[[#This Row],[code]]=Options!$H$8,Table2[[#This Row],[code]]=Options!$H$9,Table2[[#This Row],[code]]=Options!$H$10),Table2[[#This Row],[regno]],"")</f>
        <v/>
      </c>
    </row>
    <row r="878" spans="1:4" x14ac:dyDescent="0.2">
      <c r="A878">
        <v>1011147</v>
      </c>
      <c r="B878" t="s">
        <v>5418</v>
      </c>
      <c r="C878" t="s">
        <v>5419</v>
      </c>
      <c r="D878" t="str">
        <f>IF(OR(Table2[[#This Row],[code]]=Options!$H$6,Table2[[#This Row],[code]]=Options!$H$7,Table2[[#This Row],[code]]=Options!$H$8,Table2[[#This Row],[code]]=Options!$H$9,Table2[[#This Row],[code]]=Options!$H$10),Table2[[#This Row],[regno]],"")</f>
        <v/>
      </c>
    </row>
    <row r="879" spans="1:4" x14ac:dyDescent="0.2">
      <c r="A879">
        <v>1011386</v>
      </c>
      <c r="B879" t="s">
        <v>5520</v>
      </c>
      <c r="C879" t="s">
        <v>5521</v>
      </c>
      <c r="D879" t="str">
        <f>IF(OR(Table2[[#This Row],[code]]=Options!$H$6,Table2[[#This Row],[code]]=Options!$H$7,Table2[[#This Row],[code]]=Options!$H$8,Table2[[#This Row],[code]]=Options!$H$9,Table2[[#This Row],[code]]=Options!$H$10),Table2[[#This Row],[regno]],"")</f>
        <v/>
      </c>
    </row>
    <row r="880" spans="1:4" x14ac:dyDescent="0.2">
      <c r="A880">
        <v>1011656</v>
      </c>
      <c r="B880" t="s">
        <v>5413</v>
      </c>
      <c r="C880" t="s">
        <v>5414</v>
      </c>
      <c r="D880" t="str">
        <f>IF(OR(Table2[[#This Row],[code]]=Options!$H$6,Table2[[#This Row],[code]]=Options!$H$7,Table2[[#This Row],[code]]=Options!$H$8,Table2[[#This Row],[code]]=Options!$H$9,Table2[[#This Row],[code]]=Options!$H$10),Table2[[#This Row],[regno]],"")</f>
        <v/>
      </c>
    </row>
    <row r="881" spans="1:4" x14ac:dyDescent="0.2">
      <c r="A881">
        <v>1011883</v>
      </c>
      <c r="B881" t="s">
        <v>5427</v>
      </c>
      <c r="C881" t="s">
        <v>5428</v>
      </c>
      <c r="D881" t="str">
        <f>IF(OR(Table2[[#This Row],[code]]=Options!$H$6,Table2[[#This Row],[code]]=Options!$H$7,Table2[[#This Row],[code]]=Options!$H$8,Table2[[#This Row],[code]]=Options!$H$9,Table2[[#This Row],[code]]=Options!$H$10),Table2[[#This Row],[regno]],"")</f>
        <v/>
      </c>
    </row>
    <row r="882" spans="1:4" x14ac:dyDescent="0.2">
      <c r="A882">
        <v>1011959</v>
      </c>
      <c r="B882" t="s">
        <v>5519</v>
      </c>
      <c r="C882" t="s">
        <v>1247</v>
      </c>
      <c r="D882" t="str">
        <f>IF(OR(Table2[[#This Row],[code]]=Options!$H$6,Table2[[#This Row],[code]]=Options!$H$7,Table2[[#This Row],[code]]=Options!$H$8,Table2[[#This Row],[code]]=Options!$H$9,Table2[[#This Row],[code]]=Options!$H$10),Table2[[#This Row],[regno]],"")</f>
        <v/>
      </c>
    </row>
    <row r="883" spans="1:4" x14ac:dyDescent="0.2">
      <c r="A883">
        <v>1012121</v>
      </c>
      <c r="B883" t="s">
        <v>5410</v>
      </c>
      <c r="C883" t="s">
        <v>5411</v>
      </c>
      <c r="D883" t="str">
        <f>IF(OR(Table2[[#This Row],[code]]=Options!$H$6,Table2[[#This Row],[code]]=Options!$H$7,Table2[[#This Row],[code]]=Options!$H$8,Table2[[#This Row],[code]]=Options!$H$9,Table2[[#This Row],[code]]=Options!$H$10),Table2[[#This Row],[regno]],"")</f>
        <v/>
      </c>
    </row>
    <row r="884" spans="1:4" x14ac:dyDescent="0.2">
      <c r="A884">
        <v>1012682</v>
      </c>
      <c r="B884" t="s">
        <v>5434</v>
      </c>
      <c r="C884" t="s">
        <v>105</v>
      </c>
      <c r="D884" t="str">
        <f>IF(OR(Table2[[#This Row],[code]]=Options!$H$6,Table2[[#This Row],[code]]=Options!$H$7,Table2[[#This Row],[code]]=Options!$H$8,Table2[[#This Row],[code]]=Options!$H$9,Table2[[#This Row],[code]]=Options!$H$10),Table2[[#This Row],[regno]],"")</f>
        <v/>
      </c>
    </row>
    <row r="885" spans="1:4" x14ac:dyDescent="0.2">
      <c r="A885">
        <v>1012741</v>
      </c>
      <c r="B885" t="s">
        <v>5558</v>
      </c>
      <c r="C885" t="s">
        <v>1993</v>
      </c>
      <c r="D885" t="str">
        <f>IF(OR(Table2[[#This Row],[code]]=Options!$H$6,Table2[[#This Row],[code]]=Options!$H$7,Table2[[#This Row],[code]]=Options!$H$8,Table2[[#This Row],[code]]=Options!$H$9,Table2[[#This Row],[code]]=Options!$H$10),Table2[[#This Row],[regno]],"")</f>
        <v/>
      </c>
    </row>
    <row r="886" spans="1:4" x14ac:dyDescent="0.2">
      <c r="A886">
        <v>1013051</v>
      </c>
      <c r="B886" t="s">
        <v>5508</v>
      </c>
      <c r="C886" t="s">
        <v>110</v>
      </c>
      <c r="D886" t="str">
        <f>IF(OR(Table2[[#This Row],[code]]=Options!$H$6,Table2[[#This Row],[code]]=Options!$H$7,Table2[[#This Row],[code]]=Options!$H$8,Table2[[#This Row],[code]]=Options!$H$9,Table2[[#This Row],[code]]=Options!$H$10),Table2[[#This Row],[regno]],"")</f>
        <v/>
      </c>
    </row>
    <row r="887" spans="1:4" x14ac:dyDescent="0.2">
      <c r="A887">
        <v>1013231</v>
      </c>
      <c r="B887" t="s">
        <v>5410</v>
      </c>
      <c r="C887" t="s">
        <v>5411</v>
      </c>
      <c r="D887" t="str">
        <f>IF(OR(Table2[[#This Row],[code]]=Options!$H$6,Table2[[#This Row],[code]]=Options!$H$7,Table2[[#This Row],[code]]=Options!$H$8,Table2[[#This Row],[code]]=Options!$H$9,Table2[[#This Row],[code]]=Options!$H$10),Table2[[#This Row],[regno]],"")</f>
        <v/>
      </c>
    </row>
    <row r="888" spans="1:4" x14ac:dyDescent="0.2">
      <c r="A888">
        <v>1013625</v>
      </c>
      <c r="B888" t="s">
        <v>5463</v>
      </c>
      <c r="C888" t="s">
        <v>5464</v>
      </c>
      <c r="D888" t="str">
        <f>IF(OR(Table2[[#This Row],[code]]=Options!$H$6,Table2[[#This Row],[code]]=Options!$H$7,Table2[[#This Row],[code]]=Options!$H$8,Table2[[#This Row],[code]]=Options!$H$9,Table2[[#This Row],[code]]=Options!$H$10),Table2[[#This Row],[regno]],"")</f>
        <v/>
      </c>
    </row>
    <row r="889" spans="1:4" x14ac:dyDescent="0.2">
      <c r="A889">
        <v>1013635</v>
      </c>
      <c r="B889" t="s">
        <v>5431</v>
      </c>
      <c r="C889" t="s">
        <v>5432</v>
      </c>
      <c r="D889" t="str">
        <f>IF(OR(Table2[[#This Row],[code]]=Options!$H$6,Table2[[#This Row],[code]]=Options!$H$7,Table2[[#This Row],[code]]=Options!$H$8,Table2[[#This Row],[code]]=Options!$H$9,Table2[[#This Row],[code]]=Options!$H$10),Table2[[#This Row],[regno]],"")</f>
        <v/>
      </c>
    </row>
    <row r="890" spans="1:4" x14ac:dyDescent="0.2">
      <c r="A890">
        <v>1013793</v>
      </c>
      <c r="B890" t="s">
        <v>5444</v>
      </c>
      <c r="C890" t="s">
        <v>5445</v>
      </c>
      <c r="D890" t="str">
        <f>IF(OR(Table2[[#This Row],[code]]=Options!$H$6,Table2[[#This Row],[code]]=Options!$H$7,Table2[[#This Row],[code]]=Options!$H$8,Table2[[#This Row],[code]]=Options!$H$9,Table2[[#This Row],[code]]=Options!$H$10),Table2[[#This Row],[regno]],"")</f>
        <v/>
      </c>
    </row>
    <row r="891" spans="1:4" x14ac:dyDescent="0.2">
      <c r="A891">
        <v>1013812</v>
      </c>
      <c r="B891" t="s">
        <v>5433</v>
      </c>
      <c r="C891" t="s">
        <v>832</v>
      </c>
      <c r="D891" t="str">
        <f>IF(OR(Table2[[#This Row],[code]]=Options!$H$6,Table2[[#This Row],[code]]=Options!$H$7,Table2[[#This Row],[code]]=Options!$H$8,Table2[[#This Row],[code]]=Options!$H$9,Table2[[#This Row],[code]]=Options!$H$10),Table2[[#This Row],[regno]],"")</f>
        <v/>
      </c>
    </row>
    <row r="892" spans="1:4" x14ac:dyDescent="0.2">
      <c r="A892">
        <v>1014033</v>
      </c>
      <c r="B892" t="s">
        <v>5410</v>
      </c>
      <c r="C892" t="s">
        <v>5411</v>
      </c>
      <c r="D892" t="str">
        <f>IF(OR(Table2[[#This Row],[code]]=Options!$H$6,Table2[[#This Row],[code]]=Options!$H$7,Table2[[#This Row],[code]]=Options!$H$8,Table2[[#This Row],[code]]=Options!$H$9,Table2[[#This Row],[code]]=Options!$H$10),Table2[[#This Row],[regno]],"")</f>
        <v/>
      </c>
    </row>
    <row r="893" spans="1:4" x14ac:dyDescent="0.2">
      <c r="A893">
        <v>1014036</v>
      </c>
      <c r="B893" t="s">
        <v>5410</v>
      </c>
      <c r="C893" t="s">
        <v>5411</v>
      </c>
      <c r="D893" t="str">
        <f>IF(OR(Table2[[#This Row],[code]]=Options!$H$6,Table2[[#This Row],[code]]=Options!$H$7,Table2[[#This Row],[code]]=Options!$H$8,Table2[[#This Row],[code]]=Options!$H$9,Table2[[#This Row],[code]]=Options!$H$10),Table2[[#This Row],[regno]],"")</f>
        <v/>
      </c>
    </row>
    <row r="894" spans="1:4" x14ac:dyDescent="0.2">
      <c r="A894">
        <v>1014214</v>
      </c>
      <c r="B894" t="s">
        <v>5410</v>
      </c>
      <c r="C894" t="s">
        <v>5411</v>
      </c>
      <c r="D894" t="str">
        <f>IF(OR(Table2[[#This Row],[code]]=Options!$H$6,Table2[[#This Row],[code]]=Options!$H$7,Table2[[#This Row],[code]]=Options!$H$8,Table2[[#This Row],[code]]=Options!$H$9,Table2[[#This Row],[code]]=Options!$H$10),Table2[[#This Row],[regno]],"")</f>
        <v/>
      </c>
    </row>
    <row r="895" spans="1:4" x14ac:dyDescent="0.2">
      <c r="A895">
        <v>1014226</v>
      </c>
      <c r="B895" t="s">
        <v>5410</v>
      </c>
      <c r="C895" t="s">
        <v>5411</v>
      </c>
      <c r="D895" t="str">
        <f>IF(OR(Table2[[#This Row],[code]]=Options!$H$6,Table2[[#This Row],[code]]=Options!$H$7,Table2[[#This Row],[code]]=Options!$H$8,Table2[[#This Row],[code]]=Options!$H$9,Table2[[#This Row],[code]]=Options!$H$10),Table2[[#This Row],[regno]],"")</f>
        <v/>
      </c>
    </row>
    <row r="896" spans="1:4" x14ac:dyDescent="0.2">
      <c r="A896">
        <v>1014284</v>
      </c>
      <c r="B896" t="s">
        <v>5410</v>
      </c>
      <c r="C896" t="s">
        <v>5411</v>
      </c>
      <c r="D896" t="str">
        <f>IF(OR(Table2[[#This Row],[code]]=Options!$H$6,Table2[[#This Row],[code]]=Options!$H$7,Table2[[#This Row],[code]]=Options!$H$8,Table2[[#This Row],[code]]=Options!$H$9,Table2[[#This Row],[code]]=Options!$H$10),Table2[[#This Row],[regno]],"")</f>
        <v/>
      </c>
    </row>
    <row r="897" spans="1:4" x14ac:dyDescent="0.2">
      <c r="A897">
        <v>1014304</v>
      </c>
      <c r="B897" t="s">
        <v>5413</v>
      </c>
      <c r="C897" t="s">
        <v>5414</v>
      </c>
      <c r="D897" t="str">
        <f>IF(OR(Table2[[#This Row],[code]]=Options!$H$6,Table2[[#This Row],[code]]=Options!$H$7,Table2[[#This Row],[code]]=Options!$H$8,Table2[[#This Row],[code]]=Options!$H$9,Table2[[#This Row],[code]]=Options!$H$10),Table2[[#This Row],[regno]],"")</f>
        <v/>
      </c>
    </row>
    <row r="898" spans="1:4" x14ac:dyDescent="0.2">
      <c r="A898">
        <v>1014377</v>
      </c>
      <c r="B898" t="s">
        <v>5470</v>
      </c>
      <c r="C898" t="s">
        <v>5471</v>
      </c>
      <c r="D898" t="str">
        <f>IF(OR(Table2[[#This Row],[code]]=Options!$H$6,Table2[[#This Row],[code]]=Options!$H$7,Table2[[#This Row],[code]]=Options!$H$8,Table2[[#This Row],[code]]=Options!$H$9,Table2[[#This Row],[code]]=Options!$H$10),Table2[[#This Row],[regno]],"")</f>
        <v/>
      </c>
    </row>
    <row r="899" spans="1:4" x14ac:dyDescent="0.2">
      <c r="A899">
        <v>1014503</v>
      </c>
      <c r="B899" t="s">
        <v>5413</v>
      </c>
      <c r="C899" t="s">
        <v>5414</v>
      </c>
      <c r="D899" t="str">
        <f>IF(OR(Table2[[#This Row],[code]]=Options!$H$6,Table2[[#This Row],[code]]=Options!$H$7,Table2[[#This Row],[code]]=Options!$H$8,Table2[[#This Row],[code]]=Options!$H$9,Table2[[#This Row],[code]]=Options!$H$10),Table2[[#This Row],[regno]],"")</f>
        <v/>
      </c>
    </row>
    <row r="900" spans="1:4" x14ac:dyDescent="0.2">
      <c r="A900">
        <v>1014531</v>
      </c>
      <c r="B900" t="s">
        <v>5511</v>
      </c>
      <c r="C900" t="s">
        <v>617</v>
      </c>
      <c r="D900" t="str">
        <f>IF(OR(Table2[[#This Row],[code]]=Options!$H$6,Table2[[#This Row],[code]]=Options!$H$7,Table2[[#This Row],[code]]=Options!$H$8,Table2[[#This Row],[code]]=Options!$H$9,Table2[[#This Row],[code]]=Options!$H$10),Table2[[#This Row],[regno]],"")</f>
        <v/>
      </c>
    </row>
    <row r="901" spans="1:4" x14ac:dyDescent="0.2">
      <c r="A901">
        <v>1014674</v>
      </c>
      <c r="B901" t="s">
        <v>5474</v>
      </c>
      <c r="C901" t="s">
        <v>5475</v>
      </c>
      <c r="D901" t="str">
        <f>IF(OR(Table2[[#This Row],[code]]=Options!$H$6,Table2[[#This Row],[code]]=Options!$H$7,Table2[[#This Row],[code]]=Options!$H$8,Table2[[#This Row],[code]]=Options!$H$9,Table2[[#This Row],[code]]=Options!$H$10),Table2[[#This Row],[regno]],"")</f>
        <v/>
      </c>
    </row>
    <row r="902" spans="1:4" x14ac:dyDescent="0.2">
      <c r="A902">
        <v>1014709</v>
      </c>
      <c r="B902" t="s">
        <v>5410</v>
      </c>
      <c r="C902" t="s">
        <v>5411</v>
      </c>
      <c r="D902" t="str">
        <f>IF(OR(Table2[[#This Row],[code]]=Options!$H$6,Table2[[#This Row],[code]]=Options!$H$7,Table2[[#This Row],[code]]=Options!$H$8,Table2[[#This Row],[code]]=Options!$H$9,Table2[[#This Row],[code]]=Options!$H$10),Table2[[#This Row],[regno]],"")</f>
        <v/>
      </c>
    </row>
    <row r="903" spans="1:4" x14ac:dyDescent="0.2">
      <c r="A903">
        <v>1014801</v>
      </c>
      <c r="B903" t="s">
        <v>5543</v>
      </c>
      <c r="C903" t="s">
        <v>1378</v>
      </c>
      <c r="D903" t="str">
        <f>IF(OR(Table2[[#This Row],[code]]=Options!$H$6,Table2[[#This Row],[code]]=Options!$H$7,Table2[[#This Row],[code]]=Options!$H$8,Table2[[#This Row],[code]]=Options!$H$9,Table2[[#This Row],[code]]=Options!$H$10),Table2[[#This Row],[regno]],"")</f>
        <v/>
      </c>
    </row>
    <row r="904" spans="1:4" x14ac:dyDescent="0.2">
      <c r="A904">
        <v>1014853</v>
      </c>
      <c r="B904" t="s">
        <v>5488</v>
      </c>
      <c r="C904" t="s">
        <v>637</v>
      </c>
      <c r="D904" t="str">
        <f>IF(OR(Table2[[#This Row],[code]]=Options!$H$6,Table2[[#This Row],[code]]=Options!$H$7,Table2[[#This Row],[code]]=Options!$H$8,Table2[[#This Row],[code]]=Options!$H$9,Table2[[#This Row],[code]]=Options!$H$10),Table2[[#This Row],[regno]],"")</f>
        <v/>
      </c>
    </row>
    <row r="905" spans="1:4" x14ac:dyDescent="0.2">
      <c r="A905">
        <v>1014921</v>
      </c>
      <c r="B905" t="s">
        <v>5413</v>
      </c>
      <c r="C905" t="s">
        <v>5414</v>
      </c>
      <c r="D905" t="str">
        <f>IF(OR(Table2[[#This Row],[code]]=Options!$H$6,Table2[[#This Row],[code]]=Options!$H$7,Table2[[#This Row],[code]]=Options!$H$8,Table2[[#This Row],[code]]=Options!$H$9,Table2[[#This Row],[code]]=Options!$H$10),Table2[[#This Row],[regno]],"")</f>
        <v/>
      </c>
    </row>
    <row r="906" spans="1:4" x14ac:dyDescent="0.2">
      <c r="A906">
        <v>1014942</v>
      </c>
      <c r="B906" t="s">
        <v>5410</v>
      </c>
      <c r="C906" t="s">
        <v>5411</v>
      </c>
      <c r="D906" t="str">
        <f>IF(OR(Table2[[#This Row],[code]]=Options!$H$6,Table2[[#This Row],[code]]=Options!$H$7,Table2[[#This Row],[code]]=Options!$H$8,Table2[[#This Row],[code]]=Options!$H$9,Table2[[#This Row],[code]]=Options!$H$10),Table2[[#This Row],[regno]],"")</f>
        <v/>
      </c>
    </row>
    <row r="907" spans="1:4" x14ac:dyDescent="0.2">
      <c r="A907">
        <v>1015047</v>
      </c>
      <c r="B907" t="s">
        <v>5413</v>
      </c>
      <c r="C907" t="s">
        <v>5414</v>
      </c>
      <c r="D907" t="str">
        <f>IF(OR(Table2[[#This Row],[code]]=Options!$H$6,Table2[[#This Row],[code]]=Options!$H$7,Table2[[#This Row],[code]]=Options!$H$8,Table2[[#This Row],[code]]=Options!$H$9,Table2[[#This Row],[code]]=Options!$H$10),Table2[[#This Row],[regno]],"")</f>
        <v/>
      </c>
    </row>
    <row r="908" spans="1:4" x14ac:dyDescent="0.2">
      <c r="A908">
        <v>1015162</v>
      </c>
      <c r="B908" t="s">
        <v>5474</v>
      </c>
      <c r="C908" t="s">
        <v>5475</v>
      </c>
      <c r="D908" t="str">
        <f>IF(OR(Table2[[#This Row],[code]]=Options!$H$6,Table2[[#This Row],[code]]=Options!$H$7,Table2[[#This Row],[code]]=Options!$H$8,Table2[[#This Row],[code]]=Options!$H$9,Table2[[#This Row],[code]]=Options!$H$10),Table2[[#This Row],[regno]],"")</f>
        <v/>
      </c>
    </row>
    <row r="909" spans="1:4" x14ac:dyDescent="0.2">
      <c r="A909">
        <v>1015518</v>
      </c>
      <c r="B909" t="s">
        <v>5410</v>
      </c>
      <c r="C909" t="s">
        <v>5411</v>
      </c>
      <c r="D909" t="str">
        <f>IF(OR(Table2[[#This Row],[code]]=Options!$H$6,Table2[[#This Row],[code]]=Options!$H$7,Table2[[#This Row],[code]]=Options!$H$8,Table2[[#This Row],[code]]=Options!$H$9,Table2[[#This Row],[code]]=Options!$H$10),Table2[[#This Row],[regno]],"")</f>
        <v/>
      </c>
    </row>
    <row r="910" spans="1:4" x14ac:dyDescent="0.2">
      <c r="A910">
        <v>1015522</v>
      </c>
      <c r="B910" t="s">
        <v>5463</v>
      </c>
      <c r="C910" t="s">
        <v>5464</v>
      </c>
      <c r="D910" t="str">
        <f>IF(OR(Table2[[#This Row],[code]]=Options!$H$6,Table2[[#This Row],[code]]=Options!$H$7,Table2[[#This Row],[code]]=Options!$H$8,Table2[[#This Row],[code]]=Options!$H$9,Table2[[#This Row],[code]]=Options!$H$10),Table2[[#This Row],[regno]],"")</f>
        <v/>
      </c>
    </row>
    <row r="911" spans="1:4" x14ac:dyDescent="0.2">
      <c r="A911">
        <v>1015546</v>
      </c>
      <c r="B911" t="s">
        <v>5451</v>
      </c>
      <c r="C911" t="s">
        <v>5452</v>
      </c>
      <c r="D911" t="str">
        <f>IF(OR(Table2[[#This Row],[code]]=Options!$H$6,Table2[[#This Row],[code]]=Options!$H$7,Table2[[#This Row],[code]]=Options!$H$8,Table2[[#This Row],[code]]=Options!$H$9,Table2[[#This Row],[code]]=Options!$H$10),Table2[[#This Row],[regno]],"")</f>
        <v/>
      </c>
    </row>
    <row r="912" spans="1:4" x14ac:dyDescent="0.2">
      <c r="A912">
        <v>1015558</v>
      </c>
      <c r="B912" t="s">
        <v>5503</v>
      </c>
      <c r="C912" t="s">
        <v>5504</v>
      </c>
      <c r="D912" t="str">
        <f>IF(OR(Table2[[#This Row],[code]]=Options!$H$6,Table2[[#This Row],[code]]=Options!$H$7,Table2[[#This Row],[code]]=Options!$H$8,Table2[[#This Row],[code]]=Options!$H$9,Table2[[#This Row],[code]]=Options!$H$10),Table2[[#This Row],[regno]],"")</f>
        <v/>
      </c>
    </row>
    <row r="913" spans="1:4" x14ac:dyDescent="0.2">
      <c r="A913">
        <v>1015677</v>
      </c>
      <c r="B913" t="s">
        <v>5451</v>
      </c>
      <c r="C913" t="s">
        <v>5452</v>
      </c>
      <c r="D913" t="str">
        <f>IF(OR(Table2[[#This Row],[code]]=Options!$H$6,Table2[[#This Row],[code]]=Options!$H$7,Table2[[#This Row],[code]]=Options!$H$8,Table2[[#This Row],[code]]=Options!$H$9,Table2[[#This Row],[code]]=Options!$H$10),Table2[[#This Row],[regno]],"")</f>
        <v/>
      </c>
    </row>
    <row r="914" spans="1:4" x14ac:dyDescent="0.2">
      <c r="A914">
        <v>1015930</v>
      </c>
      <c r="B914" t="s">
        <v>5413</v>
      </c>
      <c r="C914" t="s">
        <v>5414</v>
      </c>
      <c r="D914" t="str">
        <f>IF(OR(Table2[[#This Row],[code]]=Options!$H$6,Table2[[#This Row],[code]]=Options!$H$7,Table2[[#This Row],[code]]=Options!$H$8,Table2[[#This Row],[code]]=Options!$H$9,Table2[[#This Row],[code]]=Options!$H$10),Table2[[#This Row],[regno]],"")</f>
        <v/>
      </c>
    </row>
    <row r="915" spans="1:4" x14ac:dyDescent="0.2">
      <c r="A915">
        <v>1016458</v>
      </c>
      <c r="B915" t="s">
        <v>5410</v>
      </c>
      <c r="C915" t="s">
        <v>5411</v>
      </c>
      <c r="D915" t="str">
        <f>IF(OR(Table2[[#This Row],[code]]=Options!$H$6,Table2[[#This Row],[code]]=Options!$H$7,Table2[[#This Row],[code]]=Options!$H$8,Table2[[#This Row],[code]]=Options!$H$9,Table2[[#This Row],[code]]=Options!$H$10),Table2[[#This Row],[regno]],"")</f>
        <v/>
      </c>
    </row>
    <row r="916" spans="1:4" x14ac:dyDescent="0.2">
      <c r="A916">
        <v>1016967</v>
      </c>
      <c r="B916" t="s">
        <v>5439</v>
      </c>
      <c r="C916" t="s">
        <v>5440</v>
      </c>
      <c r="D916" t="str">
        <f>IF(OR(Table2[[#This Row],[code]]=Options!$H$6,Table2[[#This Row],[code]]=Options!$H$7,Table2[[#This Row],[code]]=Options!$H$8,Table2[[#This Row],[code]]=Options!$H$9,Table2[[#This Row],[code]]=Options!$H$10),Table2[[#This Row],[regno]],"")</f>
        <v/>
      </c>
    </row>
    <row r="917" spans="1:4" x14ac:dyDescent="0.2">
      <c r="A917">
        <v>1017022</v>
      </c>
      <c r="B917" t="s">
        <v>5484</v>
      </c>
      <c r="C917" t="s">
        <v>113</v>
      </c>
      <c r="D917" t="str">
        <f>IF(OR(Table2[[#This Row],[code]]=Options!$H$6,Table2[[#This Row],[code]]=Options!$H$7,Table2[[#This Row],[code]]=Options!$H$8,Table2[[#This Row],[code]]=Options!$H$9,Table2[[#This Row],[code]]=Options!$H$10),Table2[[#This Row],[regno]],"")</f>
        <v/>
      </c>
    </row>
    <row r="918" spans="1:4" x14ac:dyDescent="0.2">
      <c r="A918">
        <v>1017034</v>
      </c>
      <c r="B918" t="s">
        <v>5410</v>
      </c>
      <c r="C918" t="s">
        <v>5411</v>
      </c>
      <c r="D918" t="str">
        <f>IF(OR(Table2[[#This Row],[code]]=Options!$H$6,Table2[[#This Row],[code]]=Options!$H$7,Table2[[#This Row],[code]]=Options!$H$8,Table2[[#This Row],[code]]=Options!$H$9,Table2[[#This Row],[code]]=Options!$H$10),Table2[[#This Row],[regno]],"")</f>
        <v/>
      </c>
    </row>
    <row r="919" spans="1:4" x14ac:dyDescent="0.2">
      <c r="A919">
        <v>1017063</v>
      </c>
      <c r="B919" t="s">
        <v>5436</v>
      </c>
      <c r="C919" t="s">
        <v>5437</v>
      </c>
      <c r="D919" t="str">
        <f>IF(OR(Table2[[#This Row],[code]]=Options!$H$6,Table2[[#This Row],[code]]=Options!$H$7,Table2[[#This Row],[code]]=Options!$H$8,Table2[[#This Row],[code]]=Options!$H$9,Table2[[#This Row],[code]]=Options!$H$10),Table2[[#This Row],[regno]],"")</f>
        <v/>
      </c>
    </row>
    <row r="920" spans="1:4" x14ac:dyDescent="0.2">
      <c r="A920">
        <v>1017068</v>
      </c>
      <c r="B920" t="s">
        <v>5410</v>
      </c>
      <c r="C920" t="s">
        <v>5411</v>
      </c>
      <c r="D920" t="str">
        <f>IF(OR(Table2[[#This Row],[code]]=Options!$H$6,Table2[[#This Row],[code]]=Options!$H$7,Table2[[#This Row],[code]]=Options!$H$8,Table2[[#This Row],[code]]=Options!$H$9,Table2[[#This Row],[code]]=Options!$H$10),Table2[[#This Row],[regno]],"")</f>
        <v/>
      </c>
    </row>
    <row r="921" spans="1:4" x14ac:dyDescent="0.2">
      <c r="A921">
        <v>1017454</v>
      </c>
      <c r="B921" t="s">
        <v>5410</v>
      </c>
      <c r="C921" t="s">
        <v>5411</v>
      </c>
      <c r="D921" t="str">
        <f>IF(OR(Table2[[#This Row],[code]]=Options!$H$6,Table2[[#This Row],[code]]=Options!$H$7,Table2[[#This Row],[code]]=Options!$H$8,Table2[[#This Row],[code]]=Options!$H$9,Table2[[#This Row],[code]]=Options!$H$10),Table2[[#This Row],[regno]],"")</f>
        <v/>
      </c>
    </row>
    <row r="922" spans="1:4" x14ac:dyDescent="0.2">
      <c r="A922">
        <v>1017595</v>
      </c>
      <c r="B922" t="s">
        <v>5453</v>
      </c>
      <c r="C922" t="s">
        <v>5454</v>
      </c>
      <c r="D922" t="str">
        <f>IF(OR(Table2[[#This Row],[code]]=Options!$H$6,Table2[[#This Row],[code]]=Options!$H$7,Table2[[#This Row],[code]]=Options!$H$8,Table2[[#This Row],[code]]=Options!$H$9,Table2[[#This Row],[code]]=Options!$H$10),Table2[[#This Row],[regno]],"")</f>
        <v/>
      </c>
    </row>
    <row r="923" spans="1:4" x14ac:dyDescent="0.2">
      <c r="A923">
        <v>1017601</v>
      </c>
      <c r="B923" t="s">
        <v>5444</v>
      </c>
      <c r="C923" t="s">
        <v>5445</v>
      </c>
      <c r="D923" t="str">
        <f>IF(OR(Table2[[#This Row],[code]]=Options!$H$6,Table2[[#This Row],[code]]=Options!$H$7,Table2[[#This Row],[code]]=Options!$H$8,Table2[[#This Row],[code]]=Options!$H$9,Table2[[#This Row],[code]]=Options!$H$10),Table2[[#This Row],[regno]],"")</f>
        <v/>
      </c>
    </row>
    <row r="924" spans="1:4" x14ac:dyDescent="0.2">
      <c r="A924">
        <v>1017635</v>
      </c>
      <c r="B924" t="s">
        <v>5410</v>
      </c>
      <c r="C924" t="s">
        <v>5411</v>
      </c>
      <c r="D924" t="str">
        <f>IF(OR(Table2[[#This Row],[code]]=Options!$H$6,Table2[[#This Row],[code]]=Options!$H$7,Table2[[#This Row],[code]]=Options!$H$8,Table2[[#This Row],[code]]=Options!$H$9,Table2[[#This Row],[code]]=Options!$H$10),Table2[[#This Row],[regno]],"")</f>
        <v/>
      </c>
    </row>
    <row r="925" spans="1:4" x14ac:dyDescent="0.2">
      <c r="A925">
        <v>1017638</v>
      </c>
      <c r="B925" t="s">
        <v>5557</v>
      </c>
      <c r="C925" t="s">
        <v>1433</v>
      </c>
      <c r="D925" t="str">
        <f>IF(OR(Table2[[#This Row],[code]]=Options!$H$6,Table2[[#This Row],[code]]=Options!$H$7,Table2[[#This Row],[code]]=Options!$H$8,Table2[[#This Row],[code]]=Options!$H$9,Table2[[#This Row],[code]]=Options!$H$10),Table2[[#This Row],[regno]],"")</f>
        <v/>
      </c>
    </row>
    <row r="926" spans="1:4" x14ac:dyDescent="0.2">
      <c r="A926">
        <v>1017788</v>
      </c>
      <c r="B926" t="s">
        <v>5410</v>
      </c>
      <c r="C926" t="s">
        <v>5411</v>
      </c>
      <c r="D926" t="str">
        <f>IF(OR(Table2[[#This Row],[code]]=Options!$H$6,Table2[[#This Row],[code]]=Options!$H$7,Table2[[#This Row],[code]]=Options!$H$8,Table2[[#This Row],[code]]=Options!$H$9,Table2[[#This Row],[code]]=Options!$H$10),Table2[[#This Row],[regno]],"")</f>
        <v/>
      </c>
    </row>
    <row r="927" spans="1:4" x14ac:dyDescent="0.2">
      <c r="A927">
        <v>1018231</v>
      </c>
      <c r="B927" t="s">
        <v>5410</v>
      </c>
      <c r="C927" t="s">
        <v>5411</v>
      </c>
      <c r="D927" t="str">
        <f>IF(OR(Table2[[#This Row],[code]]=Options!$H$6,Table2[[#This Row],[code]]=Options!$H$7,Table2[[#This Row],[code]]=Options!$H$8,Table2[[#This Row],[code]]=Options!$H$9,Table2[[#This Row],[code]]=Options!$H$10),Table2[[#This Row],[regno]],"")</f>
        <v/>
      </c>
    </row>
    <row r="928" spans="1:4" x14ac:dyDescent="0.2">
      <c r="A928">
        <v>1018468</v>
      </c>
      <c r="B928" t="s">
        <v>5415</v>
      </c>
      <c r="C928" t="s">
        <v>5416</v>
      </c>
      <c r="D928" t="str">
        <f>IF(OR(Table2[[#This Row],[code]]=Options!$H$6,Table2[[#This Row],[code]]=Options!$H$7,Table2[[#This Row],[code]]=Options!$H$8,Table2[[#This Row],[code]]=Options!$H$9,Table2[[#This Row],[code]]=Options!$H$10),Table2[[#This Row],[regno]],"")</f>
        <v/>
      </c>
    </row>
    <row r="929" spans="1:4" x14ac:dyDescent="0.2">
      <c r="A929">
        <v>1018881</v>
      </c>
      <c r="B929" t="s">
        <v>5433</v>
      </c>
      <c r="C929" t="s">
        <v>832</v>
      </c>
      <c r="D929" t="str">
        <f>IF(OR(Table2[[#This Row],[code]]=Options!$H$6,Table2[[#This Row],[code]]=Options!$H$7,Table2[[#This Row],[code]]=Options!$H$8,Table2[[#This Row],[code]]=Options!$H$9,Table2[[#This Row],[code]]=Options!$H$10),Table2[[#This Row],[regno]],"")</f>
        <v/>
      </c>
    </row>
    <row r="930" spans="1:4" x14ac:dyDescent="0.2">
      <c r="A930">
        <v>1018974</v>
      </c>
      <c r="B930" t="s">
        <v>5474</v>
      </c>
      <c r="C930" t="s">
        <v>5475</v>
      </c>
      <c r="D930" t="str">
        <f>IF(OR(Table2[[#This Row],[code]]=Options!$H$6,Table2[[#This Row],[code]]=Options!$H$7,Table2[[#This Row],[code]]=Options!$H$8,Table2[[#This Row],[code]]=Options!$H$9,Table2[[#This Row],[code]]=Options!$H$10),Table2[[#This Row],[regno]],"")</f>
        <v/>
      </c>
    </row>
    <row r="931" spans="1:4" x14ac:dyDescent="0.2">
      <c r="A931">
        <v>1019300</v>
      </c>
      <c r="B931" t="s">
        <v>5455</v>
      </c>
      <c r="C931" t="s">
        <v>5456</v>
      </c>
      <c r="D931" t="str">
        <f>IF(OR(Table2[[#This Row],[code]]=Options!$H$6,Table2[[#This Row],[code]]=Options!$H$7,Table2[[#This Row],[code]]=Options!$H$8,Table2[[#This Row],[code]]=Options!$H$9,Table2[[#This Row],[code]]=Options!$H$10),Table2[[#This Row],[regno]],"")</f>
        <v/>
      </c>
    </row>
    <row r="932" spans="1:4" x14ac:dyDescent="0.2">
      <c r="A932">
        <v>1019518</v>
      </c>
      <c r="B932" t="s">
        <v>5505</v>
      </c>
      <c r="C932" t="s">
        <v>909</v>
      </c>
      <c r="D932" t="str">
        <f>IF(OR(Table2[[#This Row],[code]]=Options!$H$6,Table2[[#This Row],[code]]=Options!$H$7,Table2[[#This Row],[code]]=Options!$H$8,Table2[[#This Row],[code]]=Options!$H$9,Table2[[#This Row],[code]]=Options!$H$10),Table2[[#This Row],[regno]],"")</f>
        <v/>
      </c>
    </row>
    <row r="933" spans="1:4" x14ac:dyDescent="0.2">
      <c r="A933">
        <v>1019798</v>
      </c>
      <c r="B933" t="s">
        <v>5492</v>
      </c>
      <c r="C933" t="s">
        <v>286</v>
      </c>
      <c r="D933" t="str">
        <f>IF(OR(Table2[[#This Row],[code]]=Options!$H$6,Table2[[#This Row],[code]]=Options!$H$7,Table2[[#This Row],[code]]=Options!$H$8,Table2[[#This Row],[code]]=Options!$H$9,Table2[[#This Row],[code]]=Options!$H$10),Table2[[#This Row],[regno]],"")</f>
        <v/>
      </c>
    </row>
    <row r="934" spans="1:4" x14ac:dyDescent="0.2">
      <c r="A934">
        <v>1019908</v>
      </c>
      <c r="B934" t="s">
        <v>5477</v>
      </c>
      <c r="C934" t="s">
        <v>5478</v>
      </c>
      <c r="D934" t="str">
        <f>IF(OR(Table2[[#This Row],[code]]=Options!$H$6,Table2[[#This Row],[code]]=Options!$H$7,Table2[[#This Row],[code]]=Options!$H$8,Table2[[#This Row],[code]]=Options!$H$9,Table2[[#This Row],[code]]=Options!$H$10),Table2[[#This Row],[regno]],"")</f>
        <v/>
      </c>
    </row>
    <row r="935" spans="1:4" x14ac:dyDescent="0.2">
      <c r="A935">
        <v>1019984</v>
      </c>
      <c r="B935" t="s">
        <v>5418</v>
      </c>
      <c r="C935" t="s">
        <v>5419</v>
      </c>
      <c r="D935" t="str">
        <f>IF(OR(Table2[[#This Row],[code]]=Options!$H$6,Table2[[#This Row],[code]]=Options!$H$7,Table2[[#This Row],[code]]=Options!$H$8,Table2[[#This Row],[code]]=Options!$H$9,Table2[[#This Row],[code]]=Options!$H$10),Table2[[#This Row],[regno]],"")</f>
        <v/>
      </c>
    </row>
    <row r="936" spans="1:4" x14ac:dyDescent="0.2">
      <c r="A936">
        <v>1020066</v>
      </c>
      <c r="B936" t="s">
        <v>5410</v>
      </c>
      <c r="C936" t="s">
        <v>5411</v>
      </c>
      <c r="D936" t="str">
        <f>IF(OR(Table2[[#This Row],[code]]=Options!$H$6,Table2[[#This Row],[code]]=Options!$H$7,Table2[[#This Row],[code]]=Options!$H$8,Table2[[#This Row],[code]]=Options!$H$9,Table2[[#This Row],[code]]=Options!$H$10),Table2[[#This Row],[regno]],"")</f>
        <v/>
      </c>
    </row>
    <row r="937" spans="1:4" x14ac:dyDescent="0.2">
      <c r="A937">
        <v>1020404</v>
      </c>
      <c r="B937" t="s">
        <v>5557</v>
      </c>
      <c r="C937" t="s">
        <v>1433</v>
      </c>
      <c r="D937" t="str">
        <f>IF(OR(Table2[[#This Row],[code]]=Options!$H$6,Table2[[#This Row],[code]]=Options!$H$7,Table2[[#This Row],[code]]=Options!$H$8,Table2[[#This Row],[code]]=Options!$H$9,Table2[[#This Row],[code]]=Options!$H$10),Table2[[#This Row],[regno]],"")</f>
        <v/>
      </c>
    </row>
    <row r="938" spans="1:4" x14ac:dyDescent="0.2">
      <c r="A938">
        <v>1020423</v>
      </c>
      <c r="B938" t="s">
        <v>5518</v>
      </c>
      <c r="C938" t="s">
        <v>1240</v>
      </c>
      <c r="D938" t="str">
        <f>IF(OR(Table2[[#This Row],[code]]=Options!$H$6,Table2[[#This Row],[code]]=Options!$H$7,Table2[[#This Row],[code]]=Options!$H$8,Table2[[#This Row],[code]]=Options!$H$9,Table2[[#This Row],[code]]=Options!$H$10),Table2[[#This Row],[regno]],"")</f>
        <v/>
      </c>
    </row>
    <row r="939" spans="1:4" x14ac:dyDescent="0.2">
      <c r="A939">
        <v>1020868</v>
      </c>
      <c r="B939" t="s">
        <v>5410</v>
      </c>
      <c r="C939" t="s">
        <v>5411</v>
      </c>
      <c r="D939" t="str">
        <f>IF(OR(Table2[[#This Row],[code]]=Options!$H$6,Table2[[#This Row],[code]]=Options!$H$7,Table2[[#This Row],[code]]=Options!$H$8,Table2[[#This Row],[code]]=Options!$H$9,Table2[[#This Row],[code]]=Options!$H$10),Table2[[#This Row],[regno]],"")</f>
        <v/>
      </c>
    </row>
    <row r="940" spans="1:4" x14ac:dyDescent="0.2">
      <c r="A940">
        <v>1021045</v>
      </c>
      <c r="B940" t="s">
        <v>5425</v>
      </c>
      <c r="C940" t="s">
        <v>626</v>
      </c>
      <c r="D940" t="str">
        <f>IF(OR(Table2[[#This Row],[code]]=Options!$H$6,Table2[[#This Row],[code]]=Options!$H$7,Table2[[#This Row],[code]]=Options!$H$8,Table2[[#This Row],[code]]=Options!$H$9,Table2[[#This Row],[code]]=Options!$H$10),Table2[[#This Row],[regno]],"")</f>
        <v/>
      </c>
    </row>
    <row r="941" spans="1:4" x14ac:dyDescent="0.2">
      <c r="A941">
        <v>1021171</v>
      </c>
      <c r="B941" t="s">
        <v>5483</v>
      </c>
      <c r="C941" t="s">
        <v>40</v>
      </c>
      <c r="D941" t="str">
        <f>IF(OR(Table2[[#This Row],[code]]=Options!$H$6,Table2[[#This Row],[code]]=Options!$H$7,Table2[[#This Row],[code]]=Options!$H$8,Table2[[#This Row],[code]]=Options!$H$9,Table2[[#This Row],[code]]=Options!$H$10),Table2[[#This Row],[regno]],"")</f>
        <v/>
      </c>
    </row>
    <row r="942" spans="1:4" x14ac:dyDescent="0.2">
      <c r="A942">
        <v>1021652</v>
      </c>
      <c r="B942" t="s">
        <v>5510</v>
      </c>
      <c r="C942" t="s">
        <v>676</v>
      </c>
      <c r="D942" t="str">
        <f>IF(OR(Table2[[#This Row],[code]]=Options!$H$6,Table2[[#This Row],[code]]=Options!$H$7,Table2[[#This Row],[code]]=Options!$H$8,Table2[[#This Row],[code]]=Options!$H$9,Table2[[#This Row],[code]]=Options!$H$10),Table2[[#This Row],[regno]],"")</f>
        <v/>
      </c>
    </row>
    <row r="943" spans="1:4" x14ac:dyDescent="0.2">
      <c r="A943">
        <v>1021886</v>
      </c>
      <c r="B943" t="s">
        <v>5474</v>
      </c>
      <c r="C943" t="s">
        <v>5475</v>
      </c>
      <c r="D943" t="str">
        <f>IF(OR(Table2[[#This Row],[code]]=Options!$H$6,Table2[[#This Row],[code]]=Options!$H$7,Table2[[#This Row],[code]]=Options!$H$8,Table2[[#This Row],[code]]=Options!$H$9,Table2[[#This Row],[code]]=Options!$H$10),Table2[[#This Row],[regno]],"")</f>
        <v/>
      </c>
    </row>
    <row r="944" spans="1:4" x14ac:dyDescent="0.2">
      <c r="A944">
        <v>1022336</v>
      </c>
      <c r="B944" t="s">
        <v>5444</v>
      </c>
      <c r="C944" t="s">
        <v>5445</v>
      </c>
      <c r="D944" t="str">
        <f>IF(OR(Table2[[#This Row],[code]]=Options!$H$6,Table2[[#This Row],[code]]=Options!$H$7,Table2[[#This Row],[code]]=Options!$H$8,Table2[[#This Row],[code]]=Options!$H$9,Table2[[#This Row],[code]]=Options!$H$10),Table2[[#This Row],[regno]],"")</f>
        <v/>
      </c>
    </row>
    <row r="945" spans="1:4" x14ac:dyDescent="0.2">
      <c r="A945">
        <v>1022431</v>
      </c>
      <c r="B945" t="s">
        <v>5413</v>
      </c>
      <c r="C945" t="s">
        <v>5414</v>
      </c>
      <c r="D945" t="str">
        <f>IF(OR(Table2[[#This Row],[code]]=Options!$H$6,Table2[[#This Row],[code]]=Options!$H$7,Table2[[#This Row],[code]]=Options!$H$8,Table2[[#This Row],[code]]=Options!$H$9,Table2[[#This Row],[code]]=Options!$H$10),Table2[[#This Row],[regno]],"")</f>
        <v/>
      </c>
    </row>
    <row r="946" spans="1:4" x14ac:dyDescent="0.2">
      <c r="A946">
        <v>1022580</v>
      </c>
      <c r="B946" t="s">
        <v>5483</v>
      </c>
      <c r="C946" t="s">
        <v>40</v>
      </c>
      <c r="D946" t="str">
        <f>IF(OR(Table2[[#This Row],[code]]=Options!$H$6,Table2[[#This Row],[code]]=Options!$H$7,Table2[[#This Row],[code]]=Options!$H$8,Table2[[#This Row],[code]]=Options!$H$9,Table2[[#This Row],[code]]=Options!$H$10),Table2[[#This Row],[regno]],"")</f>
        <v/>
      </c>
    </row>
    <row r="947" spans="1:4" x14ac:dyDescent="0.2">
      <c r="A947">
        <v>1022654</v>
      </c>
      <c r="B947" t="s">
        <v>5410</v>
      </c>
      <c r="C947" t="s">
        <v>5411</v>
      </c>
      <c r="D947" t="str">
        <f>IF(OR(Table2[[#This Row],[code]]=Options!$H$6,Table2[[#This Row],[code]]=Options!$H$7,Table2[[#This Row],[code]]=Options!$H$8,Table2[[#This Row],[code]]=Options!$H$9,Table2[[#This Row],[code]]=Options!$H$10),Table2[[#This Row],[regno]],"")</f>
        <v/>
      </c>
    </row>
    <row r="948" spans="1:4" x14ac:dyDescent="0.2">
      <c r="A948">
        <v>1022669</v>
      </c>
      <c r="B948" t="s">
        <v>5551</v>
      </c>
      <c r="C948" t="s">
        <v>1280</v>
      </c>
      <c r="D948" t="str">
        <f>IF(OR(Table2[[#This Row],[code]]=Options!$H$6,Table2[[#This Row],[code]]=Options!$H$7,Table2[[#This Row],[code]]=Options!$H$8,Table2[[#This Row],[code]]=Options!$H$9,Table2[[#This Row],[code]]=Options!$H$10),Table2[[#This Row],[regno]],"")</f>
        <v/>
      </c>
    </row>
    <row r="949" spans="1:4" x14ac:dyDescent="0.2">
      <c r="A949">
        <v>1023028</v>
      </c>
      <c r="B949" t="s">
        <v>5472</v>
      </c>
      <c r="C949" t="s">
        <v>5473</v>
      </c>
      <c r="D949" t="str">
        <f>IF(OR(Table2[[#This Row],[code]]=Options!$H$6,Table2[[#This Row],[code]]=Options!$H$7,Table2[[#This Row],[code]]=Options!$H$8,Table2[[#This Row],[code]]=Options!$H$9,Table2[[#This Row],[code]]=Options!$H$10),Table2[[#This Row],[regno]],"")</f>
        <v/>
      </c>
    </row>
    <row r="950" spans="1:4" x14ac:dyDescent="0.2">
      <c r="A950">
        <v>1023084</v>
      </c>
      <c r="B950" t="s">
        <v>5410</v>
      </c>
      <c r="C950" t="s">
        <v>5411</v>
      </c>
      <c r="D950" t="str">
        <f>IF(OR(Table2[[#This Row],[code]]=Options!$H$6,Table2[[#This Row],[code]]=Options!$H$7,Table2[[#This Row],[code]]=Options!$H$8,Table2[[#This Row],[code]]=Options!$H$9,Table2[[#This Row],[code]]=Options!$H$10),Table2[[#This Row],[regno]],"")</f>
        <v/>
      </c>
    </row>
    <row r="951" spans="1:4" x14ac:dyDescent="0.2">
      <c r="A951">
        <v>1023085</v>
      </c>
      <c r="B951" t="s">
        <v>5410</v>
      </c>
      <c r="C951" t="s">
        <v>5411</v>
      </c>
      <c r="D951" t="str">
        <f>IF(OR(Table2[[#This Row],[code]]=Options!$H$6,Table2[[#This Row],[code]]=Options!$H$7,Table2[[#This Row],[code]]=Options!$H$8,Table2[[#This Row],[code]]=Options!$H$9,Table2[[#This Row],[code]]=Options!$H$10),Table2[[#This Row],[regno]],"")</f>
        <v/>
      </c>
    </row>
    <row r="952" spans="1:4" x14ac:dyDescent="0.2">
      <c r="A952">
        <v>1023390</v>
      </c>
      <c r="B952" t="s">
        <v>5494</v>
      </c>
      <c r="C952" t="s">
        <v>669</v>
      </c>
      <c r="D952" t="str">
        <f>IF(OR(Table2[[#This Row],[code]]=Options!$H$6,Table2[[#This Row],[code]]=Options!$H$7,Table2[[#This Row],[code]]=Options!$H$8,Table2[[#This Row],[code]]=Options!$H$9,Table2[[#This Row],[code]]=Options!$H$10),Table2[[#This Row],[regno]],"")</f>
        <v/>
      </c>
    </row>
    <row r="953" spans="1:4" x14ac:dyDescent="0.2">
      <c r="A953">
        <v>1023467</v>
      </c>
      <c r="B953" t="s">
        <v>5410</v>
      </c>
      <c r="C953" t="s">
        <v>5411</v>
      </c>
      <c r="D953" t="str">
        <f>IF(OR(Table2[[#This Row],[code]]=Options!$H$6,Table2[[#This Row],[code]]=Options!$H$7,Table2[[#This Row],[code]]=Options!$H$8,Table2[[#This Row],[code]]=Options!$H$9,Table2[[#This Row],[code]]=Options!$H$10),Table2[[#This Row],[regno]],"")</f>
        <v/>
      </c>
    </row>
    <row r="954" spans="1:4" x14ac:dyDescent="0.2">
      <c r="A954">
        <v>1023692</v>
      </c>
      <c r="B954" t="s">
        <v>5545</v>
      </c>
      <c r="C954" t="s">
        <v>1409</v>
      </c>
      <c r="D954" t="str">
        <f>IF(OR(Table2[[#This Row],[code]]=Options!$H$6,Table2[[#This Row],[code]]=Options!$H$7,Table2[[#This Row],[code]]=Options!$H$8,Table2[[#This Row],[code]]=Options!$H$9,Table2[[#This Row],[code]]=Options!$H$10),Table2[[#This Row],[regno]],"")</f>
        <v/>
      </c>
    </row>
    <row r="955" spans="1:4" x14ac:dyDescent="0.2">
      <c r="A955">
        <v>1023733</v>
      </c>
      <c r="B955" t="s">
        <v>5457</v>
      </c>
      <c r="C955" t="s">
        <v>5458</v>
      </c>
      <c r="D955" t="str">
        <f>IF(OR(Table2[[#This Row],[code]]=Options!$H$6,Table2[[#This Row],[code]]=Options!$H$7,Table2[[#This Row],[code]]=Options!$H$8,Table2[[#This Row],[code]]=Options!$H$9,Table2[[#This Row],[code]]=Options!$H$10),Table2[[#This Row],[regno]],"")</f>
        <v/>
      </c>
    </row>
    <row r="956" spans="1:4" x14ac:dyDescent="0.2">
      <c r="A956">
        <v>1023920</v>
      </c>
      <c r="B956" t="s">
        <v>5468</v>
      </c>
      <c r="C956" t="s">
        <v>5469</v>
      </c>
      <c r="D956" t="str">
        <f>IF(OR(Table2[[#This Row],[code]]=Options!$H$6,Table2[[#This Row],[code]]=Options!$H$7,Table2[[#This Row],[code]]=Options!$H$8,Table2[[#This Row],[code]]=Options!$H$9,Table2[[#This Row],[code]]=Options!$H$10),Table2[[#This Row],[regno]],"")</f>
        <v/>
      </c>
    </row>
    <row r="957" spans="1:4" x14ac:dyDescent="0.2">
      <c r="A957">
        <v>1024162</v>
      </c>
      <c r="B957" t="s">
        <v>5410</v>
      </c>
      <c r="C957" t="s">
        <v>5411</v>
      </c>
      <c r="D957" t="str">
        <f>IF(OR(Table2[[#This Row],[code]]=Options!$H$6,Table2[[#This Row],[code]]=Options!$H$7,Table2[[#This Row],[code]]=Options!$H$8,Table2[[#This Row],[code]]=Options!$H$9,Table2[[#This Row],[code]]=Options!$H$10),Table2[[#This Row],[regno]],"")</f>
        <v/>
      </c>
    </row>
    <row r="958" spans="1:4" x14ac:dyDescent="0.2">
      <c r="A958">
        <v>1024758</v>
      </c>
      <c r="B958" t="s">
        <v>5506</v>
      </c>
      <c r="C958" t="s">
        <v>923</v>
      </c>
      <c r="D958" t="str">
        <f>IF(OR(Table2[[#This Row],[code]]=Options!$H$6,Table2[[#This Row],[code]]=Options!$H$7,Table2[[#This Row],[code]]=Options!$H$8,Table2[[#This Row],[code]]=Options!$H$9,Table2[[#This Row],[code]]=Options!$H$10),Table2[[#This Row],[regno]],"")</f>
        <v/>
      </c>
    </row>
    <row r="959" spans="1:4" x14ac:dyDescent="0.2">
      <c r="A959">
        <v>1024761</v>
      </c>
      <c r="B959" t="s">
        <v>5474</v>
      </c>
      <c r="C959" t="s">
        <v>5475</v>
      </c>
      <c r="D959" t="str">
        <f>IF(OR(Table2[[#This Row],[code]]=Options!$H$6,Table2[[#This Row],[code]]=Options!$H$7,Table2[[#This Row],[code]]=Options!$H$8,Table2[[#This Row],[code]]=Options!$H$9,Table2[[#This Row],[code]]=Options!$H$10),Table2[[#This Row],[regno]],"")</f>
        <v/>
      </c>
    </row>
    <row r="960" spans="1:4" x14ac:dyDescent="0.2">
      <c r="A960">
        <v>1024920</v>
      </c>
      <c r="B960" t="s">
        <v>5443</v>
      </c>
      <c r="C960" t="s">
        <v>167</v>
      </c>
      <c r="D960" t="str">
        <f>IF(OR(Table2[[#This Row],[code]]=Options!$H$6,Table2[[#This Row],[code]]=Options!$H$7,Table2[[#This Row],[code]]=Options!$H$8,Table2[[#This Row],[code]]=Options!$H$9,Table2[[#This Row],[code]]=Options!$H$10),Table2[[#This Row],[regno]],"")</f>
        <v/>
      </c>
    </row>
    <row r="961" spans="1:4" x14ac:dyDescent="0.2">
      <c r="A961">
        <v>1025290</v>
      </c>
      <c r="B961" t="s">
        <v>5439</v>
      </c>
      <c r="C961" t="s">
        <v>5440</v>
      </c>
      <c r="D961" t="str">
        <f>IF(OR(Table2[[#This Row],[code]]=Options!$H$6,Table2[[#This Row],[code]]=Options!$H$7,Table2[[#This Row],[code]]=Options!$H$8,Table2[[#This Row],[code]]=Options!$H$9,Table2[[#This Row],[code]]=Options!$H$10),Table2[[#This Row],[regno]],"")</f>
        <v/>
      </c>
    </row>
    <row r="962" spans="1:4" x14ac:dyDescent="0.2">
      <c r="A962">
        <v>1025480</v>
      </c>
      <c r="B962" t="s">
        <v>5446</v>
      </c>
      <c r="C962" t="s">
        <v>5447</v>
      </c>
      <c r="D962" t="str">
        <f>IF(OR(Table2[[#This Row],[code]]=Options!$H$6,Table2[[#This Row],[code]]=Options!$H$7,Table2[[#This Row],[code]]=Options!$H$8,Table2[[#This Row],[code]]=Options!$H$9,Table2[[#This Row],[code]]=Options!$H$10),Table2[[#This Row],[regno]],"")</f>
        <v/>
      </c>
    </row>
    <row r="963" spans="1:4" x14ac:dyDescent="0.2">
      <c r="A963">
        <v>1025553</v>
      </c>
      <c r="B963" t="s">
        <v>5492</v>
      </c>
      <c r="C963" t="s">
        <v>286</v>
      </c>
      <c r="D963" t="str">
        <f>IF(OR(Table2[[#This Row],[code]]=Options!$H$6,Table2[[#This Row],[code]]=Options!$H$7,Table2[[#This Row],[code]]=Options!$H$8,Table2[[#This Row],[code]]=Options!$H$9,Table2[[#This Row],[code]]=Options!$H$10),Table2[[#This Row],[regno]],"")</f>
        <v/>
      </c>
    </row>
    <row r="964" spans="1:4" x14ac:dyDescent="0.2">
      <c r="A964">
        <v>1025984</v>
      </c>
      <c r="B964" t="s">
        <v>5413</v>
      </c>
      <c r="C964" t="s">
        <v>5414</v>
      </c>
      <c r="D964" t="str">
        <f>IF(OR(Table2[[#This Row],[code]]=Options!$H$6,Table2[[#This Row],[code]]=Options!$H$7,Table2[[#This Row],[code]]=Options!$H$8,Table2[[#This Row],[code]]=Options!$H$9,Table2[[#This Row],[code]]=Options!$H$10),Table2[[#This Row],[regno]],"")</f>
        <v/>
      </c>
    </row>
    <row r="965" spans="1:4" x14ac:dyDescent="0.2">
      <c r="A965">
        <v>1026119</v>
      </c>
      <c r="B965" t="s">
        <v>5493</v>
      </c>
      <c r="C965" t="s">
        <v>249</v>
      </c>
      <c r="D965" t="str">
        <f>IF(OR(Table2[[#This Row],[code]]=Options!$H$6,Table2[[#This Row],[code]]=Options!$H$7,Table2[[#This Row],[code]]=Options!$H$8,Table2[[#This Row],[code]]=Options!$H$9,Table2[[#This Row],[code]]=Options!$H$10),Table2[[#This Row],[regno]],"")</f>
        <v/>
      </c>
    </row>
    <row r="966" spans="1:4" x14ac:dyDescent="0.2">
      <c r="A966">
        <v>1026160</v>
      </c>
      <c r="B966" t="s">
        <v>5480</v>
      </c>
      <c r="C966" t="s">
        <v>5481</v>
      </c>
      <c r="D966" t="str">
        <f>IF(OR(Table2[[#This Row],[code]]=Options!$H$6,Table2[[#This Row],[code]]=Options!$H$7,Table2[[#This Row],[code]]=Options!$H$8,Table2[[#This Row],[code]]=Options!$H$9,Table2[[#This Row],[code]]=Options!$H$10),Table2[[#This Row],[regno]],"")</f>
        <v/>
      </c>
    </row>
    <row r="967" spans="1:4" x14ac:dyDescent="0.2">
      <c r="A967">
        <v>1026344</v>
      </c>
      <c r="B967" t="s">
        <v>5410</v>
      </c>
      <c r="C967" t="s">
        <v>5411</v>
      </c>
      <c r="D967" t="str">
        <f>IF(OR(Table2[[#This Row],[code]]=Options!$H$6,Table2[[#This Row],[code]]=Options!$H$7,Table2[[#This Row],[code]]=Options!$H$8,Table2[[#This Row],[code]]=Options!$H$9,Table2[[#This Row],[code]]=Options!$H$10),Table2[[#This Row],[regno]],"")</f>
        <v/>
      </c>
    </row>
    <row r="968" spans="1:4" x14ac:dyDescent="0.2">
      <c r="A968">
        <v>1026622</v>
      </c>
      <c r="B968" t="s">
        <v>5477</v>
      </c>
      <c r="C968" t="s">
        <v>5478</v>
      </c>
      <c r="D968" t="str">
        <f>IF(OR(Table2[[#This Row],[code]]=Options!$H$6,Table2[[#This Row],[code]]=Options!$H$7,Table2[[#This Row],[code]]=Options!$H$8,Table2[[#This Row],[code]]=Options!$H$9,Table2[[#This Row],[code]]=Options!$H$10),Table2[[#This Row],[regno]],"")</f>
        <v/>
      </c>
    </row>
    <row r="969" spans="1:4" x14ac:dyDescent="0.2">
      <c r="A969">
        <v>1026673</v>
      </c>
      <c r="B969" t="s">
        <v>5468</v>
      </c>
      <c r="C969" t="s">
        <v>5469</v>
      </c>
      <c r="D969" t="str">
        <f>IF(OR(Table2[[#This Row],[code]]=Options!$H$6,Table2[[#This Row],[code]]=Options!$H$7,Table2[[#This Row],[code]]=Options!$H$8,Table2[[#This Row],[code]]=Options!$H$9,Table2[[#This Row],[code]]=Options!$H$10),Table2[[#This Row],[regno]],"")</f>
        <v/>
      </c>
    </row>
    <row r="970" spans="1:4" x14ac:dyDescent="0.2">
      <c r="A970">
        <v>1026792</v>
      </c>
      <c r="B970" t="s">
        <v>5410</v>
      </c>
      <c r="C970" t="s">
        <v>5411</v>
      </c>
      <c r="D970" t="str">
        <f>IF(OR(Table2[[#This Row],[code]]=Options!$H$6,Table2[[#This Row],[code]]=Options!$H$7,Table2[[#This Row],[code]]=Options!$H$8,Table2[[#This Row],[code]]=Options!$H$9,Table2[[#This Row],[code]]=Options!$H$10),Table2[[#This Row],[regno]],"")</f>
        <v/>
      </c>
    </row>
    <row r="971" spans="1:4" x14ac:dyDescent="0.2">
      <c r="A971">
        <v>1026975</v>
      </c>
      <c r="B971" t="s">
        <v>5410</v>
      </c>
      <c r="C971" t="s">
        <v>5411</v>
      </c>
      <c r="D971" t="str">
        <f>IF(OR(Table2[[#This Row],[code]]=Options!$H$6,Table2[[#This Row],[code]]=Options!$H$7,Table2[[#This Row],[code]]=Options!$H$8,Table2[[#This Row],[code]]=Options!$H$9,Table2[[#This Row],[code]]=Options!$H$10),Table2[[#This Row],[regno]],"")</f>
        <v/>
      </c>
    </row>
    <row r="972" spans="1:4" x14ac:dyDescent="0.2">
      <c r="A972">
        <v>1027014</v>
      </c>
      <c r="B972" t="s">
        <v>5453</v>
      </c>
      <c r="C972" t="s">
        <v>5454</v>
      </c>
      <c r="D972" t="str">
        <f>IF(OR(Table2[[#This Row],[code]]=Options!$H$6,Table2[[#This Row],[code]]=Options!$H$7,Table2[[#This Row],[code]]=Options!$H$8,Table2[[#This Row],[code]]=Options!$H$9,Table2[[#This Row],[code]]=Options!$H$10),Table2[[#This Row],[regno]],"")</f>
        <v/>
      </c>
    </row>
    <row r="973" spans="1:4" x14ac:dyDescent="0.2">
      <c r="A973">
        <v>1027129</v>
      </c>
      <c r="B973" t="s">
        <v>5497</v>
      </c>
      <c r="C973" t="s">
        <v>15</v>
      </c>
      <c r="D973" t="str">
        <f>IF(OR(Table2[[#This Row],[code]]=Options!$H$6,Table2[[#This Row],[code]]=Options!$H$7,Table2[[#This Row],[code]]=Options!$H$8,Table2[[#This Row],[code]]=Options!$H$9,Table2[[#This Row],[code]]=Options!$H$10),Table2[[#This Row],[regno]],"")</f>
        <v/>
      </c>
    </row>
    <row r="974" spans="1:4" x14ac:dyDescent="0.2">
      <c r="A974">
        <v>1027335</v>
      </c>
      <c r="B974" t="s">
        <v>5410</v>
      </c>
      <c r="C974" t="s">
        <v>5411</v>
      </c>
      <c r="D974" t="str">
        <f>IF(OR(Table2[[#This Row],[code]]=Options!$H$6,Table2[[#This Row],[code]]=Options!$H$7,Table2[[#This Row],[code]]=Options!$H$8,Table2[[#This Row],[code]]=Options!$H$9,Table2[[#This Row],[code]]=Options!$H$10),Table2[[#This Row],[regno]],"")</f>
        <v/>
      </c>
    </row>
    <row r="975" spans="1:4" x14ac:dyDescent="0.2">
      <c r="A975">
        <v>1027405</v>
      </c>
      <c r="B975" t="s">
        <v>5519</v>
      </c>
      <c r="C975" t="s">
        <v>1247</v>
      </c>
      <c r="D975" t="str">
        <f>IF(OR(Table2[[#This Row],[code]]=Options!$H$6,Table2[[#This Row],[code]]=Options!$H$7,Table2[[#This Row],[code]]=Options!$H$8,Table2[[#This Row],[code]]=Options!$H$9,Table2[[#This Row],[code]]=Options!$H$10),Table2[[#This Row],[regno]],"")</f>
        <v/>
      </c>
    </row>
    <row r="976" spans="1:4" x14ac:dyDescent="0.2">
      <c r="A976">
        <v>1027423</v>
      </c>
      <c r="B976" t="s">
        <v>5472</v>
      </c>
      <c r="C976" t="s">
        <v>5473</v>
      </c>
      <c r="D976" t="str">
        <f>IF(OR(Table2[[#This Row],[code]]=Options!$H$6,Table2[[#This Row],[code]]=Options!$H$7,Table2[[#This Row],[code]]=Options!$H$8,Table2[[#This Row],[code]]=Options!$H$9,Table2[[#This Row],[code]]=Options!$H$10),Table2[[#This Row],[regno]],"")</f>
        <v/>
      </c>
    </row>
    <row r="977" spans="1:4" x14ac:dyDescent="0.2">
      <c r="A977">
        <v>1027728</v>
      </c>
      <c r="B977" t="s">
        <v>5562</v>
      </c>
      <c r="C977" t="s">
        <v>1334</v>
      </c>
      <c r="D977" t="str">
        <f>IF(OR(Table2[[#This Row],[code]]=Options!$H$6,Table2[[#This Row],[code]]=Options!$H$7,Table2[[#This Row],[code]]=Options!$H$8,Table2[[#This Row],[code]]=Options!$H$9,Table2[[#This Row],[code]]=Options!$H$10),Table2[[#This Row],[regno]],"")</f>
        <v/>
      </c>
    </row>
    <row r="978" spans="1:4" x14ac:dyDescent="0.2">
      <c r="A978">
        <v>1027934</v>
      </c>
      <c r="B978" t="s">
        <v>5476</v>
      </c>
      <c r="C978" t="s">
        <v>188</v>
      </c>
      <c r="D978" t="str">
        <f>IF(OR(Table2[[#This Row],[code]]=Options!$H$6,Table2[[#This Row],[code]]=Options!$H$7,Table2[[#This Row],[code]]=Options!$H$8,Table2[[#This Row],[code]]=Options!$H$9,Table2[[#This Row],[code]]=Options!$H$10),Table2[[#This Row],[regno]],"")</f>
        <v/>
      </c>
    </row>
    <row r="979" spans="1:4" x14ac:dyDescent="0.2">
      <c r="A979">
        <v>1028005</v>
      </c>
      <c r="B979" t="s">
        <v>5465</v>
      </c>
      <c r="C979" t="s">
        <v>430</v>
      </c>
      <c r="D979" t="str">
        <f>IF(OR(Table2[[#This Row],[code]]=Options!$H$6,Table2[[#This Row],[code]]=Options!$H$7,Table2[[#This Row],[code]]=Options!$H$8,Table2[[#This Row],[code]]=Options!$H$9,Table2[[#This Row],[code]]=Options!$H$10),Table2[[#This Row],[regno]],"")</f>
        <v/>
      </c>
    </row>
    <row r="980" spans="1:4" x14ac:dyDescent="0.2">
      <c r="A980">
        <v>1028108</v>
      </c>
      <c r="B980" t="s">
        <v>5494</v>
      </c>
      <c r="C980" t="s">
        <v>669</v>
      </c>
      <c r="D980" t="str">
        <f>IF(OR(Table2[[#This Row],[code]]=Options!$H$6,Table2[[#This Row],[code]]=Options!$H$7,Table2[[#This Row],[code]]=Options!$H$8,Table2[[#This Row],[code]]=Options!$H$9,Table2[[#This Row],[code]]=Options!$H$10),Table2[[#This Row],[regno]],"")</f>
        <v/>
      </c>
    </row>
    <row r="981" spans="1:4" x14ac:dyDescent="0.2">
      <c r="A981">
        <v>1028426</v>
      </c>
      <c r="B981" t="s">
        <v>5410</v>
      </c>
      <c r="C981" t="s">
        <v>5411</v>
      </c>
      <c r="D981" t="str">
        <f>IF(OR(Table2[[#This Row],[code]]=Options!$H$6,Table2[[#This Row],[code]]=Options!$H$7,Table2[[#This Row],[code]]=Options!$H$8,Table2[[#This Row],[code]]=Options!$H$9,Table2[[#This Row],[code]]=Options!$H$10),Table2[[#This Row],[regno]],"")</f>
        <v/>
      </c>
    </row>
    <row r="982" spans="1:4" x14ac:dyDescent="0.2">
      <c r="A982">
        <v>1028429</v>
      </c>
      <c r="B982" t="s">
        <v>5477</v>
      </c>
      <c r="C982" t="s">
        <v>5478</v>
      </c>
      <c r="D982" t="str">
        <f>IF(OR(Table2[[#This Row],[code]]=Options!$H$6,Table2[[#This Row],[code]]=Options!$H$7,Table2[[#This Row],[code]]=Options!$H$8,Table2[[#This Row],[code]]=Options!$H$9,Table2[[#This Row],[code]]=Options!$H$10),Table2[[#This Row],[regno]],"")</f>
        <v/>
      </c>
    </row>
    <row r="983" spans="1:4" x14ac:dyDescent="0.2">
      <c r="A983">
        <v>1028647</v>
      </c>
      <c r="B983" t="s">
        <v>5470</v>
      </c>
      <c r="C983" t="s">
        <v>5471</v>
      </c>
      <c r="D983" t="str">
        <f>IF(OR(Table2[[#This Row],[code]]=Options!$H$6,Table2[[#This Row],[code]]=Options!$H$7,Table2[[#This Row],[code]]=Options!$H$8,Table2[[#This Row],[code]]=Options!$H$9,Table2[[#This Row],[code]]=Options!$H$10),Table2[[#This Row],[regno]],"")</f>
        <v/>
      </c>
    </row>
    <row r="984" spans="1:4" x14ac:dyDescent="0.2">
      <c r="A984">
        <v>1028724</v>
      </c>
      <c r="B984" t="s">
        <v>5543</v>
      </c>
      <c r="C984" t="s">
        <v>1378</v>
      </c>
      <c r="D984" t="str">
        <f>IF(OR(Table2[[#This Row],[code]]=Options!$H$6,Table2[[#This Row],[code]]=Options!$H$7,Table2[[#This Row],[code]]=Options!$H$8,Table2[[#This Row],[code]]=Options!$H$9,Table2[[#This Row],[code]]=Options!$H$10),Table2[[#This Row],[regno]],"")</f>
        <v/>
      </c>
    </row>
    <row r="985" spans="1:4" x14ac:dyDescent="0.2">
      <c r="A985">
        <v>1029180</v>
      </c>
      <c r="B985" t="s">
        <v>5541</v>
      </c>
      <c r="C985" t="s">
        <v>779</v>
      </c>
      <c r="D985" t="str">
        <f>IF(OR(Table2[[#This Row],[code]]=Options!$H$6,Table2[[#This Row],[code]]=Options!$H$7,Table2[[#This Row],[code]]=Options!$H$8,Table2[[#This Row],[code]]=Options!$H$9,Table2[[#This Row],[code]]=Options!$H$10),Table2[[#This Row],[regno]],"")</f>
        <v/>
      </c>
    </row>
    <row r="986" spans="1:4" x14ac:dyDescent="0.2">
      <c r="A986">
        <v>1029342</v>
      </c>
      <c r="B986" t="s">
        <v>5541</v>
      </c>
      <c r="C986" t="s">
        <v>779</v>
      </c>
      <c r="D986" t="str">
        <f>IF(OR(Table2[[#This Row],[code]]=Options!$H$6,Table2[[#This Row],[code]]=Options!$H$7,Table2[[#This Row],[code]]=Options!$H$8,Table2[[#This Row],[code]]=Options!$H$9,Table2[[#This Row],[code]]=Options!$H$10),Table2[[#This Row],[regno]],"")</f>
        <v/>
      </c>
    </row>
    <row r="987" spans="1:4" x14ac:dyDescent="0.2">
      <c r="A987">
        <v>1029451</v>
      </c>
      <c r="B987" t="s">
        <v>5460</v>
      </c>
      <c r="C987" t="s">
        <v>5461</v>
      </c>
      <c r="D987" t="str">
        <f>IF(OR(Table2[[#This Row],[code]]=Options!$H$6,Table2[[#This Row],[code]]=Options!$H$7,Table2[[#This Row],[code]]=Options!$H$8,Table2[[#This Row],[code]]=Options!$H$9,Table2[[#This Row],[code]]=Options!$H$10),Table2[[#This Row],[regno]],"")</f>
        <v/>
      </c>
    </row>
    <row r="988" spans="1:4" x14ac:dyDescent="0.2">
      <c r="A988">
        <v>1029657</v>
      </c>
      <c r="B988" t="s">
        <v>5415</v>
      </c>
      <c r="C988" t="s">
        <v>5416</v>
      </c>
      <c r="D988" t="str">
        <f>IF(OR(Table2[[#This Row],[code]]=Options!$H$6,Table2[[#This Row],[code]]=Options!$H$7,Table2[[#This Row],[code]]=Options!$H$8,Table2[[#This Row],[code]]=Options!$H$9,Table2[[#This Row],[code]]=Options!$H$10),Table2[[#This Row],[regno]],"")</f>
        <v/>
      </c>
    </row>
    <row r="989" spans="1:4" x14ac:dyDescent="0.2">
      <c r="A989">
        <v>1029834</v>
      </c>
      <c r="B989" t="s">
        <v>5474</v>
      </c>
      <c r="C989" t="s">
        <v>5475</v>
      </c>
      <c r="D989" t="str">
        <f>IF(OR(Table2[[#This Row],[code]]=Options!$H$6,Table2[[#This Row],[code]]=Options!$H$7,Table2[[#This Row],[code]]=Options!$H$8,Table2[[#This Row],[code]]=Options!$H$9,Table2[[#This Row],[code]]=Options!$H$10),Table2[[#This Row],[regno]],"")</f>
        <v/>
      </c>
    </row>
    <row r="990" spans="1:4" x14ac:dyDescent="0.2">
      <c r="A990">
        <v>1030721</v>
      </c>
      <c r="B990" t="s">
        <v>5476</v>
      </c>
      <c r="C990" t="s">
        <v>188</v>
      </c>
      <c r="D990" t="str">
        <f>IF(OR(Table2[[#This Row],[code]]=Options!$H$6,Table2[[#This Row],[code]]=Options!$H$7,Table2[[#This Row],[code]]=Options!$H$8,Table2[[#This Row],[code]]=Options!$H$9,Table2[[#This Row],[code]]=Options!$H$10),Table2[[#This Row],[regno]],"")</f>
        <v/>
      </c>
    </row>
    <row r="991" spans="1:4" x14ac:dyDescent="0.2">
      <c r="A991">
        <v>1031372</v>
      </c>
      <c r="B991" t="s">
        <v>5516</v>
      </c>
      <c r="C991" t="s">
        <v>5517</v>
      </c>
      <c r="D991" t="str">
        <f>IF(OR(Table2[[#This Row],[code]]=Options!$H$6,Table2[[#This Row],[code]]=Options!$H$7,Table2[[#This Row],[code]]=Options!$H$8,Table2[[#This Row],[code]]=Options!$H$9,Table2[[#This Row],[code]]=Options!$H$10),Table2[[#This Row],[regno]],"")</f>
        <v/>
      </c>
    </row>
    <row r="992" spans="1:4" x14ac:dyDescent="0.2">
      <c r="A992">
        <v>1031462</v>
      </c>
      <c r="B992" t="s">
        <v>5410</v>
      </c>
      <c r="C992" t="s">
        <v>5411</v>
      </c>
      <c r="D992" t="str">
        <f>IF(OR(Table2[[#This Row],[code]]=Options!$H$6,Table2[[#This Row],[code]]=Options!$H$7,Table2[[#This Row],[code]]=Options!$H$8,Table2[[#This Row],[code]]=Options!$H$9,Table2[[#This Row],[code]]=Options!$H$10),Table2[[#This Row],[regno]],"")</f>
        <v/>
      </c>
    </row>
    <row r="993" spans="1:4" x14ac:dyDescent="0.2">
      <c r="A993">
        <v>1031590</v>
      </c>
      <c r="B993" t="s">
        <v>5450</v>
      </c>
      <c r="C993" t="s">
        <v>179</v>
      </c>
      <c r="D993" t="str">
        <f>IF(OR(Table2[[#This Row],[code]]=Options!$H$6,Table2[[#This Row],[code]]=Options!$H$7,Table2[[#This Row],[code]]=Options!$H$8,Table2[[#This Row],[code]]=Options!$H$9,Table2[[#This Row],[code]]=Options!$H$10),Table2[[#This Row],[regno]],"")</f>
        <v/>
      </c>
    </row>
    <row r="994" spans="1:4" x14ac:dyDescent="0.2">
      <c r="A994">
        <v>1031631</v>
      </c>
      <c r="B994" t="s">
        <v>5410</v>
      </c>
      <c r="C994" t="s">
        <v>5411</v>
      </c>
      <c r="D994" t="str">
        <f>IF(OR(Table2[[#This Row],[code]]=Options!$H$6,Table2[[#This Row],[code]]=Options!$H$7,Table2[[#This Row],[code]]=Options!$H$8,Table2[[#This Row],[code]]=Options!$H$9,Table2[[#This Row],[code]]=Options!$H$10),Table2[[#This Row],[regno]],"")</f>
        <v/>
      </c>
    </row>
    <row r="995" spans="1:4" x14ac:dyDescent="0.2">
      <c r="A995">
        <v>1031783</v>
      </c>
      <c r="B995" t="s">
        <v>5410</v>
      </c>
      <c r="C995" t="s">
        <v>5411</v>
      </c>
      <c r="D995" t="str">
        <f>IF(OR(Table2[[#This Row],[code]]=Options!$H$6,Table2[[#This Row],[code]]=Options!$H$7,Table2[[#This Row],[code]]=Options!$H$8,Table2[[#This Row],[code]]=Options!$H$9,Table2[[#This Row],[code]]=Options!$H$10),Table2[[#This Row],[regno]],"")</f>
        <v/>
      </c>
    </row>
    <row r="996" spans="1:4" x14ac:dyDescent="0.2">
      <c r="A996">
        <v>1031815</v>
      </c>
      <c r="B996" t="s">
        <v>5431</v>
      </c>
      <c r="C996" t="s">
        <v>5432</v>
      </c>
      <c r="D996" t="str">
        <f>IF(OR(Table2[[#This Row],[code]]=Options!$H$6,Table2[[#This Row],[code]]=Options!$H$7,Table2[[#This Row],[code]]=Options!$H$8,Table2[[#This Row],[code]]=Options!$H$9,Table2[[#This Row],[code]]=Options!$H$10),Table2[[#This Row],[regno]],"")</f>
        <v/>
      </c>
    </row>
    <row r="997" spans="1:4" x14ac:dyDescent="0.2">
      <c r="A997">
        <v>1031963</v>
      </c>
      <c r="B997" t="s">
        <v>5503</v>
      </c>
      <c r="C997" t="s">
        <v>5504</v>
      </c>
      <c r="D997" t="str">
        <f>IF(OR(Table2[[#This Row],[code]]=Options!$H$6,Table2[[#This Row],[code]]=Options!$H$7,Table2[[#This Row],[code]]=Options!$H$8,Table2[[#This Row],[code]]=Options!$H$9,Table2[[#This Row],[code]]=Options!$H$10),Table2[[#This Row],[regno]],"")</f>
        <v/>
      </c>
    </row>
    <row r="998" spans="1:4" x14ac:dyDescent="0.2">
      <c r="A998">
        <v>1032112</v>
      </c>
      <c r="B998" t="s">
        <v>5501</v>
      </c>
      <c r="C998" t="s">
        <v>149</v>
      </c>
      <c r="D998" t="str">
        <f>IF(OR(Table2[[#This Row],[code]]=Options!$H$6,Table2[[#This Row],[code]]=Options!$H$7,Table2[[#This Row],[code]]=Options!$H$8,Table2[[#This Row],[code]]=Options!$H$9,Table2[[#This Row],[code]]=Options!$H$10),Table2[[#This Row],[regno]],"")</f>
        <v/>
      </c>
    </row>
    <row r="999" spans="1:4" x14ac:dyDescent="0.2">
      <c r="A999">
        <v>1032283</v>
      </c>
      <c r="B999" t="s">
        <v>5425</v>
      </c>
      <c r="C999" t="s">
        <v>626</v>
      </c>
      <c r="D999" t="str">
        <f>IF(OR(Table2[[#This Row],[code]]=Options!$H$6,Table2[[#This Row],[code]]=Options!$H$7,Table2[[#This Row],[code]]=Options!$H$8,Table2[[#This Row],[code]]=Options!$H$9,Table2[[#This Row],[code]]=Options!$H$10),Table2[[#This Row],[regno]],"")</f>
        <v/>
      </c>
    </row>
    <row r="1000" spans="1:4" x14ac:dyDescent="0.2">
      <c r="A1000">
        <v>1032335</v>
      </c>
      <c r="B1000" t="s">
        <v>5468</v>
      </c>
      <c r="C1000" t="s">
        <v>5469</v>
      </c>
      <c r="D1000" t="str">
        <f>IF(OR(Table2[[#This Row],[code]]=Options!$H$6,Table2[[#This Row],[code]]=Options!$H$7,Table2[[#This Row],[code]]=Options!$H$8,Table2[[#This Row],[code]]=Options!$H$9,Table2[[#This Row],[code]]=Options!$H$10),Table2[[#This Row],[regno]],"")</f>
        <v/>
      </c>
    </row>
    <row r="1001" spans="1:4" x14ac:dyDescent="0.2">
      <c r="A1001">
        <v>1032350</v>
      </c>
      <c r="B1001" t="s">
        <v>5453</v>
      </c>
      <c r="C1001" t="s">
        <v>5454</v>
      </c>
      <c r="D1001" t="str">
        <f>IF(OR(Table2[[#This Row],[code]]=Options!$H$6,Table2[[#This Row],[code]]=Options!$H$7,Table2[[#This Row],[code]]=Options!$H$8,Table2[[#This Row],[code]]=Options!$H$9,Table2[[#This Row],[code]]=Options!$H$10),Table2[[#This Row],[regno]],"")</f>
        <v/>
      </c>
    </row>
    <row r="1002" spans="1:4" x14ac:dyDescent="0.2">
      <c r="A1002">
        <v>1032421</v>
      </c>
      <c r="B1002" t="s">
        <v>5477</v>
      </c>
      <c r="C1002" t="s">
        <v>5478</v>
      </c>
      <c r="D1002" t="str">
        <f>IF(OR(Table2[[#This Row],[code]]=Options!$H$6,Table2[[#This Row],[code]]=Options!$H$7,Table2[[#This Row],[code]]=Options!$H$8,Table2[[#This Row],[code]]=Options!$H$9,Table2[[#This Row],[code]]=Options!$H$10),Table2[[#This Row],[regno]],"")</f>
        <v/>
      </c>
    </row>
    <row r="1003" spans="1:4" x14ac:dyDescent="0.2">
      <c r="A1003">
        <v>1032598</v>
      </c>
      <c r="B1003" t="s">
        <v>5439</v>
      </c>
      <c r="C1003" t="s">
        <v>5440</v>
      </c>
      <c r="D1003" t="str">
        <f>IF(OR(Table2[[#This Row],[code]]=Options!$H$6,Table2[[#This Row],[code]]=Options!$H$7,Table2[[#This Row],[code]]=Options!$H$8,Table2[[#This Row],[code]]=Options!$H$9,Table2[[#This Row],[code]]=Options!$H$10),Table2[[#This Row],[regno]],"")</f>
        <v/>
      </c>
    </row>
    <row r="1004" spans="1:4" x14ac:dyDescent="0.2">
      <c r="A1004">
        <v>1032632</v>
      </c>
      <c r="B1004" t="s">
        <v>5506</v>
      </c>
      <c r="C1004" t="s">
        <v>923</v>
      </c>
      <c r="D1004" t="str">
        <f>IF(OR(Table2[[#This Row],[code]]=Options!$H$6,Table2[[#This Row],[code]]=Options!$H$7,Table2[[#This Row],[code]]=Options!$H$8,Table2[[#This Row],[code]]=Options!$H$9,Table2[[#This Row],[code]]=Options!$H$10),Table2[[#This Row],[regno]],"")</f>
        <v/>
      </c>
    </row>
    <row r="1005" spans="1:4" x14ac:dyDescent="0.2">
      <c r="A1005">
        <v>1032636</v>
      </c>
      <c r="B1005" t="s">
        <v>5488</v>
      </c>
      <c r="C1005" t="s">
        <v>637</v>
      </c>
      <c r="D1005" t="str">
        <f>IF(OR(Table2[[#This Row],[code]]=Options!$H$6,Table2[[#This Row],[code]]=Options!$H$7,Table2[[#This Row],[code]]=Options!$H$8,Table2[[#This Row],[code]]=Options!$H$9,Table2[[#This Row],[code]]=Options!$H$10),Table2[[#This Row],[regno]],"")</f>
        <v/>
      </c>
    </row>
    <row r="1006" spans="1:4" x14ac:dyDescent="0.2">
      <c r="A1006">
        <v>1033031</v>
      </c>
      <c r="B1006" t="s">
        <v>5543</v>
      </c>
      <c r="C1006" t="s">
        <v>1378</v>
      </c>
      <c r="D1006" t="str">
        <f>IF(OR(Table2[[#This Row],[code]]=Options!$H$6,Table2[[#This Row],[code]]=Options!$H$7,Table2[[#This Row],[code]]=Options!$H$8,Table2[[#This Row],[code]]=Options!$H$9,Table2[[#This Row],[code]]=Options!$H$10),Table2[[#This Row],[regno]],"")</f>
        <v/>
      </c>
    </row>
    <row r="1007" spans="1:4" x14ac:dyDescent="0.2">
      <c r="A1007">
        <v>1033089</v>
      </c>
      <c r="B1007" t="s">
        <v>5423</v>
      </c>
      <c r="C1007" t="s">
        <v>5424</v>
      </c>
      <c r="D1007" t="str">
        <f>IF(OR(Table2[[#This Row],[code]]=Options!$H$6,Table2[[#This Row],[code]]=Options!$H$7,Table2[[#This Row],[code]]=Options!$H$8,Table2[[#This Row],[code]]=Options!$H$9,Table2[[#This Row],[code]]=Options!$H$10),Table2[[#This Row],[regno]],"")</f>
        <v/>
      </c>
    </row>
    <row r="1008" spans="1:4" x14ac:dyDescent="0.2">
      <c r="A1008">
        <v>1033315</v>
      </c>
      <c r="B1008" t="s">
        <v>5470</v>
      </c>
      <c r="C1008" t="s">
        <v>5471</v>
      </c>
      <c r="D1008" t="str">
        <f>IF(OR(Table2[[#This Row],[code]]=Options!$H$6,Table2[[#This Row],[code]]=Options!$H$7,Table2[[#This Row],[code]]=Options!$H$8,Table2[[#This Row],[code]]=Options!$H$9,Table2[[#This Row],[code]]=Options!$H$10),Table2[[#This Row],[regno]],"")</f>
        <v/>
      </c>
    </row>
    <row r="1009" spans="1:4" x14ac:dyDescent="0.2">
      <c r="A1009">
        <v>1033549</v>
      </c>
      <c r="B1009" t="s">
        <v>5563</v>
      </c>
      <c r="C1009" t="s">
        <v>5564</v>
      </c>
      <c r="D1009" t="str">
        <f>IF(OR(Table2[[#This Row],[code]]=Options!$H$6,Table2[[#This Row],[code]]=Options!$H$7,Table2[[#This Row],[code]]=Options!$H$8,Table2[[#This Row],[code]]=Options!$H$9,Table2[[#This Row],[code]]=Options!$H$10),Table2[[#This Row],[regno]],"")</f>
        <v/>
      </c>
    </row>
    <row r="1010" spans="1:4" x14ac:dyDescent="0.2">
      <c r="A1010">
        <v>1033689</v>
      </c>
      <c r="B1010" t="s">
        <v>5433</v>
      </c>
      <c r="C1010" t="s">
        <v>832</v>
      </c>
      <c r="D1010" t="str">
        <f>IF(OR(Table2[[#This Row],[code]]=Options!$H$6,Table2[[#This Row],[code]]=Options!$H$7,Table2[[#This Row],[code]]=Options!$H$8,Table2[[#This Row],[code]]=Options!$H$9,Table2[[#This Row],[code]]=Options!$H$10),Table2[[#This Row],[regno]],"")</f>
        <v/>
      </c>
    </row>
    <row r="1011" spans="1:4" x14ac:dyDescent="0.2">
      <c r="A1011">
        <v>1033752</v>
      </c>
      <c r="B1011" t="s">
        <v>5415</v>
      </c>
      <c r="C1011" t="s">
        <v>5416</v>
      </c>
      <c r="D1011" t="str">
        <f>IF(OR(Table2[[#This Row],[code]]=Options!$H$6,Table2[[#This Row],[code]]=Options!$H$7,Table2[[#This Row],[code]]=Options!$H$8,Table2[[#This Row],[code]]=Options!$H$9,Table2[[#This Row],[code]]=Options!$H$10),Table2[[#This Row],[regno]],"")</f>
        <v/>
      </c>
    </row>
    <row r="1012" spans="1:4" x14ac:dyDescent="0.2">
      <c r="A1012">
        <v>1033783</v>
      </c>
      <c r="B1012" t="s">
        <v>5446</v>
      </c>
      <c r="C1012" t="s">
        <v>5447</v>
      </c>
      <c r="D1012" t="str">
        <f>IF(OR(Table2[[#This Row],[code]]=Options!$H$6,Table2[[#This Row],[code]]=Options!$H$7,Table2[[#This Row],[code]]=Options!$H$8,Table2[[#This Row],[code]]=Options!$H$9,Table2[[#This Row],[code]]=Options!$H$10),Table2[[#This Row],[regno]],"")</f>
        <v/>
      </c>
    </row>
    <row r="1013" spans="1:4" x14ac:dyDescent="0.2">
      <c r="A1013">
        <v>1034002</v>
      </c>
      <c r="B1013" t="s">
        <v>5446</v>
      </c>
      <c r="C1013" t="s">
        <v>5447</v>
      </c>
      <c r="D1013" t="str">
        <f>IF(OR(Table2[[#This Row],[code]]=Options!$H$6,Table2[[#This Row],[code]]=Options!$H$7,Table2[[#This Row],[code]]=Options!$H$8,Table2[[#This Row],[code]]=Options!$H$9,Table2[[#This Row],[code]]=Options!$H$10),Table2[[#This Row],[regno]],"")</f>
        <v/>
      </c>
    </row>
    <row r="1014" spans="1:4" x14ac:dyDescent="0.2">
      <c r="A1014">
        <v>1034060</v>
      </c>
      <c r="B1014" t="s">
        <v>5466</v>
      </c>
      <c r="C1014" t="s">
        <v>5467</v>
      </c>
      <c r="D1014" t="str">
        <f>IF(OR(Table2[[#This Row],[code]]=Options!$H$6,Table2[[#This Row],[code]]=Options!$H$7,Table2[[#This Row],[code]]=Options!$H$8,Table2[[#This Row],[code]]=Options!$H$9,Table2[[#This Row],[code]]=Options!$H$10),Table2[[#This Row],[regno]],"")</f>
        <v/>
      </c>
    </row>
    <row r="1015" spans="1:4" x14ac:dyDescent="0.2">
      <c r="A1015">
        <v>1034173</v>
      </c>
      <c r="B1015" t="s">
        <v>5446</v>
      </c>
      <c r="C1015" t="s">
        <v>5447</v>
      </c>
      <c r="D1015" t="str">
        <f>IF(OR(Table2[[#This Row],[code]]=Options!$H$6,Table2[[#This Row],[code]]=Options!$H$7,Table2[[#This Row],[code]]=Options!$H$8,Table2[[#This Row],[code]]=Options!$H$9,Table2[[#This Row],[code]]=Options!$H$10),Table2[[#This Row],[regno]],"")</f>
        <v/>
      </c>
    </row>
    <row r="1016" spans="1:4" x14ac:dyDescent="0.2">
      <c r="A1016">
        <v>1034374</v>
      </c>
      <c r="B1016" t="s">
        <v>5410</v>
      </c>
      <c r="C1016" t="s">
        <v>5411</v>
      </c>
      <c r="D1016" t="str">
        <f>IF(OR(Table2[[#This Row],[code]]=Options!$H$6,Table2[[#This Row],[code]]=Options!$H$7,Table2[[#This Row],[code]]=Options!$H$8,Table2[[#This Row],[code]]=Options!$H$9,Table2[[#This Row],[code]]=Options!$H$10),Table2[[#This Row],[regno]],"")</f>
        <v/>
      </c>
    </row>
    <row r="1017" spans="1:4" x14ac:dyDescent="0.2">
      <c r="A1017">
        <v>1034614</v>
      </c>
      <c r="B1017" t="s">
        <v>5427</v>
      </c>
      <c r="C1017" t="s">
        <v>5428</v>
      </c>
      <c r="D1017" t="str">
        <f>IF(OR(Table2[[#This Row],[code]]=Options!$H$6,Table2[[#This Row],[code]]=Options!$H$7,Table2[[#This Row],[code]]=Options!$H$8,Table2[[#This Row],[code]]=Options!$H$9,Table2[[#This Row],[code]]=Options!$H$10),Table2[[#This Row],[regno]],"")</f>
        <v/>
      </c>
    </row>
    <row r="1018" spans="1:4" x14ac:dyDescent="0.2">
      <c r="A1018">
        <v>1034877</v>
      </c>
      <c r="B1018" t="s">
        <v>5474</v>
      </c>
      <c r="C1018" t="s">
        <v>5475</v>
      </c>
      <c r="D1018" t="str">
        <f>IF(OR(Table2[[#This Row],[code]]=Options!$H$6,Table2[[#This Row],[code]]=Options!$H$7,Table2[[#This Row],[code]]=Options!$H$8,Table2[[#This Row],[code]]=Options!$H$9,Table2[[#This Row],[code]]=Options!$H$10),Table2[[#This Row],[regno]],"")</f>
        <v/>
      </c>
    </row>
    <row r="1019" spans="1:4" x14ac:dyDescent="0.2">
      <c r="A1019">
        <v>1034957</v>
      </c>
      <c r="B1019" t="s">
        <v>5476</v>
      </c>
      <c r="C1019" t="s">
        <v>188</v>
      </c>
      <c r="D1019" t="str">
        <f>IF(OR(Table2[[#This Row],[code]]=Options!$H$6,Table2[[#This Row],[code]]=Options!$H$7,Table2[[#This Row],[code]]=Options!$H$8,Table2[[#This Row],[code]]=Options!$H$9,Table2[[#This Row],[code]]=Options!$H$10),Table2[[#This Row],[regno]],"")</f>
        <v/>
      </c>
    </row>
    <row r="1020" spans="1:4" x14ac:dyDescent="0.2">
      <c r="A1020">
        <v>1034967</v>
      </c>
      <c r="B1020" t="s">
        <v>5468</v>
      </c>
      <c r="C1020" t="s">
        <v>5469</v>
      </c>
      <c r="D1020" t="str">
        <f>IF(OR(Table2[[#This Row],[code]]=Options!$H$6,Table2[[#This Row],[code]]=Options!$H$7,Table2[[#This Row],[code]]=Options!$H$8,Table2[[#This Row],[code]]=Options!$H$9,Table2[[#This Row],[code]]=Options!$H$10),Table2[[#This Row],[regno]],"")</f>
        <v/>
      </c>
    </row>
    <row r="1021" spans="1:4" x14ac:dyDescent="0.2">
      <c r="A1021">
        <v>1035126</v>
      </c>
      <c r="B1021" t="s">
        <v>5410</v>
      </c>
      <c r="C1021" t="s">
        <v>5411</v>
      </c>
      <c r="D1021" t="str">
        <f>IF(OR(Table2[[#This Row],[code]]=Options!$H$6,Table2[[#This Row],[code]]=Options!$H$7,Table2[[#This Row],[code]]=Options!$H$8,Table2[[#This Row],[code]]=Options!$H$9,Table2[[#This Row],[code]]=Options!$H$10),Table2[[#This Row],[regno]],"")</f>
        <v/>
      </c>
    </row>
    <row r="1022" spans="1:4" x14ac:dyDescent="0.2">
      <c r="A1022">
        <v>1035268</v>
      </c>
      <c r="B1022" t="s">
        <v>5518</v>
      </c>
      <c r="C1022" t="s">
        <v>1240</v>
      </c>
      <c r="D1022" t="str">
        <f>IF(OR(Table2[[#This Row],[code]]=Options!$H$6,Table2[[#This Row],[code]]=Options!$H$7,Table2[[#This Row],[code]]=Options!$H$8,Table2[[#This Row],[code]]=Options!$H$9,Table2[[#This Row],[code]]=Options!$H$10),Table2[[#This Row],[regno]],"")</f>
        <v/>
      </c>
    </row>
    <row r="1023" spans="1:4" x14ac:dyDescent="0.2">
      <c r="A1023">
        <v>1035374</v>
      </c>
      <c r="B1023" t="s">
        <v>5446</v>
      </c>
      <c r="C1023" t="s">
        <v>5447</v>
      </c>
      <c r="D1023" t="str">
        <f>IF(OR(Table2[[#This Row],[code]]=Options!$H$6,Table2[[#This Row],[code]]=Options!$H$7,Table2[[#This Row],[code]]=Options!$H$8,Table2[[#This Row],[code]]=Options!$H$9,Table2[[#This Row],[code]]=Options!$H$10),Table2[[#This Row],[regno]],"")</f>
        <v/>
      </c>
    </row>
    <row r="1024" spans="1:4" x14ac:dyDescent="0.2">
      <c r="A1024">
        <v>1035498</v>
      </c>
      <c r="B1024" t="s">
        <v>5506</v>
      </c>
      <c r="C1024" t="s">
        <v>923</v>
      </c>
      <c r="D1024" t="str">
        <f>IF(OR(Table2[[#This Row],[code]]=Options!$H$6,Table2[[#This Row],[code]]=Options!$H$7,Table2[[#This Row],[code]]=Options!$H$8,Table2[[#This Row],[code]]=Options!$H$9,Table2[[#This Row],[code]]=Options!$H$10),Table2[[#This Row],[regno]],"")</f>
        <v/>
      </c>
    </row>
    <row r="1025" spans="1:4" x14ac:dyDescent="0.2">
      <c r="A1025">
        <v>1035666</v>
      </c>
      <c r="B1025" t="s">
        <v>5441</v>
      </c>
      <c r="C1025" t="s">
        <v>5442</v>
      </c>
      <c r="D1025" t="str">
        <f>IF(OR(Table2[[#This Row],[code]]=Options!$H$6,Table2[[#This Row],[code]]=Options!$H$7,Table2[[#This Row],[code]]=Options!$H$8,Table2[[#This Row],[code]]=Options!$H$9,Table2[[#This Row],[code]]=Options!$H$10),Table2[[#This Row],[regno]],"")</f>
        <v/>
      </c>
    </row>
    <row r="1026" spans="1:4" x14ac:dyDescent="0.2">
      <c r="A1026">
        <v>1035713</v>
      </c>
      <c r="B1026" t="s">
        <v>5436</v>
      </c>
      <c r="C1026" t="s">
        <v>5437</v>
      </c>
      <c r="D1026" t="str">
        <f>IF(OR(Table2[[#This Row],[code]]=Options!$H$6,Table2[[#This Row],[code]]=Options!$H$7,Table2[[#This Row],[code]]=Options!$H$8,Table2[[#This Row],[code]]=Options!$H$9,Table2[[#This Row],[code]]=Options!$H$10),Table2[[#This Row],[regno]],"")</f>
        <v/>
      </c>
    </row>
    <row r="1027" spans="1:4" x14ac:dyDescent="0.2">
      <c r="A1027">
        <v>1035742</v>
      </c>
      <c r="B1027" t="s">
        <v>5410</v>
      </c>
      <c r="C1027" t="s">
        <v>5411</v>
      </c>
      <c r="D1027" t="str">
        <f>IF(OR(Table2[[#This Row],[code]]=Options!$H$6,Table2[[#This Row],[code]]=Options!$H$7,Table2[[#This Row],[code]]=Options!$H$8,Table2[[#This Row],[code]]=Options!$H$9,Table2[[#This Row],[code]]=Options!$H$10),Table2[[#This Row],[regno]],"")</f>
        <v/>
      </c>
    </row>
    <row r="1028" spans="1:4" x14ac:dyDescent="0.2">
      <c r="A1028">
        <v>1035927</v>
      </c>
      <c r="B1028" t="s">
        <v>5565</v>
      </c>
      <c r="C1028" t="s">
        <v>118</v>
      </c>
      <c r="D1028" t="str">
        <f>IF(OR(Table2[[#This Row],[code]]=Options!$H$6,Table2[[#This Row],[code]]=Options!$H$7,Table2[[#This Row],[code]]=Options!$H$8,Table2[[#This Row],[code]]=Options!$H$9,Table2[[#This Row],[code]]=Options!$H$10),Table2[[#This Row],[regno]],"")</f>
        <v/>
      </c>
    </row>
    <row r="1029" spans="1:4" x14ac:dyDescent="0.2">
      <c r="A1029">
        <v>1036272</v>
      </c>
      <c r="B1029" t="s">
        <v>5415</v>
      </c>
      <c r="C1029" t="s">
        <v>5416</v>
      </c>
      <c r="D1029" t="str">
        <f>IF(OR(Table2[[#This Row],[code]]=Options!$H$6,Table2[[#This Row],[code]]=Options!$H$7,Table2[[#This Row],[code]]=Options!$H$8,Table2[[#This Row],[code]]=Options!$H$9,Table2[[#This Row],[code]]=Options!$H$10),Table2[[#This Row],[regno]],"")</f>
        <v/>
      </c>
    </row>
    <row r="1030" spans="1:4" x14ac:dyDescent="0.2">
      <c r="A1030">
        <v>1036904</v>
      </c>
      <c r="B1030" t="s">
        <v>5410</v>
      </c>
      <c r="C1030" t="s">
        <v>5411</v>
      </c>
      <c r="D1030" t="str">
        <f>IF(OR(Table2[[#This Row],[code]]=Options!$H$6,Table2[[#This Row],[code]]=Options!$H$7,Table2[[#This Row],[code]]=Options!$H$8,Table2[[#This Row],[code]]=Options!$H$9,Table2[[#This Row],[code]]=Options!$H$10),Table2[[#This Row],[regno]],"")</f>
        <v/>
      </c>
    </row>
    <row r="1031" spans="1:4" x14ac:dyDescent="0.2">
      <c r="A1031">
        <v>1036937</v>
      </c>
      <c r="B1031" t="s">
        <v>5418</v>
      </c>
      <c r="C1031" t="s">
        <v>5419</v>
      </c>
      <c r="D1031" t="str">
        <f>IF(OR(Table2[[#This Row],[code]]=Options!$H$6,Table2[[#This Row],[code]]=Options!$H$7,Table2[[#This Row],[code]]=Options!$H$8,Table2[[#This Row],[code]]=Options!$H$9,Table2[[#This Row],[code]]=Options!$H$10),Table2[[#This Row],[regno]],"")</f>
        <v/>
      </c>
    </row>
    <row r="1032" spans="1:4" x14ac:dyDescent="0.2">
      <c r="A1032">
        <v>1036971</v>
      </c>
      <c r="B1032" t="s">
        <v>5474</v>
      </c>
      <c r="C1032" t="s">
        <v>5475</v>
      </c>
      <c r="D1032" t="str">
        <f>IF(OR(Table2[[#This Row],[code]]=Options!$H$6,Table2[[#This Row],[code]]=Options!$H$7,Table2[[#This Row],[code]]=Options!$H$8,Table2[[#This Row],[code]]=Options!$H$9,Table2[[#This Row],[code]]=Options!$H$10),Table2[[#This Row],[regno]],"")</f>
        <v/>
      </c>
    </row>
    <row r="1033" spans="1:4" x14ac:dyDescent="0.2">
      <c r="A1033">
        <v>1037016</v>
      </c>
      <c r="B1033" t="s">
        <v>5474</v>
      </c>
      <c r="C1033" t="s">
        <v>5475</v>
      </c>
      <c r="D1033" t="str">
        <f>IF(OR(Table2[[#This Row],[code]]=Options!$H$6,Table2[[#This Row],[code]]=Options!$H$7,Table2[[#This Row],[code]]=Options!$H$8,Table2[[#This Row],[code]]=Options!$H$9,Table2[[#This Row],[code]]=Options!$H$10),Table2[[#This Row],[regno]],"")</f>
        <v/>
      </c>
    </row>
    <row r="1034" spans="1:4" x14ac:dyDescent="0.2">
      <c r="A1034">
        <v>1037049</v>
      </c>
      <c r="B1034" t="s">
        <v>5425</v>
      </c>
      <c r="C1034" t="s">
        <v>626</v>
      </c>
      <c r="D1034" t="str">
        <f>IF(OR(Table2[[#This Row],[code]]=Options!$H$6,Table2[[#This Row],[code]]=Options!$H$7,Table2[[#This Row],[code]]=Options!$H$8,Table2[[#This Row],[code]]=Options!$H$9,Table2[[#This Row],[code]]=Options!$H$10),Table2[[#This Row],[regno]],"")</f>
        <v/>
      </c>
    </row>
    <row r="1035" spans="1:4" x14ac:dyDescent="0.2">
      <c r="A1035">
        <v>1037125</v>
      </c>
      <c r="B1035" t="s">
        <v>5480</v>
      </c>
      <c r="C1035" t="s">
        <v>5481</v>
      </c>
      <c r="D1035" t="str">
        <f>IF(OR(Table2[[#This Row],[code]]=Options!$H$6,Table2[[#This Row],[code]]=Options!$H$7,Table2[[#This Row],[code]]=Options!$H$8,Table2[[#This Row],[code]]=Options!$H$9,Table2[[#This Row],[code]]=Options!$H$10),Table2[[#This Row],[regno]],"")</f>
        <v/>
      </c>
    </row>
    <row r="1036" spans="1:4" x14ac:dyDescent="0.2">
      <c r="A1036">
        <v>1037184</v>
      </c>
      <c r="B1036" t="s">
        <v>5526</v>
      </c>
      <c r="C1036" t="s">
        <v>5527</v>
      </c>
      <c r="D1036" t="str">
        <f>IF(OR(Table2[[#This Row],[code]]=Options!$H$6,Table2[[#This Row],[code]]=Options!$H$7,Table2[[#This Row],[code]]=Options!$H$8,Table2[[#This Row],[code]]=Options!$H$9,Table2[[#This Row],[code]]=Options!$H$10),Table2[[#This Row],[regno]],"")</f>
        <v/>
      </c>
    </row>
    <row r="1037" spans="1:4" x14ac:dyDescent="0.2">
      <c r="A1037">
        <v>1037219</v>
      </c>
      <c r="B1037" t="s">
        <v>5431</v>
      </c>
      <c r="C1037" t="s">
        <v>5432</v>
      </c>
      <c r="D1037" t="str">
        <f>IF(OR(Table2[[#This Row],[code]]=Options!$H$6,Table2[[#This Row],[code]]=Options!$H$7,Table2[[#This Row],[code]]=Options!$H$8,Table2[[#This Row],[code]]=Options!$H$9,Table2[[#This Row],[code]]=Options!$H$10),Table2[[#This Row],[regno]],"")</f>
        <v/>
      </c>
    </row>
    <row r="1038" spans="1:4" x14ac:dyDescent="0.2">
      <c r="A1038">
        <v>1037220</v>
      </c>
      <c r="B1038" t="s">
        <v>5566</v>
      </c>
      <c r="C1038" t="s">
        <v>5567</v>
      </c>
      <c r="D1038" t="str">
        <f>IF(OR(Table2[[#This Row],[code]]=Options!$H$6,Table2[[#This Row],[code]]=Options!$H$7,Table2[[#This Row],[code]]=Options!$H$8,Table2[[#This Row],[code]]=Options!$H$9,Table2[[#This Row],[code]]=Options!$H$10),Table2[[#This Row],[regno]],"")</f>
        <v/>
      </c>
    </row>
    <row r="1039" spans="1:4" x14ac:dyDescent="0.2">
      <c r="A1039">
        <v>1037234</v>
      </c>
      <c r="B1039" t="s">
        <v>5463</v>
      </c>
      <c r="C1039" t="s">
        <v>5464</v>
      </c>
      <c r="D1039" t="str">
        <f>IF(OR(Table2[[#This Row],[code]]=Options!$H$6,Table2[[#This Row],[code]]=Options!$H$7,Table2[[#This Row],[code]]=Options!$H$8,Table2[[#This Row],[code]]=Options!$H$9,Table2[[#This Row],[code]]=Options!$H$10),Table2[[#This Row],[regno]],"")</f>
        <v/>
      </c>
    </row>
    <row r="1040" spans="1:4" x14ac:dyDescent="0.2">
      <c r="A1040">
        <v>1037390</v>
      </c>
      <c r="B1040" t="s">
        <v>5480</v>
      </c>
      <c r="C1040" t="s">
        <v>5481</v>
      </c>
      <c r="D1040" t="str">
        <f>IF(OR(Table2[[#This Row],[code]]=Options!$H$6,Table2[[#This Row],[code]]=Options!$H$7,Table2[[#This Row],[code]]=Options!$H$8,Table2[[#This Row],[code]]=Options!$H$9,Table2[[#This Row],[code]]=Options!$H$10),Table2[[#This Row],[regno]],"")</f>
        <v/>
      </c>
    </row>
    <row r="1041" spans="1:4" x14ac:dyDescent="0.2">
      <c r="A1041">
        <v>1037447</v>
      </c>
      <c r="B1041" t="s">
        <v>5423</v>
      </c>
      <c r="C1041" t="s">
        <v>5424</v>
      </c>
      <c r="D1041" t="str">
        <f>IF(OR(Table2[[#This Row],[code]]=Options!$H$6,Table2[[#This Row],[code]]=Options!$H$7,Table2[[#This Row],[code]]=Options!$H$8,Table2[[#This Row],[code]]=Options!$H$9,Table2[[#This Row],[code]]=Options!$H$10),Table2[[#This Row],[regno]],"")</f>
        <v/>
      </c>
    </row>
    <row r="1042" spans="1:4" x14ac:dyDescent="0.2">
      <c r="A1042">
        <v>1037459</v>
      </c>
      <c r="B1042" t="s">
        <v>5558</v>
      </c>
      <c r="C1042" t="s">
        <v>1993</v>
      </c>
      <c r="D1042" t="str">
        <f>IF(OR(Table2[[#This Row],[code]]=Options!$H$6,Table2[[#This Row],[code]]=Options!$H$7,Table2[[#This Row],[code]]=Options!$H$8,Table2[[#This Row],[code]]=Options!$H$9,Table2[[#This Row],[code]]=Options!$H$10),Table2[[#This Row],[regno]],"")</f>
        <v/>
      </c>
    </row>
    <row r="1043" spans="1:4" x14ac:dyDescent="0.2">
      <c r="A1043">
        <v>1037461</v>
      </c>
      <c r="B1043" t="s">
        <v>5439</v>
      </c>
      <c r="C1043" t="s">
        <v>5440</v>
      </c>
      <c r="D1043" t="str">
        <f>IF(OR(Table2[[#This Row],[code]]=Options!$H$6,Table2[[#This Row],[code]]=Options!$H$7,Table2[[#This Row],[code]]=Options!$H$8,Table2[[#This Row],[code]]=Options!$H$9,Table2[[#This Row],[code]]=Options!$H$10),Table2[[#This Row],[regno]],"")</f>
        <v/>
      </c>
    </row>
    <row r="1044" spans="1:4" x14ac:dyDescent="0.2">
      <c r="A1044">
        <v>1037552</v>
      </c>
      <c r="B1044" t="s">
        <v>5410</v>
      </c>
      <c r="C1044" t="s">
        <v>5411</v>
      </c>
      <c r="D1044" t="str">
        <f>IF(OR(Table2[[#This Row],[code]]=Options!$H$6,Table2[[#This Row],[code]]=Options!$H$7,Table2[[#This Row],[code]]=Options!$H$8,Table2[[#This Row],[code]]=Options!$H$9,Table2[[#This Row],[code]]=Options!$H$10),Table2[[#This Row],[regno]],"")</f>
        <v/>
      </c>
    </row>
    <row r="1045" spans="1:4" x14ac:dyDescent="0.2">
      <c r="A1045">
        <v>1037562</v>
      </c>
      <c r="B1045" t="s">
        <v>5516</v>
      </c>
      <c r="C1045" t="s">
        <v>5517</v>
      </c>
      <c r="D1045" t="str">
        <f>IF(OR(Table2[[#This Row],[code]]=Options!$H$6,Table2[[#This Row],[code]]=Options!$H$7,Table2[[#This Row],[code]]=Options!$H$8,Table2[[#This Row],[code]]=Options!$H$9,Table2[[#This Row],[code]]=Options!$H$10),Table2[[#This Row],[regno]],"")</f>
        <v/>
      </c>
    </row>
    <row r="1046" spans="1:4" x14ac:dyDescent="0.2">
      <c r="A1046">
        <v>1037730</v>
      </c>
      <c r="B1046" t="s">
        <v>5483</v>
      </c>
      <c r="C1046" t="s">
        <v>40</v>
      </c>
      <c r="D1046" t="str">
        <f>IF(OR(Table2[[#This Row],[code]]=Options!$H$6,Table2[[#This Row],[code]]=Options!$H$7,Table2[[#This Row],[code]]=Options!$H$8,Table2[[#This Row],[code]]=Options!$H$9,Table2[[#This Row],[code]]=Options!$H$10),Table2[[#This Row],[regno]],"")</f>
        <v/>
      </c>
    </row>
    <row r="1047" spans="1:4" x14ac:dyDescent="0.2">
      <c r="A1047">
        <v>1037765</v>
      </c>
      <c r="B1047" t="s">
        <v>5451</v>
      </c>
      <c r="C1047" t="s">
        <v>5452</v>
      </c>
      <c r="D1047" t="str">
        <f>IF(OR(Table2[[#This Row],[code]]=Options!$H$6,Table2[[#This Row],[code]]=Options!$H$7,Table2[[#This Row],[code]]=Options!$H$8,Table2[[#This Row],[code]]=Options!$H$9,Table2[[#This Row],[code]]=Options!$H$10),Table2[[#This Row],[regno]],"")</f>
        <v/>
      </c>
    </row>
    <row r="1048" spans="1:4" x14ac:dyDescent="0.2">
      <c r="A1048">
        <v>1037878</v>
      </c>
      <c r="B1048" t="s">
        <v>5413</v>
      </c>
      <c r="C1048" t="s">
        <v>5414</v>
      </c>
      <c r="D1048" t="str">
        <f>IF(OR(Table2[[#This Row],[code]]=Options!$H$6,Table2[[#This Row],[code]]=Options!$H$7,Table2[[#This Row],[code]]=Options!$H$8,Table2[[#This Row],[code]]=Options!$H$9,Table2[[#This Row],[code]]=Options!$H$10),Table2[[#This Row],[regno]],"")</f>
        <v/>
      </c>
    </row>
    <row r="1049" spans="1:4" x14ac:dyDescent="0.2">
      <c r="A1049">
        <v>1037917</v>
      </c>
      <c r="B1049" t="s">
        <v>5518</v>
      </c>
      <c r="C1049" t="s">
        <v>1240</v>
      </c>
      <c r="D1049" t="str">
        <f>IF(OR(Table2[[#This Row],[code]]=Options!$H$6,Table2[[#This Row],[code]]=Options!$H$7,Table2[[#This Row],[code]]=Options!$H$8,Table2[[#This Row],[code]]=Options!$H$9,Table2[[#This Row],[code]]=Options!$H$10),Table2[[#This Row],[regno]],"")</f>
        <v/>
      </c>
    </row>
    <row r="1050" spans="1:4" x14ac:dyDescent="0.2">
      <c r="A1050">
        <v>1038058</v>
      </c>
      <c r="B1050" t="s">
        <v>5543</v>
      </c>
      <c r="C1050" t="s">
        <v>1378</v>
      </c>
      <c r="D1050" t="str">
        <f>IF(OR(Table2[[#This Row],[code]]=Options!$H$6,Table2[[#This Row],[code]]=Options!$H$7,Table2[[#This Row],[code]]=Options!$H$8,Table2[[#This Row],[code]]=Options!$H$9,Table2[[#This Row],[code]]=Options!$H$10),Table2[[#This Row],[regno]],"")</f>
        <v/>
      </c>
    </row>
    <row r="1051" spans="1:4" x14ac:dyDescent="0.2">
      <c r="A1051">
        <v>1038110</v>
      </c>
      <c r="B1051" t="s">
        <v>5457</v>
      </c>
      <c r="C1051" t="s">
        <v>5458</v>
      </c>
      <c r="D1051" t="str">
        <f>IF(OR(Table2[[#This Row],[code]]=Options!$H$6,Table2[[#This Row],[code]]=Options!$H$7,Table2[[#This Row],[code]]=Options!$H$8,Table2[[#This Row],[code]]=Options!$H$9,Table2[[#This Row],[code]]=Options!$H$10),Table2[[#This Row],[regno]],"")</f>
        <v/>
      </c>
    </row>
    <row r="1052" spans="1:4" x14ac:dyDescent="0.2">
      <c r="A1052">
        <v>1038124</v>
      </c>
      <c r="B1052" t="s">
        <v>5515</v>
      </c>
      <c r="C1052" t="s">
        <v>606</v>
      </c>
      <c r="D1052" t="str">
        <f>IF(OR(Table2[[#This Row],[code]]=Options!$H$6,Table2[[#This Row],[code]]=Options!$H$7,Table2[[#This Row],[code]]=Options!$H$8,Table2[[#This Row],[code]]=Options!$H$9,Table2[[#This Row],[code]]=Options!$H$10),Table2[[#This Row],[regno]],"")</f>
        <v/>
      </c>
    </row>
    <row r="1053" spans="1:4" x14ac:dyDescent="0.2">
      <c r="A1053">
        <v>1038211</v>
      </c>
      <c r="B1053" t="s">
        <v>5453</v>
      </c>
      <c r="C1053" t="s">
        <v>5454</v>
      </c>
      <c r="D1053" t="str">
        <f>IF(OR(Table2[[#This Row],[code]]=Options!$H$6,Table2[[#This Row],[code]]=Options!$H$7,Table2[[#This Row],[code]]=Options!$H$8,Table2[[#This Row],[code]]=Options!$H$9,Table2[[#This Row],[code]]=Options!$H$10),Table2[[#This Row],[regno]],"")</f>
        <v/>
      </c>
    </row>
    <row r="1054" spans="1:4" x14ac:dyDescent="0.2">
      <c r="A1054">
        <v>1038283</v>
      </c>
      <c r="B1054" t="s">
        <v>5441</v>
      </c>
      <c r="C1054" t="s">
        <v>5442</v>
      </c>
      <c r="D1054" t="str">
        <f>IF(OR(Table2[[#This Row],[code]]=Options!$H$6,Table2[[#This Row],[code]]=Options!$H$7,Table2[[#This Row],[code]]=Options!$H$8,Table2[[#This Row],[code]]=Options!$H$9,Table2[[#This Row],[code]]=Options!$H$10),Table2[[#This Row],[regno]],"")</f>
        <v/>
      </c>
    </row>
    <row r="1055" spans="1:4" x14ac:dyDescent="0.2">
      <c r="A1055">
        <v>1038356</v>
      </c>
      <c r="B1055" t="s">
        <v>5541</v>
      </c>
      <c r="C1055" t="s">
        <v>779</v>
      </c>
      <c r="D1055" t="str">
        <f>IF(OR(Table2[[#This Row],[code]]=Options!$H$6,Table2[[#This Row],[code]]=Options!$H$7,Table2[[#This Row],[code]]=Options!$H$8,Table2[[#This Row],[code]]=Options!$H$9,Table2[[#This Row],[code]]=Options!$H$10),Table2[[#This Row],[regno]],"")</f>
        <v/>
      </c>
    </row>
    <row r="1056" spans="1:4" x14ac:dyDescent="0.2">
      <c r="A1056">
        <v>1038420</v>
      </c>
      <c r="B1056" t="s">
        <v>5450</v>
      </c>
      <c r="C1056" t="s">
        <v>179</v>
      </c>
      <c r="D1056" t="str">
        <f>IF(OR(Table2[[#This Row],[code]]=Options!$H$6,Table2[[#This Row],[code]]=Options!$H$7,Table2[[#This Row],[code]]=Options!$H$8,Table2[[#This Row],[code]]=Options!$H$9,Table2[[#This Row],[code]]=Options!$H$10),Table2[[#This Row],[regno]],"")</f>
        <v/>
      </c>
    </row>
    <row r="1057" spans="1:4" x14ac:dyDescent="0.2">
      <c r="A1057">
        <v>1038515</v>
      </c>
      <c r="B1057" t="s">
        <v>5522</v>
      </c>
      <c r="C1057" t="s">
        <v>1193</v>
      </c>
      <c r="D1057" t="str">
        <f>IF(OR(Table2[[#This Row],[code]]=Options!$H$6,Table2[[#This Row],[code]]=Options!$H$7,Table2[[#This Row],[code]]=Options!$H$8,Table2[[#This Row],[code]]=Options!$H$9,Table2[[#This Row],[code]]=Options!$H$10),Table2[[#This Row],[regno]],"")</f>
        <v/>
      </c>
    </row>
    <row r="1058" spans="1:4" x14ac:dyDescent="0.2">
      <c r="A1058">
        <v>1038663</v>
      </c>
      <c r="B1058" t="s">
        <v>5431</v>
      </c>
      <c r="C1058" t="s">
        <v>5432</v>
      </c>
      <c r="D1058" t="str">
        <f>IF(OR(Table2[[#This Row],[code]]=Options!$H$6,Table2[[#This Row],[code]]=Options!$H$7,Table2[[#This Row],[code]]=Options!$H$8,Table2[[#This Row],[code]]=Options!$H$9,Table2[[#This Row],[code]]=Options!$H$10),Table2[[#This Row],[regno]],"")</f>
        <v/>
      </c>
    </row>
    <row r="1059" spans="1:4" x14ac:dyDescent="0.2">
      <c r="A1059">
        <v>1038736</v>
      </c>
      <c r="B1059" t="s">
        <v>5410</v>
      </c>
      <c r="C1059" t="s">
        <v>5411</v>
      </c>
      <c r="D1059" t="str">
        <f>IF(OR(Table2[[#This Row],[code]]=Options!$H$6,Table2[[#This Row],[code]]=Options!$H$7,Table2[[#This Row],[code]]=Options!$H$8,Table2[[#This Row],[code]]=Options!$H$9,Table2[[#This Row],[code]]=Options!$H$10),Table2[[#This Row],[regno]],"")</f>
        <v/>
      </c>
    </row>
    <row r="1060" spans="1:4" x14ac:dyDescent="0.2">
      <c r="A1060">
        <v>1039048</v>
      </c>
      <c r="B1060" t="s">
        <v>5423</v>
      </c>
      <c r="C1060" t="s">
        <v>5424</v>
      </c>
      <c r="D1060" t="str">
        <f>IF(OR(Table2[[#This Row],[code]]=Options!$H$6,Table2[[#This Row],[code]]=Options!$H$7,Table2[[#This Row],[code]]=Options!$H$8,Table2[[#This Row],[code]]=Options!$H$9,Table2[[#This Row],[code]]=Options!$H$10),Table2[[#This Row],[regno]],"")</f>
        <v/>
      </c>
    </row>
    <row r="1061" spans="1:4" x14ac:dyDescent="0.2">
      <c r="A1061">
        <v>1039059</v>
      </c>
      <c r="B1061" t="s">
        <v>5543</v>
      </c>
      <c r="C1061" t="s">
        <v>1378</v>
      </c>
      <c r="D1061" t="str">
        <f>IF(OR(Table2[[#This Row],[code]]=Options!$H$6,Table2[[#This Row],[code]]=Options!$H$7,Table2[[#This Row],[code]]=Options!$H$8,Table2[[#This Row],[code]]=Options!$H$9,Table2[[#This Row],[code]]=Options!$H$10),Table2[[#This Row],[regno]],"")</f>
        <v/>
      </c>
    </row>
    <row r="1062" spans="1:4" x14ac:dyDescent="0.2">
      <c r="A1062">
        <v>1039252</v>
      </c>
      <c r="B1062" t="s">
        <v>5483</v>
      </c>
      <c r="C1062" t="s">
        <v>40</v>
      </c>
      <c r="D1062" t="str">
        <f>IF(OR(Table2[[#This Row],[code]]=Options!$H$6,Table2[[#This Row],[code]]=Options!$H$7,Table2[[#This Row],[code]]=Options!$H$8,Table2[[#This Row],[code]]=Options!$H$9,Table2[[#This Row],[code]]=Options!$H$10),Table2[[#This Row],[regno]],"")</f>
        <v/>
      </c>
    </row>
    <row r="1063" spans="1:4" x14ac:dyDescent="0.2">
      <c r="A1063">
        <v>1039257</v>
      </c>
      <c r="B1063" t="s">
        <v>5410</v>
      </c>
      <c r="C1063" t="s">
        <v>5411</v>
      </c>
      <c r="D1063" t="str">
        <f>IF(OR(Table2[[#This Row],[code]]=Options!$H$6,Table2[[#This Row],[code]]=Options!$H$7,Table2[[#This Row],[code]]=Options!$H$8,Table2[[#This Row],[code]]=Options!$H$9,Table2[[#This Row],[code]]=Options!$H$10),Table2[[#This Row],[regno]],"")</f>
        <v/>
      </c>
    </row>
    <row r="1064" spans="1:4" x14ac:dyDescent="0.2">
      <c r="A1064">
        <v>1039263</v>
      </c>
      <c r="B1064" t="s">
        <v>5448</v>
      </c>
      <c r="C1064" t="s">
        <v>5449</v>
      </c>
      <c r="D1064" t="str">
        <f>IF(OR(Table2[[#This Row],[code]]=Options!$H$6,Table2[[#This Row],[code]]=Options!$H$7,Table2[[#This Row],[code]]=Options!$H$8,Table2[[#This Row],[code]]=Options!$H$9,Table2[[#This Row],[code]]=Options!$H$10),Table2[[#This Row],[regno]],"")</f>
        <v/>
      </c>
    </row>
    <row r="1065" spans="1:4" x14ac:dyDescent="0.2">
      <c r="A1065">
        <v>1039293</v>
      </c>
      <c r="B1065" t="s">
        <v>5526</v>
      </c>
      <c r="C1065" t="s">
        <v>5527</v>
      </c>
      <c r="D1065" t="str">
        <f>IF(OR(Table2[[#This Row],[code]]=Options!$H$6,Table2[[#This Row],[code]]=Options!$H$7,Table2[[#This Row],[code]]=Options!$H$8,Table2[[#This Row],[code]]=Options!$H$9,Table2[[#This Row],[code]]=Options!$H$10),Table2[[#This Row],[regno]],"")</f>
        <v/>
      </c>
    </row>
    <row r="1066" spans="1:4" x14ac:dyDescent="0.2">
      <c r="A1066">
        <v>1039309</v>
      </c>
      <c r="B1066" t="s">
        <v>5439</v>
      </c>
      <c r="C1066" t="s">
        <v>5440</v>
      </c>
      <c r="D1066" t="str">
        <f>IF(OR(Table2[[#This Row],[code]]=Options!$H$6,Table2[[#This Row],[code]]=Options!$H$7,Table2[[#This Row],[code]]=Options!$H$8,Table2[[#This Row],[code]]=Options!$H$9,Table2[[#This Row],[code]]=Options!$H$10),Table2[[#This Row],[regno]],"")</f>
        <v/>
      </c>
    </row>
    <row r="1067" spans="1:4" x14ac:dyDescent="0.2">
      <c r="A1067">
        <v>1039327</v>
      </c>
      <c r="B1067" t="s">
        <v>5441</v>
      </c>
      <c r="C1067" t="s">
        <v>5442</v>
      </c>
      <c r="D1067" t="str">
        <f>IF(OR(Table2[[#This Row],[code]]=Options!$H$6,Table2[[#This Row],[code]]=Options!$H$7,Table2[[#This Row],[code]]=Options!$H$8,Table2[[#This Row],[code]]=Options!$H$9,Table2[[#This Row],[code]]=Options!$H$10),Table2[[#This Row],[regno]],"")</f>
        <v/>
      </c>
    </row>
    <row r="1068" spans="1:4" x14ac:dyDescent="0.2">
      <c r="A1068">
        <v>1039367</v>
      </c>
      <c r="B1068" t="s">
        <v>5470</v>
      </c>
      <c r="C1068" t="s">
        <v>5471</v>
      </c>
      <c r="D1068" t="str">
        <f>IF(OR(Table2[[#This Row],[code]]=Options!$H$6,Table2[[#This Row],[code]]=Options!$H$7,Table2[[#This Row],[code]]=Options!$H$8,Table2[[#This Row],[code]]=Options!$H$9,Table2[[#This Row],[code]]=Options!$H$10),Table2[[#This Row],[regno]],"")</f>
        <v/>
      </c>
    </row>
    <row r="1069" spans="1:4" x14ac:dyDescent="0.2">
      <c r="A1069">
        <v>1039399</v>
      </c>
      <c r="B1069" t="s">
        <v>5421</v>
      </c>
      <c r="C1069" t="s">
        <v>46</v>
      </c>
      <c r="D1069" t="str">
        <f>IF(OR(Table2[[#This Row],[code]]=Options!$H$6,Table2[[#This Row],[code]]=Options!$H$7,Table2[[#This Row],[code]]=Options!$H$8,Table2[[#This Row],[code]]=Options!$H$9,Table2[[#This Row],[code]]=Options!$H$10),Table2[[#This Row],[regno]],"")</f>
        <v/>
      </c>
    </row>
    <row r="1070" spans="1:4" x14ac:dyDescent="0.2">
      <c r="A1070">
        <v>1039401</v>
      </c>
      <c r="B1070" t="s">
        <v>5448</v>
      </c>
      <c r="C1070" t="s">
        <v>5449</v>
      </c>
      <c r="D1070" t="str">
        <f>IF(OR(Table2[[#This Row],[code]]=Options!$H$6,Table2[[#This Row],[code]]=Options!$H$7,Table2[[#This Row],[code]]=Options!$H$8,Table2[[#This Row],[code]]=Options!$H$9,Table2[[#This Row],[code]]=Options!$H$10),Table2[[#This Row],[regno]],"")</f>
        <v/>
      </c>
    </row>
    <row r="1071" spans="1:4" x14ac:dyDescent="0.2">
      <c r="A1071">
        <v>1039442</v>
      </c>
      <c r="B1071" t="s">
        <v>5439</v>
      </c>
      <c r="C1071" t="s">
        <v>5440</v>
      </c>
      <c r="D1071" t="str">
        <f>IF(OR(Table2[[#This Row],[code]]=Options!$H$6,Table2[[#This Row],[code]]=Options!$H$7,Table2[[#This Row],[code]]=Options!$H$8,Table2[[#This Row],[code]]=Options!$H$9,Table2[[#This Row],[code]]=Options!$H$10),Table2[[#This Row],[regno]],"")</f>
        <v/>
      </c>
    </row>
    <row r="1072" spans="1:4" x14ac:dyDescent="0.2">
      <c r="A1072">
        <v>1039491</v>
      </c>
      <c r="B1072" t="s">
        <v>5413</v>
      </c>
      <c r="C1072" t="s">
        <v>5414</v>
      </c>
      <c r="D1072" t="str">
        <f>IF(OR(Table2[[#This Row],[code]]=Options!$H$6,Table2[[#This Row],[code]]=Options!$H$7,Table2[[#This Row],[code]]=Options!$H$8,Table2[[#This Row],[code]]=Options!$H$9,Table2[[#This Row],[code]]=Options!$H$10),Table2[[#This Row],[regno]],"")</f>
        <v/>
      </c>
    </row>
    <row r="1073" spans="1:4" x14ac:dyDescent="0.2">
      <c r="A1073">
        <v>1039606</v>
      </c>
      <c r="B1073" t="s">
        <v>5417</v>
      </c>
      <c r="C1073" t="s">
        <v>267</v>
      </c>
      <c r="D1073" t="str">
        <f>IF(OR(Table2[[#This Row],[code]]=Options!$H$6,Table2[[#This Row],[code]]=Options!$H$7,Table2[[#This Row],[code]]=Options!$H$8,Table2[[#This Row],[code]]=Options!$H$9,Table2[[#This Row],[code]]=Options!$H$10),Table2[[#This Row],[regno]],"")</f>
        <v/>
      </c>
    </row>
    <row r="1074" spans="1:4" x14ac:dyDescent="0.2">
      <c r="A1074">
        <v>1039660</v>
      </c>
      <c r="B1074" t="s">
        <v>5436</v>
      </c>
      <c r="C1074" t="s">
        <v>5437</v>
      </c>
      <c r="D1074" t="str">
        <f>IF(OR(Table2[[#This Row],[code]]=Options!$H$6,Table2[[#This Row],[code]]=Options!$H$7,Table2[[#This Row],[code]]=Options!$H$8,Table2[[#This Row],[code]]=Options!$H$9,Table2[[#This Row],[code]]=Options!$H$10),Table2[[#This Row],[regno]],"")</f>
        <v/>
      </c>
    </row>
    <row r="1075" spans="1:4" x14ac:dyDescent="0.2">
      <c r="A1075">
        <v>1039711</v>
      </c>
      <c r="B1075" t="s">
        <v>5476</v>
      </c>
      <c r="C1075" t="s">
        <v>188</v>
      </c>
      <c r="D1075" t="str">
        <f>IF(OR(Table2[[#This Row],[code]]=Options!$H$6,Table2[[#This Row],[code]]=Options!$H$7,Table2[[#This Row],[code]]=Options!$H$8,Table2[[#This Row],[code]]=Options!$H$9,Table2[[#This Row],[code]]=Options!$H$10),Table2[[#This Row],[regno]],"")</f>
        <v/>
      </c>
    </row>
    <row r="1076" spans="1:4" x14ac:dyDescent="0.2">
      <c r="A1076">
        <v>1039716</v>
      </c>
      <c r="B1076" t="s">
        <v>5441</v>
      </c>
      <c r="C1076" t="s">
        <v>5442</v>
      </c>
      <c r="D1076" t="str">
        <f>IF(OR(Table2[[#This Row],[code]]=Options!$H$6,Table2[[#This Row],[code]]=Options!$H$7,Table2[[#This Row],[code]]=Options!$H$8,Table2[[#This Row],[code]]=Options!$H$9,Table2[[#This Row],[code]]=Options!$H$10),Table2[[#This Row],[regno]],"")</f>
        <v/>
      </c>
    </row>
    <row r="1077" spans="1:4" x14ac:dyDescent="0.2">
      <c r="A1077">
        <v>1039724</v>
      </c>
      <c r="B1077" t="s">
        <v>5462</v>
      </c>
      <c r="C1077" t="s">
        <v>52</v>
      </c>
      <c r="D1077" t="str">
        <f>IF(OR(Table2[[#This Row],[code]]=Options!$H$6,Table2[[#This Row],[code]]=Options!$H$7,Table2[[#This Row],[code]]=Options!$H$8,Table2[[#This Row],[code]]=Options!$H$9,Table2[[#This Row],[code]]=Options!$H$10),Table2[[#This Row],[regno]],"")</f>
        <v/>
      </c>
    </row>
    <row r="1078" spans="1:4" x14ac:dyDescent="0.2">
      <c r="A1078">
        <v>1039748</v>
      </c>
      <c r="B1078" t="s">
        <v>5410</v>
      </c>
      <c r="C1078" t="s">
        <v>5411</v>
      </c>
      <c r="D1078" t="str">
        <f>IF(OR(Table2[[#This Row],[code]]=Options!$H$6,Table2[[#This Row],[code]]=Options!$H$7,Table2[[#This Row],[code]]=Options!$H$8,Table2[[#This Row],[code]]=Options!$H$9,Table2[[#This Row],[code]]=Options!$H$10),Table2[[#This Row],[regno]],"")</f>
        <v/>
      </c>
    </row>
    <row r="1079" spans="1:4" x14ac:dyDescent="0.2">
      <c r="A1079">
        <v>1039772</v>
      </c>
      <c r="B1079" t="s">
        <v>5528</v>
      </c>
      <c r="C1079" t="s">
        <v>1973</v>
      </c>
      <c r="D1079" t="str">
        <f>IF(OR(Table2[[#This Row],[code]]=Options!$H$6,Table2[[#This Row],[code]]=Options!$H$7,Table2[[#This Row],[code]]=Options!$H$8,Table2[[#This Row],[code]]=Options!$H$9,Table2[[#This Row],[code]]=Options!$H$10),Table2[[#This Row],[regno]],"")</f>
        <v/>
      </c>
    </row>
    <row r="1080" spans="1:4" x14ac:dyDescent="0.2">
      <c r="A1080">
        <v>1039793</v>
      </c>
      <c r="B1080" t="s">
        <v>5425</v>
      </c>
      <c r="C1080" t="s">
        <v>626</v>
      </c>
      <c r="D1080" t="str">
        <f>IF(OR(Table2[[#This Row],[code]]=Options!$H$6,Table2[[#This Row],[code]]=Options!$H$7,Table2[[#This Row],[code]]=Options!$H$8,Table2[[#This Row],[code]]=Options!$H$9,Table2[[#This Row],[code]]=Options!$H$10),Table2[[#This Row],[regno]],"")</f>
        <v/>
      </c>
    </row>
    <row r="1081" spans="1:4" x14ac:dyDescent="0.2">
      <c r="A1081">
        <v>1039864</v>
      </c>
      <c r="B1081" t="s">
        <v>5503</v>
      </c>
      <c r="C1081" t="s">
        <v>5504</v>
      </c>
      <c r="D1081" t="str">
        <f>IF(OR(Table2[[#This Row],[code]]=Options!$H$6,Table2[[#This Row],[code]]=Options!$H$7,Table2[[#This Row],[code]]=Options!$H$8,Table2[[#This Row],[code]]=Options!$H$9,Table2[[#This Row],[code]]=Options!$H$10),Table2[[#This Row],[regno]],"")</f>
        <v/>
      </c>
    </row>
    <row r="1082" spans="1:4" x14ac:dyDescent="0.2">
      <c r="A1082">
        <v>1040099</v>
      </c>
      <c r="B1082" t="s">
        <v>5418</v>
      </c>
      <c r="C1082" t="s">
        <v>5419</v>
      </c>
      <c r="D1082" t="str">
        <f>IF(OR(Table2[[#This Row],[code]]=Options!$H$6,Table2[[#This Row],[code]]=Options!$H$7,Table2[[#This Row],[code]]=Options!$H$8,Table2[[#This Row],[code]]=Options!$H$9,Table2[[#This Row],[code]]=Options!$H$10),Table2[[#This Row],[regno]],"")</f>
        <v/>
      </c>
    </row>
    <row r="1083" spans="1:4" x14ac:dyDescent="0.2">
      <c r="A1083">
        <v>1040197</v>
      </c>
      <c r="B1083" t="s">
        <v>5423</v>
      </c>
      <c r="C1083" t="s">
        <v>5424</v>
      </c>
      <c r="D1083" t="str">
        <f>IF(OR(Table2[[#This Row],[code]]=Options!$H$6,Table2[[#This Row],[code]]=Options!$H$7,Table2[[#This Row],[code]]=Options!$H$8,Table2[[#This Row],[code]]=Options!$H$9,Table2[[#This Row],[code]]=Options!$H$10),Table2[[#This Row],[regno]],"")</f>
        <v/>
      </c>
    </row>
    <row r="1084" spans="1:4" x14ac:dyDescent="0.2">
      <c r="A1084">
        <v>1040226</v>
      </c>
      <c r="B1084" t="s">
        <v>5413</v>
      </c>
      <c r="C1084" t="s">
        <v>5414</v>
      </c>
      <c r="D1084" t="str">
        <f>IF(OR(Table2[[#This Row],[code]]=Options!$H$6,Table2[[#This Row],[code]]=Options!$H$7,Table2[[#This Row],[code]]=Options!$H$8,Table2[[#This Row],[code]]=Options!$H$9,Table2[[#This Row],[code]]=Options!$H$10),Table2[[#This Row],[regno]],"")</f>
        <v/>
      </c>
    </row>
    <row r="1085" spans="1:4" x14ac:dyDescent="0.2">
      <c r="A1085">
        <v>1040291</v>
      </c>
      <c r="B1085" t="s">
        <v>5476</v>
      </c>
      <c r="C1085" t="s">
        <v>188</v>
      </c>
      <c r="D1085" t="str">
        <f>IF(OR(Table2[[#This Row],[code]]=Options!$H$6,Table2[[#This Row],[code]]=Options!$H$7,Table2[[#This Row],[code]]=Options!$H$8,Table2[[#This Row],[code]]=Options!$H$9,Table2[[#This Row],[code]]=Options!$H$10),Table2[[#This Row],[regno]],"")</f>
        <v/>
      </c>
    </row>
    <row r="1086" spans="1:4" x14ac:dyDescent="0.2">
      <c r="A1086">
        <v>1040342</v>
      </c>
      <c r="B1086" t="s">
        <v>5474</v>
      </c>
      <c r="C1086" t="s">
        <v>5475</v>
      </c>
      <c r="D1086" t="str">
        <f>IF(OR(Table2[[#This Row],[code]]=Options!$H$6,Table2[[#This Row],[code]]=Options!$H$7,Table2[[#This Row],[code]]=Options!$H$8,Table2[[#This Row],[code]]=Options!$H$9,Table2[[#This Row],[code]]=Options!$H$10),Table2[[#This Row],[regno]],"")</f>
        <v/>
      </c>
    </row>
    <row r="1087" spans="1:4" x14ac:dyDescent="0.2">
      <c r="A1087">
        <v>1040455</v>
      </c>
      <c r="B1087" t="s">
        <v>5493</v>
      </c>
      <c r="C1087" t="s">
        <v>249</v>
      </c>
      <c r="D1087" t="str">
        <f>IF(OR(Table2[[#This Row],[code]]=Options!$H$6,Table2[[#This Row],[code]]=Options!$H$7,Table2[[#This Row],[code]]=Options!$H$8,Table2[[#This Row],[code]]=Options!$H$9,Table2[[#This Row],[code]]=Options!$H$10),Table2[[#This Row],[regno]],"")</f>
        <v/>
      </c>
    </row>
    <row r="1088" spans="1:4" x14ac:dyDescent="0.2">
      <c r="A1088">
        <v>1040567</v>
      </c>
      <c r="B1088" t="s">
        <v>5421</v>
      </c>
      <c r="C1088" t="s">
        <v>46</v>
      </c>
      <c r="D1088" t="str">
        <f>IF(OR(Table2[[#This Row],[code]]=Options!$H$6,Table2[[#This Row],[code]]=Options!$H$7,Table2[[#This Row],[code]]=Options!$H$8,Table2[[#This Row],[code]]=Options!$H$9,Table2[[#This Row],[code]]=Options!$H$10),Table2[[#This Row],[regno]],"")</f>
        <v/>
      </c>
    </row>
    <row r="1089" spans="1:4" x14ac:dyDescent="0.2">
      <c r="A1089">
        <v>1040743</v>
      </c>
      <c r="B1089" t="s">
        <v>5538</v>
      </c>
      <c r="C1089" t="s">
        <v>1372</v>
      </c>
      <c r="D1089" t="str">
        <f>IF(OR(Table2[[#This Row],[code]]=Options!$H$6,Table2[[#This Row],[code]]=Options!$H$7,Table2[[#This Row],[code]]=Options!$H$8,Table2[[#This Row],[code]]=Options!$H$9,Table2[[#This Row],[code]]=Options!$H$10),Table2[[#This Row],[regno]],"")</f>
        <v/>
      </c>
    </row>
    <row r="1090" spans="1:4" x14ac:dyDescent="0.2">
      <c r="A1090">
        <v>1040751</v>
      </c>
      <c r="B1090" t="s">
        <v>5410</v>
      </c>
      <c r="C1090" t="s">
        <v>5411</v>
      </c>
      <c r="D1090" t="str">
        <f>IF(OR(Table2[[#This Row],[code]]=Options!$H$6,Table2[[#This Row],[code]]=Options!$H$7,Table2[[#This Row],[code]]=Options!$H$8,Table2[[#This Row],[code]]=Options!$H$9,Table2[[#This Row],[code]]=Options!$H$10),Table2[[#This Row],[regno]],"")</f>
        <v/>
      </c>
    </row>
    <row r="1091" spans="1:4" x14ac:dyDescent="0.2">
      <c r="A1091">
        <v>1040782</v>
      </c>
      <c r="B1091" t="s">
        <v>5439</v>
      </c>
      <c r="C1091" t="s">
        <v>5440</v>
      </c>
      <c r="D1091" t="str">
        <f>IF(OR(Table2[[#This Row],[code]]=Options!$H$6,Table2[[#This Row],[code]]=Options!$H$7,Table2[[#This Row],[code]]=Options!$H$8,Table2[[#This Row],[code]]=Options!$H$9,Table2[[#This Row],[code]]=Options!$H$10),Table2[[#This Row],[regno]],"")</f>
        <v/>
      </c>
    </row>
    <row r="1092" spans="1:4" x14ac:dyDescent="0.2">
      <c r="A1092">
        <v>1040991</v>
      </c>
      <c r="B1092" t="s">
        <v>5421</v>
      </c>
      <c r="C1092" t="s">
        <v>46</v>
      </c>
      <c r="D1092" t="str">
        <f>IF(OR(Table2[[#This Row],[code]]=Options!$H$6,Table2[[#This Row],[code]]=Options!$H$7,Table2[[#This Row],[code]]=Options!$H$8,Table2[[#This Row],[code]]=Options!$H$9,Table2[[#This Row],[code]]=Options!$H$10),Table2[[#This Row],[regno]],"")</f>
        <v/>
      </c>
    </row>
    <row r="1093" spans="1:4" x14ac:dyDescent="0.2">
      <c r="A1093">
        <v>1041046</v>
      </c>
      <c r="B1093" t="s">
        <v>5436</v>
      </c>
      <c r="C1093" t="s">
        <v>5437</v>
      </c>
      <c r="D1093" t="str">
        <f>IF(OR(Table2[[#This Row],[code]]=Options!$H$6,Table2[[#This Row],[code]]=Options!$H$7,Table2[[#This Row],[code]]=Options!$H$8,Table2[[#This Row],[code]]=Options!$H$9,Table2[[#This Row],[code]]=Options!$H$10),Table2[[#This Row],[regno]],"")</f>
        <v/>
      </c>
    </row>
    <row r="1094" spans="1:4" x14ac:dyDescent="0.2">
      <c r="A1094">
        <v>1041070</v>
      </c>
      <c r="B1094" t="s">
        <v>5423</v>
      </c>
      <c r="C1094" t="s">
        <v>5424</v>
      </c>
      <c r="D1094" t="str">
        <f>IF(OR(Table2[[#This Row],[code]]=Options!$H$6,Table2[[#This Row],[code]]=Options!$H$7,Table2[[#This Row],[code]]=Options!$H$8,Table2[[#This Row],[code]]=Options!$H$9,Table2[[#This Row],[code]]=Options!$H$10),Table2[[#This Row],[regno]],"")</f>
        <v/>
      </c>
    </row>
    <row r="1095" spans="1:4" x14ac:dyDescent="0.2">
      <c r="A1095">
        <v>1041206</v>
      </c>
      <c r="B1095" t="s">
        <v>5472</v>
      </c>
      <c r="C1095" t="s">
        <v>5473</v>
      </c>
      <c r="D1095" t="str">
        <f>IF(OR(Table2[[#This Row],[code]]=Options!$H$6,Table2[[#This Row],[code]]=Options!$H$7,Table2[[#This Row],[code]]=Options!$H$8,Table2[[#This Row],[code]]=Options!$H$9,Table2[[#This Row],[code]]=Options!$H$10),Table2[[#This Row],[regno]],"")</f>
        <v/>
      </c>
    </row>
    <row r="1096" spans="1:4" x14ac:dyDescent="0.2">
      <c r="A1096">
        <v>1041335</v>
      </c>
      <c r="B1096" t="s">
        <v>5410</v>
      </c>
      <c r="C1096" t="s">
        <v>5411</v>
      </c>
      <c r="D1096" t="str">
        <f>IF(OR(Table2[[#This Row],[code]]=Options!$H$6,Table2[[#This Row],[code]]=Options!$H$7,Table2[[#This Row],[code]]=Options!$H$8,Table2[[#This Row],[code]]=Options!$H$9,Table2[[#This Row],[code]]=Options!$H$10),Table2[[#This Row],[regno]],"")</f>
        <v/>
      </c>
    </row>
    <row r="1097" spans="1:4" x14ac:dyDescent="0.2">
      <c r="A1097">
        <v>1041560</v>
      </c>
      <c r="B1097" t="s">
        <v>5410</v>
      </c>
      <c r="C1097" t="s">
        <v>5411</v>
      </c>
      <c r="D1097" t="str">
        <f>IF(OR(Table2[[#This Row],[code]]=Options!$H$6,Table2[[#This Row],[code]]=Options!$H$7,Table2[[#This Row],[code]]=Options!$H$8,Table2[[#This Row],[code]]=Options!$H$9,Table2[[#This Row],[code]]=Options!$H$10),Table2[[#This Row],[regno]],"")</f>
        <v/>
      </c>
    </row>
    <row r="1098" spans="1:4" x14ac:dyDescent="0.2">
      <c r="A1098">
        <v>1041628</v>
      </c>
      <c r="B1098" t="s">
        <v>5518</v>
      </c>
      <c r="C1098" t="s">
        <v>1240</v>
      </c>
      <c r="D1098" t="str">
        <f>IF(OR(Table2[[#This Row],[code]]=Options!$H$6,Table2[[#This Row],[code]]=Options!$H$7,Table2[[#This Row],[code]]=Options!$H$8,Table2[[#This Row],[code]]=Options!$H$9,Table2[[#This Row],[code]]=Options!$H$10),Table2[[#This Row],[regno]],"")</f>
        <v/>
      </c>
    </row>
    <row r="1099" spans="1:4" x14ac:dyDescent="0.2">
      <c r="A1099">
        <v>1041645</v>
      </c>
      <c r="B1099" t="s">
        <v>5453</v>
      </c>
      <c r="C1099" t="s">
        <v>5454</v>
      </c>
      <c r="D1099" t="str">
        <f>IF(OR(Table2[[#This Row],[code]]=Options!$H$6,Table2[[#This Row],[code]]=Options!$H$7,Table2[[#This Row],[code]]=Options!$H$8,Table2[[#This Row],[code]]=Options!$H$9,Table2[[#This Row],[code]]=Options!$H$10),Table2[[#This Row],[regno]],"")</f>
        <v/>
      </c>
    </row>
    <row r="1100" spans="1:4" x14ac:dyDescent="0.2">
      <c r="A1100">
        <v>1041675</v>
      </c>
      <c r="B1100" t="s">
        <v>5477</v>
      </c>
      <c r="C1100" t="s">
        <v>5478</v>
      </c>
      <c r="D1100" t="str">
        <f>IF(OR(Table2[[#This Row],[code]]=Options!$H$6,Table2[[#This Row],[code]]=Options!$H$7,Table2[[#This Row],[code]]=Options!$H$8,Table2[[#This Row],[code]]=Options!$H$9,Table2[[#This Row],[code]]=Options!$H$10),Table2[[#This Row],[regno]],"")</f>
        <v/>
      </c>
    </row>
    <row r="1101" spans="1:4" x14ac:dyDescent="0.2">
      <c r="A1101">
        <v>1041680</v>
      </c>
      <c r="B1101" t="s">
        <v>5468</v>
      </c>
      <c r="C1101" t="s">
        <v>5469</v>
      </c>
      <c r="D1101" t="str">
        <f>IF(OR(Table2[[#This Row],[code]]=Options!$H$6,Table2[[#This Row],[code]]=Options!$H$7,Table2[[#This Row],[code]]=Options!$H$8,Table2[[#This Row],[code]]=Options!$H$9,Table2[[#This Row],[code]]=Options!$H$10),Table2[[#This Row],[regno]],"")</f>
        <v/>
      </c>
    </row>
    <row r="1102" spans="1:4" x14ac:dyDescent="0.2">
      <c r="A1102">
        <v>1041721</v>
      </c>
      <c r="B1102" t="s">
        <v>5505</v>
      </c>
      <c r="C1102" t="s">
        <v>909</v>
      </c>
      <c r="D1102" t="str">
        <f>IF(OR(Table2[[#This Row],[code]]=Options!$H$6,Table2[[#This Row],[code]]=Options!$H$7,Table2[[#This Row],[code]]=Options!$H$8,Table2[[#This Row],[code]]=Options!$H$9,Table2[[#This Row],[code]]=Options!$H$10),Table2[[#This Row],[regno]],"")</f>
        <v/>
      </c>
    </row>
    <row r="1103" spans="1:4" x14ac:dyDescent="0.2">
      <c r="A1103">
        <v>1041780</v>
      </c>
      <c r="B1103" t="s">
        <v>5421</v>
      </c>
      <c r="C1103" t="s">
        <v>46</v>
      </c>
      <c r="D1103" t="str">
        <f>IF(OR(Table2[[#This Row],[code]]=Options!$H$6,Table2[[#This Row],[code]]=Options!$H$7,Table2[[#This Row],[code]]=Options!$H$8,Table2[[#This Row],[code]]=Options!$H$9,Table2[[#This Row],[code]]=Options!$H$10),Table2[[#This Row],[regno]],"")</f>
        <v/>
      </c>
    </row>
    <row r="1104" spans="1:4" x14ac:dyDescent="0.2">
      <c r="A1104">
        <v>1041826</v>
      </c>
      <c r="B1104" t="s">
        <v>5480</v>
      </c>
      <c r="C1104" t="s">
        <v>5481</v>
      </c>
      <c r="D1104" t="str">
        <f>IF(OR(Table2[[#This Row],[code]]=Options!$H$6,Table2[[#This Row],[code]]=Options!$H$7,Table2[[#This Row],[code]]=Options!$H$8,Table2[[#This Row],[code]]=Options!$H$9,Table2[[#This Row],[code]]=Options!$H$10),Table2[[#This Row],[regno]],"")</f>
        <v/>
      </c>
    </row>
    <row r="1105" spans="1:4" x14ac:dyDescent="0.2">
      <c r="A1105">
        <v>1041940</v>
      </c>
      <c r="B1105" t="s">
        <v>5444</v>
      </c>
      <c r="C1105" t="s">
        <v>5445</v>
      </c>
      <c r="D1105" t="str">
        <f>IF(OR(Table2[[#This Row],[code]]=Options!$H$6,Table2[[#This Row],[code]]=Options!$H$7,Table2[[#This Row],[code]]=Options!$H$8,Table2[[#This Row],[code]]=Options!$H$9,Table2[[#This Row],[code]]=Options!$H$10),Table2[[#This Row],[regno]],"")</f>
        <v/>
      </c>
    </row>
    <row r="1106" spans="1:4" x14ac:dyDescent="0.2">
      <c r="A1106">
        <v>1041965</v>
      </c>
      <c r="B1106" t="s">
        <v>5524</v>
      </c>
      <c r="C1106" t="s">
        <v>1256</v>
      </c>
      <c r="D1106" t="str">
        <f>IF(OR(Table2[[#This Row],[code]]=Options!$H$6,Table2[[#This Row],[code]]=Options!$H$7,Table2[[#This Row],[code]]=Options!$H$8,Table2[[#This Row],[code]]=Options!$H$9,Table2[[#This Row],[code]]=Options!$H$10),Table2[[#This Row],[regno]],"")</f>
        <v/>
      </c>
    </row>
    <row r="1107" spans="1:4" x14ac:dyDescent="0.2">
      <c r="A1107">
        <v>1042023</v>
      </c>
      <c r="B1107" t="s">
        <v>5453</v>
      </c>
      <c r="C1107" t="s">
        <v>5454</v>
      </c>
      <c r="D1107" t="str">
        <f>IF(OR(Table2[[#This Row],[code]]=Options!$H$6,Table2[[#This Row],[code]]=Options!$H$7,Table2[[#This Row],[code]]=Options!$H$8,Table2[[#This Row],[code]]=Options!$H$9,Table2[[#This Row],[code]]=Options!$H$10),Table2[[#This Row],[regno]],"")</f>
        <v/>
      </c>
    </row>
    <row r="1108" spans="1:4" x14ac:dyDescent="0.2">
      <c r="A1108">
        <v>1042099</v>
      </c>
      <c r="B1108" t="s">
        <v>5413</v>
      </c>
      <c r="C1108" t="s">
        <v>5414</v>
      </c>
      <c r="D1108" t="str">
        <f>IF(OR(Table2[[#This Row],[code]]=Options!$H$6,Table2[[#This Row],[code]]=Options!$H$7,Table2[[#This Row],[code]]=Options!$H$8,Table2[[#This Row],[code]]=Options!$H$9,Table2[[#This Row],[code]]=Options!$H$10),Table2[[#This Row],[regno]],"")</f>
        <v/>
      </c>
    </row>
    <row r="1109" spans="1:4" x14ac:dyDescent="0.2">
      <c r="A1109">
        <v>1042609</v>
      </c>
      <c r="B1109" t="s">
        <v>5439</v>
      </c>
      <c r="C1109" t="s">
        <v>5440</v>
      </c>
      <c r="D1109" t="str">
        <f>IF(OR(Table2[[#This Row],[code]]=Options!$H$6,Table2[[#This Row],[code]]=Options!$H$7,Table2[[#This Row],[code]]=Options!$H$8,Table2[[#This Row],[code]]=Options!$H$9,Table2[[#This Row],[code]]=Options!$H$10),Table2[[#This Row],[regno]],"")</f>
        <v/>
      </c>
    </row>
    <row r="1110" spans="1:4" x14ac:dyDescent="0.2">
      <c r="A1110">
        <v>1042682</v>
      </c>
      <c r="B1110" t="s">
        <v>5528</v>
      </c>
      <c r="C1110" t="s">
        <v>1973</v>
      </c>
      <c r="D1110" t="str">
        <f>IF(OR(Table2[[#This Row],[code]]=Options!$H$6,Table2[[#This Row],[code]]=Options!$H$7,Table2[[#This Row],[code]]=Options!$H$8,Table2[[#This Row],[code]]=Options!$H$9,Table2[[#This Row],[code]]=Options!$H$10),Table2[[#This Row],[regno]],"")</f>
        <v/>
      </c>
    </row>
    <row r="1111" spans="1:4" x14ac:dyDescent="0.2">
      <c r="A1111">
        <v>1042790</v>
      </c>
      <c r="B1111" t="s">
        <v>5516</v>
      </c>
      <c r="C1111" t="s">
        <v>5517</v>
      </c>
      <c r="D1111" t="str">
        <f>IF(OR(Table2[[#This Row],[code]]=Options!$H$6,Table2[[#This Row],[code]]=Options!$H$7,Table2[[#This Row],[code]]=Options!$H$8,Table2[[#This Row],[code]]=Options!$H$9,Table2[[#This Row],[code]]=Options!$H$10),Table2[[#This Row],[regno]],"")</f>
        <v/>
      </c>
    </row>
    <row r="1112" spans="1:4" x14ac:dyDescent="0.2">
      <c r="A1112">
        <v>1042801</v>
      </c>
      <c r="B1112" t="s">
        <v>5477</v>
      </c>
      <c r="C1112" t="s">
        <v>5478</v>
      </c>
      <c r="D1112" t="str">
        <f>IF(OR(Table2[[#This Row],[code]]=Options!$H$6,Table2[[#This Row],[code]]=Options!$H$7,Table2[[#This Row],[code]]=Options!$H$8,Table2[[#This Row],[code]]=Options!$H$9,Table2[[#This Row],[code]]=Options!$H$10),Table2[[#This Row],[regno]],"")</f>
        <v/>
      </c>
    </row>
    <row r="1113" spans="1:4" x14ac:dyDescent="0.2">
      <c r="A1113">
        <v>1042854</v>
      </c>
      <c r="B1113" t="s">
        <v>5439</v>
      </c>
      <c r="C1113" t="s">
        <v>5440</v>
      </c>
      <c r="D1113" t="str">
        <f>IF(OR(Table2[[#This Row],[code]]=Options!$H$6,Table2[[#This Row],[code]]=Options!$H$7,Table2[[#This Row],[code]]=Options!$H$8,Table2[[#This Row],[code]]=Options!$H$9,Table2[[#This Row],[code]]=Options!$H$10),Table2[[#This Row],[regno]],"")</f>
        <v/>
      </c>
    </row>
    <row r="1114" spans="1:4" x14ac:dyDescent="0.2">
      <c r="A1114">
        <v>1042902</v>
      </c>
      <c r="B1114" t="s">
        <v>5480</v>
      </c>
      <c r="C1114" t="s">
        <v>5481</v>
      </c>
      <c r="D1114" t="str">
        <f>IF(OR(Table2[[#This Row],[code]]=Options!$H$6,Table2[[#This Row],[code]]=Options!$H$7,Table2[[#This Row],[code]]=Options!$H$8,Table2[[#This Row],[code]]=Options!$H$9,Table2[[#This Row],[code]]=Options!$H$10),Table2[[#This Row],[regno]],"")</f>
        <v/>
      </c>
    </row>
    <row r="1115" spans="1:4" x14ac:dyDescent="0.2">
      <c r="A1115">
        <v>1043065</v>
      </c>
      <c r="B1115" t="s">
        <v>5410</v>
      </c>
      <c r="C1115" t="s">
        <v>5411</v>
      </c>
      <c r="D1115" t="str">
        <f>IF(OR(Table2[[#This Row],[code]]=Options!$H$6,Table2[[#This Row],[code]]=Options!$H$7,Table2[[#This Row],[code]]=Options!$H$8,Table2[[#This Row],[code]]=Options!$H$9,Table2[[#This Row],[code]]=Options!$H$10),Table2[[#This Row],[regno]],"")</f>
        <v/>
      </c>
    </row>
    <row r="1116" spans="1:4" x14ac:dyDescent="0.2">
      <c r="A1116">
        <v>1043108</v>
      </c>
      <c r="B1116" t="s">
        <v>5556</v>
      </c>
      <c r="C1116" t="s">
        <v>1472</v>
      </c>
      <c r="D1116" t="str">
        <f>IF(OR(Table2[[#This Row],[code]]=Options!$H$6,Table2[[#This Row],[code]]=Options!$H$7,Table2[[#This Row],[code]]=Options!$H$8,Table2[[#This Row],[code]]=Options!$H$9,Table2[[#This Row],[code]]=Options!$H$10),Table2[[#This Row],[regno]],"")</f>
        <v/>
      </c>
    </row>
    <row r="1117" spans="1:4" x14ac:dyDescent="0.2">
      <c r="A1117">
        <v>1043128</v>
      </c>
      <c r="B1117" t="s">
        <v>5483</v>
      </c>
      <c r="C1117" t="s">
        <v>40</v>
      </c>
      <c r="D1117" t="str">
        <f>IF(OR(Table2[[#This Row],[code]]=Options!$H$6,Table2[[#This Row],[code]]=Options!$H$7,Table2[[#This Row],[code]]=Options!$H$8,Table2[[#This Row],[code]]=Options!$H$9,Table2[[#This Row],[code]]=Options!$H$10),Table2[[#This Row],[regno]],"")</f>
        <v/>
      </c>
    </row>
    <row r="1118" spans="1:4" x14ac:dyDescent="0.2">
      <c r="A1118">
        <v>1043131</v>
      </c>
      <c r="B1118" t="s">
        <v>5433</v>
      </c>
      <c r="C1118" t="s">
        <v>832</v>
      </c>
      <c r="D1118" t="str">
        <f>IF(OR(Table2[[#This Row],[code]]=Options!$H$6,Table2[[#This Row],[code]]=Options!$H$7,Table2[[#This Row],[code]]=Options!$H$8,Table2[[#This Row],[code]]=Options!$H$9,Table2[[#This Row],[code]]=Options!$H$10),Table2[[#This Row],[regno]],"")</f>
        <v/>
      </c>
    </row>
    <row r="1119" spans="1:4" x14ac:dyDescent="0.2">
      <c r="A1119">
        <v>1043168</v>
      </c>
      <c r="B1119" t="s">
        <v>5418</v>
      </c>
      <c r="C1119" t="s">
        <v>5419</v>
      </c>
      <c r="D1119" t="str">
        <f>IF(OR(Table2[[#This Row],[code]]=Options!$H$6,Table2[[#This Row],[code]]=Options!$H$7,Table2[[#This Row],[code]]=Options!$H$8,Table2[[#This Row],[code]]=Options!$H$9,Table2[[#This Row],[code]]=Options!$H$10),Table2[[#This Row],[regno]],"")</f>
        <v/>
      </c>
    </row>
    <row r="1120" spans="1:4" x14ac:dyDescent="0.2">
      <c r="A1120">
        <v>1043173</v>
      </c>
      <c r="B1120" t="s">
        <v>5541</v>
      </c>
      <c r="C1120" t="s">
        <v>779</v>
      </c>
      <c r="D1120" t="str">
        <f>IF(OR(Table2[[#This Row],[code]]=Options!$H$6,Table2[[#This Row],[code]]=Options!$H$7,Table2[[#This Row],[code]]=Options!$H$8,Table2[[#This Row],[code]]=Options!$H$9,Table2[[#This Row],[code]]=Options!$H$10),Table2[[#This Row],[regno]],"")</f>
        <v/>
      </c>
    </row>
    <row r="1121" spans="1:4" x14ac:dyDescent="0.2">
      <c r="A1121">
        <v>1043197</v>
      </c>
      <c r="B1121" t="s">
        <v>5477</v>
      </c>
      <c r="C1121" t="s">
        <v>5478</v>
      </c>
      <c r="D1121" t="str">
        <f>IF(OR(Table2[[#This Row],[code]]=Options!$H$6,Table2[[#This Row],[code]]=Options!$H$7,Table2[[#This Row],[code]]=Options!$H$8,Table2[[#This Row],[code]]=Options!$H$9,Table2[[#This Row],[code]]=Options!$H$10),Table2[[#This Row],[regno]],"")</f>
        <v/>
      </c>
    </row>
    <row r="1122" spans="1:4" x14ac:dyDescent="0.2">
      <c r="A1122">
        <v>1043202</v>
      </c>
      <c r="B1122" t="s">
        <v>5436</v>
      </c>
      <c r="C1122" t="s">
        <v>5437</v>
      </c>
      <c r="D1122" t="str">
        <f>IF(OR(Table2[[#This Row],[code]]=Options!$H$6,Table2[[#This Row],[code]]=Options!$H$7,Table2[[#This Row],[code]]=Options!$H$8,Table2[[#This Row],[code]]=Options!$H$9,Table2[[#This Row],[code]]=Options!$H$10),Table2[[#This Row],[regno]],"")</f>
        <v/>
      </c>
    </row>
    <row r="1123" spans="1:4" x14ac:dyDescent="0.2">
      <c r="A1123">
        <v>1043257</v>
      </c>
      <c r="B1123" t="s">
        <v>5543</v>
      </c>
      <c r="C1123" t="s">
        <v>1378</v>
      </c>
      <c r="D1123" t="str">
        <f>IF(OR(Table2[[#This Row],[code]]=Options!$H$6,Table2[[#This Row],[code]]=Options!$H$7,Table2[[#This Row],[code]]=Options!$H$8,Table2[[#This Row],[code]]=Options!$H$9,Table2[[#This Row],[code]]=Options!$H$10),Table2[[#This Row],[regno]],"")</f>
        <v/>
      </c>
    </row>
    <row r="1124" spans="1:4" x14ac:dyDescent="0.2">
      <c r="A1124">
        <v>1043373</v>
      </c>
      <c r="B1124" t="s">
        <v>5474</v>
      </c>
      <c r="C1124" t="s">
        <v>5475</v>
      </c>
      <c r="D1124" t="str">
        <f>IF(OR(Table2[[#This Row],[code]]=Options!$H$6,Table2[[#This Row],[code]]=Options!$H$7,Table2[[#This Row],[code]]=Options!$H$8,Table2[[#This Row],[code]]=Options!$H$9,Table2[[#This Row],[code]]=Options!$H$10),Table2[[#This Row],[regno]],"")</f>
        <v/>
      </c>
    </row>
    <row r="1125" spans="1:4" x14ac:dyDescent="0.2">
      <c r="A1125">
        <v>1043437</v>
      </c>
      <c r="B1125" t="s">
        <v>5528</v>
      </c>
      <c r="C1125" t="s">
        <v>1973</v>
      </c>
      <c r="D1125" t="str">
        <f>IF(OR(Table2[[#This Row],[code]]=Options!$H$6,Table2[[#This Row],[code]]=Options!$H$7,Table2[[#This Row],[code]]=Options!$H$8,Table2[[#This Row],[code]]=Options!$H$9,Table2[[#This Row],[code]]=Options!$H$10),Table2[[#This Row],[regno]],"")</f>
        <v/>
      </c>
    </row>
    <row r="1126" spans="1:4" x14ac:dyDescent="0.2">
      <c r="A1126">
        <v>1043838</v>
      </c>
      <c r="B1126" t="s">
        <v>5410</v>
      </c>
      <c r="C1126" t="s">
        <v>5411</v>
      </c>
      <c r="D1126" t="str">
        <f>IF(OR(Table2[[#This Row],[code]]=Options!$H$6,Table2[[#This Row],[code]]=Options!$H$7,Table2[[#This Row],[code]]=Options!$H$8,Table2[[#This Row],[code]]=Options!$H$9,Table2[[#This Row],[code]]=Options!$H$10),Table2[[#This Row],[regno]],"")</f>
        <v/>
      </c>
    </row>
    <row r="1127" spans="1:4" x14ac:dyDescent="0.2">
      <c r="A1127">
        <v>1043845</v>
      </c>
      <c r="B1127" t="s">
        <v>5460</v>
      </c>
      <c r="C1127" t="s">
        <v>5461</v>
      </c>
      <c r="D1127" t="str">
        <f>IF(OR(Table2[[#This Row],[code]]=Options!$H$6,Table2[[#This Row],[code]]=Options!$H$7,Table2[[#This Row],[code]]=Options!$H$8,Table2[[#This Row],[code]]=Options!$H$9,Table2[[#This Row],[code]]=Options!$H$10),Table2[[#This Row],[regno]],"")</f>
        <v/>
      </c>
    </row>
    <row r="1128" spans="1:4" x14ac:dyDescent="0.2">
      <c r="A1128">
        <v>1043945</v>
      </c>
      <c r="B1128" t="s">
        <v>5457</v>
      </c>
      <c r="C1128" t="s">
        <v>5458</v>
      </c>
      <c r="D1128" t="str">
        <f>IF(OR(Table2[[#This Row],[code]]=Options!$H$6,Table2[[#This Row],[code]]=Options!$H$7,Table2[[#This Row],[code]]=Options!$H$8,Table2[[#This Row],[code]]=Options!$H$9,Table2[[#This Row],[code]]=Options!$H$10),Table2[[#This Row],[regno]],"")</f>
        <v/>
      </c>
    </row>
    <row r="1129" spans="1:4" x14ac:dyDescent="0.2">
      <c r="A1129">
        <v>1044056</v>
      </c>
      <c r="B1129" t="s">
        <v>5423</v>
      </c>
      <c r="C1129" t="s">
        <v>5424</v>
      </c>
      <c r="D1129" t="str">
        <f>IF(OR(Table2[[#This Row],[code]]=Options!$H$6,Table2[[#This Row],[code]]=Options!$H$7,Table2[[#This Row],[code]]=Options!$H$8,Table2[[#This Row],[code]]=Options!$H$9,Table2[[#This Row],[code]]=Options!$H$10),Table2[[#This Row],[regno]],"")</f>
        <v/>
      </c>
    </row>
    <row r="1130" spans="1:4" x14ac:dyDescent="0.2">
      <c r="A1130">
        <v>1044224</v>
      </c>
      <c r="B1130" t="s">
        <v>5516</v>
      </c>
      <c r="C1130" t="s">
        <v>5517</v>
      </c>
      <c r="D1130" t="str">
        <f>IF(OR(Table2[[#This Row],[code]]=Options!$H$6,Table2[[#This Row],[code]]=Options!$H$7,Table2[[#This Row],[code]]=Options!$H$8,Table2[[#This Row],[code]]=Options!$H$9,Table2[[#This Row],[code]]=Options!$H$10),Table2[[#This Row],[regno]],"")</f>
        <v/>
      </c>
    </row>
    <row r="1131" spans="1:4" x14ac:dyDescent="0.2">
      <c r="A1131">
        <v>1044260</v>
      </c>
      <c r="B1131" t="s">
        <v>5410</v>
      </c>
      <c r="C1131" t="s">
        <v>5411</v>
      </c>
      <c r="D1131" t="str">
        <f>IF(OR(Table2[[#This Row],[code]]=Options!$H$6,Table2[[#This Row],[code]]=Options!$H$7,Table2[[#This Row],[code]]=Options!$H$8,Table2[[#This Row],[code]]=Options!$H$9,Table2[[#This Row],[code]]=Options!$H$10),Table2[[#This Row],[regno]],"")</f>
        <v/>
      </c>
    </row>
    <row r="1132" spans="1:4" x14ac:dyDescent="0.2">
      <c r="A1132">
        <v>1044285</v>
      </c>
      <c r="B1132" t="s">
        <v>5446</v>
      </c>
      <c r="C1132" t="s">
        <v>5447</v>
      </c>
      <c r="D1132" t="str">
        <f>IF(OR(Table2[[#This Row],[code]]=Options!$H$6,Table2[[#This Row],[code]]=Options!$H$7,Table2[[#This Row],[code]]=Options!$H$8,Table2[[#This Row],[code]]=Options!$H$9,Table2[[#This Row],[code]]=Options!$H$10),Table2[[#This Row],[regno]],"")</f>
        <v/>
      </c>
    </row>
    <row r="1133" spans="1:4" x14ac:dyDescent="0.2">
      <c r="A1133">
        <v>1044438</v>
      </c>
      <c r="B1133" t="s">
        <v>5410</v>
      </c>
      <c r="C1133" t="s">
        <v>5411</v>
      </c>
      <c r="D1133" t="str">
        <f>IF(OR(Table2[[#This Row],[code]]=Options!$H$6,Table2[[#This Row],[code]]=Options!$H$7,Table2[[#This Row],[code]]=Options!$H$8,Table2[[#This Row],[code]]=Options!$H$9,Table2[[#This Row],[code]]=Options!$H$10),Table2[[#This Row],[regno]],"")</f>
        <v/>
      </c>
    </row>
    <row r="1134" spans="1:4" x14ac:dyDescent="0.2">
      <c r="A1134">
        <v>1044598</v>
      </c>
      <c r="B1134" t="s">
        <v>5439</v>
      </c>
      <c r="C1134" t="s">
        <v>5440</v>
      </c>
      <c r="D1134" t="str">
        <f>IF(OR(Table2[[#This Row],[code]]=Options!$H$6,Table2[[#This Row],[code]]=Options!$H$7,Table2[[#This Row],[code]]=Options!$H$8,Table2[[#This Row],[code]]=Options!$H$9,Table2[[#This Row],[code]]=Options!$H$10),Table2[[#This Row],[regno]],"")</f>
        <v/>
      </c>
    </row>
    <row r="1135" spans="1:4" x14ac:dyDescent="0.2">
      <c r="A1135">
        <v>1044717</v>
      </c>
      <c r="B1135" t="s">
        <v>5457</v>
      </c>
      <c r="C1135" t="s">
        <v>5458</v>
      </c>
      <c r="D1135" t="str">
        <f>IF(OR(Table2[[#This Row],[code]]=Options!$H$6,Table2[[#This Row],[code]]=Options!$H$7,Table2[[#This Row],[code]]=Options!$H$8,Table2[[#This Row],[code]]=Options!$H$9,Table2[[#This Row],[code]]=Options!$H$10),Table2[[#This Row],[regno]],"")</f>
        <v/>
      </c>
    </row>
    <row r="1136" spans="1:4" x14ac:dyDescent="0.2">
      <c r="A1136">
        <v>1044868</v>
      </c>
      <c r="B1136" t="s">
        <v>5451</v>
      </c>
      <c r="C1136" t="s">
        <v>5452</v>
      </c>
      <c r="D1136" t="str">
        <f>IF(OR(Table2[[#This Row],[code]]=Options!$H$6,Table2[[#This Row],[code]]=Options!$H$7,Table2[[#This Row],[code]]=Options!$H$8,Table2[[#This Row],[code]]=Options!$H$9,Table2[[#This Row],[code]]=Options!$H$10),Table2[[#This Row],[regno]],"")</f>
        <v/>
      </c>
    </row>
    <row r="1137" spans="1:4" x14ac:dyDescent="0.2">
      <c r="A1137">
        <v>1044961</v>
      </c>
      <c r="B1137" t="s">
        <v>5423</v>
      </c>
      <c r="C1137" t="s">
        <v>5424</v>
      </c>
      <c r="D1137" t="str">
        <f>IF(OR(Table2[[#This Row],[code]]=Options!$H$6,Table2[[#This Row],[code]]=Options!$H$7,Table2[[#This Row],[code]]=Options!$H$8,Table2[[#This Row],[code]]=Options!$H$9,Table2[[#This Row],[code]]=Options!$H$10),Table2[[#This Row],[regno]],"")</f>
        <v/>
      </c>
    </row>
    <row r="1138" spans="1:4" x14ac:dyDescent="0.2">
      <c r="A1138">
        <v>1044978</v>
      </c>
      <c r="B1138" t="s">
        <v>5557</v>
      </c>
      <c r="C1138" t="s">
        <v>1433</v>
      </c>
      <c r="D1138" t="str">
        <f>IF(OR(Table2[[#This Row],[code]]=Options!$H$6,Table2[[#This Row],[code]]=Options!$H$7,Table2[[#This Row],[code]]=Options!$H$8,Table2[[#This Row],[code]]=Options!$H$9,Table2[[#This Row],[code]]=Options!$H$10),Table2[[#This Row],[regno]],"")</f>
        <v/>
      </c>
    </row>
    <row r="1139" spans="1:4" x14ac:dyDescent="0.2">
      <c r="A1139">
        <v>1045117</v>
      </c>
      <c r="B1139" t="s">
        <v>5568</v>
      </c>
      <c r="C1139" t="s">
        <v>2317</v>
      </c>
      <c r="D1139" t="str">
        <f>IF(OR(Table2[[#This Row],[code]]=Options!$H$6,Table2[[#This Row],[code]]=Options!$H$7,Table2[[#This Row],[code]]=Options!$H$8,Table2[[#This Row],[code]]=Options!$H$9,Table2[[#This Row],[code]]=Options!$H$10),Table2[[#This Row],[regno]],"")</f>
        <v/>
      </c>
    </row>
    <row r="1140" spans="1:4" x14ac:dyDescent="0.2">
      <c r="A1140">
        <v>1045146</v>
      </c>
      <c r="B1140" t="s">
        <v>5483</v>
      </c>
      <c r="C1140" t="s">
        <v>40</v>
      </c>
      <c r="D1140" t="str">
        <f>IF(OR(Table2[[#This Row],[code]]=Options!$H$6,Table2[[#This Row],[code]]=Options!$H$7,Table2[[#This Row],[code]]=Options!$H$8,Table2[[#This Row],[code]]=Options!$H$9,Table2[[#This Row],[code]]=Options!$H$10),Table2[[#This Row],[regno]],"")</f>
        <v/>
      </c>
    </row>
    <row r="1141" spans="1:4" x14ac:dyDescent="0.2">
      <c r="A1141">
        <v>1045177</v>
      </c>
      <c r="B1141" t="s">
        <v>5410</v>
      </c>
      <c r="C1141" t="s">
        <v>5411</v>
      </c>
      <c r="D1141" t="str">
        <f>IF(OR(Table2[[#This Row],[code]]=Options!$H$6,Table2[[#This Row],[code]]=Options!$H$7,Table2[[#This Row],[code]]=Options!$H$8,Table2[[#This Row],[code]]=Options!$H$9,Table2[[#This Row],[code]]=Options!$H$10),Table2[[#This Row],[regno]],"")</f>
        <v/>
      </c>
    </row>
    <row r="1142" spans="1:4" x14ac:dyDescent="0.2">
      <c r="A1142">
        <v>1045240</v>
      </c>
      <c r="B1142" t="s">
        <v>5518</v>
      </c>
      <c r="C1142" t="s">
        <v>1240</v>
      </c>
      <c r="D1142" t="str">
        <f>IF(OR(Table2[[#This Row],[code]]=Options!$H$6,Table2[[#This Row],[code]]=Options!$H$7,Table2[[#This Row],[code]]=Options!$H$8,Table2[[#This Row],[code]]=Options!$H$9,Table2[[#This Row],[code]]=Options!$H$10),Table2[[#This Row],[regno]],"")</f>
        <v/>
      </c>
    </row>
    <row r="1143" spans="1:4" x14ac:dyDescent="0.2">
      <c r="A1143">
        <v>1045269</v>
      </c>
      <c r="B1143" t="s">
        <v>5483</v>
      </c>
      <c r="C1143" t="s">
        <v>40</v>
      </c>
      <c r="D1143" t="str">
        <f>IF(OR(Table2[[#This Row],[code]]=Options!$H$6,Table2[[#This Row],[code]]=Options!$H$7,Table2[[#This Row],[code]]=Options!$H$8,Table2[[#This Row],[code]]=Options!$H$9,Table2[[#This Row],[code]]=Options!$H$10),Table2[[#This Row],[regno]],"")</f>
        <v/>
      </c>
    </row>
    <row r="1144" spans="1:4" x14ac:dyDescent="0.2">
      <c r="A1144">
        <v>1045330</v>
      </c>
      <c r="B1144" t="s">
        <v>5474</v>
      </c>
      <c r="C1144" t="s">
        <v>5475</v>
      </c>
      <c r="D1144" t="str">
        <f>IF(OR(Table2[[#This Row],[code]]=Options!$H$6,Table2[[#This Row],[code]]=Options!$H$7,Table2[[#This Row],[code]]=Options!$H$8,Table2[[#This Row],[code]]=Options!$H$9,Table2[[#This Row],[code]]=Options!$H$10),Table2[[#This Row],[regno]],"")</f>
        <v/>
      </c>
    </row>
    <row r="1145" spans="1:4" x14ac:dyDescent="0.2">
      <c r="A1145">
        <v>1045363</v>
      </c>
      <c r="B1145" t="s">
        <v>5569</v>
      </c>
      <c r="C1145" t="s">
        <v>461</v>
      </c>
      <c r="D1145" t="str">
        <f>IF(OR(Table2[[#This Row],[code]]=Options!$H$6,Table2[[#This Row],[code]]=Options!$H$7,Table2[[#This Row],[code]]=Options!$H$8,Table2[[#This Row],[code]]=Options!$H$9,Table2[[#This Row],[code]]=Options!$H$10),Table2[[#This Row],[regno]],"")</f>
        <v/>
      </c>
    </row>
    <row r="1146" spans="1:4" x14ac:dyDescent="0.2">
      <c r="A1146">
        <v>1045390</v>
      </c>
      <c r="B1146" t="s">
        <v>5430</v>
      </c>
      <c r="C1146" t="s">
        <v>27</v>
      </c>
      <c r="D1146" t="str">
        <f>IF(OR(Table2[[#This Row],[code]]=Options!$H$6,Table2[[#This Row],[code]]=Options!$H$7,Table2[[#This Row],[code]]=Options!$H$8,Table2[[#This Row],[code]]=Options!$H$9,Table2[[#This Row],[code]]=Options!$H$10),Table2[[#This Row],[regno]],"")</f>
        <v/>
      </c>
    </row>
    <row r="1147" spans="1:4" x14ac:dyDescent="0.2">
      <c r="A1147">
        <v>1045504</v>
      </c>
      <c r="B1147" t="s">
        <v>5519</v>
      </c>
      <c r="C1147" t="s">
        <v>1247</v>
      </c>
      <c r="D1147" t="str">
        <f>IF(OR(Table2[[#This Row],[code]]=Options!$H$6,Table2[[#This Row],[code]]=Options!$H$7,Table2[[#This Row],[code]]=Options!$H$8,Table2[[#This Row],[code]]=Options!$H$9,Table2[[#This Row],[code]]=Options!$H$10),Table2[[#This Row],[regno]],"")</f>
        <v/>
      </c>
    </row>
    <row r="1148" spans="1:4" x14ac:dyDescent="0.2">
      <c r="A1148">
        <v>1045586</v>
      </c>
      <c r="B1148" t="s">
        <v>5421</v>
      </c>
      <c r="C1148" t="s">
        <v>46</v>
      </c>
      <c r="D1148" t="str">
        <f>IF(OR(Table2[[#This Row],[code]]=Options!$H$6,Table2[[#This Row],[code]]=Options!$H$7,Table2[[#This Row],[code]]=Options!$H$8,Table2[[#This Row],[code]]=Options!$H$9,Table2[[#This Row],[code]]=Options!$H$10),Table2[[#This Row],[regno]],"")</f>
        <v/>
      </c>
    </row>
    <row r="1149" spans="1:4" x14ac:dyDescent="0.2">
      <c r="A1149">
        <v>1045606</v>
      </c>
      <c r="B1149" t="s">
        <v>5413</v>
      </c>
      <c r="C1149" t="s">
        <v>5414</v>
      </c>
      <c r="D1149" t="str">
        <f>IF(OR(Table2[[#This Row],[code]]=Options!$H$6,Table2[[#This Row],[code]]=Options!$H$7,Table2[[#This Row],[code]]=Options!$H$8,Table2[[#This Row],[code]]=Options!$H$9,Table2[[#This Row],[code]]=Options!$H$10),Table2[[#This Row],[regno]],"")</f>
        <v/>
      </c>
    </row>
    <row r="1150" spans="1:4" x14ac:dyDescent="0.2">
      <c r="A1150">
        <v>1045693</v>
      </c>
      <c r="B1150" t="s">
        <v>5413</v>
      </c>
      <c r="C1150" t="s">
        <v>5414</v>
      </c>
      <c r="D1150" t="str">
        <f>IF(OR(Table2[[#This Row],[code]]=Options!$H$6,Table2[[#This Row],[code]]=Options!$H$7,Table2[[#This Row],[code]]=Options!$H$8,Table2[[#This Row],[code]]=Options!$H$9,Table2[[#This Row],[code]]=Options!$H$10),Table2[[#This Row],[regno]],"")</f>
        <v/>
      </c>
    </row>
    <row r="1151" spans="1:4" x14ac:dyDescent="0.2">
      <c r="A1151">
        <v>1045733</v>
      </c>
      <c r="B1151" t="s">
        <v>5423</v>
      </c>
      <c r="C1151" t="s">
        <v>5424</v>
      </c>
      <c r="D1151" t="str">
        <f>IF(OR(Table2[[#This Row],[code]]=Options!$H$6,Table2[[#This Row],[code]]=Options!$H$7,Table2[[#This Row],[code]]=Options!$H$8,Table2[[#This Row],[code]]=Options!$H$9,Table2[[#This Row],[code]]=Options!$H$10),Table2[[#This Row],[regno]],"")</f>
        <v/>
      </c>
    </row>
    <row r="1152" spans="1:4" x14ac:dyDescent="0.2">
      <c r="A1152">
        <v>1045780</v>
      </c>
      <c r="B1152" t="s">
        <v>5439</v>
      </c>
      <c r="C1152" t="s">
        <v>5440</v>
      </c>
      <c r="D1152" t="str">
        <f>IF(OR(Table2[[#This Row],[code]]=Options!$H$6,Table2[[#This Row],[code]]=Options!$H$7,Table2[[#This Row],[code]]=Options!$H$8,Table2[[#This Row],[code]]=Options!$H$9,Table2[[#This Row],[code]]=Options!$H$10),Table2[[#This Row],[regno]],"")</f>
        <v/>
      </c>
    </row>
    <row r="1153" spans="1:4" x14ac:dyDescent="0.2">
      <c r="A1153">
        <v>1045861</v>
      </c>
      <c r="B1153" t="s">
        <v>5446</v>
      </c>
      <c r="C1153" t="s">
        <v>5447</v>
      </c>
      <c r="D1153" t="str">
        <f>IF(OR(Table2[[#This Row],[code]]=Options!$H$6,Table2[[#This Row],[code]]=Options!$H$7,Table2[[#This Row],[code]]=Options!$H$8,Table2[[#This Row],[code]]=Options!$H$9,Table2[[#This Row],[code]]=Options!$H$10),Table2[[#This Row],[regno]],"")</f>
        <v/>
      </c>
    </row>
    <row r="1154" spans="1:4" x14ac:dyDescent="0.2">
      <c r="A1154">
        <v>1045881</v>
      </c>
      <c r="B1154" t="s">
        <v>5528</v>
      </c>
      <c r="C1154" t="s">
        <v>1973</v>
      </c>
      <c r="D1154" t="str">
        <f>IF(OR(Table2[[#This Row],[code]]=Options!$H$6,Table2[[#This Row],[code]]=Options!$H$7,Table2[[#This Row],[code]]=Options!$H$8,Table2[[#This Row],[code]]=Options!$H$9,Table2[[#This Row],[code]]=Options!$H$10),Table2[[#This Row],[regno]],"")</f>
        <v/>
      </c>
    </row>
    <row r="1155" spans="1:4" x14ac:dyDescent="0.2">
      <c r="A1155">
        <v>1046077</v>
      </c>
      <c r="B1155" t="s">
        <v>5410</v>
      </c>
      <c r="C1155" t="s">
        <v>5411</v>
      </c>
      <c r="D1155" t="str">
        <f>IF(OR(Table2[[#This Row],[code]]=Options!$H$6,Table2[[#This Row],[code]]=Options!$H$7,Table2[[#This Row],[code]]=Options!$H$8,Table2[[#This Row],[code]]=Options!$H$9,Table2[[#This Row],[code]]=Options!$H$10),Table2[[#This Row],[regno]],"")</f>
        <v/>
      </c>
    </row>
    <row r="1156" spans="1:4" x14ac:dyDescent="0.2">
      <c r="A1156">
        <v>1046114</v>
      </c>
      <c r="B1156" t="s">
        <v>5413</v>
      </c>
      <c r="C1156" t="s">
        <v>5414</v>
      </c>
      <c r="D1156" t="str">
        <f>IF(OR(Table2[[#This Row],[code]]=Options!$H$6,Table2[[#This Row],[code]]=Options!$H$7,Table2[[#This Row],[code]]=Options!$H$8,Table2[[#This Row],[code]]=Options!$H$9,Table2[[#This Row],[code]]=Options!$H$10),Table2[[#This Row],[regno]],"")</f>
        <v/>
      </c>
    </row>
    <row r="1157" spans="1:4" x14ac:dyDescent="0.2">
      <c r="A1157">
        <v>1046226</v>
      </c>
      <c r="B1157" t="s">
        <v>5483</v>
      </c>
      <c r="C1157" t="s">
        <v>40</v>
      </c>
      <c r="D1157" t="str">
        <f>IF(OR(Table2[[#This Row],[code]]=Options!$H$6,Table2[[#This Row],[code]]=Options!$H$7,Table2[[#This Row],[code]]=Options!$H$8,Table2[[#This Row],[code]]=Options!$H$9,Table2[[#This Row],[code]]=Options!$H$10),Table2[[#This Row],[regno]],"")</f>
        <v/>
      </c>
    </row>
    <row r="1158" spans="1:4" x14ac:dyDescent="0.2">
      <c r="A1158">
        <v>1046342</v>
      </c>
      <c r="B1158" t="s">
        <v>5451</v>
      </c>
      <c r="C1158" t="s">
        <v>5452</v>
      </c>
      <c r="D1158" t="str">
        <f>IF(OR(Table2[[#This Row],[code]]=Options!$H$6,Table2[[#This Row],[code]]=Options!$H$7,Table2[[#This Row],[code]]=Options!$H$8,Table2[[#This Row],[code]]=Options!$H$9,Table2[[#This Row],[code]]=Options!$H$10),Table2[[#This Row],[regno]],"")</f>
        <v/>
      </c>
    </row>
    <row r="1159" spans="1:4" x14ac:dyDescent="0.2">
      <c r="A1159">
        <v>1046582</v>
      </c>
      <c r="B1159" t="s">
        <v>5470</v>
      </c>
      <c r="C1159" t="s">
        <v>5471</v>
      </c>
      <c r="D1159" t="str">
        <f>IF(OR(Table2[[#This Row],[code]]=Options!$H$6,Table2[[#This Row],[code]]=Options!$H$7,Table2[[#This Row],[code]]=Options!$H$8,Table2[[#This Row],[code]]=Options!$H$9,Table2[[#This Row],[code]]=Options!$H$10),Table2[[#This Row],[regno]],"")</f>
        <v/>
      </c>
    </row>
    <row r="1160" spans="1:4" x14ac:dyDescent="0.2">
      <c r="A1160">
        <v>1046630</v>
      </c>
      <c r="B1160" t="s">
        <v>5472</v>
      </c>
      <c r="C1160" t="s">
        <v>5473</v>
      </c>
      <c r="D1160" t="str">
        <f>IF(OR(Table2[[#This Row],[code]]=Options!$H$6,Table2[[#This Row],[code]]=Options!$H$7,Table2[[#This Row],[code]]=Options!$H$8,Table2[[#This Row],[code]]=Options!$H$9,Table2[[#This Row],[code]]=Options!$H$10),Table2[[#This Row],[regno]],"")</f>
        <v/>
      </c>
    </row>
    <row r="1161" spans="1:4" x14ac:dyDescent="0.2">
      <c r="A1161">
        <v>1046811</v>
      </c>
      <c r="B1161" t="s">
        <v>5497</v>
      </c>
      <c r="C1161" t="s">
        <v>15</v>
      </c>
      <c r="D1161" t="str">
        <f>IF(OR(Table2[[#This Row],[code]]=Options!$H$6,Table2[[#This Row],[code]]=Options!$H$7,Table2[[#This Row],[code]]=Options!$H$8,Table2[[#This Row],[code]]=Options!$H$9,Table2[[#This Row],[code]]=Options!$H$10),Table2[[#This Row],[regno]],"")</f>
        <v/>
      </c>
    </row>
    <row r="1162" spans="1:4" x14ac:dyDescent="0.2">
      <c r="A1162">
        <v>1046941</v>
      </c>
      <c r="B1162" t="s">
        <v>5421</v>
      </c>
      <c r="C1162" t="s">
        <v>46</v>
      </c>
      <c r="D1162" t="str">
        <f>IF(OR(Table2[[#This Row],[code]]=Options!$H$6,Table2[[#This Row],[code]]=Options!$H$7,Table2[[#This Row],[code]]=Options!$H$8,Table2[[#This Row],[code]]=Options!$H$9,Table2[[#This Row],[code]]=Options!$H$10),Table2[[#This Row],[regno]],"")</f>
        <v/>
      </c>
    </row>
    <row r="1163" spans="1:4" x14ac:dyDescent="0.2">
      <c r="A1163">
        <v>1047038</v>
      </c>
      <c r="B1163" t="s">
        <v>5511</v>
      </c>
      <c r="C1163" t="s">
        <v>617</v>
      </c>
      <c r="D1163" t="str">
        <f>IF(OR(Table2[[#This Row],[code]]=Options!$H$6,Table2[[#This Row],[code]]=Options!$H$7,Table2[[#This Row],[code]]=Options!$H$8,Table2[[#This Row],[code]]=Options!$H$9,Table2[[#This Row],[code]]=Options!$H$10),Table2[[#This Row],[regno]],"")</f>
        <v/>
      </c>
    </row>
    <row r="1164" spans="1:4" x14ac:dyDescent="0.2">
      <c r="A1164">
        <v>1047207</v>
      </c>
      <c r="B1164" t="s">
        <v>5472</v>
      </c>
      <c r="C1164" t="s">
        <v>5473</v>
      </c>
      <c r="D1164" t="str">
        <f>IF(OR(Table2[[#This Row],[code]]=Options!$H$6,Table2[[#This Row],[code]]=Options!$H$7,Table2[[#This Row],[code]]=Options!$H$8,Table2[[#This Row],[code]]=Options!$H$9,Table2[[#This Row],[code]]=Options!$H$10),Table2[[#This Row],[regno]],"")</f>
        <v/>
      </c>
    </row>
    <row r="1165" spans="1:4" x14ac:dyDescent="0.2">
      <c r="A1165">
        <v>1047284</v>
      </c>
      <c r="B1165" t="s">
        <v>5413</v>
      </c>
      <c r="C1165" t="s">
        <v>5414</v>
      </c>
      <c r="D1165" t="str">
        <f>IF(OR(Table2[[#This Row],[code]]=Options!$H$6,Table2[[#This Row],[code]]=Options!$H$7,Table2[[#This Row],[code]]=Options!$H$8,Table2[[#This Row],[code]]=Options!$H$9,Table2[[#This Row],[code]]=Options!$H$10),Table2[[#This Row],[regno]],"")</f>
        <v/>
      </c>
    </row>
    <row r="1166" spans="1:4" x14ac:dyDescent="0.2">
      <c r="A1166">
        <v>1047436</v>
      </c>
      <c r="B1166" t="s">
        <v>5444</v>
      </c>
      <c r="C1166" t="s">
        <v>5445</v>
      </c>
      <c r="D1166" t="str">
        <f>IF(OR(Table2[[#This Row],[code]]=Options!$H$6,Table2[[#This Row],[code]]=Options!$H$7,Table2[[#This Row],[code]]=Options!$H$8,Table2[[#This Row],[code]]=Options!$H$9,Table2[[#This Row],[code]]=Options!$H$10),Table2[[#This Row],[regno]],"")</f>
        <v/>
      </c>
    </row>
    <row r="1167" spans="1:4" x14ac:dyDescent="0.2">
      <c r="A1167">
        <v>1047524</v>
      </c>
      <c r="B1167" t="s">
        <v>5466</v>
      </c>
      <c r="C1167" t="s">
        <v>5467</v>
      </c>
      <c r="D1167" t="str">
        <f>IF(OR(Table2[[#This Row],[code]]=Options!$H$6,Table2[[#This Row],[code]]=Options!$H$7,Table2[[#This Row],[code]]=Options!$H$8,Table2[[#This Row],[code]]=Options!$H$9,Table2[[#This Row],[code]]=Options!$H$10),Table2[[#This Row],[regno]],"")</f>
        <v/>
      </c>
    </row>
    <row r="1168" spans="1:4" x14ac:dyDescent="0.2">
      <c r="A1168">
        <v>1047573</v>
      </c>
      <c r="B1168" t="s">
        <v>5506</v>
      </c>
      <c r="C1168" t="s">
        <v>923</v>
      </c>
      <c r="D1168" t="str">
        <f>IF(OR(Table2[[#This Row],[code]]=Options!$H$6,Table2[[#This Row],[code]]=Options!$H$7,Table2[[#This Row],[code]]=Options!$H$8,Table2[[#This Row],[code]]=Options!$H$9,Table2[[#This Row],[code]]=Options!$H$10),Table2[[#This Row],[regno]],"")</f>
        <v/>
      </c>
    </row>
    <row r="1169" spans="1:4" x14ac:dyDescent="0.2">
      <c r="A1169">
        <v>1047830</v>
      </c>
      <c r="B1169" t="s">
        <v>5413</v>
      </c>
      <c r="C1169" t="s">
        <v>5414</v>
      </c>
      <c r="D1169" t="str">
        <f>IF(OR(Table2[[#This Row],[code]]=Options!$H$6,Table2[[#This Row],[code]]=Options!$H$7,Table2[[#This Row],[code]]=Options!$H$8,Table2[[#This Row],[code]]=Options!$H$9,Table2[[#This Row],[code]]=Options!$H$10),Table2[[#This Row],[regno]],"")</f>
        <v/>
      </c>
    </row>
    <row r="1170" spans="1:4" x14ac:dyDescent="0.2">
      <c r="A1170">
        <v>1048099</v>
      </c>
      <c r="B1170" t="s">
        <v>5570</v>
      </c>
      <c r="C1170" t="s">
        <v>1532</v>
      </c>
      <c r="D1170" t="str">
        <f>IF(OR(Table2[[#This Row],[code]]=Options!$H$6,Table2[[#This Row],[code]]=Options!$H$7,Table2[[#This Row],[code]]=Options!$H$8,Table2[[#This Row],[code]]=Options!$H$9,Table2[[#This Row],[code]]=Options!$H$10),Table2[[#This Row],[regno]],"")</f>
        <v/>
      </c>
    </row>
    <row r="1171" spans="1:4" x14ac:dyDescent="0.2">
      <c r="A1171">
        <v>1048184</v>
      </c>
      <c r="B1171" t="s">
        <v>5472</v>
      </c>
      <c r="C1171" t="s">
        <v>5473</v>
      </c>
      <c r="D1171" t="str">
        <f>IF(OR(Table2[[#This Row],[code]]=Options!$H$6,Table2[[#This Row],[code]]=Options!$H$7,Table2[[#This Row],[code]]=Options!$H$8,Table2[[#This Row],[code]]=Options!$H$9,Table2[[#This Row],[code]]=Options!$H$10),Table2[[#This Row],[regno]],"")</f>
        <v/>
      </c>
    </row>
    <row r="1172" spans="1:4" x14ac:dyDescent="0.2">
      <c r="A1172">
        <v>1048286</v>
      </c>
      <c r="B1172" t="s">
        <v>5541</v>
      </c>
      <c r="C1172" t="s">
        <v>779</v>
      </c>
      <c r="D1172" t="str">
        <f>IF(OR(Table2[[#This Row],[code]]=Options!$H$6,Table2[[#This Row],[code]]=Options!$H$7,Table2[[#This Row],[code]]=Options!$H$8,Table2[[#This Row],[code]]=Options!$H$9,Table2[[#This Row],[code]]=Options!$H$10),Table2[[#This Row],[regno]],"")</f>
        <v/>
      </c>
    </row>
    <row r="1173" spans="1:4" x14ac:dyDescent="0.2">
      <c r="A1173">
        <v>1048381</v>
      </c>
      <c r="B1173" t="s">
        <v>5439</v>
      </c>
      <c r="C1173" t="s">
        <v>5440</v>
      </c>
      <c r="D1173" t="str">
        <f>IF(OR(Table2[[#This Row],[code]]=Options!$H$6,Table2[[#This Row],[code]]=Options!$H$7,Table2[[#This Row],[code]]=Options!$H$8,Table2[[#This Row],[code]]=Options!$H$9,Table2[[#This Row],[code]]=Options!$H$10),Table2[[#This Row],[regno]],"")</f>
        <v/>
      </c>
    </row>
    <row r="1174" spans="1:4" x14ac:dyDescent="0.2">
      <c r="A1174">
        <v>1048490</v>
      </c>
      <c r="B1174" t="s">
        <v>5557</v>
      </c>
      <c r="C1174" t="s">
        <v>1433</v>
      </c>
      <c r="D1174" t="str">
        <f>IF(OR(Table2[[#This Row],[code]]=Options!$H$6,Table2[[#This Row],[code]]=Options!$H$7,Table2[[#This Row],[code]]=Options!$H$8,Table2[[#This Row],[code]]=Options!$H$9,Table2[[#This Row],[code]]=Options!$H$10),Table2[[#This Row],[regno]],"")</f>
        <v/>
      </c>
    </row>
    <row r="1175" spans="1:4" x14ac:dyDescent="0.2">
      <c r="A1175">
        <v>1048597</v>
      </c>
      <c r="B1175" t="s">
        <v>5460</v>
      </c>
      <c r="C1175" t="s">
        <v>5461</v>
      </c>
      <c r="D1175" t="str">
        <f>IF(OR(Table2[[#This Row],[code]]=Options!$H$6,Table2[[#This Row],[code]]=Options!$H$7,Table2[[#This Row],[code]]=Options!$H$8,Table2[[#This Row],[code]]=Options!$H$9,Table2[[#This Row],[code]]=Options!$H$10),Table2[[#This Row],[regno]],"")</f>
        <v/>
      </c>
    </row>
    <row r="1176" spans="1:4" x14ac:dyDescent="0.2">
      <c r="A1176">
        <v>1048707</v>
      </c>
      <c r="B1176" t="s">
        <v>5558</v>
      </c>
      <c r="C1176" t="s">
        <v>1993</v>
      </c>
      <c r="D1176" t="str">
        <f>IF(OR(Table2[[#This Row],[code]]=Options!$H$6,Table2[[#This Row],[code]]=Options!$H$7,Table2[[#This Row],[code]]=Options!$H$8,Table2[[#This Row],[code]]=Options!$H$9,Table2[[#This Row],[code]]=Options!$H$10),Table2[[#This Row],[regno]],"")</f>
        <v/>
      </c>
    </row>
    <row r="1177" spans="1:4" x14ac:dyDescent="0.2">
      <c r="A1177">
        <v>1048817</v>
      </c>
      <c r="B1177" t="s">
        <v>5506</v>
      </c>
      <c r="C1177" t="s">
        <v>923</v>
      </c>
      <c r="D1177" t="str">
        <f>IF(OR(Table2[[#This Row],[code]]=Options!$H$6,Table2[[#This Row],[code]]=Options!$H$7,Table2[[#This Row],[code]]=Options!$H$8,Table2[[#This Row],[code]]=Options!$H$9,Table2[[#This Row],[code]]=Options!$H$10),Table2[[#This Row],[regno]],"")</f>
        <v/>
      </c>
    </row>
    <row r="1178" spans="1:4" x14ac:dyDescent="0.2">
      <c r="A1178">
        <v>1048836</v>
      </c>
      <c r="B1178" t="s">
        <v>5410</v>
      </c>
      <c r="C1178" t="s">
        <v>5411</v>
      </c>
      <c r="D1178" t="str">
        <f>IF(OR(Table2[[#This Row],[code]]=Options!$H$6,Table2[[#This Row],[code]]=Options!$H$7,Table2[[#This Row],[code]]=Options!$H$8,Table2[[#This Row],[code]]=Options!$H$9,Table2[[#This Row],[code]]=Options!$H$10),Table2[[#This Row],[regno]],"")</f>
        <v/>
      </c>
    </row>
    <row r="1179" spans="1:4" x14ac:dyDescent="0.2">
      <c r="A1179">
        <v>1048911</v>
      </c>
      <c r="B1179" t="s">
        <v>5472</v>
      </c>
      <c r="C1179" t="s">
        <v>5473</v>
      </c>
      <c r="D1179" t="str">
        <f>IF(OR(Table2[[#This Row],[code]]=Options!$H$6,Table2[[#This Row],[code]]=Options!$H$7,Table2[[#This Row],[code]]=Options!$H$8,Table2[[#This Row],[code]]=Options!$H$9,Table2[[#This Row],[code]]=Options!$H$10),Table2[[#This Row],[regno]],"")</f>
        <v/>
      </c>
    </row>
    <row r="1180" spans="1:4" x14ac:dyDescent="0.2">
      <c r="A1180">
        <v>1048947</v>
      </c>
      <c r="B1180" t="s">
        <v>5453</v>
      </c>
      <c r="C1180" t="s">
        <v>5454</v>
      </c>
      <c r="D1180" t="str">
        <f>IF(OR(Table2[[#This Row],[code]]=Options!$H$6,Table2[[#This Row],[code]]=Options!$H$7,Table2[[#This Row],[code]]=Options!$H$8,Table2[[#This Row],[code]]=Options!$H$9,Table2[[#This Row],[code]]=Options!$H$10),Table2[[#This Row],[regno]],"")</f>
        <v/>
      </c>
    </row>
    <row r="1181" spans="1:4" x14ac:dyDescent="0.2">
      <c r="A1181">
        <v>1048967</v>
      </c>
      <c r="B1181" t="s">
        <v>5457</v>
      </c>
      <c r="C1181" t="s">
        <v>5458</v>
      </c>
      <c r="D1181" t="str">
        <f>IF(OR(Table2[[#This Row],[code]]=Options!$H$6,Table2[[#This Row],[code]]=Options!$H$7,Table2[[#This Row],[code]]=Options!$H$8,Table2[[#This Row],[code]]=Options!$H$9,Table2[[#This Row],[code]]=Options!$H$10),Table2[[#This Row],[regno]],"")</f>
        <v/>
      </c>
    </row>
    <row r="1182" spans="1:4" x14ac:dyDescent="0.2">
      <c r="A1182">
        <v>1049088</v>
      </c>
      <c r="B1182" t="s">
        <v>5466</v>
      </c>
      <c r="C1182" t="s">
        <v>5467</v>
      </c>
      <c r="D1182" t="str">
        <f>IF(OR(Table2[[#This Row],[code]]=Options!$H$6,Table2[[#This Row],[code]]=Options!$H$7,Table2[[#This Row],[code]]=Options!$H$8,Table2[[#This Row],[code]]=Options!$H$9,Table2[[#This Row],[code]]=Options!$H$10),Table2[[#This Row],[regno]],"")</f>
        <v/>
      </c>
    </row>
    <row r="1183" spans="1:4" x14ac:dyDescent="0.2">
      <c r="A1183">
        <v>1049340</v>
      </c>
      <c r="B1183" t="s">
        <v>5474</v>
      </c>
      <c r="C1183" t="s">
        <v>5475</v>
      </c>
      <c r="D1183" t="str">
        <f>IF(OR(Table2[[#This Row],[code]]=Options!$H$6,Table2[[#This Row],[code]]=Options!$H$7,Table2[[#This Row],[code]]=Options!$H$8,Table2[[#This Row],[code]]=Options!$H$9,Table2[[#This Row],[code]]=Options!$H$10),Table2[[#This Row],[regno]],"")</f>
        <v/>
      </c>
    </row>
    <row r="1184" spans="1:4" x14ac:dyDescent="0.2">
      <c r="A1184">
        <v>1049378</v>
      </c>
      <c r="B1184" t="s">
        <v>5483</v>
      </c>
      <c r="C1184" t="s">
        <v>40</v>
      </c>
      <c r="D1184" t="str">
        <f>IF(OR(Table2[[#This Row],[code]]=Options!$H$6,Table2[[#This Row],[code]]=Options!$H$7,Table2[[#This Row],[code]]=Options!$H$8,Table2[[#This Row],[code]]=Options!$H$9,Table2[[#This Row],[code]]=Options!$H$10),Table2[[#This Row],[regno]],"")</f>
        <v/>
      </c>
    </row>
    <row r="1185" spans="1:4" x14ac:dyDescent="0.2">
      <c r="A1185">
        <v>1049538</v>
      </c>
      <c r="B1185" t="s">
        <v>5415</v>
      </c>
      <c r="C1185" t="s">
        <v>5416</v>
      </c>
      <c r="D1185" t="str">
        <f>IF(OR(Table2[[#This Row],[code]]=Options!$H$6,Table2[[#This Row],[code]]=Options!$H$7,Table2[[#This Row],[code]]=Options!$H$8,Table2[[#This Row],[code]]=Options!$H$9,Table2[[#This Row],[code]]=Options!$H$10),Table2[[#This Row],[regno]],"")</f>
        <v/>
      </c>
    </row>
    <row r="1186" spans="1:4" x14ac:dyDescent="0.2">
      <c r="A1186">
        <v>1049573</v>
      </c>
      <c r="B1186" t="s">
        <v>5477</v>
      </c>
      <c r="C1186" t="s">
        <v>5478</v>
      </c>
      <c r="D1186" t="str">
        <f>IF(OR(Table2[[#This Row],[code]]=Options!$H$6,Table2[[#This Row],[code]]=Options!$H$7,Table2[[#This Row],[code]]=Options!$H$8,Table2[[#This Row],[code]]=Options!$H$9,Table2[[#This Row],[code]]=Options!$H$10),Table2[[#This Row],[regno]],"")</f>
        <v/>
      </c>
    </row>
    <row r="1187" spans="1:4" x14ac:dyDescent="0.2">
      <c r="A1187">
        <v>1049842</v>
      </c>
      <c r="B1187" t="s">
        <v>5446</v>
      </c>
      <c r="C1187" t="s">
        <v>5447</v>
      </c>
      <c r="D1187" t="str">
        <f>IF(OR(Table2[[#This Row],[code]]=Options!$H$6,Table2[[#This Row],[code]]=Options!$H$7,Table2[[#This Row],[code]]=Options!$H$8,Table2[[#This Row],[code]]=Options!$H$9,Table2[[#This Row],[code]]=Options!$H$10),Table2[[#This Row],[regno]],"")</f>
        <v/>
      </c>
    </row>
    <row r="1188" spans="1:4" x14ac:dyDescent="0.2">
      <c r="A1188">
        <v>1049845</v>
      </c>
      <c r="B1188" t="s">
        <v>5474</v>
      </c>
      <c r="C1188" t="s">
        <v>5475</v>
      </c>
      <c r="D1188" t="str">
        <f>IF(OR(Table2[[#This Row],[code]]=Options!$H$6,Table2[[#This Row],[code]]=Options!$H$7,Table2[[#This Row],[code]]=Options!$H$8,Table2[[#This Row],[code]]=Options!$H$9,Table2[[#This Row],[code]]=Options!$H$10),Table2[[#This Row],[regno]],"")</f>
        <v/>
      </c>
    </row>
    <row r="1189" spans="1:4" x14ac:dyDescent="0.2">
      <c r="A1189">
        <v>1049949</v>
      </c>
      <c r="B1189" t="s">
        <v>5476</v>
      </c>
      <c r="C1189" t="s">
        <v>188</v>
      </c>
      <c r="D1189" t="str">
        <f>IF(OR(Table2[[#This Row],[code]]=Options!$H$6,Table2[[#This Row],[code]]=Options!$H$7,Table2[[#This Row],[code]]=Options!$H$8,Table2[[#This Row],[code]]=Options!$H$9,Table2[[#This Row],[code]]=Options!$H$10),Table2[[#This Row],[regno]],"")</f>
        <v/>
      </c>
    </row>
    <row r="1190" spans="1:4" x14ac:dyDescent="0.2">
      <c r="A1190">
        <v>1050105</v>
      </c>
      <c r="B1190" t="s">
        <v>5571</v>
      </c>
      <c r="C1190" t="s">
        <v>2604</v>
      </c>
      <c r="D1190" t="str">
        <f>IF(OR(Table2[[#This Row],[code]]=Options!$H$6,Table2[[#This Row],[code]]=Options!$H$7,Table2[[#This Row],[code]]=Options!$H$8,Table2[[#This Row],[code]]=Options!$H$9,Table2[[#This Row],[code]]=Options!$H$10),Table2[[#This Row],[regno]],"")</f>
        <v/>
      </c>
    </row>
    <row r="1191" spans="1:4" x14ac:dyDescent="0.2">
      <c r="A1191">
        <v>1050107</v>
      </c>
      <c r="B1191" t="s">
        <v>5439</v>
      </c>
      <c r="C1191" t="s">
        <v>5440</v>
      </c>
      <c r="D1191" t="str">
        <f>IF(OR(Table2[[#This Row],[code]]=Options!$H$6,Table2[[#This Row],[code]]=Options!$H$7,Table2[[#This Row],[code]]=Options!$H$8,Table2[[#This Row],[code]]=Options!$H$9,Table2[[#This Row],[code]]=Options!$H$10),Table2[[#This Row],[regno]],"")</f>
        <v/>
      </c>
    </row>
    <row r="1192" spans="1:4" x14ac:dyDescent="0.2">
      <c r="A1192">
        <v>1050109</v>
      </c>
      <c r="B1192" t="s">
        <v>5410</v>
      </c>
      <c r="C1192" t="s">
        <v>5411</v>
      </c>
      <c r="D1192" t="str">
        <f>IF(OR(Table2[[#This Row],[code]]=Options!$H$6,Table2[[#This Row],[code]]=Options!$H$7,Table2[[#This Row],[code]]=Options!$H$8,Table2[[#This Row],[code]]=Options!$H$9,Table2[[#This Row],[code]]=Options!$H$10),Table2[[#This Row],[regno]],"")</f>
        <v/>
      </c>
    </row>
    <row r="1193" spans="1:4" x14ac:dyDescent="0.2">
      <c r="A1193">
        <v>1050133</v>
      </c>
      <c r="B1193" t="s">
        <v>5410</v>
      </c>
      <c r="C1193" t="s">
        <v>5411</v>
      </c>
      <c r="D1193" t="str">
        <f>IF(OR(Table2[[#This Row],[code]]=Options!$H$6,Table2[[#This Row],[code]]=Options!$H$7,Table2[[#This Row],[code]]=Options!$H$8,Table2[[#This Row],[code]]=Options!$H$9,Table2[[#This Row],[code]]=Options!$H$10),Table2[[#This Row],[regno]],"")</f>
        <v/>
      </c>
    </row>
    <row r="1194" spans="1:4" x14ac:dyDescent="0.2">
      <c r="A1194">
        <v>1050192</v>
      </c>
      <c r="B1194" t="s">
        <v>5480</v>
      </c>
      <c r="C1194" t="s">
        <v>5481</v>
      </c>
      <c r="D1194" t="str">
        <f>IF(OR(Table2[[#This Row],[code]]=Options!$H$6,Table2[[#This Row],[code]]=Options!$H$7,Table2[[#This Row],[code]]=Options!$H$8,Table2[[#This Row],[code]]=Options!$H$9,Table2[[#This Row],[code]]=Options!$H$10),Table2[[#This Row],[regno]],"")</f>
        <v/>
      </c>
    </row>
    <row r="1195" spans="1:4" x14ac:dyDescent="0.2">
      <c r="A1195">
        <v>1050223</v>
      </c>
      <c r="B1195" t="s">
        <v>5572</v>
      </c>
      <c r="C1195" t="s">
        <v>2614</v>
      </c>
      <c r="D1195" t="str">
        <f>IF(OR(Table2[[#This Row],[code]]=Options!$H$6,Table2[[#This Row],[code]]=Options!$H$7,Table2[[#This Row],[code]]=Options!$H$8,Table2[[#This Row],[code]]=Options!$H$9,Table2[[#This Row],[code]]=Options!$H$10),Table2[[#This Row],[regno]],"")</f>
        <v/>
      </c>
    </row>
    <row r="1196" spans="1:4" x14ac:dyDescent="0.2">
      <c r="A1196">
        <v>1050253</v>
      </c>
      <c r="B1196" t="s">
        <v>5426</v>
      </c>
      <c r="C1196" t="s">
        <v>2617</v>
      </c>
      <c r="D1196" t="str">
        <f>IF(OR(Table2[[#This Row],[code]]=Options!$H$6,Table2[[#This Row],[code]]=Options!$H$7,Table2[[#This Row],[code]]=Options!$H$8,Table2[[#This Row],[code]]=Options!$H$9,Table2[[#This Row],[code]]=Options!$H$10),Table2[[#This Row],[regno]],"")</f>
        <v/>
      </c>
    </row>
    <row r="1197" spans="1:4" x14ac:dyDescent="0.2">
      <c r="A1197">
        <v>1050331</v>
      </c>
      <c r="B1197" t="s">
        <v>5543</v>
      </c>
      <c r="C1197" t="s">
        <v>1378</v>
      </c>
      <c r="D1197" t="str">
        <f>IF(OR(Table2[[#This Row],[code]]=Options!$H$6,Table2[[#This Row],[code]]=Options!$H$7,Table2[[#This Row],[code]]=Options!$H$8,Table2[[#This Row],[code]]=Options!$H$9,Table2[[#This Row],[code]]=Options!$H$10),Table2[[#This Row],[regno]],"")</f>
        <v/>
      </c>
    </row>
    <row r="1198" spans="1:4" x14ac:dyDescent="0.2">
      <c r="A1198">
        <v>1050479</v>
      </c>
      <c r="B1198" t="s">
        <v>5410</v>
      </c>
      <c r="C1198" t="s">
        <v>5411</v>
      </c>
      <c r="D1198" t="str">
        <f>IF(OR(Table2[[#This Row],[code]]=Options!$H$6,Table2[[#This Row],[code]]=Options!$H$7,Table2[[#This Row],[code]]=Options!$H$8,Table2[[#This Row],[code]]=Options!$H$9,Table2[[#This Row],[code]]=Options!$H$10),Table2[[#This Row],[regno]],"")</f>
        <v/>
      </c>
    </row>
    <row r="1199" spans="1:4" x14ac:dyDescent="0.2">
      <c r="A1199">
        <v>1050503</v>
      </c>
      <c r="B1199" t="s">
        <v>5474</v>
      </c>
      <c r="C1199" t="s">
        <v>5475</v>
      </c>
      <c r="D1199" t="str">
        <f>IF(OR(Table2[[#This Row],[code]]=Options!$H$6,Table2[[#This Row],[code]]=Options!$H$7,Table2[[#This Row],[code]]=Options!$H$8,Table2[[#This Row],[code]]=Options!$H$9,Table2[[#This Row],[code]]=Options!$H$10),Table2[[#This Row],[regno]],"")</f>
        <v/>
      </c>
    </row>
    <row r="1200" spans="1:4" x14ac:dyDescent="0.2">
      <c r="A1200">
        <v>1050520</v>
      </c>
      <c r="B1200" t="s">
        <v>5413</v>
      </c>
      <c r="C1200" t="s">
        <v>5414</v>
      </c>
      <c r="D1200" t="str">
        <f>IF(OR(Table2[[#This Row],[code]]=Options!$H$6,Table2[[#This Row],[code]]=Options!$H$7,Table2[[#This Row],[code]]=Options!$H$8,Table2[[#This Row],[code]]=Options!$H$9,Table2[[#This Row],[code]]=Options!$H$10),Table2[[#This Row],[regno]],"")</f>
        <v/>
      </c>
    </row>
    <row r="1201" spans="1:4" x14ac:dyDescent="0.2">
      <c r="A1201">
        <v>1050778</v>
      </c>
      <c r="B1201" t="s">
        <v>5451</v>
      </c>
      <c r="C1201" t="s">
        <v>5452</v>
      </c>
      <c r="D1201" t="str">
        <f>IF(OR(Table2[[#This Row],[code]]=Options!$H$6,Table2[[#This Row],[code]]=Options!$H$7,Table2[[#This Row],[code]]=Options!$H$8,Table2[[#This Row],[code]]=Options!$H$9,Table2[[#This Row],[code]]=Options!$H$10),Table2[[#This Row],[regno]],"")</f>
        <v/>
      </c>
    </row>
    <row r="1202" spans="1:4" x14ac:dyDescent="0.2">
      <c r="A1202">
        <v>1050817</v>
      </c>
      <c r="B1202" t="s">
        <v>5441</v>
      </c>
      <c r="C1202" t="s">
        <v>5442</v>
      </c>
      <c r="D1202" t="str">
        <f>IF(OR(Table2[[#This Row],[code]]=Options!$H$6,Table2[[#This Row],[code]]=Options!$H$7,Table2[[#This Row],[code]]=Options!$H$8,Table2[[#This Row],[code]]=Options!$H$9,Table2[[#This Row],[code]]=Options!$H$10),Table2[[#This Row],[regno]],"")</f>
        <v/>
      </c>
    </row>
    <row r="1203" spans="1:4" x14ac:dyDescent="0.2">
      <c r="A1203">
        <v>1050933</v>
      </c>
      <c r="B1203" t="s">
        <v>5413</v>
      </c>
      <c r="C1203" t="s">
        <v>5414</v>
      </c>
      <c r="D1203" t="str">
        <f>IF(OR(Table2[[#This Row],[code]]=Options!$H$6,Table2[[#This Row],[code]]=Options!$H$7,Table2[[#This Row],[code]]=Options!$H$8,Table2[[#This Row],[code]]=Options!$H$9,Table2[[#This Row],[code]]=Options!$H$10),Table2[[#This Row],[regno]],"")</f>
        <v/>
      </c>
    </row>
    <row r="1204" spans="1:4" x14ac:dyDescent="0.2">
      <c r="A1204">
        <v>1051040</v>
      </c>
      <c r="B1204" t="s">
        <v>5425</v>
      </c>
      <c r="C1204" t="s">
        <v>626</v>
      </c>
      <c r="D1204" t="str">
        <f>IF(OR(Table2[[#This Row],[code]]=Options!$H$6,Table2[[#This Row],[code]]=Options!$H$7,Table2[[#This Row],[code]]=Options!$H$8,Table2[[#This Row],[code]]=Options!$H$9,Table2[[#This Row],[code]]=Options!$H$10),Table2[[#This Row],[regno]],"")</f>
        <v/>
      </c>
    </row>
    <row r="1205" spans="1:4" x14ac:dyDescent="0.2">
      <c r="A1205">
        <v>1051072</v>
      </c>
      <c r="B1205" t="s">
        <v>5413</v>
      </c>
      <c r="C1205" t="s">
        <v>5414</v>
      </c>
      <c r="D1205" t="str">
        <f>IF(OR(Table2[[#This Row],[code]]=Options!$H$6,Table2[[#This Row],[code]]=Options!$H$7,Table2[[#This Row],[code]]=Options!$H$8,Table2[[#This Row],[code]]=Options!$H$9,Table2[[#This Row],[code]]=Options!$H$10),Table2[[#This Row],[regno]],"")</f>
        <v/>
      </c>
    </row>
    <row r="1206" spans="1:4" x14ac:dyDescent="0.2">
      <c r="A1206">
        <v>1051317</v>
      </c>
      <c r="B1206" t="s">
        <v>5535</v>
      </c>
      <c r="C1206" t="s">
        <v>5536</v>
      </c>
      <c r="D1206" t="str">
        <f>IF(OR(Table2[[#This Row],[code]]=Options!$H$6,Table2[[#This Row],[code]]=Options!$H$7,Table2[[#This Row],[code]]=Options!$H$8,Table2[[#This Row],[code]]=Options!$H$9,Table2[[#This Row],[code]]=Options!$H$10),Table2[[#This Row],[regno]],"")</f>
        <v/>
      </c>
    </row>
    <row r="1207" spans="1:4" x14ac:dyDescent="0.2">
      <c r="A1207">
        <v>1051353</v>
      </c>
      <c r="B1207" t="s">
        <v>5573</v>
      </c>
      <c r="C1207" t="s">
        <v>5574</v>
      </c>
      <c r="D1207" t="str">
        <f>IF(OR(Table2[[#This Row],[code]]=Options!$H$6,Table2[[#This Row],[code]]=Options!$H$7,Table2[[#This Row],[code]]=Options!$H$8,Table2[[#This Row],[code]]=Options!$H$9,Table2[[#This Row],[code]]=Options!$H$10),Table2[[#This Row],[regno]],"")</f>
        <v/>
      </c>
    </row>
    <row r="1208" spans="1:4" x14ac:dyDescent="0.2">
      <c r="A1208">
        <v>1051410</v>
      </c>
      <c r="B1208" t="s">
        <v>5480</v>
      </c>
      <c r="C1208" t="s">
        <v>5481</v>
      </c>
      <c r="D1208" t="str">
        <f>IF(OR(Table2[[#This Row],[code]]=Options!$H$6,Table2[[#This Row],[code]]=Options!$H$7,Table2[[#This Row],[code]]=Options!$H$8,Table2[[#This Row],[code]]=Options!$H$9,Table2[[#This Row],[code]]=Options!$H$10),Table2[[#This Row],[regno]],"")</f>
        <v/>
      </c>
    </row>
    <row r="1209" spans="1:4" x14ac:dyDescent="0.2">
      <c r="A1209">
        <v>1051428</v>
      </c>
      <c r="B1209" t="s">
        <v>5463</v>
      </c>
      <c r="C1209" t="s">
        <v>5464</v>
      </c>
      <c r="D1209" t="str">
        <f>IF(OR(Table2[[#This Row],[code]]=Options!$H$6,Table2[[#This Row],[code]]=Options!$H$7,Table2[[#This Row],[code]]=Options!$H$8,Table2[[#This Row],[code]]=Options!$H$9,Table2[[#This Row],[code]]=Options!$H$10),Table2[[#This Row],[regno]],"")</f>
        <v/>
      </c>
    </row>
    <row r="1210" spans="1:4" x14ac:dyDescent="0.2">
      <c r="A1210">
        <v>1051461</v>
      </c>
      <c r="B1210" t="s">
        <v>5470</v>
      </c>
      <c r="C1210" t="s">
        <v>5471</v>
      </c>
      <c r="D1210" t="str">
        <f>IF(OR(Table2[[#This Row],[code]]=Options!$H$6,Table2[[#This Row],[code]]=Options!$H$7,Table2[[#This Row],[code]]=Options!$H$8,Table2[[#This Row],[code]]=Options!$H$9,Table2[[#This Row],[code]]=Options!$H$10),Table2[[#This Row],[regno]],"")</f>
        <v/>
      </c>
    </row>
    <row r="1211" spans="1:4" x14ac:dyDescent="0.2">
      <c r="A1211">
        <v>1051928</v>
      </c>
      <c r="B1211" t="s">
        <v>5562</v>
      </c>
      <c r="C1211" t="s">
        <v>1334</v>
      </c>
      <c r="D1211" t="str">
        <f>IF(OR(Table2[[#This Row],[code]]=Options!$H$6,Table2[[#This Row],[code]]=Options!$H$7,Table2[[#This Row],[code]]=Options!$H$8,Table2[[#This Row],[code]]=Options!$H$9,Table2[[#This Row],[code]]=Options!$H$10),Table2[[#This Row],[regno]],"")</f>
        <v/>
      </c>
    </row>
    <row r="1212" spans="1:4" x14ac:dyDescent="0.2">
      <c r="A1212">
        <v>1051954</v>
      </c>
      <c r="B1212" t="s">
        <v>5430</v>
      </c>
      <c r="C1212" t="s">
        <v>27</v>
      </c>
      <c r="D1212" t="str">
        <f>IF(OR(Table2[[#This Row],[code]]=Options!$H$6,Table2[[#This Row],[code]]=Options!$H$7,Table2[[#This Row],[code]]=Options!$H$8,Table2[[#This Row],[code]]=Options!$H$9,Table2[[#This Row],[code]]=Options!$H$10),Table2[[#This Row],[regno]],"")</f>
        <v/>
      </c>
    </row>
    <row r="1213" spans="1:4" x14ac:dyDescent="0.2">
      <c r="A1213">
        <v>1052030</v>
      </c>
      <c r="B1213" t="s">
        <v>5410</v>
      </c>
      <c r="C1213" t="s">
        <v>5411</v>
      </c>
      <c r="D1213" t="str">
        <f>IF(OR(Table2[[#This Row],[code]]=Options!$H$6,Table2[[#This Row],[code]]=Options!$H$7,Table2[[#This Row],[code]]=Options!$H$8,Table2[[#This Row],[code]]=Options!$H$9,Table2[[#This Row],[code]]=Options!$H$10),Table2[[#This Row],[regno]],"")</f>
        <v/>
      </c>
    </row>
    <row r="1214" spans="1:4" x14ac:dyDescent="0.2">
      <c r="A1214">
        <v>1052043</v>
      </c>
      <c r="B1214" t="s">
        <v>5498</v>
      </c>
      <c r="C1214" t="s">
        <v>372</v>
      </c>
      <c r="D1214" t="str">
        <f>IF(OR(Table2[[#This Row],[code]]=Options!$H$6,Table2[[#This Row],[code]]=Options!$H$7,Table2[[#This Row],[code]]=Options!$H$8,Table2[[#This Row],[code]]=Options!$H$9,Table2[[#This Row],[code]]=Options!$H$10),Table2[[#This Row],[regno]],"")</f>
        <v/>
      </c>
    </row>
    <row r="1215" spans="1:4" x14ac:dyDescent="0.2">
      <c r="A1215">
        <v>1052290</v>
      </c>
      <c r="B1215" t="s">
        <v>5444</v>
      </c>
      <c r="C1215" t="s">
        <v>5445</v>
      </c>
      <c r="D1215" t="str">
        <f>IF(OR(Table2[[#This Row],[code]]=Options!$H$6,Table2[[#This Row],[code]]=Options!$H$7,Table2[[#This Row],[code]]=Options!$H$8,Table2[[#This Row],[code]]=Options!$H$9,Table2[[#This Row],[code]]=Options!$H$10),Table2[[#This Row],[regno]],"")</f>
        <v/>
      </c>
    </row>
    <row r="1216" spans="1:4" x14ac:dyDescent="0.2">
      <c r="A1216">
        <v>1052351</v>
      </c>
      <c r="B1216" t="s">
        <v>5470</v>
      </c>
      <c r="C1216" t="s">
        <v>5471</v>
      </c>
      <c r="D1216" t="str">
        <f>IF(OR(Table2[[#This Row],[code]]=Options!$H$6,Table2[[#This Row],[code]]=Options!$H$7,Table2[[#This Row],[code]]=Options!$H$8,Table2[[#This Row],[code]]=Options!$H$9,Table2[[#This Row],[code]]=Options!$H$10),Table2[[#This Row],[regno]],"")</f>
        <v/>
      </c>
    </row>
    <row r="1217" spans="1:4" x14ac:dyDescent="0.2">
      <c r="A1217">
        <v>1052376</v>
      </c>
      <c r="B1217" t="s">
        <v>5543</v>
      </c>
      <c r="C1217" t="s">
        <v>1378</v>
      </c>
      <c r="D1217" t="str">
        <f>IF(OR(Table2[[#This Row],[code]]=Options!$H$6,Table2[[#This Row],[code]]=Options!$H$7,Table2[[#This Row],[code]]=Options!$H$8,Table2[[#This Row],[code]]=Options!$H$9,Table2[[#This Row],[code]]=Options!$H$10),Table2[[#This Row],[regno]],"")</f>
        <v/>
      </c>
    </row>
    <row r="1218" spans="1:4" x14ac:dyDescent="0.2">
      <c r="A1218">
        <v>1052457</v>
      </c>
      <c r="B1218" t="s">
        <v>5410</v>
      </c>
      <c r="C1218" t="s">
        <v>5411</v>
      </c>
      <c r="D1218" t="str">
        <f>IF(OR(Table2[[#This Row],[code]]=Options!$H$6,Table2[[#This Row],[code]]=Options!$H$7,Table2[[#This Row],[code]]=Options!$H$8,Table2[[#This Row],[code]]=Options!$H$9,Table2[[#This Row],[code]]=Options!$H$10),Table2[[#This Row],[regno]],"")</f>
        <v/>
      </c>
    </row>
    <row r="1219" spans="1:4" x14ac:dyDescent="0.2">
      <c r="A1219">
        <v>1052645</v>
      </c>
      <c r="B1219" t="s">
        <v>5511</v>
      </c>
      <c r="C1219" t="s">
        <v>617</v>
      </c>
      <c r="D1219" t="str">
        <f>IF(OR(Table2[[#This Row],[code]]=Options!$H$6,Table2[[#This Row],[code]]=Options!$H$7,Table2[[#This Row],[code]]=Options!$H$8,Table2[[#This Row],[code]]=Options!$H$9,Table2[[#This Row],[code]]=Options!$H$10),Table2[[#This Row],[regno]],"")</f>
        <v/>
      </c>
    </row>
    <row r="1220" spans="1:4" x14ac:dyDescent="0.2">
      <c r="A1220">
        <v>1052804</v>
      </c>
      <c r="B1220" t="s">
        <v>5468</v>
      </c>
      <c r="C1220" t="s">
        <v>5469</v>
      </c>
      <c r="D1220" t="str">
        <f>IF(OR(Table2[[#This Row],[code]]=Options!$H$6,Table2[[#This Row],[code]]=Options!$H$7,Table2[[#This Row],[code]]=Options!$H$8,Table2[[#This Row],[code]]=Options!$H$9,Table2[[#This Row],[code]]=Options!$H$10),Table2[[#This Row],[regno]],"")</f>
        <v/>
      </c>
    </row>
    <row r="1221" spans="1:4" x14ac:dyDescent="0.2">
      <c r="A1221">
        <v>1052949</v>
      </c>
      <c r="B1221" t="s">
        <v>5410</v>
      </c>
      <c r="C1221" t="s">
        <v>5411</v>
      </c>
      <c r="D1221" t="str">
        <f>IF(OR(Table2[[#This Row],[code]]=Options!$H$6,Table2[[#This Row],[code]]=Options!$H$7,Table2[[#This Row],[code]]=Options!$H$8,Table2[[#This Row],[code]]=Options!$H$9,Table2[[#This Row],[code]]=Options!$H$10),Table2[[#This Row],[regno]],"")</f>
        <v/>
      </c>
    </row>
    <row r="1222" spans="1:4" x14ac:dyDescent="0.2">
      <c r="A1222">
        <v>1052965</v>
      </c>
      <c r="B1222" t="s">
        <v>5480</v>
      </c>
      <c r="C1222" t="s">
        <v>5481</v>
      </c>
      <c r="D1222" t="str">
        <f>IF(OR(Table2[[#This Row],[code]]=Options!$H$6,Table2[[#This Row],[code]]=Options!$H$7,Table2[[#This Row],[code]]=Options!$H$8,Table2[[#This Row],[code]]=Options!$H$9,Table2[[#This Row],[code]]=Options!$H$10),Table2[[#This Row],[regno]],"")</f>
        <v/>
      </c>
    </row>
    <row r="1223" spans="1:4" x14ac:dyDescent="0.2">
      <c r="A1223">
        <v>1052972</v>
      </c>
      <c r="B1223" t="s">
        <v>5546</v>
      </c>
      <c r="C1223" t="s">
        <v>4800</v>
      </c>
      <c r="D1223" t="str">
        <f>IF(OR(Table2[[#This Row],[code]]=Options!$H$6,Table2[[#This Row],[code]]=Options!$H$7,Table2[[#This Row],[code]]=Options!$H$8,Table2[[#This Row],[code]]=Options!$H$9,Table2[[#This Row],[code]]=Options!$H$10),Table2[[#This Row],[regno]],"")</f>
        <v/>
      </c>
    </row>
    <row r="1224" spans="1:4" x14ac:dyDescent="0.2">
      <c r="A1224">
        <v>1053231</v>
      </c>
      <c r="B1224" t="s">
        <v>5460</v>
      </c>
      <c r="C1224" t="s">
        <v>5461</v>
      </c>
      <c r="D1224" t="str">
        <f>IF(OR(Table2[[#This Row],[code]]=Options!$H$6,Table2[[#This Row],[code]]=Options!$H$7,Table2[[#This Row],[code]]=Options!$H$8,Table2[[#This Row],[code]]=Options!$H$9,Table2[[#This Row],[code]]=Options!$H$10),Table2[[#This Row],[regno]],"")</f>
        <v/>
      </c>
    </row>
    <row r="1225" spans="1:4" x14ac:dyDescent="0.2">
      <c r="A1225">
        <v>1053434</v>
      </c>
      <c r="B1225" t="s">
        <v>5410</v>
      </c>
      <c r="C1225" t="s">
        <v>5411</v>
      </c>
      <c r="D1225" t="str">
        <f>IF(OR(Table2[[#This Row],[code]]=Options!$H$6,Table2[[#This Row],[code]]=Options!$H$7,Table2[[#This Row],[code]]=Options!$H$8,Table2[[#This Row],[code]]=Options!$H$9,Table2[[#This Row],[code]]=Options!$H$10),Table2[[#This Row],[regno]],"")</f>
        <v/>
      </c>
    </row>
    <row r="1226" spans="1:4" x14ac:dyDescent="0.2">
      <c r="A1226">
        <v>1053491</v>
      </c>
      <c r="B1226" t="s">
        <v>5459</v>
      </c>
      <c r="C1226" t="s">
        <v>278</v>
      </c>
      <c r="D1226" t="str">
        <f>IF(OR(Table2[[#This Row],[code]]=Options!$H$6,Table2[[#This Row],[code]]=Options!$H$7,Table2[[#This Row],[code]]=Options!$H$8,Table2[[#This Row],[code]]=Options!$H$9,Table2[[#This Row],[code]]=Options!$H$10),Table2[[#This Row],[regno]],"")</f>
        <v/>
      </c>
    </row>
    <row r="1227" spans="1:4" x14ac:dyDescent="0.2">
      <c r="A1227">
        <v>1053520</v>
      </c>
      <c r="B1227" t="s">
        <v>5453</v>
      </c>
      <c r="C1227" t="s">
        <v>5454</v>
      </c>
      <c r="D1227" t="str">
        <f>IF(OR(Table2[[#This Row],[code]]=Options!$H$6,Table2[[#This Row],[code]]=Options!$H$7,Table2[[#This Row],[code]]=Options!$H$8,Table2[[#This Row],[code]]=Options!$H$9,Table2[[#This Row],[code]]=Options!$H$10),Table2[[#This Row],[regno]],"")</f>
        <v/>
      </c>
    </row>
    <row r="1228" spans="1:4" x14ac:dyDescent="0.2">
      <c r="A1228">
        <v>1053542</v>
      </c>
      <c r="B1228" t="s">
        <v>5431</v>
      </c>
      <c r="C1228" t="s">
        <v>5432</v>
      </c>
      <c r="D1228" t="str">
        <f>IF(OR(Table2[[#This Row],[code]]=Options!$H$6,Table2[[#This Row],[code]]=Options!$H$7,Table2[[#This Row],[code]]=Options!$H$8,Table2[[#This Row],[code]]=Options!$H$9,Table2[[#This Row],[code]]=Options!$H$10),Table2[[#This Row],[regno]],"")</f>
        <v/>
      </c>
    </row>
    <row r="1229" spans="1:4" x14ac:dyDescent="0.2">
      <c r="A1229">
        <v>1053703</v>
      </c>
      <c r="B1229" t="s">
        <v>5413</v>
      </c>
      <c r="C1229" t="s">
        <v>5414</v>
      </c>
      <c r="D1229" t="str">
        <f>IF(OR(Table2[[#This Row],[code]]=Options!$H$6,Table2[[#This Row],[code]]=Options!$H$7,Table2[[#This Row],[code]]=Options!$H$8,Table2[[#This Row],[code]]=Options!$H$9,Table2[[#This Row],[code]]=Options!$H$10),Table2[[#This Row],[regno]],"")</f>
        <v/>
      </c>
    </row>
    <row r="1230" spans="1:4" x14ac:dyDescent="0.2">
      <c r="A1230">
        <v>1053878</v>
      </c>
      <c r="B1230" t="s">
        <v>5413</v>
      </c>
      <c r="C1230" t="s">
        <v>5414</v>
      </c>
      <c r="D1230" t="str">
        <f>IF(OR(Table2[[#This Row],[code]]=Options!$H$6,Table2[[#This Row],[code]]=Options!$H$7,Table2[[#This Row],[code]]=Options!$H$8,Table2[[#This Row],[code]]=Options!$H$9,Table2[[#This Row],[code]]=Options!$H$10),Table2[[#This Row],[regno]],"")</f>
        <v/>
      </c>
    </row>
    <row r="1231" spans="1:4" x14ac:dyDescent="0.2">
      <c r="A1231">
        <v>1053925</v>
      </c>
      <c r="B1231" t="s">
        <v>5410</v>
      </c>
      <c r="C1231" t="s">
        <v>5411</v>
      </c>
      <c r="D1231" t="str">
        <f>IF(OR(Table2[[#This Row],[code]]=Options!$H$6,Table2[[#This Row],[code]]=Options!$H$7,Table2[[#This Row],[code]]=Options!$H$8,Table2[[#This Row],[code]]=Options!$H$9,Table2[[#This Row],[code]]=Options!$H$10),Table2[[#This Row],[regno]],"")</f>
        <v/>
      </c>
    </row>
    <row r="1232" spans="1:4" x14ac:dyDescent="0.2">
      <c r="A1232">
        <v>1054081</v>
      </c>
      <c r="B1232" t="s">
        <v>5413</v>
      </c>
      <c r="C1232" t="s">
        <v>5414</v>
      </c>
      <c r="D1232" t="str">
        <f>IF(OR(Table2[[#This Row],[code]]=Options!$H$6,Table2[[#This Row],[code]]=Options!$H$7,Table2[[#This Row],[code]]=Options!$H$8,Table2[[#This Row],[code]]=Options!$H$9,Table2[[#This Row],[code]]=Options!$H$10),Table2[[#This Row],[regno]],"")</f>
        <v/>
      </c>
    </row>
    <row r="1233" spans="1:4" x14ac:dyDescent="0.2">
      <c r="A1233">
        <v>1054366</v>
      </c>
      <c r="B1233" t="s">
        <v>5466</v>
      </c>
      <c r="C1233" t="s">
        <v>5467</v>
      </c>
      <c r="D1233" t="str">
        <f>IF(OR(Table2[[#This Row],[code]]=Options!$H$6,Table2[[#This Row],[code]]=Options!$H$7,Table2[[#This Row],[code]]=Options!$H$8,Table2[[#This Row],[code]]=Options!$H$9,Table2[[#This Row],[code]]=Options!$H$10),Table2[[#This Row],[regno]],"")</f>
        <v/>
      </c>
    </row>
    <row r="1234" spans="1:4" x14ac:dyDescent="0.2">
      <c r="A1234">
        <v>1054483</v>
      </c>
      <c r="B1234" t="s">
        <v>5413</v>
      </c>
      <c r="C1234" t="s">
        <v>5414</v>
      </c>
      <c r="D1234" t="str">
        <f>IF(OR(Table2[[#This Row],[code]]=Options!$H$6,Table2[[#This Row],[code]]=Options!$H$7,Table2[[#This Row],[code]]=Options!$H$8,Table2[[#This Row],[code]]=Options!$H$9,Table2[[#This Row],[code]]=Options!$H$10),Table2[[#This Row],[regno]],"")</f>
        <v/>
      </c>
    </row>
    <row r="1235" spans="1:4" x14ac:dyDescent="0.2">
      <c r="A1235">
        <v>1054549</v>
      </c>
      <c r="B1235" t="s">
        <v>5546</v>
      </c>
      <c r="C1235" t="s">
        <v>4800</v>
      </c>
      <c r="D1235" t="str">
        <f>IF(OR(Table2[[#This Row],[code]]=Options!$H$6,Table2[[#This Row],[code]]=Options!$H$7,Table2[[#This Row],[code]]=Options!$H$8,Table2[[#This Row],[code]]=Options!$H$9,Table2[[#This Row],[code]]=Options!$H$10),Table2[[#This Row],[regno]],"")</f>
        <v/>
      </c>
    </row>
    <row r="1236" spans="1:4" x14ac:dyDescent="0.2">
      <c r="A1236">
        <v>1054945</v>
      </c>
      <c r="B1236" t="s">
        <v>5418</v>
      </c>
      <c r="C1236" t="s">
        <v>5419</v>
      </c>
      <c r="D1236" t="str">
        <f>IF(OR(Table2[[#This Row],[code]]=Options!$H$6,Table2[[#This Row],[code]]=Options!$H$7,Table2[[#This Row],[code]]=Options!$H$8,Table2[[#This Row],[code]]=Options!$H$9,Table2[[#This Row],[code]]=Options!$H$10),Table2[[#This Row],[regno]],"")</f>
        <v/>
      </c>
    </row>
    <row r="1237" spans="1:4" x14ac:dyDescent="0.2">
      <c r="A1237">
        <v>1055322</v>
      </c>
      <c r="B1237" t="s">
        <v>5410</v>
      </c>
      <c r="C1237" t="s">
        <v>5411</v>
      </c>
      <c r="D1237" t="str">
        <f>IF(OR(Table2[[#This Row],[code]]=Options!$H$6,Table2[[#This Row],[code]]=Options!$H$7,Table2[[#This Row],[code]]=Options!$H$8,Table2[[#This Row],[code]]=Options!$H$9,Table2[[#This Row],[code]]=Options!$H$10),Table2[[#This Row],[regno]],"")</f>
        <v/>
      </c>
    </row>
    <row r="1238" spans="1:4" x14ac:dyDescent="0.2">
      <c r="A1238">
        <v>1055337</v>
      </c>
      <c r="B1238" t="s">
        <v>5413</v>
      </c>
      <c r="C1238" t="s">
        <v>5414</v>
      </c>
      <c r="D1238" t="str">
        <f>IF(OR(Table2[[#This Row],[code]]=Options!$H$6,Table2[[#This Row],[code]]=Options!$H$7,Table2[[#This Row],[code]]=Options!$H$8,Table2[[#This Row],[code]]=Options!$H$9,Table2[[#This Row],[code]]=Options!$H$10),Table2[[#This Row],[regno]],"")</f>
        <v/>
      </c>
    </row>
    <row r="1239" spans="1:4" x14ac:dyDescent="0.2">
      <c r="A1239">
        <v>1055371</v>
      </c>
      <c r="B1239" t="s">
        <v>5410</v>
      </c>
      <c r="C1239" t="s">
        <v>5411</v>
      </c>
      <c r="D1239" t="str">
        <f>IF(OR(Table2[[#This Row],[code]]=Options!$H$6,Table2[[#This Row],[code]]=Options!$H$7,Table2[[#This Row],[code]]=Options!$H$8,Table2[[#This Row],[code]]=Options!$H$9,Table2[[#This Row],[code]]=Options!$H$10),Table2[[#This Row],[regno]],"")</f>
        <v/>
      </c>
    </row>
    <row r="1240" spans="1:4" x14ac:dyDescent="0.2">
      <c r="A1240">
        <v>1055446</v>
      </c>
      <c r="B1240" t="s">
        <v>5436</v>
      </c>
      <c r="C1240" t="s">
        <v>5437</v>
      </c>
      <c r="D1240" t="str">
        <f>IF(OR(Table2[[#This Row],[code]]=Options!$H$6,Table2[[#This Row],[code]]=Options!$H$7,Table2[[#This Row],[code]]=Options!$H$8,Table2[[#This Row],[code]]=Options!$H$9,Table2[[#This Row],[code]]=Options!$H$10),Table2[[#This Row],[regno]],"")</f>
        <v/>
      </c>
    </row>
    <row r="1241" spans="1:4" x14ac:dyDescent="0.2">
      <c r="A1241">
        <v>1055567</v>
      </c>
      <c r="B1241" t="s">
        <v>5415</v>
      </c>
      <c r="C1241" t="s">
        <v>5416</v>
      </c>
      <c r="D1241" t="str">
        <f>IF(OR(Table2[[#This Row],[code]]=Options!$H$6,Table2[[#This Row],[code]]=Options!$H$7,Table2[[#This Row],[code]]=Options!$H$8,Table2[[#This Row],[code]]=Options!$H$9,Table2[[#This Row],[code]]=Options!$H$10),Table2[[#This Row],[regno]],"")</f>
        <v/>
      </c>
    </row>
    <row r="1242" spans="1:4" x14ac:dyDescent="0.2">
      <c r="A1242">
        <v>1055892</v>
      </c>
      <c r="B1242" t="s">
        <v>5472</v>
      </c>
      <c r="C1242" t="s">
        <v>5473</v>
      </c>
      <c r="D1242" t="str">
        <f>IF(OR(Table2[[#This Row],[code]]=Options!$H$6,Table2[[#This Row],[code]]=Options!$H$7,Table2[[#This Row],[code]]=Options!$H$8,Table2[[#This Row],[code]]=Options!$H$9,Table2[[#This Row],[code]]=Options!$H$10),Table2[[#This Row],[regno]],"")</f>
        <v/>
      </c>
    </row>
    <row r="1243" spans="1:4" x14ac:dyDescent="0.2">
      <c r="A1243">
        <v>1055985</v>
      </c>
      <c r="B1243" t="s">
        <v>5436</v>
      </c>
      <c r="C1243" t="s">
        <v>5437</v>
      </c>
      <c r="D1243" t="str">
        <f>IF(OR(Table2[[#This Row],[code]]=Options!$H$6,Table2[[#This Row],[code]]=Options!$H$7,Table2[[#This Row],[code]]=Options!$H$8,Table2[[#This Row],[code]]=Options!$H$9,Table2[[#This Row],[code]]=Options!$H$10),Table2[[#This Row],[regno]],"")</f>
        <v/>
      </c>
    </row>
    <row r="1244" spans="1:4" x14ac:dyDescent="0.2">
      <c r="A1244">
        <v>1056334</v>
      </c>
      <c r="B1244" t="s">
        <v>5470</v>
      </c>
      <c r="C1244" t="s">
        <v>5471</v>
      </c>
      <c r="D1244" t="str">
        <f>IF(OR(Table2[[#This Row],[code]]=Options!$H$6,Table2[[#This Row],[code]]=Options!$H$7,Table2[[#This Row],[code]]=Options!$H$8,Table2[[#This Row],[code]]=Options!$H$9,Table2[[#This Row],[code]]=Options!$H$10),Table2[[#This Row],[regno]],"")</f>
        <v/>
      </c>
    </row>
    <row r="1245" spans="1:4" x14ac:dyDescent="0.2">
      <c r="A1245">
        <v>1056346</v>
      </c>
      <c r="B1245" t="s">
        <v>5474</v>
      </c>
      <c r="C1245" t="s">
        <v>5475</v>
      </c>
      <c r="D1245" t="str">
        <f>IF(OR(Table2[[#This Row],[code]]=Options!$H$6,Table2[[#This Row],[code]]=Options!$H$7,Table2[[#This Row],[code]]=Options!$H$8,Table2[[#This Row],[code]]=Options!$H$9,Table2[[#This Row],[code]]=Options!$H$10),Table2[[#This Row],[regno]],"")</f>
        <v/>
      </c>
    </row>
    <row r="1246" spans="1:4" x14ac:dyDescent="0.2">
      <c r="A1246">
        <v>1056532</v>
      </c>
      <c r="B1246" t="s">
        <v>5413</v>
      </c>
      <c r="C1246" t="s">
        <v>5414</v>
      </c>
      <c r="D1246" t="str">
        <f>IF(OR(Table2[[#This Row],[code]]=Options!$H$6,Table2[[#This Row],[code]]=Options!$H$7,Table2[[#This Row],[code]]=Options!$H$8,Table2[[#This Row],[code]]=Options!$H$9,Table2[[#This Row],[code]]=Options!$H$10),Table2[[#This Row],[regno]],"")</f>
        <v/>
      </c>
    </row>
    <row r="1247" spans="1:4" x14ac:dyDescent="0.2">
      <c r="A1247">
        <v>1056924</v>
      </c>
      <c r="B1247" t="s">
        <v>5538</v>
      </c>
      <c r="C1247" t="s">
        <v>1372</v>
      </c>
      <c r="D1247" t="str">
        <f>IF(OR(Table2[[#This Row],[code]]=Options!$H$6,Table2[[#This Row],[code]]=Options!$H$7,Table2[[#This Row],[code]]=Options!$H$8,Table2[[#This Row],[code]]=Options!$H$9,Table2[[#This Row],[code]]=Options!$H$10),Table2[[#This Row],[regno]],"")</f>
        <v/>
      </c>
    </row>
    <row r="1248" spans="1:4" x14ac:dyDescent="0.2">
      <c r="A1248">
        <v>1057071</v>
      </c>
      <c r="B1248" t="s">
        <v>5431</v>
      </c>
      <c r="C1248" t="s">
        <v>5432</v>
      </c>
      <c r="D1248" t="str">
        <f>IF(OR(Table2[[#This Row],[code]]=Options!$H$6,Table2[[#This Row],[code]]=Options!$H$7,Table2[[#This Row],[code]]=Options!$H$8,Table2[[#This Row],[code]]=Options!$H$9,Table2[[#This Row],[code]]=Options!$H$10),Table2[[#This Row],[regno]],"")</f>
        <v/>
      </c>
    </row>
    <row r="1249" spans="1:4" x14ac:dyDescent="0.2">
      <c r="A1249">
        <v>1057170</v>
      </c>
      <c r="B1249" t="s">
        <v>5474</v>
      </c>
      <c r="C1249" t="s">
        <v>5475</v>
      </c>
      <c r="D1249" t="str">
        <f>IF(OR(Table2[[#This Row],[code]]=Options!$H$6,Table2[[#This Row],[code]]=Options!$H$7,Table2[[#This Row],[code]]=Options!$H$8,Table2[[#This Row],[code]]=Options!$H$9,Table2[[#This Row],[code]]=Options!$H$10),Table2[[#This Row],[regno]],"")</f>
        <v/>
      </c>
    </row>
    <row r="1250" spans="1:4" x14ac:dyDescent="0.2">
      <c r="A1250">
        <v>1057417</v>
      </c>
      <c r="B1250" t="s">
        <v>5439</v>
      </c>
      <c r="C1250" t="s">
        <v>5440</v>
      </c>
      <c r="D1250" t="str">
        <f>IF(OR(Table2[[#This Row],[code]]=Options!$H$6,Table2[[#This Row],[code]]=Options!$H$7,Table2[[#This Row],[code]]=Options!$H$8,Table2[[#This Row],[code]]=Options!$H$9,Table2[[#This Row],[code]]=Options!$H$10),Table2[[#This Row],[regno]],"")</f>
        <v/>
      </c>
    </row>
    <row r="1251" spans="1:4" x14ac:dyDescent="0.2">
      <c r="A1251">
        <v>1057440</v>
      </c>
      <c r="B1251" t="s">
        <v>5453</v>
      </c>
      <c r="C1251" t="s">
        <v>5454</v>
      </c>
      <c r="D1251" t="str">
        <f>IF(OR(Table2[[#This Row],[code]]=Options!$H$6,Table2[[#This Row],[code]]=Options!$H$7,Table2[[#This Row],[code]]=Options!$H$8,Table2[[#This Row],[code]]=Options!$H$9,Table2[[#This Row],[code]]=Options!$H$10),Table2[[#This Row],[regno]],"")</f>
        <v/>
      </c>
    </row>
    <row r="1252" spans="1:4" x14ac:dyDescent="0.2">
      <c r="A1252">
        <v>1057561</v>
      </c>
      <c r="B1252" t="s">
        <v>5436</v>
      </c>
      <c r="C1252" t="s">
        <v>5437</v>
      </c>
      <c r="D1252" t="str">
        <f>IF(OR(Table2[[#This Row],[code]]=Options!$H$6,Table2[[#This Row],[code]]=Options!$H$7,Table2[[#This Row],[code]]=Options!$H$8,Table2[[#This Row],[code]]=Options!$H$9,Table2[[#This Row],[code]]=Options!$H$10),Table2[[#This Row],[regno]],"")</f>
        <v/>
      </c>
    </row>
    <row r="1253" spans="1:4" x14ac:dyDescent="0.2">
      <c r="A1253">
        <v>1057647</v>
      </c>
      <c r="B1253" t="s">
        <v>5457</v>
      </c>
      <c r="C1253" t="s">
        <v>5458</v>
      </c>
      <c r="D1253" t="str">
        <f>IF(OR(Table2[[#This Row],[code]]=Options!$H$6,Table2[[#This Row],[code]]=Options!$H$7,Table2[[#This Row],[code]]=Options!$H$8,Table2[[#This Row],[code]]=Options!$H$9,Table2[[#This Row],[code]]=Options!$H$10),Table2[[#This Row],[regno]],"")</f>
        <v/>
      </c>
    </row>
    <row r="1254" spans="1:4" x14ac:dyDescent="0.2">
      <c r="A1254">
        <v>1057668</v>
      </c>
      <c r="B1254" t="s">
        <v>5410</v>
      </c>
      <c r="C1254" t="s">
        <v>5411</v>
      </c>
      <c r="D1254" t="str">
        <f>IF(OR(Table2[[#This Row],[code]]=Options!$H$6,Table2[[#This Row],[code]]=Options!$H$7,Table2[[#This Row],[code]]=Options!$H$8,Table2[[#This Row],[code]]=Options!$H$9,Table2[[#This Row],[code]]=Options!$H$10),Table2[[#This Row],[regno]],"")</f>
        <v/>
      </c>
    </row>
    <row r="1255" spans="1:4" x14ac:dyDescent="0.2">
      <c r="A1255">
        <v>1057748</v>
      </c>
      <c r="B1255" t="s">
        <v>5470</v>
      </c>
      <c r="C1255" t="s">
        <v>5471</v>
      </c>
      <c r="D1255" t="str">
        <f>IF(OR(Table2[[#This Row],[code]]=Options!$H$6,Table2[[#This Row],[code]]=Options!$H$7,Table2[[#This Row],[code]]=Options!$H$8,Table2[[#This Row],[code]]=Options!$H$9,Table2[[#This Row],[code]]=Options!$H$10),Table2[[#This Row],[regno]],"")</f>
        <v/>
      </c>
    </row>
    <row r="1256" spans="1:4" x14ac:dyDescent="0.2">
      <c r="A1256">
        <v>1057794</v>
      </c>
      <c r="B1256" t="s">
        <v>5410</v>
      </c>
      <c r="C1256" t="s">
        <v>5411</v>
      </c>
      <c r="D1256" t="str">
        <f>IF(OR(Table2[[#This Row],[code]]=Options!$H$6,Table2[[#This Row],[code]]=Options!$H$7,Table2[[#This Row],[code]]=Options!$H$8,Table2[[#This Row],[code]]=Options!$H$9,Table2[[#This Row],[code]]=Options!$H$10),Table2[[#This Row],[regno]],"")</f>
        <v/>
      </c>
    </row>
    <row r="1257" spans="1:4" x14ac:dyDescent="0.2">
      <c r="A1257">
        <v>1057840</v>
      </c>
      <c r="B1257" t="s">
        <v>5518</v>
      </c>
      <c r="C1257" t="s">
        <v>1240</v>
      </c>
      <c r="D1257" t="str">
        <f>IF(OR(Table2[[#This Row],[code]]=Options!$H$6,Table2[[#This Row],[code]]=Options!$H$7,Table2[[#This Row],[code]]=Options!$H$8,Table2[[#This Row],[code]]=Options!$H$9,Table2[[#This Row],[code]]=Options!$H$10),Table2[[#This Row],[regno]],"")</f>
        <v/>
      </c>
    </row>
    <row r="1258" spans="1:4" x14ac:dyDescent="0.2">
      <c r="A1258">
        <v>1057953</v>
      </c>
      <c r="B1258" t="s">
        <v>5446</v>
      </c>
      <c r="C1258" t="s">
        <v>5447</v>
      </c>
      <c r="D1258" t="str">
        <f>IF(OR(Table2[[#This Row],[code]]=Options!$H$6,Table2[[#This Row],[code]]=Options!$H$7,Table2[[#This Row],[code]]=Options!$H$8,Table2[[#This Row],[code]]=Options!$H$9,Table2[[#This Row],[code]]=Options!$H$10),Table2[[#This Row],[regno]],"")</f>
        <v/>
      </c>
    </row>
    <row r="1259" spans="1:4" x14ac:dyDescent="0.2">
      <c r="A1259">
        <v>1058198</v>
      </c>
      <c r="B1259" t="s">
        <v>5451</v>
      </c>
      <c r="C1259" t="s">
        <v>5452</v>
      </c>
      <c r="D1259" t="str">
        <f>IF(OR(Table2[[#This Row],[code]]=Options!$H$6,Table2[[#This Row],[code]]=Options!$H$7,Table2[[#This Row],[code]]=Options!$H$8,Table2[[#This Row],[code]]=Options!$H$9,Table2[[#This Row],[code]]=Options!$H$10),Table2[[#This Row],[regno]],"")</f>
        <v/>
      </c>
    </row>
    <row r="1260" spans="1:4" x14ac:dyDescent="0.2">
      <c r="A1260">
        <v>1058273</v>
      </c>
      <c r="B1260" t="s">
        <v>5453</v>
      </c>
      <c r="C1260" t="s">
        <v>5454</v>
      </c>
      <c r="D1260" t="str">
        <f>IF(OR(Table2[[#This Row],[code]]=Options!$H$6,Table2[[#This Row],[code]]=Options!$H$7,Table2[[#This Row],[code]]=Options!$H$8,Table2[[#This Row],[code]]=Options!$H$9,Table2[[#This Row],[code]]=Options!$H$10),Table2[[#This Row],[regno]],"")</f>
        <v/>
      </c>
    </row>
    <row r="1261" spans="1:4" x14ac:dyDescent="0.2">
      <c r="A1261">
        <v>1058423</v>
      </c>
      <c r="B1261" t="s">
        <v>5410</v>
      </c>
      <c r="C1261" t="s">
        <v>5411</v>
      </c>
      <c r="D1261" t="str">
        <f>IF(OR(Table2[[#This Row],[code]]=Options!$H$6,Table2[[#This Row],[code]]=Options!$H$7,Table2[[#This Row],[code]]=Options!$H$8,Table2[[#This Row],[code]]=Options!$H$9,Table2[[#This Row],[code]]=Options!$H$10),Table2[[#This Row],[regno]],"")</f>
        <v/>
      </c>
    </row>
    <row r="1262" spans="1:4" x14ac:dyDescent="0.2">
      <c r="A1262">
        <v>1058505</v>
      </c>
      <c r="B1262" t="s">
        <v>5468</v>
      </c>
      <c r="C1262" t="s">
        <v>5469</v>
      </c>
      <c r="D1262" t="str">
        <f>IF(OR(Table2[[#This Row],[code]]=Options!$H$6,Table2[[#This Row],[code]]=Options!$H$7,Table2[[#This Row],[code]]=Options!$H$8,Table2[[#This Row],[code]]=Options!$H$9,Table2[[#This Row],[code]]=Options!$H$10),Table2[[#This Row],[regno]],"")</f>
        <v/>
      </c>
    </row>
    <row r="1263" spans="1:4" x14ac:dyDescent="0.2">
      <c r="A1263">
        <v>1058559</v>
      </c>
      <c r="B1263" t="s">
        <v>5448</v>
      </c>
      <c r="C1263" t="s">
        <v>5449</v>
      </c>
      <c r="D1263" t="str">
        <f>IF(OR(Table2[[#This Row],[code]]=Options!$H$6,Table2[[#This Row],[code]]=Options!$H$7,Table2[[#This Row],[code]]=Options!$H$8,Table2[[#This Row],[code]]=Options!$H$9,Table2[[#This Row],[code]]=Options!$H$10),Table2[[#This Row],[regno]],"")</f>
        <v/>
      </c>
    </row>
    <row r="1264" spans="1:4" x14ac:dyDescent="0.2">
      <c r="A1264">
        <v>1058585</v>
      </c>
      <c r="B1264" t="s">
        <v>5413</v>
      </c>
      <c r="C1264" t="s">
        <v>5414</v>
      </c>
      <c r="D1264" t="str">
        <f>IF(OR(Table2[[#This Row],[code]]=Options!$H$6,Table2[[#This Row],[code]]=Options!$H$7,Table2[[#This Row],[code]]=Options!$H$8,Table2[[#This Row],[code]]=Options!$H$9,Table2[[#This Row],[code]]=Options!$H$10),Table2[[#This Row],[regno]],"")</f>
        <v/>
      </c>
    </row>
    <row r="1265" spans="1:4" x14ac:dyDescent="0.2">
      <c r="A1265">
        <v>1058836</v>
      </c>
      <c r="B1265" t="s">
        <v>5410</v>
      </c>
      <c r="C1265" t="s">
        <v>5411</v>
      </c>
      <c r="D1265" t="str">
        <f>IF(OR(Table2[[#This Row],[code]]=Options!$H$6,Table2[[#This Row],[code]]=Options!$H$7,Table2[[#This Row],[code]]=Options!$H$8,Table2[[#This Row],[code]]=Options!$H$9,Table2[[#This Row],[code]]=Options!$H$10),Table2[[#This Row],[regno]],"")</f>
        <v/>
      </c>
    </row>
    <row r="1266" spans="1:4" x14ac:dyDescent="0.2">
      <c r="A1266">
        <v>1058929</v>
      </c>
      <c r="B1266" t="s">
        <v>5410</v>
      </c>
      <c r="C1266" t="s">
        <v>5411</v>
      </c>
      <c r="D1266" t="str">
        <f>IF(OR(Table2[[#This Row],[code]]=Options!$H$6,Table2[[#This Row],[code]]=Options!$H$7,Table2[[#This Row],[code]]=Options!$H$8,Table2[[#This Row],[code]]=Options!$H$9,Table2[[#This Row],[code]]=Options!$H$10),Table2[[#This Row],[regno]],"")</f>
        <v/>
      </c>
    </row>
    <row r="1267" spans="1:4" x14ac:dyDescent="0.2">
      <c r="A1267">
        <v>1059149</v>
      </c>
      <c r="B1267" t="s">
        <v>5413</v>
      </c>
      <c r="C1267" t="s">
        <v>5414</v>
      </c>
      <c r="D1267" t="str">
        <f>IF(OR(Table2[[#This Row],[code]]=Options!$H$6,Table2[[#This Row],[code]]=Options!$H$7,Table2[[#This Row],[code]]=Options!$H$8,Table2[[#This Row],[code]]=Options!$H$9,Table2[[#This Row],[code]]=Options!$H$10),Table2[[#This Row],[regno]],"")</f>
        <v/>
      </c>
    </row>
    <row r="1268" spans="1:4" x14ac:dyDescent="0.2">
      <c r="A1268">
        <v>1059182</v>
      </c>
      <c r="B1268" t="s">
        <v>5441</v>
      </c>
      <c r="C1268" t="s">
        <v>5442</v>
      </c>
      <c r="D1268" t="str">
        <f>IF(OR(Table2[[#This Row],[code]]=Options!$H$6,Table2[[#This Row],[code]]=Options!$H$7,Table2[[#This Row],[code]]=Options!$H$8,Table2[[#This Row],[code]]=Options!$H$9,Table2[[#This Row],[code]]=Options!$H$10),Table2[[#This Row],[regno]],"")</f>
        <v/>
      </c>
    </row>
    <row r="1269" spans="1:4" x14ac:dyDescent="0.2">
      <c r="A1269">
        <v>1059193</v>
      </c>
      <c r="B1269" t="s">
        <v>5492</v>
      </c>
      <c r="C1269" t="s">
        <v>286</v>
      </c>
      <c r="D1269" t="str">
        <f>IF(OR(Table2[[#This Row],[code]]=Options!$H$6,Table2[[#This Row],[code]]=Options!$H$7,Table2[[#This Row],[code]]=Options!$H$8,Table2[[#This Row],[code]]=Options!$H$9,Table2[[#This Row],[code]]=Options!$H$10),Table2[[#This Row],[regno]],"")</f>
        <v/>
      </c>
    </row>
    <row r="1270" spans="1:4" x14ac:dyDescent="0.2">
      <c r="A1270">
        <v>1059205</v>
      </c>
      <c r="B1270" t="s">
        <v>5413</v>
      </c>
      <c r="C1270" t="s">
        <v>5414</v>
      </c>
      <c r="D1270" t="str">
        <f>IF(OR(Table2[[#This Row],[code]]=Options!$H$6,Table2[[#This Row],[code]]=Options!$H$7,Table2[[#This Row],[code]]=Options!$H$8,Table2[[#This Row],[code]]=Options!$H$9,Table2[[#This Row],[code]]=Options!$H$10),Table2[[#This Row],[regno]],"")</f>
        <v/>
      </c>
    </row>
    <row r="1271" spans="1:4" x14ac:dyDescent="0.2">
      <c r="A1271">
        <v>1059259</v>
      </c>
      <c r="B1271" t="s">
        <v>5482</v>
      </c>
      <c r="C1271" t="s">
        <v>639</v>
      </c>
      <c r="D1271" t="str">
        <f>IF(OR(Table2[[#This Row],[code]]=Options!$H$6,Table2[[#This Row],[code]]=Options!$H$7,Table2[[#This Row],[code]]=Options!$H$8,Table2[[#This Row],[code]]=Options!$H$9,Table2[[#This Row],[code]]=Options!$H$10),Table2[[#This Row],[regno]],"")</f>
        <v/>
      </c>
    </row>
    <row r="1272" spans="1:4" x14ac:dyDescent="0.2">
      <c r="A1272">
        <v>1059301</v>
      </c>
      <c r="B1272" t="s">
        <v>5410</v>
      </c>
      <c r="C1272" t="s">
        <v>5411</v>
      </c>
      <c r="D1272" t="str">
        <f>IF(OR(Table2[[#This Row],[code]]=Options!$H$6,Table2[[#This Row],[code]]=Options!$H$7,Table2[[#This Row],[code]]=Options!$H$8,Table2[[#This Row],[code]]=Options!$H$9,Table2[[#This Row],[code]]=Options!$H$10),Table2[[#This Row],[regno]],"")</f>
        <v/>
      </c>
    </row>
    <row r="1273" spans="1:4" x14ac:dyDescent="0.2">
      <c r="A1273">
        <v>1059314</v>
      </c>
      <c r="B1273" t="s">
        <v>5431</v>
      </c>
      <c r="C1273" t="s">
        <v>5432</v>
      </c>
      <c r="D1273" t="str">
        <f>IF(OR(Table2[[#This Row],[code]]=Options!$H$6,Table2[[#This Row],[code]]=Options!$H$7,Table2[[#This Row],[code]]=Options!$H$8,Table2[[#This Row],[code]]=Options!$H$9,Table2[[#This Row],[code]]=Options!$H$10),Table2[[#This Row],[regno]],"")</f>
        <v/>
      </c>
    </row>
    <row r="1274" spans="1:4" x14ac:dyDescent="0.2">
      <c r="A1274">
        <v>1059321</v>
      </c>
      <c r="B1274" t="s">
        <v>5518</v>
      </c>
      <c r="C1274" t="s">
        <v>1240</v>
      </c>
      <c r="D1274" t="str">
        <f>IF(OR(Table2[[#This Row],[code]]=Options!$H$6,Table2[[#This Row],[code]]=Options!$H$7,Table2[[#This Row],[code]]=Options!$H$8,Table2[[#This Row],[code]]=Options!$H$9,Table2[[#This Row],[code]]=Options!$H$10),Table2[[#This Row],[regno]],"")</f>
        <v/>
      </c>
    </row>
    <row r="1275" spans="1:4" x14ac:dyDescent="0.2">
      <c r="A1275">
        <v>1059325</v>
      </c>
      <c r="B1275" t="s">
        <v>5421</v>
      </c>
      <c r="C1275" t="s">
        <v>46</v>
      </c>
      <c r="D1275" t="str">
        <f>IF(OR(Table2[[#This Row],[code]]=Options!$H$6,Table2[[#This Row],[code]]=Options!$H$7,Table2[[#This Row],[code]]=Options!$H$8,Table2[[#This Row],[code]]=Options!$H$9,Table2[[#This Row],[code]]=Options!$H$10),Table2[[#This Row],[regno]],"")</f>
        <v/>
      </c>
    </row>
    <row r="1276" spans="1:4" x14ac:dyDescent="0.2">
      <c r="A1276">
        <v>1059501</v>
      </c>
      <c r="B1276" t="s">
        <v>5451</v>
      </c>
      <c r="C1276" t="s">
        <v>5452</v>
      </c>
      <c r="D1276" t="str">
        <f>IF(OR(Table2[[#This Row],[code]]=Options!$H$6,Table2[[#This Row],[code]]=Options!$H$7,Table2[[#This Row],[code]]=Options!$H$8,Table2[[#This Row],[code]]=Options!$H$9,Table2[[#This Row],[code]]=Options!$H$10),Table2[[#This Row],[regno]],"")</f>
        <v/>
      </c>
    </row>
    <row r="1277" spans="1:4" x14ac:dyDescent="0.2">
      <c r="A1277">
        <v>1059608</v>
      </c>
      <c r="B1277" t="s">
        <v>5499</v>
      </c>
      <c r="C1277" t="s">
        <v>5500</v>
      </c>
      <c r="D1277" t="str">
        <f>IF(OR(Table2[[#This Row],[code]]=Options!$H$6,Table2[[#This Row],[code]]=Options!$H$7,Table2[[#This Row],[code]]=Options!$H$8,Table2[[#This Row],[code]]=Options!$H$9,Table2[[#This Row],[code]]=Options!$H$10),Table2[[#This Row],[regno]],"")</f>
        <v/>
      </c>
    </row>
    <row r="1278" spans="1:4" x14ac:dyDescent="0.2">
      <c r="A1278">
        <v>1059729</v>
      </c>
      <c r="B1278" t="s">
        <v>5551</v>
      </c>
      <c r="C1278" t="s">
        <v>1280</v>
      </c>
      <c r="D1278" t="str">
        <f>IF(OR(Table2[[#This Row],[code]]=Options!$H$6,Table2[[#This Row],[code]]=Options!$H$7,Table2[[#This Row],[code]]=Options!$H$8,Table2[[#This Row],[code]]=Options!$H$9,Table2[[#This Row],[code]]=Options!$H$10),Table2[[#This Row],[regno]],"")</f>
        <v/>
      </c>
    </row>
    <row r="1279" spans="1:4" x14ac:dyDescent="0.2">
      <c r="A1279">
        <v>1060115</v>
      </c>
      <c r="B1279" t="s">
        <v>5413</v>
      </c>
      <c r="C1279" t="s">
        <v>5414</v>
      </c>
      <c r="D1279" t="str">
        <f>IF(OR(Table2[[#This Row],[code]]=Options!$H$6,Table2[[#This Row],[code]]=Options!$H$7,Table2[[#This Row],[code]]=Options!$H$8,Table2[[#This Row],[code]]=Options!$H$9,Table2[[#This Row],[code]]=Options!$H$10),Table2[[#This Row],[regno]],"")</f>
        <v/>
      </c>
    </row>
    <row r="1280" spans="1:4" x14ac:dyDescent="0.2">
      <c r="A1280">
        <v>1060263</v>
      </c>
      <c r="B1280" t="s">
        <v>5410</v>
      </c>
      <c r="C1280" t="s">
        <v>5411</v>
      </c>
      <c r="D1280" t="str">
        <f>IF(OR(Table2[[#This Row],[code]]=Options!$H$6,Table2[[#This Row],[code]]=Options!$H$7,Table2[[#This Row],[code]]=Options!$H$8,Table2[[#This Row],[code]]=Options!$H$9,Table2[[#This Row],[code]]=Options!$H$10),Table2[[#This Row],[regno]],"")</f>
        <v/>
      </c>
    </row>
    <row r="1281" spans="1:4" x14ac:dyDescent="0.2">
      <c r="A1281">
        <v>1060434</v>
      </c>
      <c r="B1281" t="s">
        <v>5410</v>
      </c>
      <c r="C1281" t="s">
        <v>5411</v>
      </c>
      <c r="D1281" t="str">
        <f>IF(OR(Table2[[#This Row],[code]]=Options!$H$6,Table2[[#This Row],[code]]=Options!$H$7,Table2[[#This Row],[code]]=Options!$H$8,Table2[[#This Row],[code]]=Options!$H$9,Table2[[#This Row],[code]]=Options!$H$10),Table2[[#This Row],[regno]],"")</f>
        <v/>
      </c>
    </row>
    <row r="1282" spans="1:4" x14ac:dyDescent="0.2">
      <c r="A1282">
        <v>1060443</v>
      </c>
      <c r="B1282" t="s">
        <v>5410</v>
      </c>
      <c r="C1282" t="s">
        <v>5411</v>
      </c>
      <c r="D1282" t="str">
        <f>IF(OR(Table2[[#This Row],[code]]=Options!$H$6,Table2[[#This Row],[code]]=Options!$H$7,Table2[[#This Row],[code]]=Options!$H$8,Table2[[#This Row],[code]]=Options!$H$9,Table2[[#This Row],[code]]=Options!$H$10),Table2[[#This Row],[regno]],"")</f>
        <v/>
      </c>
    </row>
    <row r="1283" spans="1:4" x14ac:dyDescent="0.2">
      <c r="A1283">
        <v>1060475</v>
      </c>
      <c r="B1283" t="s">
        <v>5436</v>
      </c>
      <c r="C1283" t="s">
        <v>5437</v>
      </c>
      <c r="D1283" t="str">
        <f>IF(OR(Table2[[#This Row],[code]]=Options!$H$6,Table2[[#This Row],[code]]=Options!$H$7,Table2[[#This Row],[code]]=Options!$H$8,Table2[[#This Row],[code]]=Options!$H$9,Table2[[#This Row],[code]]=Options!$H$10),Table2[[#This Row],[regno]],"")</f>
        <v/>
      </c>
    </row>
    <row r="1284" spans="1:4" x14ac:dyDescent="0.2">
      <c r="A1284">
        <v>1060605</v>
      </c>
      <c r="B1284" t="s">
        <v>5474</v>
      </c>
      <c r="C1284" t="s">
        <v>5475</v>
      </c>
      <c r="D1284" t="str">
        <f>IF(OR(Table2[[#This Row],[code]]=Options!$H$6,Table2[[#This Row],[code]]=Options!$H$7,Table2[[#This Row],[code]]=Options!$H$8,Table2[[#This Row],[code]]=Options!$H$9,Table2[[#This Row],[code]]=Options!$H$10),Table2[[#This Row],[regno]],"")</f>
        <v/>
      </c>
    </row>
    <row r="1285" spans="1:4" x14ac:dyDescent="0.2">
      <c r="A1285">
        <v>1060615</v>
      </c>
      <c r="B1285" t="s">
        <v>5410</v>
      </c>
      <c r="C1285" t="s">
        <v>5411</v>
      </c>
      <c r="D1285" t="str">
        <f>IF(OR(Table2[[#This Row],[code]]=Options!$H$6,Table2[[#This Row],[code]]=Options!$H$7,Table2[[#This Row],[code]]=Options!$H$8,Table2[[#This Row],[code]]=Options!$H$9,Table2[[#This Row],[code]]=Options!$H$10),Table2[[#This Row],[regno]],"")</f>
        <v/>
      </c>
    </row>
    <row r="1286" spans="1:4" x14ac:dyDescent="0.2">
      <c r="A1286">
        <v>1060616</v>
      </c>
      <c r="B1286" t="s">
        <v>5413</v>
      </c>
      <c r="C1286" t="s">
        <v>5414</v>
      </c>
      <c r="D1286" t="str">
        <f>IF(OR(Table2[[#This Row],[code]]=Options!$H$6,Table2[[#This Row],[code]]=Options!$H$7,Table2[[#This Row],[code]]=Options!$H$8,Table2[[#This Row],[code]]=Options!$H$9,Table2[[#This Row],[code]]=Options!$H$10),Table2[[#This Row],[regno]],"")</f>
        <v/>
      </c>
    </row>
    <row r="1287" spans="1:4" x14ac:dyDescent="0.2">
      <c r="A1287">
        <v>1060664</v>
      </c>
      <c r="B1287" t="s">
        <v>5429</v>
      </c>
      <c r="C1287" t="s">
        <v>81</v>
      </c>
      <c r="D1287" t="str">
        <f>IF(OR(Table2[[#This Row],[code]]=Options!$H$6,Table2[[#This Row],[code]]=Options!$H$7,Table2[[#This Row],[code]]=Options!$H$8,Table2[[#This Row],[code]]=Options!$H$9,Table2[[#This Row],[code]]=Options!$H$10),Table2[[#This Row],[regno]],"")</f>
        <v/>
      </c>
    </row>
    <row r="1288" spans="1:4" x14ac:dyDescent="0.2">
      <c r="A1288">
        <v>1060847</v>
      </c>
      <c r="B1288" t="s">
        <v>5511</v>
      </c>
      <c r="C1288" t="s">
        <v>617</v>
      </c>
      <c r="D1288" t="str">
        <f>IF(OR(Table2[[#This Row],[code]]=Options!$H$6,Table2[[#This Row],[code]]=Options!$H$7,Table2[[#This Row],[code]]=Options!$H$8,Table2[[#This Row],[code]]=Options!$H$9,Table2[[#This Row],[code]]=Options!$H$10),Table2[[#This Row],[regno]],"")</f>
        <v/>
      </c>
    </row>
    <row r="1289" spans="1:4" x14ac:dyDescent="0.2">
      <c r="A1289">
        <v>1060858</v>
      </c>
      <c r="B1289" t="s">
        <v>5499</v>
      </c>
      <c r="C1289" t="s">
        <v>5500</v>
      </c>
      <c r="D1289" t="str">
        <f>IF(OR(Table2[[#This Row],[code]]=Options!$H$6,Table2[[#This Row],[code]]=Options!$H$7,Table2[[#This Row],[code]]=Options!$H$8,Table2[[#This Row],[code]]=Options!$H$9,Table2[[#This Row],[code]]=Options!$H$10),Table2[[#This Row],[regno]],"")</f>
        <v/>
      </c>
    </row>
    <row r="1290" spans="1:4" x14ac:dyDescent="0.2">
      <c r="A1290">
        <v>1060905</v>
      </c>
      <c r="B1290" t="s">
        <v>5410</v>
      </c>
      <c r="C1290" t="s">
        <v>5411</v>
      </c>
      <c r="D1290" t="str">
        <f>IF(OR(Table2[[#This Row],[code]]=Options!$H$6,Table2[[#This Row],[code]]=Options!$H$7,Table2[[#This Row],[code]]=Options!$H$8,Table2[[#This Row],[code]]=Options!$H$9,Table2[[#This Row],[code]]=Options!$H$10),Table2[[#This Row],[regno]],"")</f>
        <v/>
      </c>
    </row>
    <row r="1291" spans="1:4" x14ac:dyDescent="0.2">
      <c r="A1291">
        <v>1061012</v>
      </c>
      <c r="B1291" t="s">
        <v>5410</v>
      </c>
      <c r="C1291" t="s">
        <v>5411</v>
      </c>
      <c r="D1291" t="str">
        <f>IF(OR(Table2[[#This Row],[code]]=Options!$H$6,Table2[[#This Row],[code]]=Options!$H$7,Table2[[#This Row],[code]]=Options!$H$8,Table2[[#This Row],[code]]=Options!$H$9,Table2[[#This Row],[code]]=Options!$H$10),Table2[[#This Row],[regno]],"")</f>
        <v/>
      </c>
    </row>
    <row r="1292" spans="1:4" x14ac:dyDescent="0.2">
      <c r="A1292">
        <v>1061034</v>
      </c>
      <c r="B1292" t="s">
        <v>5439</v>
      </c>
      <c r="C1292" t="s">
        <v>5440</v>
      </c>
      <c r="D1292" t="str">
        <f>IF(OR(Table2[[#This Row],[code]]=Options!$H$6,Table2[[#This Row],[code]]=Options!$H$7,Table2[[#This Row],[code]]=Options!$H$8,Table2[[#This Row],[code]]=Options!$H$9,Table2[[#This Row],[code]]=Options!$H$10),Table2[[#This Row],[regno]],"")</f>
        <v/>
      </c>
    </row>
    <row r="1293" spans="1:4" x14ac:dyDescent="0.2">
      <c r="A1293">
        <v>1061066</v>
      </c>
      <c r="B1293" t="s">
        <v>5457</v>
      </c>
      <c r="C1293" t="s">
        <v>5458</v>
      </c>
      <c r="D1293" t="str">
        <f>IF(OR(Table2[[#This Row],[code]]=Options!$H$6,Table2[[#This Row],[code]]=Options!$H$7,Table2[[#This Row],[code]]=Options!$H$8,Table2[[#This Row],[code]]=Options!$H$9,Table2[[#This Row],[code]]=Options!$H$10),Table2[[#This Row],[regno]],"")</f>
        <v/>
      </c>
    </row>
    <row r="1294" spans="1:4" x14ac:dyDescent="0.2">
      <c r="A1294">
        <v>1061213</v>
      </c>
      <c r="B1294" t="s">
        <v>5413</v>
      </c>
      <c r="C1294" t="s">
        <v>5414</v>
      </c>
      <c r="D1294" t="str">
        <f>IF(OR(Table2[[#This Row],[code]]=Options!$H$6,Table2[[#This Row],[code]]=Options!$H$7,Table2[[#This Row],[code]]=Options!$H$8,Table2[[#This Row],[code]]=Options!$H$9,Table2[[#This Row],[code]]=Options!$H$10),Table2[[#This Row],[regno]],"")</f>
        <v/>
      </c>
    </row>
    <row r="1295" spans="1:4" x14ac:dyDescent="0.2">
      <c r="A1295">
        <v>1061357</v>
      </c>
      <c r="B1295" t="s">
        <v>5444</v>
      </c>
      <c r="C1295" t="s">
        <v>5445</v>
      </c>
      <c r="D1295" t="str">
        <f>IF(OR(Table2[[#This Row],[code]]=Options!$H$6,Table2[[#This Row],[code]]=Options!$H$7,Table2[[#This Row],[code]]=Options!$H$8,Table2[[#This Row],[code]]=Options!$H$9,Table2[[#This Row],[code]]=Options!$H$10),Table2[[#This Row],[regno]],"")</f>
        <v/>
      </c>
    </row>
    <row r="1296" spans="1:4" x14ac:dyDescent="0.2">
      <c r="A1296">
        <v>1061618</v>
      </c>
      <c r="B1296" t="s">
        <v>5410</v>
      </c>
      <c r="C1296" t="s">
        <v>5411</v>
      </c>
      <c r="D1296" t="str">
        <f>IF(OR(Table2[[#This Row],[code]]=Options!$H$6,Table2[[#This Row],[code]]=Options!$H$7,Table2[[#This Row],[code]]=Options!$H$8,Table2[[#This Row],[code]]=Options!$H$9,Table2[[#This Row],[code]]=Options!$H$10),Table2[[#This Row],[regno]],"")</f>
        <v/>
      </c>
    </row>
    <row r="1297" spans="1:4" x14ac:dyDescent="0.2">
      <c r="A1297">
        <v>1061719</v>
      </c>
      <c r="B1297" t="s">
        <v>5446</v>
      </c>
      <c r="C1297" t="s">
        <v>5447</v>
      </c>
      <c r="D1297" t="str">
        <f>IF(OR(Table2[[#This Row],[code]]=Options!$H$6,Table2[[#This Row],[code]]=Options!$H$7,Table2[[#This Row],[code]]=Options!$H$8,Table2[[#This Row],[code]]=Options!$H$9,Table2[[#This Row],[code]]=Options!$H$10),Table2[[#This Row],[regno]],"")</f>
        <v/>
      </c>
    </row>
    <row r="1298" spans="1:4" x14ac:dyDescent="0.2">
      <c r="A1298">
        <v>1061836</v>
      </c>
      <c r="B1298" t="s">
        <v>5502</v>
      </c>
      <c r="C1298" t="s">
        <v>298</v>
      </c>
      <c r="D1298" t="str">
        <f>IF(OR(Table2[[#This Row],[code]]=Options!$H$6,Table2[[#This Row],[code]]=Options!$H$7,Table2[[#This Row],[code]]=Options!$H$8,Table2[[#This Row],[code]]=Options!$H$9,Table2[[#This Row],[code]]=Options!$H$10),Table2[[#This Row],[regno]],"")</f>
        <v/>
      </c>
    </row>
    <row r="1299" spans="1:4" x14ac:dyDescent="0.2">
      <c r="A1299">
        <v>1061956</v>
      </c>
      <c r="B1299" t="s">
        <v>5436</v>
      </c>
      <c r="C1299" t="s">
        <v>5437</v>
      </c>
      <c r="D1299" t="str">
        <f>IF(OR(Table2[[#This Row],[code]]=Options!$H$6,Table2[[#This Row],[code]]=Options!$H$7,Table2[[#This Row],[code]]=Options!$H$8,Table2[[#This Row],[code]]=Options!$H$9,Table2[[#This Row],[code]]=Options!$H$10),Table2[[#This Row],[regno]],"")</f>
        <v/>
      </c>
    </row>
    <row r="1300" spans="1:4" x14ac:dyDescent="0.2">
      <c r="A1300">
        <v>1061992</v>
      </c>
      <c r="B1300" t="s">
        <v>5538</v>
      </c>
      <c r="C1300" t="s">
        <v>1372</v>
      </c>
      <c r="D1300" t="str">
        <f>IF(OR(Table2[[#This Row],[code]]=Options!$H$6,Table2[[#This Row],[code]]=Options!$H$7,Table2[[#This Row],[code]]=Options!$H$8,Table2[[#This Row],[code]]=Options!$H$9,Table2[[#This Row],[code]]=Options!$H$10),Table2[[#This Row],[regno]],"")</f>
        <v/>
      </c>
    </row>
    <row r="1301" spans="1:4" x14ac:dyDescent="0.2">
      <c r="A1301">
        <v>1062036</v>
      </c>
      <c r="B1301" t="s">
        <v>5413</v>
      </c>
      <c r="C1301" t="s">
        <v>5414</v>
      </c>
      <c r="D1301" t="str">
        <f>IF(OR(Table2[[#This Row],[code]]=Options!$H$6,Table2[[#This Row],[code]]=Options!$H$7,Table2[[#This Row],[code]]=Options!$H$8,Table2[[#This Row],[code]]=Options!$H$9,Table2[[#This Row],[code]]=Options!$H$10),Table2[[#This Row],[regno]],"")</f>
        <v/>
      </c>
    </row>
    <row r="1302" spans="1:4" x14ac:dyDescent="0.2">
      <c r="A1302">
        <v>1062049</v>
      </c>
      <c r="B1302" t="s">
        <v>5526</v>
      </c>
      <c r="C1302" t="s">
        <v>5527</v>
      </c>
      <c r="D1302" t="str">
        <f>IF(OR(Table2[[#This Row],[code]]=Options!$H$6,Table2[[#This Row],[code]]=Options!$H$7,Table2[[#This Row],[code]]=Options!$H$8,Table2[[#This Row],[code]]=Options!$H$9,Table2[[#This Row],[code]]=Options!$H$10),Table2[[#This Row],[regno]],"")</f>
        <v/>
      </c>
    </row>
    <row r="1303" spans="1:4" x14ac:dyDescent="0.2">
      <c r="A1303">
        <v>1062050</v>
      </c>
      <c r="B1303" t="s">
        <v>5446</v>
      </c>
      <c r="C1303" t="s">
        <v>5447</v>
      </c>
      <c r="D1303" t="str">
        <f>IF(OR(Table2[[#This Row],[code]]=Options!$H$6,Table2[[#This Row],[code]]=Options!$H$7,Table2[[#This Row],[code]]=Options!$H$8,Table2[[#This Row],[code]]=Options!$H$9,Table2[[#This Row],[code]]=Options!$H$10),Table2[[#This Row],[regno]],"")</f>
        <v/>
      </c>
    </row>
    <row r="1304" spans="1:4" x14ac:dyDescent="0.2">
      <c r="A1304">
        <v>1062069</v>
      </c>
      <c r="B1304" t="s">
        <v>5472</v>
      </c>
      <c r="C1304" t="s">
        <v>5473</v>
      </c>
      <c r="D1304" t="str">
        <f>IF(OR(Table2[[#This Row],[code]]=Options!$H$6,Table2[[#This Row],[code]]=Options!$H$7,Table2[[#This Row],[code]]=Options!$H$8,Table2[[#This Row],[code]]=Options!$H$9,Table2[[#This Row],[code]]=Options!$H$10),Table2[[#This Row],[regno]],"")</f>
        <v/>
      </c>
    </row>
    <row r="1305" spans="1:4" x14ac:dyDescent="0.2">
      <c r="A1305">
        <v>1062101</v>
      </c>
      <c r="B1305" t="s">
        <v>5448</v>
      </c>
      <c r="C1305" t="s">
        <v>5449</v>
      </c>
      <c r="D1305" t="str">
        <f>IF(OR(Table2[[#This Row],[code]]=Options!$H$6,Table2[[#This Row],[code]]=Options!$H$7,Table2[[#This Row],[code]]=Options!$H$8,Table2[[#This Row],[code]]=Options!$H$9,Table2[[#This Row],[code]]=Options!$H$10),Table2[[#This Row],[regno]],"")</f>
        <v/>
      </c>
    </row>
    <row r="1306" spans="1:4" x14ac:dyDescent="0.2">
      <c r="A1306">
        <v>1062126</v>
      </c>
      <c r="B1306" t="s">
        <v>5465</v>
      </c>
      <c r="C1306" t="s">
        <v>430</v>
      </c>
      <c r="D1306" t="str">
        <f>IF(OR(Table2[[#This Row],[code]]=Options!$H$6,Table2[[#This Row],[code]]=Options!$H$7,Table2[[#This Row],[code]]=Options!$H$8,Table2[[#This Row],[code]]=Options!$H$9,Table2[[#This Row],[code]]=Options!$H$10),Table2[[#This Row],[regno]],"")</f>
        <v/>
      </c>
    </row>
    <row r="1307" spans="1:4" x14ac:dyDescent="0.2">
      <c r="A1307">
        <v>1062153</v>
      </c>
      <c r="B1307" t="s">
        <v>5526</v>
      </c>
      <c r="C1307" t="s">
        <v>5527</v>
      </c>
      <c r="D1307" t="str">
        <f>IF(OR(Table2[[#This Row],[code]]=Options!$H$6,Table2[[#This Row],[code]]=Options!$H$7,Table2[[#This Row],[code]]=Options!$H$8,Table2[[#This Row],[code]]=Options!$H$9,Table2[[#This Row],[code]]=Options!$H$10),Table2[[#This Row],[regno]],"")</f>
        <v/>
      </c>
    </row>
    <row r="1308" spans="1:4" x14ac:dyDescent="0.2">
      <c r="A1308">
        <v>1062232</v>
      </c>
      <c r="B1308" t="s">
        <v>5446</v>
      </c>
      <c r="C1308" t="s">
        <v>5447</v>
      </c>
      <c r="D1308" t="str">
        <f>IF(OR(Table2[[#This Row],[code]]=Options!$H$6,Table2[[#This Row],[code]]=Options!$H$7,Table2[[#This Row],[code]]=Options!$H$8,Table2[[#This Row],[code]]=Options!$H$9,Table2[[#This Row],[code]]=Options!$H$10),Table2[[#This Row],[regno]],"")</f>
        <v/>
      </c>
    </row>
    <row r="1309" spans="1:4" x14ac:dyDescent="0.2">
      <c r="A1309">
        <v>1062400</v>
      </c>
      <c r="B1309" t="s">
        <v>5451</v>
      </c>
      <c r="C1309" t="s">
        <v>5452</v>
      </c>
      <c r="D1309" t="str">
        <f>IF(OR(Table2[[#This Row],[code]]=Options!$H$6,Table2[[#This Row],[code]]=Options!$H$7,Table2[[#This Row],[code]]=Options!$H$8,Table2[[#This Row],[code]]=Options!$H$9,Table2[[#This Row],[code]]=Options!$H$10),Table2[[#This Row],[regno]],"")</f>
        <v/>
      </c>
    </row>
    <row r="1310" spans="1:4" x14ac:dyDescent="0.2">
      <c r="A1310">
        <v>1062582</v>
      </c>
      <c r="B1310" t="s">
        <v>5410</v>
      </c>
      <c r="C1310" t="s">
        <v>5411</v>
      </c>
      <c r="D1310" t="str">
        <f>IF(OR(Table2[[#This Row],[code]]=Options!$H$6,Table2[[#This Row],[code]]=Options!$H$7,Table2[[#This Row],[code]]=Options!$H$8,Table2[[#This Row],[code]]=Options!$H$9,Table2[[#This Row],[code]]=Options!$H$10),Table2[[#This Row],[regno]],"")</f>
        <v/>
      </c>
    </row>
    <row r="1311" spans="1:4" x14ac:dyDescent="0.2">
      <c r="A1311">
        <v>1062760</v>
      </c>
      <c r="B1311" t="s">
        <v>5477</v>
      </c>
      <c r="C1311" t="s">
        <v>5478</v>
      </c>
      <c r="D1311" t="str">
        <f>IF(OR(Table2[[#This Row],[code]]=Options!$H$6,Table2[[#This Row],[code]]=Options!$H$7,Table2[[#This Row],[code]]=Options!$H$8,Table2[[#This Row],[code]]=Options!$H$9,Table2[[#This Row],[code]]=Options!$H$10),Table2[[#This Row],[regno]],"")</f>
        <v/>
      </c>
    </row>
    <row r="1312" spans="1:4" x14ac:dyDescent="0.2">
      <c r="A1312">
        <v>1062822</v>
      </c>
      <c r="B1312" t="s">
        <v>5410</v>
      </c>
      <c r="C1312" t="s">
        <v>5411</v>
      </c>
      <c r="D1312" t="str">
        <f>IF(OR(Table2[[#This Row],[code]]=Options!$H$6,Table2[[#This Row],[code]]=Options!$H$7,Table2[[#This Row],[code]]=Options!$H$8,Table2[[#This Row],[code]]=Options!$H$9,Table2[[#This Row],[code]]=Options!$H$10),Table2[[#This Row],[regno]],"")</f>
        <v/>
      </c>
    </row>
    <row r="1313" spans="1:4" x14ac:dyDescent="0.2">
      <c r="A1313">
        <v>1062828</v>
      </c>
      <c r="B1313" t="s">
        <v>5459</v>
      </c>
      <c r="C1313" t="s">
        <v>278</v>
      </c>
      <c r="D1313" t="str">
        <f>IF(OR(Table2[[#This Row],[code]]=Options!$H$6,Table2[[#This Row],[code]]=Options!$H$7,Table2[[#This Row],[code]]=Options!$H$8,Table2[[#This Row],[code]]=Options!$H$9,Table2[[#This Row],[code]]=Options!$H$10),Table2[[#This Row],[regno]],"")</f>
        <v/>
      </c>
    </row>
    <row r="1314" spans="1:4" x14ac:dyDescent="0.2">
      <c r="A1314">
        <v>1062836</v>
      </c>
      <c r="B1314" t="s">
        <v>5417</v>
      </c>
      <c r="C1314" t="s">
        <v>267</v>
      </c>
      <c r="D1314" t="str">
        <f>IF(OR(Table2[[#This Row],[code]]=Options!$H$6,Table2[[#This Row],[code]]=Options!$H$7,Table2[[#This Row],[code]]=Options!$H$8,Table2[[#This Row],[code]]=Options!$H$9,Table2[[#This Row],[code]]=Options!$H$10),Table2[[#This Row],[regno]],"")</f>
        <v/>
      </c>
    </row>
    <row r="1315" spans="1:4" x14ac:dyDescent="0.2">
      <c r="A1315">
        <v>1062845</v>
      </c>
      <c r="B1315" t="s">
        <v>5444</v>
      </c>
      <c r="C1315" t="s">
        <v>5445</v>
      </c>
      <c r="D1315" t="str">
        <f>IF(OR(Table2[[#This Row],[code]]=Options!$H$6,Table2[[#This Row],[code]]=Options!$H$7,Table2[[#This Row],[code]]=Options!$H$8,Table2[[#This Row],[code]]=Options!$H$9,Table2[[#This Row],[code]]=Options!$H$10),Table2[[#This Row],[regno]],"")</f>
        <v/>
      </c>
    </row>
    <row r="1316" spans="1:4" x14ac:dyDescent="0.2">
      <c r="A1316">
        <v>1063084</v>
      </c>
      <c r="B1316" t="s">
        <v>5410</v>
      </c>
      <c r="C1316" t="s">
        <v>5411</v>
      </c>
      <c r="D1316" t="str">
        <f>IF(OR(Table2[[#This Row],[code]]=Options!$H$6,Table2[[#This Row],[code]]=Options!$H$7,Table2[[#This Row],[code]]=Options!$H$8,Table2[[#This Row],[code]]=Options!$H$9,Table2[[#This Row],[code]]=Options!$H$10),Table2[[#This Row],[regno]],"")</f>
        <v/>
      </c>
    </row>
    <row r="1317" spans="1:4" x14ac:dyDescent="0.2">
      <c r="A1317">
        <v>1063103</v>
      </c>
      <c r="B1317" t="s">
        <v>5463</v>
      </c>
      <c r="C1317" t="s">
        <v>5464</v>
      </c>
      <c r="D1317" t="str">
        <f>IF(OR(Table2[[#This Row],[code]]=Options!$H$6,Table2[[#This Row],[code]]=Options!$H$7,Table2[[#This Row],[code]]=Options!$H$8,Table2[[#This Row],[code]]=Options!$H$9,Table2[[#This Row],[code]]=Options!$H$10),Table2[[#This Row],[regno]],"")</f>
        <v/>
      </c>
    </row>
    <row r="1318" spans="1:4" x14ac:dyDescent="0.2">
      <c r="A1318">
        <v>1063164</v>
      </c>
      <c r="B1318" t="s">
        <v>5413</v>
      </c>
      <c r="C1318" t="s">
        <v>5414</v>
      </c>
      <c r="D1318" t="str">
        <f>IF(OR(Table2[[#This Row],[code]]=Options!$H$6,Table2[[#This Row],[code]]=Options!$H$7,Table2[[#This Row],[code]]=Options!$H$8,Table2[[#This Row],[code]]=Options!$H$9,Table2[[#This Row],[code]]=Options!$H$10),Table2[[#This Row],[regno]],"")</f>
        <v/>
      </c>
    </row>
    <row r="1319" spans="1:4" x14ac:dyDescent="0.2">
      <c r="A1319">
        <v>1063202</v>
      </c>
      <c r="B1319" t="s">
        <v>5410</v>
      </c>
      <c r="C1319" t="s">
        <v>5411</v>
      </c>
      <c r="D1319" t="str">
        <f>IF(OR(Table2[[#This Row],[code]]=Options!$H$6,Table2[[#This Row],[code]]=Options!$H$7,Table2[[#This Row],[code]]=Options!$H$8,Table2[[#This Row],[code]]=Options!$H$9,Table2[[#This Row],[code]]=Options!$H$10),Table2[[#This Row],[regno]],"")</f>
        <v/>
      </c>
    </row>
    <row r="1320" spans="1:4" x14ac:dyDescent="0.2">
      <c r="A1320">
        <v>1063245</v>
      </c>
      <c r="B1320" t="s">
        <v>5499</v>
      </c>
      <c r="C1320" t="s">
        <v>5500</v>
      </c>
      <c r="D1320" t="str">
        <f>IF(OR(Table2[[#This Row],[code]]=Options!$H$6,Table2[[#This Row],[code]]=Options!$H$7,Table2[[#This Row],[code]]=Options!$H$8,Table2[[#This Row],[code]]=Options!$H$9,Table2[[#This Row],[code]]=Options!$H$10),Table2[[#This Row],[regno]],"")</f>
        <v/>
      </c>
    </row>
    <row r="1321" spans="1:4" x14ac:dyDescent="0.2">
      <c r="A1321">
        <v>1063312</v>
      </c>
      <c r="B1321" t="s">
        <v>5466</v>
      </c>
      <c r="C1321" t="s">
        <v>5467</v>
      </c>
      <c r="D1321" t="str">
        <f>IF(OR(Table2[[#This Row],[code]]=Options!$H$6,Table2[[#This Row],[code]]=Options!$H$7,Table2[[#This Row],[code]]=Options!$H$8,Table2[[#This Row],[code]]=Options!$H$9,Table2[[#This Row],[code]]=Options!$H$10),Table2[[#This Row],[regno]],"")</f>
        <v/>
      </c>
    </row>
    <row r="1322" spans="1:4" x14ac:dyDescent="0.2">
      <c r="A1322">
        <v>1063364</v>
      </c>
      <c r="B1322" t="s">
        <v>5417</v>
      </c>
      <c r="C1322" t="s">
        <v>267</v>
      </c>
      <c r="D1322" t="str">
        <f>IF(OR(Table2[[#This Row],[code]]=Options!$H$6,Table2[[#This Row],[code]]=Options!$H$7,Table2[[#This Row],[code]]=Options!$H$8,Table2[[#This Row],[code]]=Options!$H$9,Table2[[#This Row],[code]]=Options!$H$10),Table2[[#This Row],[regno]],"")</f>
        <v/>
      </c>
    </row>
    <row r="1323" spans="1:4" x14ac:dyDescent="0.2">
      <c r="A1323">
        <v>1063387</v>
      </c>
      <c r="B1323" t="s">
        <v>5413</v>
      </c>
      <c r="C1323" t="s">
        <v>5414</v>
      </c>
      <c r="D1323" t="str">
        <f>IF(OR(Table2[[#This Row],[code]]=Options!$H$6,Table2[[#This Row],[code]]=Options!$H$7,Table2[[#This Row],[code]]=Options!$H$8,Table2[[#This Row],[code]]=Options!$H$9,Table2[[#This Row],[code]]=Options!$H$10),Table2[[#This Row],[regno]],"")</f>
        <v/>
      </c>
    </row>
    <row r="1324" spans="1:4" x14ac:dyDescent="0.2">
      <c r="A1324">
        <v>1063477</v>
      </c>
      <c r="B1324" t="s">
        <v>5450</v>
      </c>
      <c r="C1324" t="s">
        <v>179</v>
      </c>
      <c r="D1324" t="str">
        <f>IF(OR(Table2[[#This Row],[code]]=Options!$H$6,Table2[[#This Row],[code]]=Options!$H$7,Table2[[#This Row],[code]]=Options!$H$8,Table2[[#This Row],[code]]=Options!$H$9,Table2[[#This Row],[code]]=Options!$H$10),Table2[[#This Row],[regno]],"")</f>
        <v/>
      </c>
    </row>
    <row r="1325" spans="1:4" x14ac:dyDescent="0.2">
      <c r="A1325">
        <v>1063531</v>
      </c>
      <c r="B1325" t="s">
        <v>5443</v>
      </c>
      <c r="C1325" t="s">
        <v>167</v>
      </c>
      <c r="D1325" t="str">
        <f>IF(OR(Table2[[#This Row],[code]]=Options!$H$6,Table2[[#This Row],[code]]=Options!$H$7,Table2[[#This Row],[code]]=Options!$H$8,Table2[[#This Row],[code]]=Options!$H$9,Table2[[#This Row],[code]]=Options!$H$10),Table2[[#This Row],[regno]],"")</f>
        <v/>
      </c>
    </row>
    <row r="1326" spans="1:4" x14ac:dyDescent="0.2">
      <c r="A1326">
        <v>1063574</v>
      </c>
      <c r="B1326" t="s">
        <v>5410</v>
      </c>
      <c r="C1326" t="s">
        <v>5411</v>
      </c>
      <c r="D1326" t="str">
        <f>IF(OR(Table2[[#This Row],[code]]=Options!$H$6,Table2[[#This Row],[code]]=Options!$H$7,Table2[[#This Row],[code]]=Options!$H$8,Table2[[#This Row],[code]]=Options!$H$9,Table2[[#This Row],[code]]=Options!$H$10),Table2[[#This Row],[regno]],"")</f>
        <v/>
      </c>
    </row>
    <row r="1327" spans="1:4" x14ac:dyDescent="0.2">
      <c r="A1327">
        <v>1063623</v>
      </c>
      <c r="B1327" t="s">
        <v>5410</v>
      </c>
      <c r="C1327" t="s">
        <v>5411</v>
      </c>
      <c r="D1327" t="str">
        <f>IF(OR(Table2[[#This Row],[code]]=Options!$H$6,Table2[[#This Row],[code]]=Options!$H$7,Table2[[#This Row],[code]]=Options!$H$8,Table2[[#This Row],[code]]=Options!$H$9,Table2[[#This Row],[code]]=Options!$H$10),Table2[[#This Row],[regno]],"")</f>
        <v/>
      </c>
    </row>
    <row r="1328" spans="1:4" x14ac:dyDescent="0.2">
      <c r="A1328">
        <v>1063706</v>
      </c>
      <c r="B1328" t="s">
        <v>5410</v>
      </c>
      <c r="C1328" t="s">
        <v>5411</v>
      </c>
      <c r="D1328" t="str">
        <f>IF(OR(Table2[[#This Row],[code]]=Options!$H$6,Table2[[#This Row],[code]]=Options!$H$7,Table2[[#This Row],[code]]=Options!$H$8,Table2[[#This Row],[code]]=Options!$H$9,Table2[[#This Row],[code]]=Options!$H$10),Table2[[#This Row],[regno]],"")</f>
        <v/>
      </c>
    </row>
    <row r="1329" spans="1:4" x14ac:dyDescent="0.2">
      <c r="A1329">
        <v>1063910</v>
      </c>
      <c r="B1329" t="s">
        <v>5474</v>
      </c>
      <c r="C1329" t="s">
        <v>5475</v>
      </c>
      <c r="D1329" t="str">
        <f>IF(OR(Table2[[#This Row],[code]]=Options!$H$6,Table2[[#This Row],[code]]=Options!$H$7,Table2[[#This Row],[code]]=Options!$H$8,Table2[[#This Row],[code]]=Options!$H$9,Table2[[#This Row],[code]]=Options!$H$10),Table2[[#This Row],[regno]],"")</f>
        <v/>
      </c>
    </row>
    <row r="1330" spans="1:4" x14ac:dyDescent="0.2">
      <c r="A1330">
        <v>1063943</v>
      </c>
      <c r="B1330" t="s">
        <v>5436</v>
      </c>
      <c r="C1330" t="s">
        <v>5437</v>
      </c>
      <c r="D1330" t="str">
        <f>IF(OR(Table2[[#This Row],[code]]=Options!$H$6,Table2[[#This Row],[code]]=Options!$H$7,Table2[[#This Row],[code]]=Options!$H$8,Table2[[#This Row],[code]]=Options!$H$9,Table2[[#This Row],[code]]=Options!$H$10),Table2[[#This Row],[regno]],"")</f>
        <v/>
      </c>
    </row>
    <row r="1331" spans="1:4" x14ac:dyDescent="0.2">
      <c r="A1331">
        <v>1063981</v>
      </c>
      <c r="B1331" t="s">
        <v>5413</v>
      </c>
      <c r="C1331" t="s">
        <v>5414</v>
      </c>
      <c r="D1331" t="str">
        <f>IF(OR(Table2[[#This Row],[code]]=Options!$H$6,Table2[[#This Row],[code]]=Options!$H$7,Table2[[#This Row],[code]]=Options!$H$8,Table2[[#This Row],[code]]=Options!$H$9,Table2[[#This Row],[code]]=Options!$H$10),Table2[[#This Row],[regno]],"")</f>
        <v/>
      </c>
    </row>
    <row r="1332" spans="1:4" x14ac:dyDescent="0.2">
      <c r="A1332">
        <v>1064019</v>
      </c>
      <c r="B1332" t="s">
        <v>5460</v>
      </c>
      <c r="C1332" t="s">
        <v>5461</v>
      </c>
      <c r="D1332" t="str">
        <f>IF(OR(Table2[[#This Row],[code]]=Options!$H$6,Table2[[#This Row],[code]]=Options!$H$7,Table2[[#This Row],[code]]=Options!$H$8,Table2[[#This Row],[code]]=Options!$H$9,Table2[[#This Row],[code]]=Options!$H$10),Table2[[#This Row],[regno]],"")</f>
        <v/>
      </c>
    </row>
    <row r="1333" spans="1:4" x14ac:dyDescent="0.2">
      <c r="A1333">
        <v>1064129</v>
      </c>
      <c r="B1333" t="s">
        <v>5474</v>
      </c>
      <c r="C1333" t="s">
        <v>5475</v>
      </c>
      <c r="D1333" t="str">
        <f>IF(OR(Table2[[#This Row],[code]]=Options!$H$6,Table2[[#This Row],[code]]=Options!$H$7,Table2[[#This Row],[code]]=Options!$H$8,Table2[[#This Row],[code]]=Options!$H$9,Table2[[#This Row],[code]]=Options!$H$10),Table2[[#This Row],[regno]],"")</f>
        <v/>
      </c>
    </row>
    <row r="1334" spans="1:4" x14ac:dyDescent="0.2">
      <c r="A1334">
        <v>1064282</v>
      </c>
      <c r="B1334" t="s">
        <v>5415</v>
      </c>
      <c r="C1334" t="s">
        <v>5416</v>
      </c>
      <c r="D1334" t="str">
        <f>IF(OR(Table2[[#This Row],[code]]=Options!$H$6,Table2[[#This Row],[code]]=Options!$H$7,Table2[[#This Row],[code]]=Options!$H$8,Table2[[#This Row],[code]]=Options!$H$9,Table2[[#This Row],[code]]=Options!$H$10),Table2[[#This Row],[regno]],"")</f>
        <v/>
      </c>
    </row>
    <row r="1335" spans="1:4" x14ac:dyDescent="0.2">
      <c r="A1335">
        <v>1064288</v>
      </c>
      <c r="B1335" t="s">
        <v>5410</v>
      </c>
      <c r="C1335" t="s">
        <v>5411</v>
      </c>
      <c r="D1335" t="str">
        <f>IF(OR(Table2[[#This Row],[code]]=Options!$H$6,Table2[[#This Row],[code]]=Options!$H$7,Table2[[#This Row],[code]]=Options!$H$8,Table2[[#This Row],[code]]=Options!$H$9,Table2[[#This Row],[code]]=Options!$H$10),Table2[[#This Row],[regno]],"")</f>
        <v/>
      </c>
    </row>
    <row r="1336" spans="1:4" x14ac:dyDescent="0.2">
      <c r="A1336">
        <v>1064344</v>
      </c>
      <c r="B1336" t="s">
        <v>5483</v>
      </c>
      <c r="C1336" t="s">
        <v>40</v>
      </c>
      <c r="D1336" t="str">
        <f>IF(OR(Table2[[#This Row],[code]]=Options!$H$6,Table2[[#This Row],[code]]=Options!$H$7,Table2[[#This Row],[code]]=Options!$H$8,Table2[[#This Row],[code]]=Options!$H$9,Table2[[#This Row],[code]]=Options!$H$10),Table2[[#This Row],[regno]],"")</f>
        <v/>
      </c>
    </row>
    <row r="1337" spans="1:4" x14ac:dyDescent="0.2">
      <c r="A1337">
        <v>1064532</v>
      </c>
      <c r="B1337" t="s">
        <v>5413</v>
      </c>
      <c r="C1337" t="s">
        <v>5414</v>
      </c>
      <c r="D1337" t="str">
        <f>IF(OR(Table2[[#This Row],[code]]=Options!$H$6,Table2[[#This Row],[code]]=Options!$H$7,Table2[[#This Row],[code]]=Options!$H$8,Table2[[#This Row],[code]]=Options!$H$9,Table2[[#This Row],[code]]=Options!$H$10),Table2[[#This Row],[regno]],"")</f>
        <v/>
      </c>
    </row>
    <row r="1338" spans="1:4" x14ac:dyDescent="0.2">
      <c r="A1338">
        <v>1064660</v>
      </c>
      <c r="B1338" t="s">
        <v>5413</v>
      </c>
      <c r="C1338" t="s">
        <v>5414</v>
      </c>
      <c r="D1338" t="str">
        <f>IF(OR(Table2[[#This Row],[code]]=Options!$H$6,Table2[[#This Row],[code]]=Options!$H$7,Table2[[#This Row],[code]]=Options!$H$8,Table2[[#This Row],[code]]=Options!$H$9,Table2[[#This Row],[code]]=Options!$H$10),Table2[[#This Row],[regno]],"")</f>
        <v/>
      </c>
    </row>
    <row r="1339" spans="1:4" x14ac:dyDescent="0.2">
      <c r="A1339">
        <v>1064815</v>
      </c>
      <c r="B1339" t="s">
        <v>5446</v>
      </c>
      <c r="C1339" t="s">
        <v>5447</v>
      </c>
      <c r="D1339" t="str">
        <f>IF(OR(Table2[[#This Row],[code]]=Options!$H$6,Table2[[#This Row],[code]]=Options!$H$7,Table2[[#This Row],[code]]=Options!$H$8,Table2[[#This Row],[code]]=Options!$H$9,Table2[[#This Row],[code]]=Options!$H$10),Table2[[#This Row],[regno]],"")</f>
        <v/>
      </c>
    </row>
    <row r="1340" spans="1:4" x14ac:dyDescent="0.2">
      <c r="A1340">
        <v>1064853</v>
      </c>
      <c r="B1340" t="s">
        <v>5526</v>
      </c>
      <c r="C1340" t="s">
        <v>5527</v>
      </c>
      <c r="D1340" t="str">
        <f>IF(OR(Table2[[#This Row],[code]]=Options!$H$6,Table2[[#This Row],[code]]=Options!$H$7,Table2[[#This Row],[code]]=Options!$H$8,Table2[[#This Row],[code]]=Options!$H$9,Table2[[#This Row],[code]]=Options!$H$10),Table2[[#This Row],[regno]],"")</f>
        <v/>
      </c>
    </row>
    <row r="1341" spans="1:4" x14ac:dyDescent="0.2">
      <c r="A1341">
        <v>1064982</v>
      </c>
      <c r="B1341" t="s">
        <v>5444</v>
      </c>
      <c r="C1341" t="s">
        <v>5445</v>
      </c>
      <c r="D1341" t="str">
        <f>IF(OR(Table2[[#This Row],[code]]=Options!$H$6,Table2[[#This Row],[code]]=Options!$H$7,Table2[[#This Row],[code]]=Options!$H$8,Table2[[#This Row],[code]]=Options!$H$9,Table2[[#This Row],[code]]=Options!$H$10),Table2[[#This Row],[regno]],"")</f>
        <v/>
      </c>
    </row>
    <row r="1342" spans="1:4" x14ac:dyDescent="0.2">
      <c r="A1342">
        <v>1064986</v>
      </c>
      <c r="B1342" t="s">
        <v>5410</v>
      </c>
      <c r="C1342" t="s">
        <v>5411</v>
      </c>
      <c r="D1342" t="str">
        <f>IF(OR(Table2[[#This Row],[code]]=Options!$H$6,Table2[[#This Row],[code]]=Options!$H$7,Table2[[#This Row],[code]]=Options!$H$8,Table2[[#This Row],[code]]=Options!$H$9,Table2[[#This Row],[code]]=Options!$H$10),Table2[[#This Row],[regno]],"")</f>
        <v/>
      </c>
    </row>
    <row r="1343" spans="1:4" x14ac:dyDescent="0.2">
      <c r="A1343">
        <v>1065005</v>
      </c>
      <c r="B1343" t="s">
        <v>5457</v>
      </c>
      <c r="C1343" t="s">
        <v>5458</v>
      </c>
      <c r="D1343" t="str">
        <f>IF(OR(Table2[[#This Row],[code]]=Options!$H$6,Table2[[#This Row],[code]]=Options!$H$7,Table2[[#This Row],[code]]=Options!$H$8,Table2[[#This Row],[code]]=Options!$H$9,Table2[[#This Row],[code]]=Options!$H$10),Table2[[#This Row],[regno]],"")</f>
        <v/>
      </c>
    </row>
    <row r="1344" spans="1:4" x14ac:dyDescent="0.2">
      <c r="A1344">
        <v>1065015</v>
      </c>
      <c r="B1344" t="s">
        <v>5415</v>
      </c>
      <c r="C1344" t="s">
        <v>5416</v>
      </c>
      <c r="D1344" t="str">
        <f>IF(OR(Table2[[#This Row],[code]]=Options!$H$6,Table2[[#This Row],[code]]=Options!$H$7,Table2[[#This Row],[code]]=Options!$H$8,Table2[[#This Row],[code]]=Options!$H$9,Table2[[#This Row],[code]]=Options!$H$10),Table2[[#This Row],[regno]],"")</f>
        <v/>
      </c>
    </row>
    <row r="1345" spans="1:4" x14ac:dyDescent="0.2">
      <c r="A1345">
        <v>1065173</v>
      </c>
      <c r="B1345" t="s">
        <v>5453</v>
      </c>
      <c r="C1345" t="s">
        <v>5454</v>
      </c>
      <c r="D1345" t="str">
        <f>IF(OR(Table2[[#This Row],[code]]=Options!$H$6,Table2[[#This Row],[code]]=Options!$H$7,Table2[[#This Row],[code]]=Options!$H$8,Table2[[#This Row],[code]]=Options!$H$9,Table2[[#This Row],[code]]=Options!$H$10),Table2[[#This Row],[regno]],"")</f>
        <v/>
      </c>
    </row>
    <row r="1346" spans="1:4" x14ac:dyDescent="0.2">
      <c r="A1346">
        <v>1065181</v>
      </c>
      <c r="B1346" t="s">
        <v>5410</v>
      </c>
      <c r="C1346" t="s">
        <v>5411</v>
      </c>
      <c r="D1346" t="str">
        <f>IF(OR(Table2[[#This Row],[code]]=Options!$H$6,Table2[[#This Row],[code]]=Options!$H$7,Table2[[#This Row],[code]]=Options!$H$8,Table2[[#This Row],[code]]=Options!$H$9,Table2[[#This Row],[code]]=Options!$H$10),Table2[[#This Row],[regno]],"")</f>
        <v/>
      </c>
    </row>
    <row r="1347" spans="1:4" x14ac:dyDescent="0.2">
      <c r="A1347">
        <v>1065586</v>
      </c>
      <c r="B1347" t="s">
        <v>5453</v>
      </c>
      <c r="C1347" t="s">
        <v>5454</v>
      </c>
      <c r="D1347" t="str">
        <f>IF(OR(Table2[[#This Row],[code]]=Options!$H$6,Table2[[#This Row],[code]]=Options!$H$7,Table2[[#This Row],[code]]=Options!$H$8,Table2[[#This Row],[code]]=Options!$H$9,Table2[[#This Row],[code]]=Options!$H$10),Table2[[#This Row],[regno]],"")</f>
        <v/>
      </c>
    </row>
    <row r="1348" spans="1:4" x14ac:dyDescent="0.2">
      <c r="A1348">
        <v>1065729</v>
      </c>
      <c r="B1348" t="s">
        <v>5483</v>
      </c>
      <c r="C1348" t="s">
        <v>40</v>
      </c>
      <c r="D1348" t="str">
        <f>IF(OR(Table2[[#This Row],[code]]=Options!$H$6,Table2[[#This Row],[code]]=Options!$H$7,Table2[[#This Row],[code]]=Options!$H$8,Table2[[#This Row],[code]]=Options!$H$9,Table2[[#This Row],[code]]=Options!$H$10),Table2[[#This Row],[regno]],"")</f>
        <v/>
      </c>
    </row>
    <row r="1349" spans="1:4" x14ac:dyDescent="0.2">
      <c r="A1349">
        <v>1065859</v>
      </c>
      <c r="B1349" t="s">
        <v>5410</v>
      </c>
      <c r="C1349" t="s">
        <v>5411</v>
      </c>
      <c r="D1349" t="str">
        <f>IF(OR(Table2[[#This Row],[code]]=Options!$H$6,Table2[[#This Row],[code]]=Options!$H$7,Table2[[#This Row],[code]]=Options!$H$8,Table2[[#This Row],[code]]=Options!$H$9,Table2[[#This Row],[code]]=Options!$H$10),Table2[[#This Row],[regno]],"")</f>
        <v/>
      </c>
    </row>
    <row r="1350" spans="1:4" x14ac:dyDescent="0.2">
      <c r="A1350">
        <v>1065879</v>
      </c>
      <c r="B1350" t="s">
        <v>5477</v>
      </c>
      <c r="C1350" t="s">
        <v>5478</v>
      </c>
      <c r="D1350" t="str">
        <f>IF(OR(Table2[[#This Row],[code]]=Options!$H$6,Table2[[#This Row],[code]]=Options!$H$7,Table2[[#This Row],[code]]=Options!$H$8,Table2[[#This Row],[code]]=Options!$H$9,Table2[[#This Row],[code]]=Options!$H$10),Table2[[#This Row],[regno]],"")</f>
        <v/>
      </c>
    </row>
    <row r="1351" spans="1:4" x14ac:dyDescent="0.2">
      <c r="A1351">
        <v>1065996</v>
      </c>
      <c r="B1351" t="s">
        <v>5457</v>
      </c>
      <c r="C1351" t="s">
        <v>5458</v>
      </c>
      <c r="D1351" t="str">
        <f>IF(OR(Table2[[#This Row],[code]]=Options!$H$6,Table2[[#This Row],[code]]=Options!$H$7,Table2[[#This Row],[code]]=Options!$H$8,Table2[[#This Row],[code]]=Options!$H$9,Table2[[#This Row],[code]]=Options!$H$10),Table2[[#This Row],[regno]],"")</f>
        <v/>
      </c>
    </row>
    <row r="1352" spans="1:4" x14ac:dyDescent="0.2">
      <c r="A1352">
        <v>1066008</v>
      </c>
      <c r="B1352" t="s">
        <v>5477</v>
      </c>
      <c r="C1352" t="s">
        <v>5478</v>
      </c>
      <c r="D1352" t="str">
        <f>IF(OR(Table2[[#This Row],[code]]=Options!$H$6,Table2[[#This Row],[code]]=Options!$H$7,Table2[[#This Row],[code]]=Options!$H$8,Table2[[#This Row],[code]]=Options!$H$9,Table2[[#This Row],[code]]=Options!$H$10),Table2[[#This Row],[regno]],"")</f>
        <v/>
      </c>
    </row>
    <row r="1353" spans="1:4" x14ac:dyDescent="0.2">
      <c r="A1353">
        <v>1066524</v>
      </c>
      <c r="B1353" t="s">
        <v>5487</v>
      </c>
      <c r="C1353" t="s">
        <v>611</v>
      </c>
      <c r="D1353" t="str">
        <f>IF(OR(Table2[[#This Row],[code]]=Options!$H$6,Table2[[#This Row],[code]]=Options!$H$7,Table2[[#This Row],[code]]=Options!$H$8,Table2[[#This Row],[code]]=Options!$H$9,Table2[[#This Row],[code]]=Options!$H$10),Table2[[#This Row],[regno]],"")</f>
        <v/>
      </c>
    </row>
    <row r="1354" spans="1:4" x14ac:dyDescent="0.2">
      <c r="A1354">
        <v>1066819</v>
      </c>
      <c r="B1354" t="s">
        <v>5457</v>
      </c>
      <c r="C1354" t="s">
        <v>5458</v>
      </c>
      <c r="D1354" t="str">
        <f>IF(OR(Table2[[#This Row],[code]]=Options!$H$6,Table2[[#This Row],[code]]=Options!$H$7,Table2[[#This Row],[code]]=Options!$H$8,Table2[[#This Row],[code]]=Options!$H$9,Table2[[#This Row],[code]]=Options!$H$10),Table2[[#This Row],[regno]],"")</f>
        <v/>
      </c>
    </row>
    <row r="1355" spans="1:4" x14ac:dyDescent="0.2">
      <c r="A1355">
        <v>1066985</v>
      </c>
      <c r="B1355" t="s">
        <v>5413</v>
      </c>
      <c r="C1355" t="s">
        <v>5414</v>
      </c>
      <c r="D1355" t="str">
        <f>IF(OR(Table2[[#This Row],[code]]=Options!$H$6,Table2[[#This Row],[code]]=Options!$H$7,Table2[[#This Row],[code]]=Options!$H$8,Table2[[#This Row],[code]]=Options!$H$9,Table2[[#This Row],[code]]=Options!$H$10),Table2[[#This Row],[regno]],"")</f>
        <v/>
      </c>
    </row>
    <row r="1356" spans="1:4" x14ac:dyDescent="0.2">
      <c r="A1356">
        <v>1067041</v>
      </c>
      <c r="B1356" t="s">
        <v>5413</v>
      </c>
      <c r="C1356" t="s">
        <v>5414</v>
      </c>
      <c r="D1356" t="str">
        <f>IF(OR(Table2[[#This Row],[code]]=Options!$H$6,Table2[[#This Row],[code]]=Options!$H$7,Table2[[#This Row],[code]]=Options!$H$8,Table2[[#This Row],[code]]=Options!$H$9,Table2[[#This Row],[code]]=Options!$H$10),Table2[[#This Row],[regno]],"")</f>
        <v/>
      </c>
    </row>
    <row r="1357" spans="1:4" x14ac:dyDescent="0.2">
      <c r="A1357">
        <v>1067071</v>
      </c>
      <c r="B1357" t="s">
        <v>5410</v>
      </c>
      <c r="C1357" t="s">
        <v>5411</v>
      </c>
      <c r="D1357" t="str">
        <f>IF(OR(Table2[[#This Row],[code]]=Options!$H$6,Table2[[#This Row],[code]]=Options!$H$7,Table2[[#This Row],[code]]=Options!$H$8,Table2[[#This Row],[code]]=Options!$H$9,Table2[[#This Row],[code]]=Options!$H$10),Table2[[#This Row],[regno]],"")</f>
        <v/>
      </c>
    </row>
    <row r="1358" spans="1:4" x14ac:dyDescent="0.2">
      <c r="A1358">
        <v>1067096</v>
      </c>
      <c r="B1358" t="s">
        <v>5410</v>
      </c>
      <c r="C1358" t="s">
        <v>5411</v>
      </c>
      <c r="D1358" t="str">
        <f>IF(OR(Table2[[#This Row],[code]]=Options!$H$6,Table2[[#This Row],[code]]=Options!$H$7,Table2[[#This Row],[code]]=Options!$H$8,Table2[[#This Row],[code]]=Options!$H$9,Table2[[#This Row],[code]]=Options!$H$10),Table2[[#This Row],[regno]],"")</f>
        <v/>
      </c>
    </row>
    <row r="1359" spans="1:4" x14ac:dyDescent="0.2">
      <c r="A1359">
        <v>1067129</v>
      </c>
      <c r="B1359" t="s">
        <v>5410</v>
      </c>
      <c r="C1359" t="s">
        <v>5411</v>
      </c>
      <c r="D1359" t="str">
        <f>IF(OR(Table2[[#This Row],[code]]=Options!$H$6,Table2[[#This Row],[code]]=Options!$H$7,Table2[[#This Row],[code]]=Options!$H$8,Table2[[#This Row],[code]]=Options!$H$9,Table2[[#This Row],[code]]=Options!$H$10),Table2[[#This Row],[regno]],"")</f>
        <v/>
      </c>
    </row>
    <row r="1360" spans="1:4" x14ac:dyDescent="0.2">
      <c r="A1360">
        <v>1067282</v>
      </c>
      <c r="B1360" t="s">
        <v>5410</v>
      </c>
      <c r="C1360" t="s">
        <v>5411</v>
      </c>
      <c r="D1360" t="str">
        <f>IF(OR(Table2[[#This Row],[code]]=Options!$H$6,Table2[[#This Row],[code]]=Options!$H$7,Table2[[#This Row],[code]]=Options!$H$8,Table2[[#This Row],[code]]=Options!$H$9,Table2[[#This Row],[code]]=Options!$H$10),Table2[[#This Row],[regno]],"")</f>
        <v/>
      </c>
    </row>
    <row r="1361" spans="1:4" x14ac:dyDescent="0.2">
      <c r="A1361">
        <v>1067367</v>
      </c>
      <c r="B1361" t="s">
        <v>5474</v>
      </c>
      <c r="C1361" t="s">
        <v>5475</v>
      </c>
      <c r="D1361" t="str">
        <f>IF(OR(Table2[[#This Row],[code]]=Options!$H$6,Table2[[#This Row],[code]]=Options!$H$7,Table2[[#This Row],[code]]=Options!$H$8,Table2[[#This Row],[code]]=Options!$H$9,Table2[[#This Row],[code]]=Options!$H$10),Table2[[#This Row],[regno]],"")</f>
        <v/>
      </c>
    </row>
    <row r="1362" spans="1:4" x14ac:dyDescent="0.2">
      <c r="A1362">
        <v>1067401</v>
      </c>
      <c r="B1362" t="s">
        <v>5410</v>
      </c>
      <c r="C1362" t="s">
        <v>5411</v>
      </c>
      <c r="D1362" t="str">
        <f>IF(OR(Table2[[#This Row],[code]]=Options!$H$6,Table2[[#This Row],[code]]=Options!$H$7,Table2[[#This Row],[code]]=Options!$H$8,Table2[[#This Row],[code]]=Options!$H$9,Table2[[#This Row],[code]]=Options!$H$10),Table2[[#This Row],[regno]],"")</f>
        <v/>
      </c>
    </row>
    <row r="1363" spans="1:4" x14ac:dyDescent="0.2">
      <c r="A1363">
        <v>1067534</v>
      </c>
      <c r="B1363" t="s">
        <v>5421</v>
      </c>
      <c r="C1363" t="s">
        <v>46</v>
      </c>
      <c r="D1363" t="str">
        <f>IF(OR(Table2[[#This Row],[code]]=Options!$H$6,Table2[[#This Row],[code]]=Options!$H$7,Table2[[#This Row],[code]]=Options!$H$8,Table2[[#This Row],[code]]=Options!$H$9,Table2[[#This Row],[code]]=Options!$H$10),Table2[[#This Row],[regno]],"")</f>
        <v/>
      </c>
    </row>
    <row r="1364" spans="1:4" x14ac:dyDescent="0.2">
      <c r="A1364">
        <v>1067716</v>
      </c>
      <c r="B1364" t="s">
        <v>5410</v>
      </c>
      <c r="C1364" t="s">
        <v>5411</v>
      </c>
      <c r="D1364" t="str">
        <f>IF(OR(Table2[[#This Row],[code]]=Options!$H$6,Table2[[#This Row],[code]]=Options!$H$7,Table2[[#This Row],[code]]=Options!$H$8,Table2[[#This Row],[code]]=Options!$H$9,Table2[[#This Row],[code]]=Options!$H$10),Table2[[#This Row],[regno]],"")</f>
        <v/>
      </c>
    </row>
    <row r="1365" spans="1:4" x14ac:dyDescent="0.2">
      <c r="A1365">
        <v>1067834</v>
      </c>
      <c r="B1365" t="s">
        <v>5538</v>
      </c>
      <c r="C1365" t="s">
        <v>1372</v>
      </c>
      <c r="D1365" t="str">
        <f>IF(OR(Table2[[#This Row],[code]]=Options!$H$6,Table2[[#This Row],[code]]=Options!$H$7,Table2[[#This Row],[code]]=Options!$H$8,Table2[[#This Row],[code]]=Options!$H$9,Table2[[#This Row],[code]]=Options!$H$10),Table2[[#This Row],[regno]],"")</f>
        <v/>
      </c>
    </row>
    <row r="1366" spans="1:4" x14ac:dyDescent="0.2">
      <c r="A1366">
        <v>1067859</v>
      </c>
      <c r="B1366" t="s">
        <v>5410</v>
      </c>
      <c r="C1366" t="s">
        <v>5411</v>
      </c>
      <c r="D1366" t="str">
        <f>IF(OR(Table2[[#This Row],[code]]=Options!$H$6,Table2[[#This Row],[code]]=Options!$H$7,Table2[[#This Row],[code]]=Options!$H$8,Table2[[#This Row],[code]]=Options!$H$9,Table2[[#This Row],[code]]=Options!$H$10),Table2[[#This Row],[regno]],"")</f>
        <v/>
      </c>
    </row>
    <row r="1367" spans="1:4" x14ac:dyDescent="0.2">
      <c r="A1367">
        <v>1067961</v>
      </c>
      <c r="B1367" t="s">
        <v>5410</v>
      </c>
      <c r="C1367" t="s">
        <v>5411</v>
      </c>
      <c r="D1367" t="str">
        <f>IF(OR(Table2[[#This Row],[code]]=Options!$H$6,Table2[[#This Row],[code]]=Options!$H$7,Table2[[#This Row],[code]]=Options!$H$8,Table2[[#This Row],[code]]=Options!$H$9,Table2[[#This Row],[code]]=Options!$H$10),Table2[[#This Row],[regno]],"")</f>
        <v/>
      </c>
    </row>
    <row r="1368" spans="1:4" x14ac:dyDescent="0.2">
      <c r="A1368">
        <v>1068013</v>
      </c>
      <c r="B1368" t="s">
        <v>5538</v>
      </c>
      <c r="C1368" t="s">
        <v>1372</v>
      </c>
      <c r="D1368" t="str">
        <f>IF(OR(Table2[[#This Row],[code]]=Options!$H$6,Table2[[#This Row],[code]]=Options!$H$7,Table2[[#This Row],[code]]=Options!$H$8,Table2[[#This Row],[code]]=Options!$H$9,Table2[[#This Row],[code]]=Options!$H$10),Table2[[#This Row],[regno]],"")</f>
        <v/>
      </c>
    </row>
    <row r="1369" spans="1:4" x14ac:dyDescent="0.2">
      <c r="A1369">
        <v>1068041</v>
      </c>
      <c r="B1369" t="s">
        <v>5468</v>
      </c>
      <c r="C1369" t="s">
        <v>5469</v>
      </c>
      <c r="D1369" t="str">
        <f>IF(OR(Table2[[#This Row],[code]]=Options!$H$6,Table2[[#This Row],[code]]=Options!$H$7,Table2[[#This Row],[code]]=Options!$H$8,Table2[[#This Row],[code]]=Options!$H$9,Table2[[#This Row],[code]]=Options!$H$10),Table2[[#This Row],[regno]],"")</f>
        <v/>
      </c>
    </row>
    <row r="1370" spans="1:4" x14ac:dyDescent="0.2">
      <c r="A1370">
        <v>1068046</v>
      </c>
      <c r="B1370" t="s">
        <v>5410</v>
      </c>
      <c r="C1370" t="s">
        <v>5411</v>
      </c>
      <c r="D1370" t="str">
        <f>IF(OR(Table2[[#This Row],[code]]=Options!$H$6,Table2[[#This Row],[code]]=Options!$H$7,Table2[[#This Row],[code]]=Options!$H$8,Table2[[#This Row],[code]]=Options!$H$9,Table2[[#This Row],[code]]=Options!$H$10),Table2[[#This Row],[regno]],"")</f>
        <v/>
      </c>
    </row>
    <row r="1371" spans="1:4" x14ac:dyDescent="0.2">
      <c r="A1371">
        <v>1068107</v>
      </c>
      <c r="B1371" t="s">
        <v>5503</v>
      </c>
      <c r="C1371" t="s">
        <v>5504</v>
      </c>
      <c r="D1371" t="str">
        <f>IF(OR(Table2[[#This Row],[code]]=Options!$H$6,Table2[[#This Row],[code]]=Options!$H$7,Table2[[#This Row],[code]]=Options!$H$8,Table2[[#This Row],[code]]=Options!$H$9,Table2[[#This Row],[code]]=Options!$H$10),Table2[[#This Row],[regno]],"")</f>
        <v/>
      </c>
    </row>
    <row r="1372" spans="1:4" x14ac:dyDescent="0.2">
      <c r="A1372">
        <v>1068109</v>
      </c>
      <c r="B1372" t="s">
        <v>5410</v>
      </c>
      <c r="C1372" t="s">
        <v>5411</v>
      </c>
      <c r="D1372" t="str">
        <f>IF(OR(Table2[[#This Row],[code]]=Options!$H$6,Table2[[#This Row],[code]]=Options!$H$7,Table2[[#This Row],[code]]=Options!$H$8,Table2[[#This Row],[code]]=Options!$H$9,Table2[[#This Row],[code]]=Options!$H$10),Table2[[#This Row],[regno]],"")</f>
        <v/>
      </c>
    </row>
    <row r="1373" spans="1:4" x14ac:dyDescent="0.2">
      <c r="A1373">
        <v>1068216</v>
      </c>
      <c r="B1373" t="s">
        <v>5410</v>
      </c>
      <c r="C1373" t="s">
        <v>5411</v>
      </c>
      <c r="D1373" t="str">
        <f>IF(OR(Table2[[#This Row],[code]]=Options!$H$6,Table2[[#This Row],[code]]=Options!$H$7,Table2[[#This Row],[code]]=Options!$H$8,Table2[[#This Row],[code]]=Options!$H$9,Table2[[#This Row],[code]]=Options!$H$10),Table2[[#This Row],[regno]],"")</f>
        <v/>
      </c>
    </row>
    <row r="1374" spans="1:4" x14ac:dyDescent="0.2">
      <c r="A1374">
        <v>1068353</v>
      </c>
      <c r="B1374" t="s">
        <v>5561</v>
      </c>
      <c r="C1374" t="s">
        <v>949</v>
      </c>
      <c r="D1374" t="str">
        <f>IF(OR(Table2[[#This Row],[code]]=Options!$H$6,Table2[[#This Row],[code]]=Options!$H$7,Table2[[#This Row],[code]]=Options!$H$8,Table2[[#This Row],[code]]=Options!$H$9,Table2[[#This Row],[code]]=Options!$H$10),Table2[[#This Row],[regno]],"")</f>
        <v/>
      </c>
    </row>
    <row r="1375" spans="1:4" x14ac:dyDescent="0.2">
      <c r="A1375">
        <v>1068417</v>
      </c>
      <c r="B1375" t="s">
        <v>5413</v>
      </c>
      <c r="C1375" t="s">
        <v>5414</v>
      </c>
      <c r="D1375" t="str">
        <f>IF(OR(Table2[[#This Row],[code]]=Options!$H$6,Table2[[#This Row],[code]]=Options!$H$7,Table2[[#This Row],[code]]=Options!$H$8,Table2[[#This Row],[code]]=Options!$H$9,Table2[[#This Row],[code]]=Options!$H$10),Table2[[#This Row],[regno]],"")</f>
        <v/>
      </c>
    </row>
    <row r="1376" spans="1:4" x14ac:dyDescent="0.2">
      <c r="A1376">
        <v>1068570</v>
      </c>
      <c r="B1376" t="s">
        <v>5410</v>
      </c>
      <c r="C1376" t="s">
        <v>5411</v>
      </c>
      <c r="D1376" t="str">
        <f>IF(OR(Table2[[#This Row],[code]]=Options!$H$6,Table2[[#This Row],[code]]=Options!$H$7,Table2[[#This Row],[code]]=Options!$H$8,Table2[[#This Row],[code]]=Options!$H$9,Table2[[#This Row],[code]]=Options!$H$10),Table2[[#This Row],[regno]],"")</f>
        <v/>
      </c>
    </row>
    <row r="1377" spans="1:4" x14ac:dyDescent="0.2">
      <c r="A1377">
        <v>1068604</v>
      </c>
      <c r="B1377" t="s">
        <v>5410</v>
      </c>
      <c r="C1377" t="s">
        <v>5411</v>
      </c>
      <c r="D1377" t="str">
        <f>IF(OR(Table2[[#This Row],[code]]=Options!$H$6,Table2[[#This Row],[code]]=Options!$H$7,Table2[[#This Row],[code]]=Options!$H$8,Table2[[#This Row],[code]]=Options!$H$9,Table2[[#This Row],[code]]=Options!$H$10),Table2[[#This Row],[regno]],"")</f>
        <v/>
      </c>
    </row>
    <row r="1378" spans="1:4" x14ac:dyDescent="0.2">
      <c r="A1378">
        <v>1068641</v>
      </c>
      <c r="B1378" t="s">
        <v>5543</v>
      </c>
      <c r="C1378" t="s">
        <v>1378</v>
      </c>
      <c r="D1378" t="str">
        <f>IF(OR(Table2[[#This Row],[code]]=Options!$H$6,Table2[[#This Row],[code]]=Options!$H$7,Table2[[#This Row],[code]]=Options!$H$8,Table2[[#This Row],[code]]=Options!$H$9,Table2[[#This Row],[code]]=Options!$H$10),Table2[[#This Row],[regno]],"")</f>
        <v/>
      </c>
    </row>
    <row r="1379" spans="1:4" x14ac:dyDescent="0.2">
      <c r="A1379">
        <v>1068710</v>
      </c>
      <c r="B1379" t="s">
        <v>5451</v>
      </c>
      <c r="C1379" t="s">
        <v>5452</v>
      </c>
      <c r="D1379" t="str">
        <f>IF(OR(Table2[[#This Row],[code]]=Options!$H$6,Table2[[#This Row],[code]]=Options!$H$7,Table2[[#This Row],[code]]=Options!$H$8,Table2[[#This Row],[code]]=Options!$H$9,Table2[[#This Row],[code]]=Options!$H$10),Table2[[#This Row],[regno]],"")</f>
        <v/>
      </c>
    </row>
    <row r="1380" spans="1:4" x14ac:dyDescent="0.2">
      <c r="A1380">
        <v>1068737</v>
      </c>
      <c r="B1380" t="s">
        <v>5439</v>
      </c>
      <c r="C1380" t="s">
        <v>5440</v>
      </c>
      <c r="D1380" t="str">
        <f>IF(OR(Table2[[#This Row],[code]]=Options!$H$6,Table2[[#This Row],[code]]=Options!$H$7,Table2[[#This Row],[code]]=Options!$H$8,Table2[[#This Row],[code]]=Options!$H$9,Table2[[#This Row],[code]]=Options!$H$10),Table2[[#This Row],[regno]],"")</f>
        <v/>
      </c>
    </row>
    <row r="1381" spans="1:4" x14ac:dyDescent="0.2">
      <c r="A1381">
        <v>1068789</v>
      </c>
      <c r="B1381" t="s">
        <v>5410</v>
      </c>
      <c r="C1381" t="s">
        <v>5411</v>
      </c>
      <c r="D1381" t="str">
        <f>IF(OR(Table2[[#This Row],[code]]=Options!$H$6,Table2[[#This Row],[code]]=Options!$H$7,Table2[[#This Row],[code]]=Options!$H$8,Table2[[#This Row],[code]]=Options!$H$9,Table2[[#This Row],[code]]=Options!$H$10),Table2[[#This Row],[regno]],"")</f>
        <v/>
      </c>
    </row>
    <row r="1382" spans="1:4" x14ac:dyDescent="0.2">
      <c r="A1382">
        <v>1068921</v>
      </c>
      <c r="B1382" t="s">
        <v>5410</v>
      </c>
      <c r="C1382" t="s">
        <v>5411</v>
      </c>
      <c r="D1382" t="str">
        <f>IF(OR(Table2[[#This Row],[code]]=Options!$H$6,Table2[[#This Row],[code]]=Options!$H$7,Table2[[#This Row],[code]]=Options!$H$8,Table2[[#This Row],[code]]=Options!$H$9,Table2[[#This Row],[code]]=Options!$H$10),Table2[[#This Row],[regno]],"")</f>
        <v/>
      </c>
    </row>
    <row r="1383" spans="1:4" x14ac:dyDescent="0.2">
      <c r="A1383">
        <v>1068993</v>
      </c>
      <c r="B1383" t="s">
        <v>5410</v>
      </c>
      <c r="C1383" t="s">
        <v>5411</v>
      </c>
      <c r="D1383" t="str">
        <f>IF(OR(Table2[[#This Row],[code]]=Options!$H$6,Table2[[#This Row],[code]]=Options!$H$7,Table2[[#This Row],[code]]=Options!$H$8,Table2[[#This Row],[code]]=Options!$H$9,Table2[[#This Row],[code]]=Options!$H$10),Table2[[#This Row],[regno]],"")</f>
        <v/>
      </c>
    </row>
    <row r="1384" spans="1:4" x14ac:dyDescent="0.2">
      <c r="A1384">
        <v>1068999</v>
      </c>
      <c r="B1384" t="s">
        <v>5451</v>
      </c>
      <c r="C1384" t="s">
        <v>5452</v>
      </c>
      <c r="D1384" t="str">
        <f>IF(OR(Table2[[#This Row],[code]]=Options!$H$6,Table2[[#This Row],[code]]=Options!$H$7,Table2[[#This Row],[code]]=Options!$H$8,Table2[[#This Row],[code]]=Options!$H$9,Table2[[#This Row],[code]]=Options!$H$10),Table2[[#This Row],[regno]],"")</f>
        <v/>
      </c>
    </row>
    <row r="1385" spans="1:4" x14ac:dyDescent="0.2">
      <c r="A1385">
        <v>1069019</v>
      </c>
      <c r="B1385" t="s">
        <v>5410</v>
      </c>
      <c r="C1385" t="s">
        <v>5411</v>
      </c>
      <c r="D1385" t="str">
        <f>IF(OR(Table2[[#This Row],[code]]=Options!$H$6,Table2[[#This Row],[code]]=Options!$H$7,Table2[[#This Row],[code]]=Options!$H$8,Table2[[#This Row],[code]]=Options!$H$9,Table2[[#This Row],[code]]=Options!$H$10),Table2[[#This Row],[regno]],"")</f>
        <v/>
      </c>
    </row>
    <row r="1386" spans="1:4" x14ac:dyDescent="0.2">
      <c r="A1386">
        <v>1069055</v>
      </c>
      <c r="B1386" t="s">
        <v>5410</v>
      </c>
      <c r="C1386" t="s">
        <v>5411</v>
      </c>
      <c r="D1386" t="str">
        <f>IF(OR(Table2[[#This Row],[code]]=Options!$H$6,Table2[[#This Row],[code]]=Options!$H$7,Table2[[#This Row],[code]]=Options!$H$8,Table2[[#This Row],[code]]=Options!$H$9,Table2[[#This Row],[code]]=Options!$H$10),Table2[[#This Row],[regno]],"")</f>
        <v/>
      </c>
    </row>
    <row r="1387" spans="1:4" x14ac:dyDescent="0.2">
      <c r="A1387">
        <v>1069209</v>
      </c>
      <c r="B1387" t="s">
        <v>5410</v>
      </c>
      <c r="C1387" t="s">
        <v>5411</v>
      </c>
      <c r="D1387" t="str">
        <f>IF(OR(Table2[[#This Row],[code]]=Options!$H$6,Table2[[#This Row],[code]]=Options!$H$7,Table2[[#This Row],[code]]=Options!$H$8,Table2[[#This Row],[code]]=Options!$H$9,Table2[[#This Row],[code]]=Options!$H$10),Table2[[#This Row],[regno]],"")</f>
        <v/>
      </c>
    </row>
    <row r="1388" spans="1:4" x14ac:dyDescent="0.2">
      <c r="A1388">
        <v>1069268</v>
      </c>
      <c r="B1388" t="s">
        <v>5410</v>
      </c>
      <c r="C1388" t="s">
        <v>5411</v>
      </c>
      <c r="D1388" t="str">
        <f>IF(OR(Table2[[#This Row],[code]]=Options!$H$6,Table2[[#This Row],[code]]=Options!$H$7,Table2[[#This Row],[code]]=Options!$H$8,Table2[[#This Row],[code]]=Options!$H$9,Table2[[#This Row],[code]]=Options!$H$10),Table2[[#This Row],[regno]],"")</f>
        <v/>
      </c>
    </row>
    <row r="1389" spans="1:4" x14ac:dyDescent="0.2">
      <c r="A1389">
        <v>1069527</v>
      </c>
      <c r="B1389" t="s">
        <v>5448</v>
      </c>
      <c r="C1389" t="s">
        <v>5449</v>
      </c>
      <c r="D1389" t="str">
        <f>IF(OR(Table2[[#This Row],[code]]=Options!$H$6,Table2[[#This Row],[code]]=Options!$H$7,Table2[[#This Row],[code]]=Options!$H$8,Table2[[#This Row],[code]]=Options!$H$9,Table2[[#This Row],[code]]=Options!$H$10),Table2[[#This Row],[regno]],"")</f>
        <v/>
      </c>
    </row>
    <row r="1390" spans="1:4" x14ac:dyDescent="0.2">
      <c r="A1390">
        <v>1069530</v>
      </c>
      <c r="B1390" t="s">
        <v>5433</v>
      </c>
      <c r="C1390" t="s">
        <v>832</v>
      </c>
      <c r="D1390" t="str">
        <f>IF(OR(Table2[[#This Row],[code]]=Options!$H$6,Table2[[#This Row],[code]]=Options!$H$7,Table2[[#This Row],[code]]=Options!$H$8,Table2[[#This Row],[code]]=Options!$H$9,Table2[[#This Row],[code]]=Options!$H$10),Table2[[#This Row],[regno]],"")</f>
        <v/>
      </c>
    </row>
    <row r="1391" spans="1:4" x14ac:dyDescent="0.2">
      <c r="A1391">
        <v>1069549</v>
      </c>
      <c r="B1391" t="s">
        <v>5410</v>
      </c>
      <c r="C1391" t="s">
        <v>5411</v>
      </c>
      <c r="D1391" t="str">
        <f>IF(OR(Table2[[#This Row],[code]]=Options!$H$6,Table2[[#This Row],[code]]=Options!$H$7,Table2[[#This Row],[code]]=Options!$H$8,Table2[[#This Row],[code]]=Options!$H$9,Table2[[#This Row],[code]]=Options!$H$10),Table2[[#This Row],[regno]],"")</f>
        <v/>
      </c>
    </row>
    <row r="1392" spans="1:4" x14ac:dyDescent="0.2">
      <c r="A1392">
        <v>1069554</v>
      </c>
      <c r="B1392" t="s">
        <v>5441</v>
      </c>
      <c r="C1392" t="s">
        <v>5442</v>
      </c>
      <c r="D1392" t="str">
        <f>IF(OR(Table2[[#This Row],[code]]=Options!$H$6,Table2[[#This Row],[code]]=Options!$H$7,Table2[[#This Row],[code]]=Options!$H$8,Table2[[#This Row],[code]]=Options!$H$9,Table2[[#This Row],[code]]=Options!$H$10),Table2[[#This Row],[regno]],"")</f>
        <v/>
      </c>
    </row>
    <row r="1393" spans="1:4" x14ac:dyDescent="0.2">
      <c r="A1393">
        <v>1069593</v>
      </c>
      <c r="B1393" t="s">
        <v>5431</v>
      </c>
      <c r="C1393" t="s">
        <v>5432</v>
      </c>
      <c r="D1393" t="str">
        <f>IF(OR(Table2[[#This Row],[code]]=Options!$H$6,Table2[[#This Row],[code]]=Options!$H$7,Table2[[#This Row],[code]]=Options!$H$8,Table2[[#This Row],[code]]=Options!$H$9,Table2[[#This Row],[code]]=Options!$H$10),Table2[[#This Row],[regno]],"")</f>
        <v/>
      </c>
    </row>
    <row r="1394" spans="1:4" x14ac:dyDescent="0.2">
      <c r="A1394">
        <v>1069620</v>
      </c>
      <c r="B1394" t="s">
        <v>5430</v>
      </c>
      <c r="C1394" t="s">
        <v>27</v>
      </c>
      <c r="D1394" t="str">
        <f>IF(OR(Table2[[#This Row],[code]]=Options!$H$6,Table2[[#This Row],[code]]=Options!$H$7,Table2[[#This Row],[code]]=Options!$H$8,Table2[[#This Row],[code]]=Options!$H$9,Table2[[#This Row],[code]]=Options!$H$10),Table2[[#This Row],[regno]],"")</f>
        <v/>
      </c>
    </row>
    <row r="1395" spans="1:4" x14ac:dyDescent="0.2">
      <c r="A1395">
        <v>1069657</v>
      </c>
      <c r="B1395" t="s">
        <v>5415</v>
      </c>
      <c r="C1395" t="s">
        <v>5416</v>
      </c>
      <c r="D1395" t="str">
        <f>IF(OR(Table2[[#This Row],[code]]=Options!$H$6,Table2[[#This Row],[code]]=Options!$H$7,Table2[[#This Row],[code]]=Options!$H$8,Table2[[#This Row],[code]]=Options!$H$9,Table2[[#This Row],[code]]=Options!$H$10),Table2[[#This Row],[regno]],"")</f>
        <v/>
      </c>
    </row>
    <row r="1396" spans="1:4" x14ac:dyDescent="0.2">
      <c r="A1396">
        <v>1069710</v>
      </c>
      <c r="B1396" t="s">
        <v>5410</v>
      </c>
      <c r="C1396" t="s">
        <v>5411</v>
      </c>
      <c r="D1396" t="str">
        <f>IF(OR(Table2[[#This Row],[code]]=Options!$H$6,Table2[[#This Row],[code]]=Options!$H$7,Table2[[#This Row],[code]]=Options!$H$8,Table2[[#This Row],[code]]=Options!$H$9,Table2[[#This Row],[code]]=Options!$H$10),Table2[[#This Row],[regno]],"")</f>
        <v/>
      </c>
    </row>
    <row r="1397" spans="1:4" x14ac:dyDescent="0.2">
      <c r="A1397">
        <v>1070013</v>
      </c>
      <c r="B1397" t="s">
        <v>5410</v>
      </c>
      <c r="C1397" t="s">
        <v>5411</v>
      </c>
      <c r="D1397" t="str">
        <f>IF(OR(Table2[[#This Row],[code]]=Options!$H$6,Table2[[#This Row],[code]]=Options!$H$7,Table2[[#This Row],[code]]=Options!$H$8,Table2[[#This Row],[code]]=Options!$H$9,Table2[[#This Row],[code]]=Options!$H$10),Table2[[#This Row],[regno]],"")</f>
        <v/>
      </c>
    </row>
    <row r="1398" spans="1:4" x14ac:dyDescent="0.2">
      <c r="A1398">
        <v>1070122</v>
      </c>
      <c r="B1398" t="s">
        <v>5459</v>
      </c>
      <c r="C1398" t="s">
        <v>278</v>
      </c>
      <c r="D1398" t="str">
        <f>IF(OR(Table2[[#This Row],[code]]=Options!$H$6,Table2[[#This Row],[code]]=Options!$H$7,Table2[[#This Row],[code]]=Options!$H$8,Table2[[#This Row],[code]]=Options!$H$9,Table2[[#This Row],[code]]=Options!$H$10),Table2[[#This Row],[regno]],"")</f>
        <v/>
      </c>
    </row>
    <row r="1399" spans="1:4" x14ac:dyDescent="0.2">
      <c r="A1399">
        <v>1070142</v>
      </c>
      <c r="B1399" t="s">
        <v>5410</v>
      </c>
      <c r="C1399" t="s">
        <v>5411</v>
      </c>
      <c r="D1399" t="str">
        <f>IF(OR(Table2[[#This Row],[code]]=Options!$H$6,Table2[[#This Row],[code]]=Options!$H$7,Table2[[#This Row],[code]]=Options!$H$8,Table2[[#This Row],[code]]=Options!$H$9,Table2[[#This Row],[code]]=Options!$H$10),Table2[[#This Row],[regno]],"")</f>
        <v/>
      </c>
    </row>
    <row r="1400" spans="1:4" x14ac:dyDescent="0.2">
      <c r="A1400">
        <v>1070193</v>
      </c>
      <c r="B1400" t="s">
        <v>5492</v>
      </c>
      <c r="C1400" t="s">
        <v>286</v>
      </c>
      <c r="D1400" t="str">
        <f>IF(OR(Table2[[#This Row],[code]]=Options!$H$6,Table2[[#This Row],[code]]=Options!$H$7,Table2[[#This Row],[code]]=Options!$H$8,Table2[[#This Row],[code]]=Options!$H$9,Table2[[#This Row],[code]]=Options!$H$10),Table2[[#This Row],[regno]],"")</f>
        <v/>
      </c>
    </row>
    <row r="1401" spans="1:4" x14ac:dyDescent="0.2">
      <c r="A1401">
        <v>1070209</v>
      </c>
      <c r="B1401" t="s">
        <v>5439</v>
      </c>
      <c r="C1401" t="s">
        <v>5440</v>
      </c>
      <c r="D1401" t="str">
        <f>IF(OR(Table2[[#This Row],[code]]=Options!$H$6,Table2[[#This Row],[code]]=Options!$H$7,Table2[[#This Row],[code]]=Options!$H$8,Table2[[#This Row],[code]]=Options!$H$9,Table2[[#This Row],[code]]=Options!$H$10),Table2[[#This Row],[regno]],"")</f>
        <v/>
      </c>
    </row>
    <row r="1402" spans="1:4" x14ac:dyDescent="0.2">
      <c r="A1402">
        <v>1070287</v>
      </c>
      <c r="B1402" t="s">
        <v>5413</v>
      </c>
      <c r="C1402" t="s">
        <v>5414</v>
      </c>
      <c r="D1402" t="str">
        <f>IF(OR(Table2[[#This Row],[code]]=Options!$H$6,Table2[[#This Row],[code]]=Options!$H$7,Table2[[#This Row],[code]]=Options!$H$8,Table2[[#This Row],[code]]=Options!$H$9,Table2[[#This Row],[code]]=Options!$H$10),Table2[[#This Row],[regno]],"")</f>
        <v/>
      </c>
    </row>
    <row r="1403" spans="1:4" x14ac:dyDescent="0.2">
      <c r="A1403">
        <v>1070471</v>
      </c>
      <c r="B1403" t="s">
        <v>5433</v>
      </c>
      <c r="C1403" t="s">
        <v>832</v>
      </c>
      <c r="D1403" t="str">
        <f>IF(OR(Table2[[#This Row],[code]]=Options!$H$6,Table2[[#This Row],[code]]=Options!$H$7,Table2[[#This Row],[code]]=Options!$H$8,Table2[[#This Row],[code]]=Options!$H$9,Table2[[#This Row],[code]]=Options!$H$10),Table2[[#This Row],[regno]],"")</f>
        <v/>
      </c>
    </row>
    <row r="1404" spans="1:4" x14ac:dyDescent="0.2">
      <c r="A1404">
        <v>1070537</v>
      </c>
      <c r="B1404" t="s">
        <v>5575</v>
      </c>
      <c r="C1404" t="s">
        <v>711</v>
      </c>
      <c r="D1404" t="str">
        <f>IF(OR(Table2[[#This Row],[code]]=Options!$H$6,Table2[[#This Row],[code]]=Options!$H$7,Table2[[#This Row],[code]]=Options!$H$8,Table2[[#This Row],[code]]=Options!$H$9,Table2[[#This Row],[code]]=Options!$H$10),Table2[[#This Row],[regno]],"")</f>
        <v/>
      </c>
    </row>
    <row r="1405" spans="1:4" x14ac:dyDescent="0.2">
      <c r="A1405">
        <v>1070760</v>
      </c>
      <c r="B1405" t="s">
        <v>5494</v>
      </c>
      <c r="C1405" t="s">
        <v>669</v>
      </c>
      <c r="D1405" t="str">
        <f>IF(OR(Table2[[#This Row],[code]]=Options!$H$6,Table2[[#This Row],[code]]=Options!$H$7,Table2[[#This Row],[code]]=Options!$H$8,Table2[[#This Row],[code]]=Options!$H$9,Table2[[#This Row],[code]]=Options!$H$10),Table2[[#This Row],[regno]],"")</f>
        <v/>
      </c>
    </row>
    <row r="1406" spans="1:4" x14ac:dyDescent="0.2">
      <c r="A1406">
        <v>1070822</v>
      </c>
      <c r="B1406" t="s">
        <v>5460</v>
      </c>
      <c r="C1406" t="s">
        <v>5461</v>
      </c>
      <c r="D1406" t="str">
        <f>IF(OR(Table2[[#This Row],[code]]=Options!$H$6,Table2[[#This Row],[code]]=Options!$H$7,Table2[[#This Row],[code]]=Options!$H$8,Table2[[#This Row],[code]]=Options!$H$9,Table2[[#This Row],[code]]=Options!$H$10),Table2[[#This Row],[regno]],"")</f>
        <v/>
      </c>
    </row>
    <row r="1407" spans="1:4" x14ac:dyDescent="0.2">
      <c r="A1407">
        <v>1070994</v>
      </c>
      <c r="B1407" t="s">
        <v>5410</v>
      </c>
      <c r="C1407" t="s">
        <v>5411</v>
      </c>
      <c r="D1407" t="str">
        <f>IF(OR(Table2[[#This Row],[code]]=Options!$H$6,Table2[[#This Row],[code]]=Options!$H$7,Table2[[#This Row],[code]]=Options!$H$8,Table2[[#This Row],[code]]=Options!$H$9,Table2[[#This Row],[code]]=Options!$H$10),Table2[[#This Row],[regno]],"")</f>
        <v/>
      </c>
    </row>
    <row r="1408" spans="1:4" x14ac:dyDescent="0.2">
      <c r="A1408">
        <v>1071031</v>
      </c>
      <c r="B1408" t="s">
        <v>5410</v>
      </c>
      <c r="C1408" t="s">
        <v>5411</v>
      </c>
      <c r="D1408" t="str">
        <f>IF(OR(Table2[[#This Row],[code]]=Options!$H$6,Table2[[#This Row],[code]]=Options!$H$7,Table2[[#This Row],[code]]=Options!$H$8,Table2[[#This Row],[code]]=Options!$H$9,Table2[[#This Row],[code]]=Options!$H$10),Table2[[#This Row],[regno]],"")</f>
        <v/>
      </c>
    </row>
    <row r="1409" spans="1:4" x14ac:dyDescent="0.2">
      <c r="A1409">
        <v>1071116</v>
      </c>
      <c r="B1409" t="s">
        <v>5495</v>
      </c>
      <c r="C1409" t="s">
        <v>761</v>
      </c>
      <c r="D1409" t="str">
        <f>IF(OR(Table2[[#This Row],[code]]=Options!$H$6,Table2[[#This Row],[code]]=Options!$H$7,Table2[[#This Row],[code]]=Options!$H$8,Table2[[#This Row],[code]]=Options!$H$9,Table2[[#This Row],[code]]=Options!$H$10),Table2[[#This Row],[regno]],"")</f>
        <v/>
      </c>
    </row>
    <row r="1410" spans="1:4" x14ac:dyDescent="0.2">
      <c r="A1410">
        <v>1071130</v>
      </c>
      <c r="B1410" t="s">
        <v>5519</v>
      </c>
      <c r="C1410" t="s">
        <v>1247</v>
      </c>
      <c r="D1410" t="str">
        <f>IF(OR(Table2[[#This Row],[code]]=Options!$H$6,Table2[[#This Row],[code]]=Options!$H$7,Table2[[#This Row],[code]]=Options!$H$8,Table2[[#This Row],[code]]=Options!$H$9,Table2[[#This Row],[code]]=Options!$H$10),Table2[[#This Row],[regno]],"")</f>
        <v/>
      </c>
    </row>
    <row r="1411" spans="1:4" x14ac:dyDescent="0.2">
      <c r="A1411">
        <v>1071168</v>
      </c>
      <c r="B1411" t="s">
        <v>5524</v>
      </c>
      <c r="C1411" t="s">
        <v>1256</v>
      </c>
      <c r="D1411" t="str">
        <f>IF(OR(Table2[[#This Row],[code]]=Options!$H$6,Table2[[#This Row],[code]]=Options!$H$7,Table2[[#This Row],[code]]=Options!$H$8,Table2[[#This Row],[code]]=Options!$H$9,Table2[[#This Row],[code]]=Options!$H$10),Table2[[#This Row],[regno]],"")</f>
        <v/>
      </c>
    </row>
    <row r="1412" spans="1:4" x14ac:dyDescent="0.2">
      <c r="A1412">
        <v>1071227</v>
      </c>
      <c r="B1412" t="s">
        <v>5483</v>
      </c>
      <c r="C1412" t="s">
        <v>40</v>
      </c>
      <c r="D1412" t="str">
        <f>IF(OR(Table2[[#This Row],[code]]=Options!$H$6,Table2[[#This Row],[code]]=Options!$H$7,Table2[[#This Row],[code]]=Options!$H$8,Table2[[#This Row],[code]]=Options!$H$9,Table2[[#This Row],[code]]=Options!$H$10),Table2[[#This Row],[regno]],"")</f>
        <v/>
      </c>
    </row>
    <row r="1413" spans="1:4" x14ac:dyDescent="0.2">
      <c r="A1413">
        <v>1071240</v>
      </c>
      <c r="B1413" t="s">
        <v>5410</v>
      </c>
      <c r="C1413" t="s">
        <v>5411</v>
      </c>
      <c r="D1413" t="str">
        <f>IF(OR(Table2[[#This Row],[code]]=Options!$H$6,Table2[[#This Row],[code]]=Options!$H$7,Table2[[#This Row],[code]]=Options!$H$8,Table2[[#This Row],[code]]=Options!$H$9,Table2[[#This Row],[code]]=Options!$H$10),Table2[[#This Row],[regno]],"")</f>
        <v/>
      </c>
    </row>
    <row r="1414" spans="1:4" x14ac:dyDescent="0.2">
      <c r="A1414">
        <v>1071245</v>
      </c>
      <c r="B1414" t="s">
        <v>5551</v>
      </c>
      <c r="C1414" t="s">
        <v>1280</v>
      </c>
      <c r="D1414" t="str">
        <f>IF(OR(Table2[[#This Row],[code]]=Options!$H$6,Table2[[#This Row],[code]]=Options!$H$7,Table2[[#This Row],[code]]=Options!$H$8,Table2[[#This Row],[code]]=Options!$H$9,Table2[[#This Row],[code]]=Options!$H$10),Table2[[#This Row],[regno]],"")</f>
        <v/>
      </c>
    </row>
    <row r="1415" spans="1:4" x14ac:dyDescent="0.2">
      <c r="A1415">
        <v>1071293</v>
      </c>
      <c r="B1415" t="s">
        <v>5548</v>
      </c>
      <c r="C1415" t="s">
        <v>1430</v>
      </c>
      <c r="D1415" t="str">
        <f>IF(OR(Table2[[#This Row],[code]]=Options!$H$6,Table2[[#This Row],[code]]=Options!$H$7,Table2[[#This Row],[code]]=Options!$H$8,Table2[[#This Row],[code]]=Options!$H$9,Table2[[#This Row],[code]]=Options!$H$10),Table2[[#This Row],[regno]],"")</f>
        <v/>
      </c>
    </row>
    <row r="1416" spans="1:4" x14ac:dyDescent="0.2">
      <c r="A1416">
        <v>1071299</v>
      </c>
      <c r="B1416" t="s">
        <v>5410</v>
      </c>
      <c r="C1416" t="s">
        <v>5411</v>
      </c>
      <c r="D1416" t="str">
        <f>IF(OR(Table2[[#This Row],[code]]=Options!$H$6,Table2[[#This Row],[code]]=Options!$H$7,Table2[[#This Row],[code]]=Options!$H$8,Table2[[#This Row],[code]]=Options!$H$9,Table2[[#This Row],[code]]=Options!$H$10),Table2[[#This Row],[regno]],"")</f>
        <v/>
      </c>
    </row>
    <row r="1417" spans="1:4" x14ac:dyDescent="0.2">
      <c r="A1417">
        <v>1071396</v>
      </c>
      <c r="B1417" t="s">
        <v>5410</v>
      </c>
      <c r="C1417" t="s">
        <v>5411</v>
      </c>
      <c r="D1417" t="str">
        <f>IF(OR(Table2[[#This Row],[code]]=Options!$H$6,Table2[[#This Row],[code]]=Options!$H$7,Table2[[#This Row],[code]]=Options!$H$8,Table2[[#This Row],[code]]=Options!$H$9,Table2[[#This Row],[code]]=Options!$H$10),Table2[[#This Row],[regno]],"")</f>
        <v/>
      </c>
    </row>
    <row r="1418" spans="1:4" x14ac:dyDescent="0.2">
      <c r="A1418">
        <v>1071433</v>
      </c>
      <c r="B1418" t="s">
        <v>5431</v>
      </c>
      <c r="C1418" t="s">
        <v>5432</v>
      </c>
      <c r="D1418" t="str">
        <f>IF(OR(Table2[[#This Row],[code]]=Options!$H$6,Table2[[#This Row],[code]]=Options!$H$7,Table2[[#This Row],[code]]=Options!$H$8,Table2[[#This Row],[code]]=Options!$H$9,Table2[[#This Row],[code]]=Options!$H$10),Table2[[#This Row],[regno]],"")</f>
        <v/>
      </c>
    </row>
    <row r="1419" spans="1:4" x14ac:dyDescent="0.2">
      <c r="A1419">
        <v>1071501</v>
      </c>
      <c r="B1419" t="s">
        <v>5413</v>
      </c>
      <c r="C1419" t="s">
        <v>5414</v>
      </c>
      <c r="D1419" t="str">
        <f>IF(OR(Table2[[#This Row],[code]]=Options!$H$6,Table2[[#This Row],[code]]=Options!$H$7,Table2[[#This Row],[code]]=Options!$H$8,Table2[[#This Row],[code]]=Options!$H$9,Table2[[#This Row],[code]]=Options!$H$10),Table2[[#This Row],[regno]],"")</f>
        <v/>
      </c>
    </row>
    <row r="1420" spans="1:4" x14ac:dyDescent="0.2">
      <c r="A1420">
        <v>1071569</v>
      </c>
      <c r="B1420" t="s">
        <v>5410</v>
      </c>
      <c r="C1420" t="s">
        <v>5411</v>
      </c>
      <c r="D1420" t="str">
        <f>IF(OR(Table2[[#This Row],[code]]=Options!$H$6,Table2[[#This Row],[code]]=Options!$H$7,Table2[[#This Row],[code]]=Options!$H$8,Table2[[#This Row],[code]]=Options!$H$9,Table2[[#This Row],[code]]=Options!$H$10),Table2[[#This Row],[regno]],"")</f>
        <v/>
      </c>
    </row>
    <row r="1421" spans="1:4" x14ac:dyDescent="0.2">
      <c r="A1421">
        <v>1071668</v>
      </c>
      <c r="B1421" t="s">
        <v>5413</v>
      </c>
      <c r="C1421" t="s">
        <v>5414</v>
      </c>
      <c r="D1421" t="str">
        <f>IF(OR(Table2[[#This Row],[code]]=Options!$H$6,Table2[[#This Row],[code]]=Options!$H$7,Table2[[#This Row],[code]]=Options!$H$8,Table2[[#This Row],[code]]=Options!$H$9,Table2[[#This Row],[code]]=Options!$H$10),Table2[[#This Row],[regno]],"")</f>
        <v/>
      </c>
    </row>
    <row r="1422" spans="1:4" x14ac:dyDescent="0.2">
      <c r="A1422">
        <v>1071849</v>
      </c>
      <c r="B1422" t="s">
        <v>5423</v>
      </c>
      <c r="C1422" t="s">
        <v>5424</v>
      </c>
      <c r="D1422" t="str">
        <f>IF(OR(Table2[[#This Row],[code]]=Options!$H$6,Table2[[#This Row],[code]]=Options!$H$7,Table2[[#This Row],[code]]=Options!$H$8,Table2[[#This Row],[code]]=Options!$H$9,Table2[[#This Row],[code]]=Options!$H$10),Table2[[#This Row],[regno]],"")</f>
        <v/>
      </c>
    </row>
    <row r="1423" spans="1:4" x14ac:dyDescent="0.2">
      <c r="A1423">
        <v>1071861</v>
      </c>
      <c r="B1423" t="s">
        <v>5413</v>
      </c>
      <c r="C1423" t="s">
        <v>5414</v>
      </c>
      <c r="D1423" t="str">
        <f>IF(OR(Table2[[#This Row],[code]]=Options!$H$6,Table2[[#This Row],[code]]=Options!$H$7,Table2[[#This Row],[code]]=Options!$H$8,Table2[[#This Row],[code]]=Options!$H$9,Table2[[#This Row],[code]]=Options!$H$10),Table2[[#This Row],[regno]],"")</f>
        <v/>
      </c>
    </row>
    <row r="1424" spans="1:4" x14ac:dyDescent="0.2">
      <c r="A1424">
        <v>1071995</v>
      </c>
      <c r="B1424" t="s">
        <v>5501</v>
      </c>
      <c r="C1424" t="s">
        <v>149</v>
      </c>
      <c r="D1424" t="str">
        <f>IF(OR(Table2[[#This Row],[code]]=Options!$H$6,Table2[[#This Row],[code]]=Options!$H$7,Table2[[#This Row],[code]]=Options!$H$8,Table2[[#This Row],[code]]=Options!$H$9,Table2[[#This Row],[code]]=Options!$H$10),Table2[[#This Row],[regno]],"")</f>
        <v/>
      </c>
    </row>
    <row r="1425" spans="1:4" x14ac:dyDescent="0.2">
      <c r="A1425">
        <v>1072071</v>
      </c>
      <c r="B1425" t="s">
        <v>5410</v>
      </c>
      <c r="C1425" t="s">
        <v>5411</v>
      </c>
      <c r="D1425" t="str">
        <f>IF(OR(Table2[[#This Row],[code]]=Options!$H$6,Table2[[#This Row],[code]]=Options!$H$7,Table2[[#This Row],[code]]=Options!$H$8,Table2[[#This Row],[code]]=Options!$H$9,Table2[[#This Row],[code]]=Options!$H$10),Table2[[#This Row],[regno]],"")</f>
        <v/>
      </c>
    </row>
    <row r="1426" spans="1:4" x14ac:dyDescent="0.2">
      <c r="A1426">
        <v>1072116</v>
      </c>
      <c r="B1426" t="s">
        <v>5410</v>
      </c>
      <c r="C1426" t="s">
        <v>5411</v>
      </c>
      <c r="D1426" t="str">
        <f>IF(OR(Table2[[#This Row],[code]]=Options!$H$6,Table2[[#This Row],[code]]=Options!$H$7,Table2[[#This Row],[code]]=Options!$H$8,Table2[[#This Row],[code]]=Options!$H$9,Table2[[#This Row],[code]]=Options!$H$10),Table2[[#This Row],[regno]],"")</f>
        <v/>
      </c>
    </row>
    <row r="1427" spans="1:4" x14ac:dyDescent="0.2">
      <c r="A1427">
        <v>1072170</v>
      </c>
      <c r="B1427" t="s">
        <v>5519</v>
      </c>
      <c r="C1427" t="s">
        <v>1247</v>
      </c>
      <c r="D1427" t="str">
        <f>IF(OR(Table2[[#This Row],[code]]=Options!$H$6,Table2[[#This Row],[code]]=Options!$H$7,Table2[[#This Row],[code]]=Options!$H$8,Table2[[#This Row],[code]]=Options!$H$9,Table2[[#This Row],[code]]=Options!$H$10),Table2[[#This Row],[regno]],"")</f>
        <v/>
      </c>
    </row>
    <row r="1428" spans="1:4" x14ac:dyDescent="0.2">
      <c r="A1428">
        <v>1072201</v>
      </c>
      <c r="B1428" t="s">
        <v>5474</v>
      </c>
      <c r="C1428" t="s">
        <v>5475</v>
      </c>
      <c r="D1428" t="str">
        <f>IF(OR(Table2[[#This Row],[code]]=Options!$H$6,Table2[[#This Row],[code]]=Options!$H$7,Table2[[#This Row],[code]]=Options!$H$8,Table2[[#This Row],[code]]=Options!$H$9,Table2[[#This Row],[code]]=Options!$H$10),Table2[[#This Row],[regno]],"")</f>
        <v/>
      </c>
    </row>
    <row r="1429" spans="1:4" x14ac:dyDescent="0.2">
      <c r="A1429">
        <v>1072473</v>
      </c>
      <c r="B1429" t="s">
        <v>5444</v>
      </c>
      <c r="C1429" t="s">
        <v>5445</v>
      </c>
      <c r="D1429" t="str">
        <f>IF(OR(Table2[[#This Row],[code]]=Options!$H$6,Table2[[#This Row],[code]]=Options!$H$7,Table2[[#This Row],[code]]=Options!$H$8,Table2[[#This Row],[code]]=Options!$H$9,Table2[[#This Row],[code]]=Options!$H$10),Table2[[#This Row],[regno]],"")</f>
        <v/>
      </c>
    </row>
    <row r="1430" spans="1:4" x14ac:dyDescent="0.2">
      <c r="A1430">
        <v>1072524</v>
      </c>
      <c r="B1430" t="s">
        <v>5430</v>
      </c>
      <c r="C1430" t="s">
        <v>27</v>
      </c>
      <c r="D1430" t="str">
        <f>IF(OR(Table2[[#This Row],[code]]=Options!$H$6,Table2[[#This Row],[code]]=Options!$H$7,Table2[[#This Row],[code]]=Options!$H$8,Table2[[#This Row],[code]]=Options!$H$9,Table2[[#This Row],[code]]=Options!$H$10),Table2[[#This Row],[regno]],"")</f>
        <v/>
      </c>
    </row>
    <row r="1431" spans="1:4" x14ac:dyDescent="0.2">
      <c r="A1431">
        <v>1072609</v>
      </c>
      <c r="B1431" t="s">
        <v>5474</v>
      </c>
      <c r="C1431" t="s">
        <v>5475</v>
      </c>
      <c r="D1431" t="str">
        <f>IF(OR(Table2[[#This Row],[code]]=Options!$H$6,Table2[[#This Row],[code]]=Options!$H$7,Table2[[#This Row],[code]]=Options!$H$8,Table2[[#This Row],[code]]=Options!$H$9,Table2[[#This Row],[code]]=Options!$H$10),Table2[[#This Row],[regno]],"")</f>
        <v/>
      </c>
    </row>
    <row r="1432" spans="1:4" x14ac:dyDescent="0.2">
      <c r="A1432">
        <v>1072783</v>
      </c>
      <c r="B1432" t="s">
        <v>5410</v>
      </c>
      <c r="C1432" t="s">
        <v>5411</v>
      </c>
      <c r="D1432" t="str">
        <f>IF(OR(Table2[[#This Row],[code]]=Options!$H$6,Table2[[#This Row],[code]]=Options!$H$7,Table2[[#This Row],[code]]=Options!$H$8,Table2[[#This Row],[code]]=Options!$H$9,Table2[[#This Row],[code]]=Options!$H$10),Table2[[#This Row],[regno]],"")</f>
        <v/>
      </c>
    </row>
    <row r="1433" spans="1:4" x14ac:dyDescent="0.2">
      <c r="A1433">
        <v>1072835</v>
      </c>
      <c r="B1433" t="s">
        <v>5410</v>
      </c>
      <c r="C1433" t="s">
        <v>5411</v>
      </c>
      <c r="D1433" t="str">
        <f>IF(OR(Table2[[#This Row],[code]]=Options!$H$6,Table2[[#This Row],[code]]=Options!$H$7,Table2[[#This Row],[code]]=Options!$H$8,Table2[[#This Row],[code]]=Options!$H$9,Table2[[#This Row],[code]]=Options!$H$10),Table2[[#This Row],[regno]],"")</f>
        <v/>
      </c>
    </row>
    <row r="1434" spans="1:4" x14ac:dyDescent="0.2">
      <c r="A1434">
        <v>1072921</v>
      </c>
      <c r="B1434" t="s">
        <v>5472</v>
      </c>
      <c r="C1434" t="s">
        <v>5473</v>
      </c>
      <c r="D1434" t="str">
        <f>IF(OR(Table2[[#This Row],[code]]=Options!$H$6,Table2[[#This Row],[code]]=Options!$H$7,Table2[[#This Row],[code]]=Options!$H$8,Table2[[#This Row],[code]]=Options!$H$9,Table2[[#This Row],[code]]=Options!$H$10),Table2[[#This Row],[regno]],"")</f>
        <v/>
      </c>
    </row>
    <row r="1435" spans="1:4" x14ac:dyDescent="0.2">
      <c r="A1435">
        <v>1073058</v>
      </c>
      <c r="B1435" t="s">
        <v>5499</v>
      </c>
      <c r="C1435" t="s">
        <v>5500</v>
      </c>
      <c r="D1435" t="str">
        <f>IF(OR(Table2[[#This Row],[code]]=Options!$H$6,Table2[[#This Row],[code]]=Options!$H$7,Table2[[#This Row],[code]]=Options!$H$8,Table2[[#This Row],[code]]=Options!$H$9,Table2[[#This Row],[code]]=Options!$H$10),Table2[[#This Row],[regno]],"")</f>
        <v/>
      </c>
    </row>
    <row r="1436" spans="1:4" x14ac:dyDescent="0.2">
      <c r="A1436">
        <v>1073065</v>
      </c>
      <c r="B1436" t="s">
        <v>5557</v>
      </c>
      <c r="C1436" t="s">
        <v>1433</v>
      </c>
      <c r="D1436" t="str">
        <f>IF(OR(Table2[[#This Row],[code]]=Options!$H$6,Table2[[#This Row],[code]]=Options!$H$7,Table2[[#This Row],[code]]=Options!$H$8,Table2[[#This Row],[code]]=Options!$H$9,Table2[[#This Row],[code]]=Options!$H$10),Table2[[#This Row],[regno]],"")</f>
        <v/>
      </c>
    </row>
    <row r="1437" spans="1:4" x14ac:dyDescent="0.2">
      <c r="A1437">
        <v>1073071</v>
      </c>
      <c r="B1437" t="s">
        <v>5410</v>
      </c>
      <c r="C1437" t="s">
        <v>5411</v>
      </c>
      <c r="D1437" t="str">
        <f>IF(OR(Table2[[#This Row],[code]]=Options!$H$6,Table2[[#This Row],[code]]=Options!$H$7,Table2[[#This Row],[code]]=Options!$H$8,Table2[[#This Row],[code]]=Options!$H$9,Table2[[#This Row],[code]]=Options!$H$10),Table2[[#This Row],[regno]],"")</f>
        <v/>
      </c>
    </row>
    <row r="1438" spans="1:4" x14ac:dyDescent="0.2">
      <c r="A1438">
        <v>1073095</v>
      </c>
      <c r="B1438" t="s">
        <v>5451</v>
      </c>
      <c r="C1438" t="s">
        <v>5452</v>
      </c>
      <c r="D1438" t="str">
        <f>IF(OR(Table2[[#This Row],[code]]=Options!$H$6,Table2[[#This Row],[code]]=Options!$H$7,Table2[[#This Row],[code]]=Options!$H$8,Table2[[#This Row],[code]]=Options!$H$9,Table2[[#This Row],[code]]=Options!$H$10),Table2[[#This Row],[regno]],"")</f>
        <v/>
      </c>
    </row>
    <row r="1439" spans="1:4" x14ac:dyDescent="0.2">
      <c r="A1439">
        <v>1073106</v>
      </c>
      <c r="B1439" t="s">
        <v>5410</v>
      </c>
      <c r="C1439" t="s">
        <v>5411</v>
      </c>
      <c r="D1439" t="str">
        <f>IF(OR(Table2[[#This Row],[code]]=Options!$H$6,Table2[[#This Row],[code]]=Options!$H$7,Table2[[#This Row],[code]]=Options!$H$8,Table2[[#This Row],[code]]=Options!$H$9,Table2[[#This Row],[code]]=Options!$H$10),Table2[[#This Row],[regno]],"")</f>
        <v/>
      </c>
    </row>
    <row r="1440" spans="1:4" x14ac:dyDescent="0.2">
      <c r="A1440">
        <v>1073165</v>
      </c>
      <c r="B1440" t="s">
        <v>5483</v>
      </c>
      <c r="C1440" t="s">
        <v>40</v>
      </c>
      <c r="D1440" t="str">
        <f>IF(OR(Table2[[#This Row],[code]]=Options!$H$6,Table2[[#This Row],[code]]=Options!$H$7,Table2[[#This Row],[code]]=Options!$H$8,Table2[[#This Row],[code]]=Options!$H$9,Table2[[#This Row],[code]]=Options!$H$10),Table2[[#This Row],[regno]],"")</f>
        <v/>
      </c>
    </row>
    <row r="1441" spans="1:4" x14ac:dyDescent="0.2">
      <c r="A1441">
        <v>1073358</v>
      </c>
      <c r="B1441" t="s">
        <v>5492</v>
      </c>
      <c r="C1441" t="s">
        <v>286</v>
      </c>
      <c r="D1441" t="str">
        <f>IF(OR(Table2[[#This Row],[code]]=Options!$H$6,Table2[[#This Row],[code]]=Options!$H$7,Table2[[#This Row],[code]]=Options!$H$8,Table2[[#This Row],[code]]=Options!$H$9,Table2[[#This Row],[code]]=Options!$H$10),Table2[[#This Row],[regno]],"")</f>
        <v/>
      </c>
    </row>
    <row r="1442" spans="1:4" x14ac:dyDescent="0.2">
      <c r="A1442">
        <v>1073393</v>
      </c>
      <c r="B1442" t="s">
        <v>5410</v>
      </c>
      <c r="C1442" t="s">
        <v>5411</v>
      </c>
      <c r="D1442" t="str">
        <f>IF(OR(Table2[[#This Row],[code]]=Options!$H$6,Table2[[#This Row],[code]]=Options!$H$7,Table2[[#This Row],[code]]=Options!$H$8,Table2[[#This Row],[code]]=Options!$H$9,Table2[[#This Row],[code]]=Options!$H$10),Table2[[#This Row],[regno]],"")</f>
        <v/>
      </c>
    </row>
    <row r="1443" spans="1:4" x14ac:dyDescent="0.2">
      <c r="A1443">
        <v>1073432</v>
      </c>
      <c r="B1443" t="s">
        <v>5410</v>
      </c>
      <c r="C1443" t="s">
        <v>5411</v>
      </c>
      <c r="D1443" t="str">
        <f>IF(OR(Table2[[#This Row],[code]]=Options!$H$6,Table2[[#This Row],[code]]=Options!$H$7,Table2[[#This Row],[code]]=Options!$H$8,Table2[[#This Row],[code]]=Options!$H$9,Table2[[#This Row],[code]]=Options!$H$10),Table2[[#This Row],[regno]],"")</f>
        <v/>
      </c>
    </row>
    <row r="1444" spans="1:4" x14ac:dyDescent="0.2">
      <c r="A1444">
        <v>1073594</v>
      </c>
      <c r="B1444" t="s">
        <v>5410</v>
      </c>
      <c r="C1444" t="s">
        <v>5411</v>
      </c>
      <c r="D1444" t="str">
        <f>IF(OR(Table2[[#This Row],[code]]=Options!$H$6,Table2[[#This Row],[code]]=Options!$H$7,Table2[[#This Row],[code]]=Options!$H$8,Table2[[#This Row],[code]]=Options!$H$9,Table2[[#This Row],[code]]=Options!$H$10),Table2[[#This Row],[regno]],"")</f>
        <v/>
      </c>
    </row>
    <row r="1445" spans="1:4" x14ac:dyDescent="0.2">
      <c r="A1445">
        <v>1073845</v>
      </c>
      <c r="B1445" t="s">
        <v>5509</v>
      </c>
      <c r="C1445" t="s">
        <v>974</v>
      </c>
      <c r="D1445" t="str">
        <f>IF(OR(Table2[[#This Row],[code]]=Options!$H$6,Table2[[#This Row],[code]]=Options!$H$7,Table2[[#This Row],[code]]=Options!$H$8,Table2[[#This Row],[code]]=Options!$H$9,Table2[[#This Row],[code]]=Options!$H$10),Table2[[#This Row],[regno]],"")</f>
        <v/>
      </c>
    </row>
    <row r="1446" spans="1:4" x14ac:dyDescent="0.2">
      <c r="A1446">
        <v>1073913</v>
      </c>
      <c r="B1446" t="s">
        <v>5425</v>
      </c>
      <c r="C1446" t="s">
        <v>626</v>
      </c>
      <c r="D1446" t="str">
        <f>IF(OR(Table2[[#This Row],[code]]=Options!$H$6,Table2[[#This Row],[code]]=Options!$H$7,Table2[[#This Row],[code]]=Options!$H$8,Table2[[#This Row],[code]]=Options!$H$9,Table2[[#This Row],[code]]=Options!$H$10),Table2[[#This Row],[regno]],"")</f>
        <v/>
      </c>
    </row>
    <row r="1447" spans="1:4" x14ac:dyDescent="0.2">
      <c r="A1447">
        <v>1074016</v>
      </c>
      <c r="B1447" t="s">
        <v>5413</v>
      </c>
      <c r="C1447" t="s">
        <v>5414</v>
      </c>
      <c r="D1447" t="str">
        <f>IF(OR(Table2[[#This Row],[code]]=Options!$H$6,Table2[[#This Row],[code]]=Options!$H$7,Table2[[#This Row],[code]]=Options!$H$8,Table2[[#This Row],[code]]=Options!$H$9,Table2[[#This Row],[code]]=Options!$H$10),Table2[[#This Row],[regno]],"")</f>
        <v/>
      </c>
    </row>
    <row r="1448" spans="1:4" x14ac:dyDescent="0.2">
      <c r="A1448">
        <v>1074540</v>
      </c>
      <c r="B1448" t="s">
        <v>5410</v>
      </c>
      <c r="C1448" t="s">
        <v>5411</v>
      </c>
      <c r="D1448" t="str">
        <f>IF(OR(Table2[[#This Row],[code]]=Options!$H$6,Table2[[#This Row],[code]]=Options!$H$7,Table2[[#This Row],[code]]=Options!$H$8,Table2[[#This Row],[code]]=Options!$H$9,Table2[[#This Row],[code]]=Options!$H$10),Table2[[#This Row],[regno]],"")</f>
        <v/>
      </c>
    </row>
    <row r="1449" spans="1:4" x14ac:dyDescent="0.2">
      <c r="A1449">
        <v>1074590</v>
      </c>
      <c r="B1449" t="s">
        <v>5576</v>
      </c>
      <c r="C1449" t="s">
        <v>1481</v>
      </c>
      <c r="D1449" t="str">
        <f>IF(OR(Table2[[#This Row],[code]]=Options!$H$6,Table2[[#This Row],[code]]=Options!$H$7,Table2[[#This Row],[code]]=Options!$H$8,Table2[[#This Row],[code]]=Options!$H$9,Table2[[#This Row],[code]]=Options!$H$10),Table2[[#This Row],[regno]],"")</f>
        <v/>
      </c>
    </row>
    <row r="1450" spans="1:4" x14ac:dyDescent="0.2">
      <c r="A1450">
        <v>1074609</v>
      </c>
      <c r="B1450" t="s">
        <v>5493</v>
      </c>
      <c r="C1450" t="s">
        <v>249</v>
      </c>
      <c r="D1450" t="str">
        <f>IF(OR(Table2[[#This Row],[code]]=Options!$H$6,Table2[[#This Row],[code]]=Options!$H$7,Table2[[#This Row],[code]]=Options!$H$8,Table2[[#This Row],[code]]=Options!$H$9,Table2[[#This Row],[code]]=Options!$H$10),Table2[[#This Row],[regno]],"")</f>
        <v/>
      </c>
    </row>
    <row r="1451" spans="1:4" x14ac:dyDescent="0.2">
      <c r="A1451">
        <v>1074612</v>
      </c>
      <c r="B1451" t="s">
        <v>5503</v>
      </c>
      <c r="C1451" t="s">
        <v>5504</v>
      </c>
      <c r="D1451" t="str">
        <f>IF(OR(Table2[[#This Row],[code]]=Options!$H$6,Table2[[#This Row],[code]]=Options!$H$7,Table2[[#This Row],[code]]=Options!$H$8,Table2[[#This Row],[code]]=Options!$H$9,Table2[[#This Row],[code]]=Options!$H$10),Table2[[#This Row],[regno]],"")</f>
        <v/>
      </c>
    </row>
    <row r="1452" spans="1:4" x14ac:dyDescent="0.2">
      <c r="A1452">
        <v>1074643</v>
      </c>
      <c r="B1452" t="s">
        <v>5485</v>
      </c>
      <c r="C1452" t="s">
        <v>1152</v>
      </c>
      <c r="D1452" t="str">
        <f>IF(OR(Table2[[#This Row],[code]]=Options!$H$6,Table2[[#This Row],[code]]=Options!$H$7,Table2[[#This Row],[code]]=Options!$H$8,Table2[[#This Row],[code]]=Options!$H$9,Table2[[#This Row],[code]]=Options!$H$10),Table2[[#This Row],[regno]],"")</f>
        <v/>
      </c>
    </row>
    <row r="1453" spans="1:4" x14ac:dyDescent="0.2">
      <c r="A1453">
        <v>1074794</v>
      </c>
      <c r="B1453" t="s">
        <v>5412</v>
      </c>
      <c r="C1453" t="s">
        <v>12</v>
      </c>
      <c r="D1453" t="str">
        <f>IF(OR(Table2[[#This Row],[code]]=Options!$H$6,Table2[[#This Row],[code]]=Options!$H$7,Table2[[#This Row],[code]]=Options!$H$8,Table2[[#This Row],[code]]=Options!$H$9,Table2[[#This Row],[code]]=Options!$H$10),Table2[[#This Row],[regno]],"")</f>
        <v/>
      </c>
    </row>
    <row r="1454" spans="1:4" x14ac:dyDescent="0.2">
      <c r="A1454">
        <v>1075032</v>
      </c>
      <c r="B1454" t="s">
        <v>5410</v>
      </c>
      <c r="C1454" t="s">
        <v>5411</v>
      </c>
      <c r="D1454" t="str">
        <f>IF(OR(Table2[[#This Row],[code]]=Options!$H$6,Table2[[#This Row],[code]]=Options!$H$7,Table2[[#This Row],[code]]=Options!$H$8,Table2[[#This Row],[code]]=Options!$H$9,Table2[[#This Row],[code]]=Options!$H$10),Table2[[#This Row],[regno]],"")</f>
        <v/>
      </c>
    </row>
    <row r="1455" spans="1:4" x14ac:dyDescent="0.2">
      <c r="A1455">
        <v>1075179</v>
      </c>
      <c r="B1455" t="s">
        <v>5436</v>
      </c>
      <c r="C1455" t="s">
        <v>5437</v>
      </c>
      <c r="D1455" t="str">
        <f>IF(OR(Table2[[#This Row],[code]]=Options!$H$6,Table2[[#This Row],[code]]=Options!$H$7,Table2[[#This Row],[code]]=Options!$H$8,Table2[[#This Row],[code]]=Options!$H$9,Table2[[#This Row],[code]]=Options!$H$10),Table2[[#This Row],[regno]],"")</f>
        <v/>
      </c>
    </row>
    <row r="1456" spans="1:4" x14ac:dyDescent="0.2">
      <c r="A1456">
        <v>1075195</v>
      </c>
      <c r="B1456" t="s">
        <v>5451</v>
      </c>
      <c r="C1456" t="s">
        <v>5452</v>
      </c>
      <c r="D1456" t="str">
        <f>IF(OR(Table2[[#This Row],[code]]=Options!$H$6,Table2[[#This Row],[code]]=Options!$H$7,Table2[[#This Row],[code]]=Options!$H$8,Table2[[#This Row],[code]]=Options!$H$9,Table2[[#This Row],[code]]=Options!$H$10),Table2[[#This Row],[regno]],"")</f>
        <v/>
      </c>
    </row>
    <row r="1457" spans="1:4" x14ac:dyDescent="0.2">
      <c r="A1457">
        <v>1075201</v>
      </c>
      <c r="B1457" t="s">
        <v>5476</v>
      </c>
      <c r="C1457" t="s">
        <v>188</v>
      </c>
      <c r="D1457" t="str">
        <f>IF(OR(Table2[[#This Row],[code]]=Options!$H$6,Table2[[#This Row],[code]]=Options!$H$7,Table2[[#This Row],[code]]=Options!$H$8,Table2[[#This Row],[code]]=Options!$H$9,Table2[[#This Row],[code]]=Options!$H$10),Table2[[#This Row],[regno]],"")</f>
        <v/>
      </c>
    </row>
    <row r="1458" spans="1:4" x14ac:dyDescent="0.2">
      <c r="A1458">
        <v>1075341</v>
      </c>
      <c r="B1458" t="s">
        <v>5410</v>
      </c>
      <c r="C1458" t="s">
        <v>5411</v>
      </c>
      <c r="D1458" t="str">
        <f>IF(OR(Table2[[#This Row],[code]]=Options!$H$6,Table2[[#This Row],[code]]=Options!$H$7,Table2[[#This Row],[code]]=Options!$H$8,Table2[[#This Row],[code]]=Options!$H$9,Table2[[#This Row],[code]]=Options!$H$10),Table2[[#This Row],[regno]],"")</f>
        <v/>
      </c>
    </row>
    <row r="1459" spans="1:4" x14ac:dyDescent="0.2">
      <c r="A1459">
        <v>1075359</v>
      </c>
      <c r="B1459" t="s">
        <v>5463</v>
      </c>
      <c r="C1459" t="s">
        <v>5464</v>
      </c>
      <c r="D1459" t="str">
        <f>IF(OR(Table2[[#This Row],[code]]=Options!$H$6,Table2[[#This Row],[code]]=Options!$H$7,Table2[[#This Row],[code]]=Options!$H$8,Table2[[#This Row],[code]]=Options!$H$9,Table2[[#This Row],[code]]=Options!$H$10),Table2[[#This Row],[regno]],"")</f>
        <v/>
      </c>
    </row>
    <row r="1460" spans="1:4" x14ac:dyDescent="0.2">
      <c r="A1460">
        <v>1075538</v>
      </c>
      <c r="B1460" t="s">
        <v>5477</v>
      </c>
      <c r="C1460" t="s">
        <v>5478</v>
      </c>
      <c r="D1460" t="str">
        <f>IF(OR(Table2[[#This Row],[code]]=Options!$H$6,Table2[[#This Row],[code]]=Options!$H$7,Table2[[#This Row],[code]]=Options!$H$8,Table2[[#This Row],[code]]=Options!$H$9,Table2[[#This Row],[code]]=Options!$H$10),Table2[[#This Row],[regno]],"")</f>
        <v/>
      </c>
    </row>
    <row r="1461" spans="1:4" x14ac:dyDescent="0.2">
      <c r="A1461">
        <v>1075849</v>
      </c>
      <c r="B1461" t="s">
        <v>5463</v>
      </c>
      <c r="C1461" t="s">
        <v>5464</v>
      </c>
      <c r="D1461" t="str">
        <f>IF(OR(Table2[[#This Row],[code]]=Options!$H$6,Table2[[#This Row],[code]]=Options!$H$7,Table2[[#This Row],[code]]=Options!$H$8,Table2[[#This Row],[code]]=Options!$H$9,Table2[[#This Row],[code]]=Options!$H$10),Table2[[#This Row],[regno]],"")</f>
        <v/>
      </c>
    </row>
    <row r="1462" spans="1:4" x14ac:dyDescent="0.2">
      <c r="A1462">
        <v>1075933</v>
      </c>
      <c r="B1462" t="s">
        <v>5410</v>
      </c>
      <c r="C1462" t="s">
        <v>5411</v>
      </c>
      <c r="D1462" t="str">
        <f>IF(OR(Table2[[#This Row],[code]]=Options!$H$6,Table2[[#This Row],[code]]=Options!$H$7,Table2[[#This Row],[code]]=Options!$H$8,Table2[[#This Row],[code]]=Options!$H$9,Table2[[#This Row],[code]]=Options!$H$10),Table2[[#This Row],[regno]],"")</f>
        <v/>
      </c>
    </row>
    <row r="1463" spans="1:4" x14ac:dyDescent="0.2">
      <c r="A1463">
        <v>1075950</v>
      </c>
      <c r="B1463" t="s">
        <v>5410</v>
      </c>
      <c r="C1463" t="s">
        <v>5411</v>
      </c>
      <c r="D1463" t="str">
        <f>IF(OR(Table2[[#This Row],[code]]=Options!$H$6,Table2[[#This Row],[code]]=Options!$H$7,Table2[[#This Row],[code]]=Options!$H$8,Table2[[#This Row],[code]]=Options!$H$9,Table2[[#This Row],[code]]=Options!$H$10),Table2[[#This Row],[regno]],"")</f>
        <v/>
      </c>
    </row>
    <row r="1464" spans="1:4" x14ac:dyDescent="0.2">
      <c r="A1464">
        <v>1075953</v>
      </c>
      <c r="B1464" t="s">
        <v>5503</v>
      </c>
      <c r="C1464" t="s">
        <v>5504</v>
      </c>
      <c r="D1464" t="str">
        <f>IF(OR(Table2[[#This Row],[code]]=Options!$H$6,Table2[[#This Row],[code]]=Options!$H$7,Table2[[#This Row],[code]]=Options!$H$8,Table2[[#This Row],[code]]=Options!$H$9,Table2[[#This Row],[code]]=Options!$H$10),Table2[[#This Row],[regno]],"")</f>
        <v/>
      </c>
    </row>
    <row r="1465" spans="1:4" x14ac:dyDescent="0.2">
      <c r="A1465">
        <v>1075957</v>
      </c>
      <c r="B1465" t="s">
        <v>5541</v>
      </c>
      <c r="C1465" t="s">
        <v>779</v>
      </c>
      <c r="D1465" t="str">
        <f>IF(OR(Table2[[#This Row],[code]]=Options!$H$6,Table2[[#This Row],[code]]=Options!$H$7,Table2[[#This Row],[code]]=Options!$H$8,Table2[[#This Row],[code]]=Options!$H$9,Table2[[#This Row],[code]]=Options!$H$10),Table2[[#This Row],[regno]],"")</f>
        <v/>
      </c>
    </row>
    <row r="1466" spans="1:4" x14ac:dyDescent="0.2">
      <c r="A1466">
        <v>1075980</v>
      </c>
      <c r="B1466" t="s">
        <v>5508</v>
      </c>
      <c r="C1466" t="s">
        <v>110</v>
      </c>
      <c r="D1466" t="str">
        <f>IF(OR(Table2[[#This Row],[code]]=Options!$H$6,Table2[[#This Row],[code]]=Options!$H$7,Table2[[#This Row],[code]]=Options!$H$8,Table2[[#This Row],[code]]=Options!$H$9,Table2[[#This Row],[code]]=Options!$H$10),Table2[[#This Row],[regno]],"")</f>
        <v/>
      </c>
    </row>
    <row r="1467" spans="1:4" x14ac:dyDescent="0.2">
      <c r="A1467">
        <v>1075989</v>
      </c>
      <c r="B1467" t="s">
        <v>5541</v>
      </c>
      <c r="C1467" t="s">
        <v>779</v>
      </c>
      <c r="D1467" t="str">
        <f>IF(OR(Table2[[#This Row],[code]]=Options!$H$6,Table2[[#This Row],[code]]=Options!$H$7,Table2[[#This Row],[code]]=Options!$H$8,Table2[[#This Row],[code]]=Options!$H$9,Table2[[#This Row],[code]]=Options!$H$10),Table2[[#This Row],[regno]],"")</f>
        <v/>
      </c>
    </row>
    <row r="1468" spans="1:4" x14ac:dyDescent="0.2">
      <c r="A1468">
        <v>1075991</v>
      </c>
      <c r="B1468" t="s">
        <v>5439</v>
      </c>
      <c r="C1468" t="s">
        <v>5440</v>
      </c>
      <c r="D1468" t="str">
        <f>IF(OR(Table2[[#This Row],[code]]=Options!$H$6,Table2[[#This Row],[code]]=Options!$H$7,Table2[[#This Row],[code]]=Options!$H$8,Table2[[#This Row],[code]]=Options!$H$9,Table2[[#This Row],[code]]=Options!$H$10),Table2[[#This Row],[regno]],"")</f>
        <v/>
      </c>
    </row>
    <row r="1469" spans="1:4" x14ac:dyDescent="0.2">
      <c r="A1469">
        <v>1076030</v>
      </c>
      <c r="B1469" t="s">
        <v>5530</v>
      </c>
      <c r="C1469" t="s">
        <v>5531</v>
      </c>
      <c r="D1469" t="str">
        <f>IF(OR(Table2[[#This Row],[code]]=Options!$H$6,Table2[[#This Row],[code]]=Options!$H$7,Table2[[#This Row],[code]]=Options!$H$8,Table2[[#This Row],[code]]=Options!$H$9,Table2[[#This Row],[code]]=Options!$H$10),Table2[[#This Row],[regno]],"")</f>
        <v/>
      </c>
    </row>
    <row r="1470" spans="1:4" x14ac:dyDescent="0.2">
      <c r="A1470">
        <v>1076049</v>
      </c>
      <c r="B1470" t="s">
        <v>5441</v>
      </c>
      <c r="C1470" t="s">
        <v>5442</v>
      </c>
      <c r="D1470" t="str">
        <f>IF(OR(Table2[[#This Row],[code]]=Options!$H$6,Table2[[#This Row],[code]]=Options!$H$7,Table2[[#This Row],[code]]=Options!$H$8,Table2[[#This Row],[code]]=Options!$H$9,Table2[[#This Row],[code]]=Options!$H$10),Table2[[#This Row],[regno]],"")</f>
        <v/>
      </c>
    </row>
    <row r="1471" spans="1:4" x14ac:dyDescent="0.2">
      <c r="A1471">
        <v>1076065</v>
      </c>
      <c r="B1471" t="s">
        <v>5433</v>
      </c>
      <c r="C1471" t="s">
        <v>832</v>
      </c>
      <c r="D1471" t="str">
        <f>IF(OR(Table2[[#This Row],[code]]=Options!$H$6,Table2[[#This Row],[code]]=Options!$H$7,Table2[[#This Row],[code]]=Options!$H$8,Table2[[#This Row],[code]]=Options!$H$9,Table2[[#This Row],[code]]=Options!$H$10),Table2[[#This Row],[regno]],"")</f>
        <v/>
      </c>
    </row>
    <row r="1472" spans="1:4" x14ac:dyDescent="0.2">
      <c r="A1472">
        <v>1076148</v>
      </c>
      <c r="B1472" t="s">
        <v>5541</v>
      </c>
      <c r="C1472" t="s">
        <v>779</v>
      </c>
      <c r="D1472" t="str">
        <f>IF(OR(Table2[[#This Row],[code]]=Options!$H$6,Table2[[#This Row],[code]]=Options!$H$7,Table2[[#This Row],[code]]=Options!$H$8,Table2[[#This Row],[code]]=Options!$H$9,Table2[[#This Row],[code]]=Options!$H$10),Table2[[#This Row],[regno]],"")</f>
        <v/>
      </c>
    </row>
    <row r="1473" spans="1:4" x14ac:dyDescent="0.2">
      <c r="A1473">
        <v>1076164</v>
      </c>
      <c r="B1473" t="s">
        <v>5410</v>
      </c>
      <c r="C1473" t="s">
        <v>5411</v>
      </c>
      <c r="D1473" t="str">
        <f>IF(OR(Table2[[#This Row],[code]]=Options!$H$6,Table2[[#This Row],[code]]=Options!$H$7,Table2[[#This Row],[code]]=Options!$H$8,Table2[[#This Row],[code]]=Options!$H$9,Table2[[#This Row],[code]]=Options!$H$10),Table2[[#This Row],[regno]],"")</f>
        <v/>
      </c>
    </row>
    <row r="1474" spans="1:4" x14ac:dyDescent="0.2">
      <c r="A1474">
        <v>1076169</v>
      </c>
      <c r="B1474" t="s">
        <v>5491</v>
      </c>
      <c r="C1474" t="s">
        <v>361</v>
      </c>
      <c r="D1474" t="str">
        <f>IF(OR(Table2[[#This Row],[code]]=Options!$H$6,Table2[[#This Row],[code]]=Options!$H$7,Table2[[#This Row],[code]]=Options!$H$8,Table2[[#This Row],[code]]=Options!$H$9,Table2[[#This Row],[code]]=Options!$H$10),Table2[[#This Row],[regno]],"")</f>
        <v/>
      </c>
    </row>
    <row r="1475" spans="1:4" x14ac:dyDescent="0.2">
      <c r="A1475">
        <v>1076199</v>
      </c>
      <c r="B1475" t="s">
        <v>5482</v>
      </c>
      <c r="C1475" t="s">
        <v>639</v>
      </c>
      <c r="D1475" t="str">
        <f>IF(OR(Table2[[#This Row],[code]]=Options!$H$6,Table2[[#This Row],[code]]=Options!$H$7,Table2[[#This Row],[code]]=Options!$H$8,Table2[[#This Row],[code]]=Options!$H$9,Table2[[#This Row],[code]]=Options!$H$10),Table2[[#This Row],[regno]],"")</f>
        <v/>
      </c>
    </row>
    <row r="1476" spans="1:4" x14ac:dyDescent="0.2">
      <c r="A1476">
        <v>1076263</v>
      </c>
      <c r="B1476" t="s">
        <v>5480</v>
      </c>
      <c r="C1476" t="s">
        <v>5481</v>
      </c>
      <c r="D1476" t="str">
        <f>IF(OR(Table2[[#This Row],[code]]=Options!$H$6,Table2[[#This Row],[code]]=Options!$H$7,Table2[[#This Row],[code]]=Options!$H$8,Table2[[#This Row],[code]]=Options!$H$9,Table2[[#This Row],[code]]=Options!$H$10),Table2[[#This Row],[regno]],"")</f>
        <v/>
      </c>
    </row>
    <row r="1477" spans="1:4" x14ac:dyDescent="0.2">
      <c r="A1477">
        <v>1076309</v>
      </c>
      <c r="B1477" t="s">
        <v>5410</v>
      </c>
      <c r="C1477" t="s">
        <v>5411</v>
      </c>
      <c r="D1477" t="str">
        <f>IF(OR(Table2[[#This Row],[code]]=Options!$H$6,Table2[[#This Row],[code]]=Options!$H$7,Table2[[#This Row],[code]]=Options!$H$8,Table2[[#This Row],[code]]=Options!$H$9,Table2[[#This Row],[code]]=Options!$H$10),Table2[[#This Row],[regno]],"")</f>
        <v/>
      </c>
    </row>
    <row r="1478" spans="1:4" x14ac:dyDescent="0.2">
      <c r="A1478">
        <v>1076320</v>
      </c>
      <c r="B1478" t="s">
        <v>5516</v>
      </c>
      <c r="C1478" t="s">
        <v>5517</v>
      </c>
      <c r="D1478" t="str">
        <f>IF(OR(Table2[[#This Row],[code]]=Options!$H$6,Table2[[#This Row],[code]]=Options!$H$7,Table2[[#This Row],[code]]=Options!$H$8,Table2[[#This Row],[code]]=Options!$H$9,Table2[[#This Row],[code]]=Options!$H$10),Table2[[#This Row],[regno]],"")</f>
        <v/>
      </c>
    </row>
    <row r="1479" spans="1:4" x14ac:dyDescent="0.2">
      <c r="A1479">
        <v>1076462</v>
      </c>
      <c r="B1479" t="s">
        <v>5506</v>
      </c>
      <c r="C1479" t="s">
        <v>923</v>
      </c>
      <c r="D1479" t="str">
        <f>IF(OR(Table2[[#This Row],[code]]=Options!$H$6,Table2[[#This Row],[code]]=Options!$H$7,Table2[[#This Row],[code]]=Options!$H$8,Table2[[#This Row],[code]]=Options!$H$9,Table2[[#This Row],[code]]=Options!$H$10),Table2[[#This Row],[regno]],"")</f>
        <v/>
      </c>
    </row>
    <row r="1480" spans="1:4" x14ac:dyDescent="0.2">
      <c r="A1480">
        <v>1076473</v>
      </c>
      <c r="B1480" t="s">
        <v>5492</v>
      </c>
      <c r="C1480" t="s">
        <v>286</v>
      </c>
      <c r="D1480" t="str">
        <f>IF(OR(Table2[[#This Row],[code]]=Options!$H$6,Table2[[#This Row],[code]]=Options!$H$7,Table2[[#This Row],[code]]=Options!$H$8,Table2[[#This Row],[code]]=Options!$H$9,Table2[[#This Row],[code]]=Options!$H$10),Table2[[#This Row],[regno]],"")</f>
        <v/>
      </c>
    </row>
    <row r="1481" spans="1:4" x14ac:dyDescent="0.2">
      <c r="A1481">
        <v>1076482</v>
      </c>
      <c r="B1481" t="s">
        <v>5410</v>
      </c>
      <c r="C1481" t="s">
        <v>5411</v>
      </c>
      <c r="D1481" t="str">
        <f>IF(OR(Table2[[#This Row],[code]]=Options!$H$6,Table2[[#This Row],[code]]=Options!$H$7,Table2[[#This Row],[code]]=Options!$H$8,Table2[[#This Row],[code]]=Options!$H$9,Table2[[#This Row],[code]]=Options!$H$10),Table2[[#This Row],[regno]],"")</f>
        <v/>
      </c>
    </row>
    <row r="1482" spans="1:4" x14ac:dyDescent="0.2">
      <c r="A1482">
        <v>1076508</v>
      </c>
      <c r="B1482" t="s">
        <v>5410</v>
      </c>
      <c r="C1482" t="s">
        <v>5411</v>
      </c>
      <c r="D1482" t="str">
        <f>IF(OR(Table2[[#This Row],[code]]=Options!$H$6,Table2[[#This Row],[code]]=Options!$H$7,Table2[[#This Row],[code]]=Options!$H$8,Table2[[#This Row],[code]]=Options!$H$9,Table2[[#This Row],[code]]=Options!$H$10),Table2[[#This Row],[regno]],"")</f>
        <v/>
      </c>
    </row>
    <row r="1483" spans="1:4" x14ac:dyDescent="0.2">
      <c r="A1483">
        <v>1076549</v>
      </c>
      <c r="B1483" t="s">
        <v>5455</v>
      </c>
      <c r="C1483" t="s">
        <v>5456</v>
      </c>
      <c r="D1483" t="str">
        <f>IF(OR(Table2[[#This Row],[code]]=Options!$H$6,Table2[[#This Row],[code]]=Options!$H$7,Table2[[#This Row],[code]]=Options!$H$8,Table2[[#This Row],[code]]=Options!$H$9,Table2[[#This Row],[code]]=Options!$H$10),Table2[[#This Row],[regno]],"")</f>
        <v/>
      </c>
    </row>
    <row r="1484" spans="1:4" x14ac:dyDescent="0.2">
      <c r="A1484">
        <v>1076576</v>
      </c>
      <c r="B1484" t="s">
        <v>5483</v>
      </c>
      <c r="C1484" t="s">
        <v>40</v>
      </c>
      <c r="D1484" t="str">
        <f>IF(OR(Table2[[#This Row],[code]]=Options!$H$6,Table2[[#This Row],[code]]=Options!$H$7,Table2[[#This Row],[code]]=Options!$H$8,Table2[[#This Row],[code]]=Options!$H$9,Table2[[#This Row],[code]]=Options!$H$10),Table2[[#This Row],[regno]],"")</f>
        <v/>
      </c>
    </row>
    <row r="1485" spans="1:4" x14ac:dyDescent="0.2">
      <c r="A1485">
        <v>1076702</v>
      </c>
      <c r="B1485" t="s">
        <v>5546</v>
      </c>
      <c r="C1485" t="s">
        <v>4800</v>
      </c>
      <c r="D1485" t="str">
        <f>IF(OR(Table2[[#This Row],[code]]=Options!$H$6,Table2[[#This Row],[code]]=Options!$H$7,Table2[[#This Row],[code]]=Options!$H$8,Table2[[#This Row],[code]]=Options!$H$9,Table2[[#This Row],[code]]=Options!$H$10),Table2[[#This Row],[regno]],"")</f>
        <v/>
      </c>
    </row>
    <row r="1486" spans="1:4" x14ac:dyDescent="0.2">
      <c r="A1486">
        <v>1077033</v>
      </c>
      <c r="B1486" t="s">
        <v>5492</v>
      </c>
      <c r="C1486" t="s">
        <v>286</v>
      </c>
      <c r="D1486" t="str">
        <f>IF(OR(Table2[[#This Row],[code]]=Options!$H$6,Table2[[#This Row],[code]]=Options!$H$7,Table2[[#This Row],[code]]=Options!$H$8,Table2[[#This Row],[code]]=Options!$H$9,Table2[[#This Row],[code]]=Options!$H$10),Table2[[#This Row],[regno]],"")</f>
        <v/>
      </c>
    </row>
    <row r="1487" spans="1:4" x14ac:dyDescent="0.2">
      <c r="A1487">
        <v>1077182</v>
      </c>
      <c r="B1487" t="s">
        <v>5451</v>
      </c>
      <c r="C1487" t="s">
        <v>5452</v>
      </c>
      <c r="D1487" t="str">
        <f>IF(OR(Table2[[#This Row],[code]]=Options!$H$6,Table2[[#This Row],[code]]=Options!$H$7,Table2[[#This Row],[code]]=Options!$H$8,Table2[[#This Row],[code]]=Options!$H$9,Table2[[#This Row],[code]]=Options!$H$10),Table2[[#This Row],[regno]],"")</f>
        <v/>
      </c>
    </row>
    <row r="1488" spans="1:4" x14ac:dyDescent="0.2">
      <c r="A1488">
        <v>1077210</v>
      </c>
      <c r="B1488" t="s">
        <v>5410</v>
      </c>
      <c r="C1488" t="s">
        <v>5411</v>
      </c>
      <c r="D1488" t="str">
        <f>IF(OR(Table2[[#This Row],[code]]=Options!$H$6,Table2[[#This Row],[code]]=Options!$H$7,Table2[[#This Row],[code]]=Options!$H$8,Table2[[#This Row],[code]]=Options!$H$9,Table2[[#This Row],[code]]=Options!$H$10),Table2[[#This Row],[regno]],"")</f>
        <v/>
      </c>
    </row>
    <row r="1489" spans="1:4" x14ac:dyDescent="0.2">
      <c r="A1489">
        <v>1077258</v>
      </c>
      <c r="B1489" t="s">
        <v>5446</v>
      </c>
      <c r="C1489" t="s">
        <v>5447</v>
      </c>
      <c r="D1489" t="str">
        <f>IF(OR(Table2[[#This Row],[code]]=Options!$H$6,Table2[[#This Row],[code]]=Options!$H$7,Table2[[#This Row],[code]]=Options!$H$8,Table2[[#This Row],[code]]=Options!$H$9,Table2[[#This Row],[code]]=Options!$H$10),Table2[[#This Row],[regno]],"")</f>
        <v/>
      </c>
    </row>
    <row r="1490" spans="1:4" x14ac:dyDescent="0.2">
      <c r="A1490">
        <v>1077293</v>
      </c>
      <c r="B1490" t="s">
        <v>5546</v>
      </c>
      <c r="C1490" t="s">
        <v>4800</v>
      </c>
      <c r="D1490" t="str">
        <f>IF(OR(Table2[[#This Row],[code]]=Options!$H$6,Table2[[#This Row],[code]]=Options!$H$7,Table2[[#This Row],[code]]=Options!$H$8,Table2[[#This Row],[code]]=Options!$H$9,Table2[[#This Row],[code]]=Options!$H$10),Table2[[#This Row],[regno]],"")</f>
        <v/>
      </c>
    </row>
    <row r="1491" spans="1:4" x14ac:dyDescent="0.2">
      <c r="A1491">
        <v>1077369</v>
      </c>
      <c r="B1491" t="s">
        <v>5410</v>
      </c>
      <c r="C1491" t="s">
        <v>5411</v>
      </c>
      <c r="D1491" t="str">
        <f>IF(OR(Table2[[#This Row],[code]]=Options!$H$6,Table2[[#This Row],[code]]=Options!$H$7,Table2[[#This Row],[code]]=Options!$H$8,Table2[[#This Row],[code]]=Options!$H$9,Table2[[#This Row],[code]]=Options!$H$10),Table2[[#This Row],[regno]],"")</f>
        <v/>
      </c>
    </row>
    <row r="1492" spans="1:4" x14ac:dyDescent="0.2">
      <c r="A1492">
        <v>1077495</v>
      </c>
      <c r="B1492" t="s">
        <v>5410</v>
      </c>
      <c r="C1492" t="s">
        <v>5411</v>
      </c>
      <c r="D1492" t="str">
        <f>IF(OR(Table2[[#This Row],[code]]=Options!$H$6,Table2[[#This Row],[code]]=Options!$H$7,Table2[[#This Row],[code]]=Options!$H$8,Table2[[#This Row],[code]]=Options!$H$9,Table2[[#This Row],[code]]=Options!$H$10),Table2[[#This Row],[regno]],"")</f>
        <v/>
      </c>
    </row>
    <row r="1493" spans="1:4" x14ac:dyDescent="0.2">
      <c r="A1493">
        <v>1077709</v>
      </c>
      <c r="B1493" t="s">
        <v>5410</v>
      </c>
      <c r="C1493" t="s">
        <v>5411</v>
      </c>
      <c r="D1493" t="str">
        <f>IF(OR(Table2[[#This Row],[code]]=Options!$H$6,Table2[[#This Row],[code]]=Options!$H$7,Table2[[#This Row],[code]]=Options!$H$8,Table2[[#This Row],[code]]=Options!$H$9,Table2[[#This Row],[code]]=Options!$H$10),Table2[[#This Row],[regno]],"")</f>
        <v/>
      </c>
    </row>
    <row r="1494" spans="1:4" x14ac:dyDescent="0.2">
      <c r="A1494">
        <v>1077779</v>
      </c>
      <c r="B1494" t="s">
        <v>5526</v>
      </c>
      <c r="C1494" t="s">
        <v>5527</v>
      </c>
      <c r="D1494" t="str">
        <f>IF(OR(Table2[[#This Row],[code]]=Options!$H$6,Table2[[#This Row],[code]]=Options!$H$7,Table2[[#This Row],[code]]=Options!$H$8,Table2[[#This Row],[code]]=Options!$H$9,Table2[[#This Row],[code]]=Options!$H$10),Table2[[#This Row],[regno]],"")</f>
        <v/>
      </c>
    </row>
    <row r="1495" spans="1:4" x14ac:dyDescent="0.2">
      <c r="A1495">
        <v>1077874</v>
      </c>
      <c r="B1495" t="s">
        <v>5505</v>
      </c>
      <c r="C1495" t="s">
        <v>909</v>
      </c>
      <c r="D1495" t="str">
        <f>IF(OR(Table2[[#This Row],[code]]=Options!$H$6,Table2[[#This Row],[code]]=Options!$H$7,Table2[[#This Row],[code]]=Options!$H$8,Table2[[#This Row],[code]]=Options!$H$9,Table2[[#This Row],[code]]=Options!$H$10),Table2[[#This Row],[regno]],"")</f>
        <v/>
      </c>
    </row>
    <row r="1496" spans="1:4" x14ac:dyDescent="0.2">
      <c r="A1496">
        <v>1078035</v>
      </c>
      <c r="B1496" t="s">
        <v>5479</v>
      </c>
      <c r="C1496" t="s">
        <v>9</v>
      </c>
      <c r="D1496" t="str">
        <f>IF(OR(Table2[[#This Row],[code]]=Options!$H$6,Table2[[#This Row],[code]]=Options!$H$7,Table2[[#This Row],[code]]=Options!$H$8,Table2[[#This Row],[code]]=Options!$H$9,Table2[[#This Row],[code]]=Options!$H$10),Table2[[#This Row],[regno]],"")</f>
        <v/>
      </c>
    </row>
    <row r="1497" spans="1:4" x14ac:dyDescent="0.2">
      <c r="A1497">
        <v>1078138</v>
      </c>
      <c r="B1497" t="s">
        <v>5421</v>
      </c>
      <c r="C1497" t="s">
        <v>46</v>
      </c>
      <c r="D1497" t="str">
        <f>IF(OR(Table2[[#This Row],[code]]=Options!$H$6,Table2[[#This Row],[code]]=Options!$H$7,Table2[[#This Row],[code]]=Options!$H$8,Table2[[#This Row],[code]]=Options!$H$9,Table2[[#This Row],[code]]=Options!$H$10),Table2[[#This Row],[regno]],"")</f>
        <v/>
      </c>
    </row>
    <row r="1498" spans="1:4" x14ac:dyDescent="0.2">
      <c r="A1498">
        <v>1078221</v>
      </c>
      <c r="B1498" t="s">
        <v>5410</v>
      </c>
      <c r="C1498" t="s">
        <v>5411</v>
      </c>
      <c r="D1498" t="str">
        <f>IF(OR(Table2[[#This Row],[code]]=Options!$H$6,Table2[[#This Row],[code]]=Options!$H$7,Table2[[#This Row],[code]]=Options!$H$8,Table2[[#This Row],[code]]=Options!$H$9,Table2[[#This Row],[code]]=Options!$H$10),Table2[[#This Row],[regno]],"")</f>
        <v/>
      </c>
    </row>
    <row r="1499" spans="1:4" x14ac:dyDescent="0.2">
      <c r="A1499">
        <v>1078266</v>
      </c>
      <c r="B1499" t="s">
        <v>5410</v>
      </c>
      <c r="C1499" t="s">
        <v>5411</v>
      </c>
      <c r="D1499" t="str">
        <f>IF(OR(Table2[[#This Row],[code]]=Options!$H$6,Table2[[#This Row],[code]]=Options!$H$7,Table2[[#This Row],[code]]=Options!$H$8,Table2[[#This Row],[code]]=Options!$H$9,Table2[[#This Row],[code]]=Options!$H$10),Table2[[#This Row],[regno]],"")</f>
        <v/>
      </c>
    </row>
    <row r="1500" spans="1:4" x14ac:dyDescent="0.2">
      <c r="A1500">
        <v>1078368</v>
      </c>
      <c r="B1500" t="s">
        <v>5482</v>
      </c>
      <c r="C1500" t="s">
        <v>639</v>
      </c>
      <c r="D1500" t="str">
        <f>IF(OR(Table2[[#This Row],[code]]=Options!$H$6,Table2[[#This Row],[code]]=Options!$H$7,Table2[[#This Row],[code]]=Options!$H$8,Table2[[#This Row],[code]]=Options!$H$9,Table2[[#This Row],[code]]=Options!$H$10),Table2[[#This Row],[regno]],"")</f>
        <v/>
      </c>
    </row>
    <row r="1501" spans="1:4" x14ac:dyDescent="0.2">
      <c r="A1501">
        <v>1078388</v>
      </c>
      <c r="B1501" t="s">
        <v>5501</v>
      </c>
      <c r="C1501" t="s">
        <v>149</v>
      </c>
      <c r="D1501" t="str">
        <f>IF(OR(Table2[[#This Row],[code]]=Options!$H$6,Table2[[#This Row],[code]]=Options!$H$7,Table2[[#This Row],[code]]=Options!$H$8,Table2[[#This Row],[code]]=Options!$H$9,Table2[[#This Row],[code]]=Options!$H$10),Table2[[#This Row],[regno]],"")</f>
        <v/>
      </c>
    </row>
    <row r="1502" spans="1:4" x14ac:dyDescent="0.2">
      <c r="A1502">
        <v>1078438</v>
      </c>
      <c r="B1502" t="s">
        <v>5410</v>
      </c>
      <c r="C1502" t="s">
        <v>5411</v>
      </c>
      <c r="D1502" t="str">
        <f>IF(OR(Table2[[#This Row],[code]]=Options!$H$6,Table2[[#This Row],[code]]=Options!$H$7,Table2[[#This Row],[code]]=Options!$H$8,Table2[[#This Row],[code]]=Options!$H$9,Table2[[#This Row],[code]]=Options!$H$10),Table2[[#This Row],[regno]],"")</f>
        <v/>
      </c>
    </row>
    <row r="1503" spans="1:4" x14ac:dyDescent="0.2">
      <c r="A1503">
        <v>1078442</v>
      </c>
      <c r="B1503" t="s">
        <v>5450</v>
      </c>
      <c r="C1503" t="s">
        <v>179</v>
      </c>
      <c r="D1503" t="str">
        <f>IF(OR(Table2[[#This Row],[code]]=Options!$H$6,Table2[[#This Row],[code]]=Options!$H$7,Table2[[#This Row],[code]]=Options!$H$8,Table2[[#This Row],[code]]=Options!$H$9,Table2[[#This Row],[code]]=Options!$H$10),Table2[[#This Row],[regno]],"")</f>
        <v/>
      </c>
    </row>
    <row r="1504" spans="1:4" x14ac:dyDescent="0.2">
      <c r="A1504">
        <v>1078503</v>
      </c>
      <c r="B1504" t="s">
        <v>5577</v>
      </c>
      <c r="C1504" t="s">
        <v>3758</v>
      </c>
      <c r="D1504" t="str">
        <f>IF(OR(Table2[[#This Row],[code]]=Options!$H$6,Table2[[#This Row],[code]]=Options!$H$7,Table2[[#This Row],[code]]=Options!$H$8,Table2[[#This Row],[code]]=Options!$H$9,Table2[[#This Row],[code]]=Options!$H$10),Table2[[#This Row],[regno]],"")</f>
        <v/>
      </c>
    </row>
    <row r="1505" spans="1:4" x14ac:dyDescent="0.2">
      <c r="A1505">
        <v>1078599</v>
      </c>
      <c r="B1505" t="s">
        <v>5468</v>
      </c>
      <c r="C1505" t="s">
        <v>5469</v>
      </c>
      <c r="D1505" t="str">
        <f>IF(OR(Table2[[#This Row],[code]]=Options!$H$6,Table2[[#This Row],[code]]=Options!$H$7,Table2[[#This Row],[code]]=Options!$H$8,Table2[[#This Row],[code]]=Options!$H$9,Table2[[#This Row],[code]]=Options!$H$10),Table2[[#This Row],[regno]],"")</f>
        <v/>
      </c>
    </row>
    <row r="1506" spans="1:4" x14ac:dyDescent="0.2">
      <c r="A1506">
        <v>1078708</v>
      </c>
      <c r="B1506" t="s">
        <v>5558</v>
      </c>
      <c r="C1506" t="s">
        <v>1993</v>
      </c>
      <c r="D1506" t="str">
        <f>IF(OR(Table2[[#This Row],[code]]=Options!$H$6,Table2[[#This Row],[code]]=Options!$H$7,Table2[[#This Row],[code]]=Options!$H$8,Table2[[#This Row],[code]]=Options!$H$9,Table2[[#This Row],[code]]=Options!$H$10),Table2[[#This Row],[regno]],"")</f>
        <v/>
      </c>
    </row>
    <row r="1507" spans="1:4" x14ac:dyDescent="0.2">
      <c r="A1507">
        <v>1078908</v>
      </c>
      <c r="B1507" t="s">
        <v>5436</v>
      </c>
      <c r="C1507" t="s">
        <v>5437</v>
      </c>
      <c r="D1507" t="str">
        <f>IF(OR(Table2[[#This Row],[code]]=Options!$H$6,Table2[[#This Row],[code]]=Options!$H$7,Table2[[#This Row],[code]]=Options!$H$8,Table2[[#This Row],[code]]=Options!$H$9,Table2[[#This Row],[code]]=Options!$H$10),Table2[[#This Row],[regno]],"")</f>
        <v/>
      </c>
    </row>
    <row r="1508" spans="1:4" x14ac:dyDescent="0.2">
      <c r="A1508">
        <v>1079073</v>
      </c>
      <c r="B1508" t="s">
        <v>5439</v>
      </c>
      <c r="C1508" t="s">
        <v>5440</v>
      </c>
      <c r="D1508" t="str">
        <f>IF(OR(Table2[[#This Row],[code]]=Options!$H$6,Table2[[#This Row],[code]]=Options!$H$7,Table2[[#This Row],[code]]=Options!$H$8,Table2[[#This Row],[code]]=Options!$H$9,Table2[[#This Row],[code]]=Options!$H$10),Table2[[#This Row],[regno]],"")</f>
        <v/>
      </c>
    </row>
    <row r="1509" spans="1:4" x14ac:dyDescent="0.2">
      <c r="A1509">
        <v>1079121</v>
      </c>
      <c r="B1509" t="s">
        <v>5410</v>
      </c>
      <c r="C1509" t="s">
        <v>5411</v>
      </c>
      <c r="D1509" t="str">
        <f>IF(OR(Table2[[#This Row],[code]]=Options!$H$6,Table2[[#This Row],[code]]=Options!$H$7,Table2[[#This Row],[code]]=Options!$H$8,Table2[[#This Row],[code]]=Options!$H$9,Table2[[#This Row],[code]]=Options!$H$10),Table2[[#This Row],[regno]],"")</f>
        <v/>
      </c>
    </row>
    <row r="1510" spans="1:4" x14ac:dyDescent="0.2">
      <c r="A1510">
        <v>1079307</v>
      </c>
      <c r="B1510" t="s">
        <v>5410</v>
      </c>
      <c r="C1510" t="s">
        <v>5411</v>
      </c>
      <c r="D1510" t="str">
        <f>IF(OR(Table2[[#This Row],[code]]=Options!$H$6,Table2[[#This Row],[code]]=Options!$H$7,Table2[[#This Row],[code]]=Options!$H$8,Table2[[#This Row],[code]]=Options!$H$9,Table2[[#This Row],[code]]=Options!$H$10),Table2[[#This Row],[regno]],"")</f>
        <v/>
      </c>
    </row>
    <row r="1511" spans="1:4" x14ac:dyDescent="0.2">
      <c r="A1511">
        <v>1079482</v>
      </c>
      <c r="B1511" t="s">
        <v>5410</v>
      </c>
      <c r="C1511" t="s">
        <v>5411</v>
      </c>
      <c r="D1511" t="str">
        <f>IF(OR(Table2[[#This Row],[code]]=Options!$H$6,Table2[[#This Row],[code]]=Options!$H$7,Table2[[#This Row],[code]]=Options!$H$8,Table2[[#This Row],[code]]=Options!$H$9,Table2[[#This Row],[code]]=Options!$H$10),Table2[[#This Row],[regno]],"")</f>
        <v/>
      </c>
    </row>
    <row r="1512" spans="1:4" x14ac:dyDescent="0.2">
      <c r="A1512">
        <v>1079536</v>
      </c>
      <c r="B1512" t="s">
        <v>5462</v>
      </c>
      <c r="C1512" t="s">
        <v>52</v>
      </c>
      <c r="D1512" t="str">
        <f>IF(OR(Table2[[#This Row],[code]]=Options!$H$6,Table2[[#This Row],[code]]=Options!$H$7,Table2[[#This Row],[code]]=Options!$H$8,Table2[[#This Row],[code]]=Options!$H$9,Table2[[#This Row],[code]]=Options!$H$10),Table2[[#This Row],[regno]],"")</f>
        <v/>
      </c>
    </row>
    <row r="1513" spans="1:4" x14ac:dyDescent="0.2">
      <c r="A1513">
        <v>1079821</v>
      </c>
      <c r="B1513" t="s">
        <v>5410</v>
      </c>
      <c r="C1513" t="s">
        <v>5411</v>
      </c>
      <c r="D1513" t="str">
        <f>IF(OR(Table2[[#This Row],[code]]=Options!$H$6,Table2[[#This Row],[code]]=Options!$H$7,Table2[[#This Row],[code]]=Options!$H$8,Table2[[#This Row],[code]]=Options!$H$9,Table2[[#This Row],[code]]=Options!$H$10),Table2[[#This Row],[regno]],"")</f>
        <v/>
      </c>
    </row>
    <row r="1514" spans="1:4" x14ac:dyDescent="0.2">
      <c r="A1514">
        <v>1079847</v>
      </c>
      <c r="B1514" t="s">
        <v>5488</v>
      </c>
      <c r="C1514" t="s">
        <v>637</v>
      </c>
      <c r="D1514" t="str">
        <f>IF(OR(Table2[[#This Row],[code]]=Options!$H$6,Table2[[#This Row],[code]]=Options!$H$7,Table2[[#This Row],[code]]=Options!$H$8,Table2[[#This Row],[code]]=Options!$H$9,Table2[[#This Row],[code]]=Options!$H$10),Table2[[#This Row],[regno]],"")</f>
        <v/>
      </c>
    </row>
    <row r="1515" spans="1:4" x14ac:dyDescent="0.2">
      <c r="A1515">
        <v>1080056</v>
      </c>
      <c r="B1515" t="s">
        <v>5423</v>
      </c>
      <c r="C1515" t="s">
        <v>5424</v>
      </c>
      <c r="D1515" t="str">
        <f>IF(OR(Table2[[#This Row],[code]]=Options!$H$6,Table2[[#This Row],[code]]=Options!$H$7,Table2[[#This Row],[code]]=Options!$H$8,Table2[[#This Row],[code]]=Options!$H$9,Table2[[#This Row],[code]]=Options!$H$10),Table2[[#This Row],[regno]],"")</f>
        <v/>
      </c>
    </row>
    <row r="1516" spans="1:4" x14ac:dyDescent="0.2">
      <c r="A1516">
        <v>1080114</v>
      </c>
      <c r="B1516" t="s">
        <v>5444</v>
      </c>
      <c r="C1516" t="s">
        <v>5445</v>
      </c>
      <c r="D1516" t="str">
        <f>IF(OR(Table2[[#This Row],[code]]=Options!$H$6,Table2[[#This Row],[code]]=Options!$H$7,Table2[[#This Row],[code]]=Options!$H$8,Table2[[#This Row],[code]]=Options!$H$9,Table2[[#This Row],[code]]=Options!$H$10),Table2[[#This Row],[regno]],"")</f>
        <v/>
      </c>
    </row>
    <row r="1517" spans="1:4" x14ac:dyDescent="0.2">
      <c r="A1517">
        <v>1080128</v>
      </c>
      <c r="B1517" t="s">
        <v>5528</v>
      </c>
      <c r="C1517" t="s">
        <v>1973</v>
      </c>
      <c r="D1517" t="str">
        <f>IF(OR(Table2[[#This Row],[code]]=Options!$H$6,Table2[[#This Row],[code]]=Options!$H$7,Table2[[#This Row],[code]]=Options!$H$8,Table2[[#This Row],[code]]=Options!$H$9,Table2[[#This Row],[code]]=Options!$H$10),Table2[[#This Row],[regno]],"")</f>
        <v/>
      </c>
    </row>
    <row r="1518" spans="1:4" x14ac:dyDescent="0.2">
      <c r="A1518">
        <v>1080130</v>
      </c>
      <c r="B1518" t="s">
        <v>5522</v>
      </c>
      <c r="C1518" t="s">
        <v>1193</v>
      </c>
      <c r="D1518" t="str">
        <f>IF(OR(Table2[[#This Row],[code]]=Options!$H$6,Table2[[#This Row],[code]]=Options!$H$7,Table2[[#This Row],[code]]=Options!$H$8,Table2[[#This Row],[code]]=Options!$H$9,Table2[[#This Row],[code]]=Options!$H$10),Table2[[#This Row],[regno]],"")</f>
        <v/>
      </c>
    </row>
    <row r="1519" spans="1:4" x14ac:dyDescent="0.2">
      <c r="A1519">
        <v>1080292</v>
      </c>
      <c r="B1519" t="s">
        <v>5474</v>
      </c>
      <c r="C1519" t="s">
        <v>5475</v>
      </c>
      <c r="D1519" t="str">
        <f>IF(OR(Table2[[#This Row],[code]]=Options!$H$6,Table2[[#This Row],[code]]=Options!$H$7,Table2[[#This Row],[code]]=Options!$H$8,Table2[[#This Row],[code]]=Options!$H$9,Table2[[#This Row],[code]]=Options!$H$10),Table2[[#This Row],[regno]],"")</f>
        <v/>
      </c>
    </row>
    <row r="1520" spans="1:4" x14ac:dyDescent="0.2">
      <c r="A1520">
        <v>1080294</v>
      </c>
      <c r="B1520" t="s">
        <v>5446</v>
      </c>
      <c r="C1520" t="s">
        <v>5447</v>
      </c>
      <c r="D1520" t="str">
        <f>IF(OR(Table2[[#This Row],[code]]=Options!$H$6,Table2[[#This Row],[code]]=Options!$H$7,Table2[[#This Row],[code]]=Options!$H$8,Table2[[#This Row],[code]]=Options!$H$9,Table2[[#This Row],[code]]=Options!$H$10),Table2[[#This Row],[regno]],"")</f>
        <v/>
      </c>
    </row>
    <row r="1521" spans="1:4" x14ac:dyDescent="0.2">
      <c r="A1521">
        <v>1080310</v>
      </c>
      <c r="B1521" t="s">
        <v>5410</v>
      </c>
      <c r="C1521" t="s">
        <v>5411</v>
      </c>
      <c r="D1521" t="str">
        <f>IF(OR(Table2[[#This Row],[code]]=Options!$H$6,Table2[[#This Row],[code]]=Options!$H$7,Table2[[#This Row],[code]]=Options!$H$8,Table2[[#This Row],[code]]=Options!$H$9,Table2[[#This Row],[code]]=Options!$H$10),Table2[[#This Row],[regno]],"")</f>
        <v/>
      </c>
    </row>
    <row r="1522" spans="1:4" x14ac:dyDescent="0.2">
      <c r="A1522">
        <v>1080461</v>
      </c>
      <c r="B1522" t="s">
        <v>5410</v>
      </c>
      <c r="C1522" t="s">
        <v>5411</v>
      </c>
      <c r="D1522" t="str">
        <f>IF(OR(Table2[[#This Row],[code]]=Options!$H$6,Table2[[#This Row],[code]]=Options!$H$7,Table2[[#This Row],[code]]=Options!$H$8,Table2[[#This Row],[code]]=Options!$H$9,Table2[[#This Row],[code]]=Options!$H$10),Table2[[#This Row],[regno]],"")</f>
        <v/>
      </c>
    </row>
    <row r="1523" spans="1:4" x14ac:dyDescent="0.2">
      <c r="A1523">
        <v>1080573</v>
      </c>
      <c r="B1523" t="s">
        <v>5410</v>
      </c>
      <c r="C1523" t="s">
        <v>5411</v>
      </c>
      <c r="D1523" t="str">
        <f>IF(OR(Table2[[#This Row],[code]]=Options!$H$6,Table2[[#This Row],[code]]=Options!$H$7,Table2[[#This Row],[code]]=Options!$H$8,Table2[[#This Row],[code]]=Options!$H$9,Table2[[#This Row],[code]]=Options!$H$10),Table2[[#This Row],[regno]],"")</f>
        <v/>
      </c>
    </row>
    <row r="1524" spans="1:4" x14ac:dyDescent="0.2">
      <c r="A1524">
        <v>1080651</v>
      </c>
      <c r="B1524" t="s">
        <v>5439</v>
      </c>
      <c r="C1524" t="s">
        <v>5440</v>
      </c>
      <c r="D1524" t="str">
        <f>IF(OR(Table2[[#This Row],[code]]=Options!$H$6,Table2[[#This Row],[code]]=Options!$H$7,Table2[[#This Row],[code]]=Options!$H$8,Table2[[#This Row],[code]]=Options!$H$9,Table2[[#This Row],[code]]=Options!$H$10),Table2[[#This Row],[regno]],"")</f>
        <v/>
      </c>
    </row>
    <row r="1525" spans="1:4" x14ac:dyDescent="0.2">
      <c r="A1525">
        <v>1080652</v>
      </c>
      <c r="B1525" t="s">
        <v>5436</v>
      </c>
      <c r="C1525" t="s">
        <v>5437</v>
      </c>
      <c r="D1525" t="str">
        <f>IF(OR(Table2[[#This Row],[code]]=Options!$H$6,Table2[[#This Row],[code]]=Options!$H$7,Table2[[#This Row],[code]]=Options!$H$8,Table2[[#This Row],[code]]=Options!$H$9,Table2[[#This Row],[code]]=Options!$H$10),Table2[[#This Row],[regno]],"")</f>
        <v/>
      </c>
    </row>
    <row r="1526" spans="1:4" x14ac:dyDescent="0.2">
      <c r="A1526">
        <v>1080668</v>
      </c>
      <c r="B1526" t="s">
        <v>5457</v>
      </c>
      <c r="C1526" t="s">
        <v>5458</v>
      </c>
      <c r="D1526" t="str">
        <f>IF(OR(Table2[[#This Row],[code]]=Options!$H$6,Table2[[#This Row],[code]]=Options!$H$7,Table2[[#This Row],[code]]=Options!$H$8,Table2[[#This Row],[code]]=Options!$H$9,Table2[[#This Row],[code]]=Options!$H$10),Table2[[#This Row],[regno]],"")</f>
        <v/>
      </c>
    </row>
    <row r="1527" spans="1:4" x14ac:dyDescent="0.2">
      <c r="A1527">
        <v>1080704</v>
      </c>
      <c r="B1527" t="s">
        <v>5486</v>
      </c>
      <c r="C1527" t="s">
        <v>826</v>
      </c>
      <c r="D1527" t="str">
        <f>IF(OR(Table2[[#This Row],[code]]=Options!$H$6,Table2[[#This Row],[code]]=Options!$H$7,Table2[[#This Row],[code]]=Options!$H$8,Table2[[#This Row],[code]]=Options!$H$9,Table2[[#This Row],[code]]=Options!$H$10),Table2[[#This Row],[regno]],"")</f>
        <v/>
      </c>
    </row>
    <row r="1528" spans="1:4" x14ac:dyDescent="0.2">
      <c r="A1528">
        <v>1080773</v>
      </c>
      <c r="B1528" t="s">
        <v>5470</v>
      </c>
      <c r="C1528" t="s">
        <v>5471</v>
      </c>
      <c r="D1528" t="str">
        <f>IF(OR(Table2[[#This Row],[code]]=Options!$H$6,Table2[[#This Row],[code]]=Options!$H$7,Table2[[#This Row],[code]]=Options!$H$8,Table2[[#This Row],[code]]=Options!$H$9,Table2[[#This Row],[code]]=Options!$H$10),Table2[[#This Row],[regno]],"")</f>
        <v/>
      </c>
    </row>
    <row r="1529" spans="1:4" x14ac:dyDescent="0.2">
      <c r="A1529">
        <v>1080918</v>
      </c>
      <c r="B1529" t="s">
        <v>5410</v>
      </c>
      <c r="C1529" t="s">
        <v>5411</v>
      </c>
      <c r="D1529" t="str">
        <f>IF(OR(Table2[[#This Row],[code]]=Options!$H$6,Table2[[#This Row],[code]]=Options!$H$7,Table2[[#This Row],[code]]=Options!$H$8,Table2[[#This Row],[code]]=Options!$H$9,Table2[[#This Row],[code]]=Options!$H$10),Table2[[#This Row],[regno]],"")</f>
        <v/>
      </c>
    </row>
    <row r="1530" spans="1:4" x14ac:dyDescent="0.2">
      <c r="A1530">
        <v>1080930</v>
      </c>
      <c r="B1530" t="s">
        <v>5410</v>
      </c>
      <c r="C1530" t="s">
        <v>5411</v>
      </c>
      <c r="D1530" t="str">
        <f>IF(OR(Table2[[#This Row],[code]]=Options!$H$6,Table2[[#This Row],[code]]=Options!$H$7,Table2[[#This Row],[code]]=Options!$H$8,Table2[[#This Row],[code]]=Options!$H$9,Table2[[#This Row],[code]]=Options!$H$10),Table2[[#This Row],[regno]],"")</f>
        <v/>
      </c>
    </row>
    <row r="1531" spans="1:4" x14ac:dyDescent="0.2">
      <c r="A1531">
        <v>1080942</v>
      </c>
      <c r="B1531" t="s">
        <v>5413</v>
      </c>
      <c r="C1531" t="s">
        <v>5414</v>
      </c>
      <c r="D1531" t="str">
        <f>IF(OR(Table2[[#This Row],[code]]=Options!$H$6,Table2[[#This Row],[code]]=Options!$H$7,Table2[[#This Row],[code]]=Options!$H$8,Table2[[#This Row],[code]]=Options!$H$9,Table2[[#This Row],[code]]=Options!$H$10),Table2[[#This Row],[regno]],"")</f>
        <v/>
      </c>
    </row>
    <row r="1532" spans="1:4" x14ac:dyDescent="0.2">
      <c r="A1532">
        <v>1080952</v>
      </c>
      <c r="B1532" t="s">
        <v>5468</v>
      </c>
      <c r="C1532" t="s">
        <v>5469</v>
      </c>
      <c r="D1532" t="str">
        <f>IF(OR(Table2[[#This Row],[code]]=Options!$H$6,Table2[[#This Row],[code]]=Options!$H$7,Table2[[#This Row],[code]]=Options!$H$8,Table2[[#This Row],[code]]=Options!$H$9,Table2[[#This Row],[code]]=Options!$H$10),Table2[[#This Row],[regno]],"")</f>
        <v/>
      </c>
    </row>
    <row r="1533" spans="1:4" x14ac:dyDescent="0.2">
      <c r="A1533">
        <v>1081068</v>
      </c>
      <c r="B1533" t="s">
        <v>5453</v>
      </c>
      <c r="C1533" t="s">
        <v>5454</v>
      </c>
      <c r="D1533" t="str">
        <f>IF(OR(Table2[[#This Row],[code]]=Options!$H$6,Table2[[#This Row],[code]]=Options!$H$7,Table2[[#This Row],[code]]=Options!$H$8,Table2[[#This Row],[code]]=Options!$H$9,Table2[[#This Row],[code]]=Options!$H$10),Table2[[#This Row],[regno]],"")</f>
        <v/>
      </c>
    </row>
    <row r="1534" spans="1:4" x14ac:dyDescent="0.2">
      <c r="A1534">
        <v>1081212</v>
      </c>
      <c r="B1534" t="s">
        <v>5489</v>
      </c>
      <c r="C1534" t="s">
        <v>566</v>
      </c>
      <c r="D1534" t="str">
        <f>IF(OR(Table2[[#This Row],[code]]=Options!$H$6,Table2[[#This Row],[code]]=Options!$H$7,Table2[[#This Row],[code]]=Options!$H$8,Table2[[#This Row],[code]]=Options!$H$9,Table2[[#This Row],[code]]=Options!$H$10),Table2[[#This Row],[regno]],"")</f>
        <v/>
      </c>
    </row>
    <row r="1535" spans="1:4" x14ac:dyDescent="0.2">
      <c r="A1535">
        <v>1081233</v>
      </c>
      <c r="B1535" t="s">
        <v>5410</v>
      </c>
      <c r="C1535" t="s">
        <v>5411</v>
      </c>
      <c r="D1535" t="str">
        <f>IF(OR(Table2[[#This Row],[code]]=Options!$H$6,Table2[[#This Row],[code]]=Options!$H$7,Table2[[#This Row],[code]]=Options!$H$8,Table2[[#This Row],[code]]=Options!$H$9,Table2[[#This Row],[code]]=Options!$H$10),Table2[[#This Row],[regno]],"")</f>
        <v/>
      </c>
    </row>
    <row r="1536" spans="1:4" x14ac:dyDescent="0.2">
      <c r="A1536">
        <v>1081375</v>
      </c>
      <c r="B1536" t="s">
        <v>5457</v>
      </c>
      <c r="C1536" t="s">
        <v>5458</v>
      </c>
      <c r="D1536" t="str">
        <f>IF(OR(Table2[[#This Row],[code]]=Options!$H$6,Table2[[#This Row],[code]]=Options!$H$7,Table2[[#This Row],[code]]=Options!$H$8,Table2[[#This Row],[code]]=Options!$H$9,Table2[[#This Row],[code]]=Options!$H$10),Table2[[#This Row],[regno]],"")</f>
        <v/>
      </c>
    </row>
    <row r="1537" spans="1:4" x14ac:dyDescent="0.2">
      <c r="A1537">
        <v>1081409</v>
      </c>
      <c r="B1537" t="s">
        <v>5410</v>
      </c>
      <c r="C1537" t="s">
        <v>5411</v>
      </c>
      <c r="D1537" t="str">
        <f>IF(OR(Table2[[#This Row],[code]]=Options!$H$6,Table2[[#This Row],[code]]=Options!$H$7,Table2[[#This Row],[code]]=Options!$H$8,Table2[[#This Row],[code]]=Options!$H$9,Table2[[#This Row],[code]]=Options!$H$10),Table2[[#This Row],[regno]],"")</f>
        <v/>
      </c>
    </row>
    <row r="1538" spans="1:4" x14ac:dyDescent="0.2">
      <c r="A1538">
        <v>1081411</v>
      </c>
      <c r="B1538" t="s">
        <v>5457</v>
      </c>
      <c r="C1538" t="s">
        <v>5458</v>
      </c>
      <c r="D1538" t="str">
        <f>IF(OR(Table2[[#This Row],[code]]=Options!$H$6,Table2[[#This Row],[code]]=Options!$H$7,Table2[[#This Row],[code]]=Options!$H$8,Table2[[#This Row],[code]]=Options!$H$9,Table2[[#This Row],[code]]=Options!$H$10),Table2[[#This Row],[regno]],"")</f>
        <v/>
      </c>
    </row>
    <row r="1539" spans="1:4" x14ac:dyDescent="0.2">
      <c r="A1539">
        <v>1081465</v>
      </c>
      <c r="B1539" t="s">
        <v>5538</v>
      </c>
      <c r="C1539" t="s">
        <v>1372</v>
      </c>
      <c r="D1539" t="str">
        <f>IF(OR(Table2[[#This Row],[code]]=Options!$H$6,Table2[[#This Row],[code]]=Options!$H$7,Table2[[#This Row],[code]]=Options!$H$8,Table2[[#This Row],[code]]=Options!$H$9,Table2[[#This Row],[code]]=Options!$H$10),Table2[[#This Row],[regno]],"")</f>
        <v/>
      </c>
    </row>
    <row r="1540" spans="1:4" x14ac:dyDescent="0.2">
      <c r="A1540">
        <v>1081660</v>
      </c>
      <c r="B1540" t="s">
        <v>5451</v>
      </c>
      <c r="C1540" t="s">
        <v>5452</v>
      </c>
      <c r="D1540" t="str">
        <f>IF(OR(Table2[[#This Row],[code]]=Options!$H$6,Table2[[#This Row],[code]]=Options!$H$7,Table2[[#This Row],[code]]=Options!$H$8,Table2[[#This Row],[code]]=Options!$H$9,Table2[[#This Row],[code]]=Options!$H$10),Table2[[#This Row],[regno]],"")</f>
        <v/>
      </c>
    </row>
    <row r="1541" spans="1:4" x14ac:dyDescent="0.2">
      <c r="A1541">
        <v>1081729</v>
      </c>
      <c r="B1541" t="s">
        <v>5441</v>
      </c>
      <c r="C1541" t="s">
        <v>5442</v>
      </c>
      <c r="D1541" t="str">
        <f>IF(OR(Table2[[#This Row],[code]]=Options!$H$6,Table2[[#This Row],[code]]=Options!$H$7,Table2[[#This Row],[code]]=Options!$H$8,Table2[[#This Row],[code]]=Options!$H$9,Table2[[#This Row],[code]]=Options!$H$10),Table2[[#This Row],[regno]],"")</f>
        <v/>
      </c>
    </row>
    <row r="1542" spans="1:4" x14ac:dyDescent="0.2">
      <c r="A1542">
        <v>1081776</v>
      </c>
      <c r="B1542" t="s">
        <v>5413</v>
      </c>
      <c r="C1542" t="s">
        <v>5414</v>
      </c>
      <c r="D1542" t="str">
        <f>IF(OR(Table2[[#This Row],[code]]=Options!$H$6,Table2[[#This Row],[code]]=Options!$H$7,Table2[[#This Row],[code]]=Options!$H$8,Table2[[#This Row],[code]]=Options!$H$9,Table2[[#This Row],[code]]=Options!$H$10),Table2[[#This Row],[regno]],"")</f>
        <v/>
      </c>
    </row>
    <row r="1543" spans="1:4" x14ac:dyDescent="0.2">
      <c r="A1543">
        <v>1081779</v>
      </c>
      <c r="B1543" t="s">
        <v>5578</v>
      </c>
      <c r="C1543" t="s">
        <v>121</v>
      </c>
      <c r="D1543" t="str">
        <f>IF(OR(Table2[[#This Row],[code]]=Options!$H$6,Table2[[#This Row],[code]]=Options!$H$7,Table2[[#This Row],[code]]=Options!$H$8,Table2[[#This Row],[code]]=Options!$H$9,Table2[[#This Row],[code]]=Options!$H$10),Table2[[#This Row],[regno]],"")</f>
        <v/>
      </c>
    </row>
    <row r="1544" spans="1:4" x14ac:dyDescent="0.2">
      <c r="A1544">
        <v>1081794</v>
      </c>
      <c r="B1544" t="s">
        <v>5505</v>
      </c>
      <c r="C1544" t="s">
        <v>909</v>
      </c>
      <c r="D1544" t="str">
        <f>IF(OR(Table2[[#This Row],[code]]=Options!$H$6,Table2[[#This Row],[code]]=Options!$H$7,Table2[[#This Row],[code]]=Options!$H$8,Table2[[#This Row],[code]]=Options!$H$9,Table2[[#This Row],[code]]=Options!$H$10),Table2[[#This Row],[regno]],"")</f>
        <v/>
      </c>
    </row>
    <row r="1545" spans="1:4" x14ac:dyDescent="0.2">
      <c r="A1545">
        <v>1081848</v>
      </c>
      <c r="B1545" t="s">
        <v>5541</v>
      </c>
      <c r="C1545" t="s">
        <v>779</v>
      </c>
      <c r="D1545" t="str">
        <f>IF(OR(Table2[[#This Row],[code]]=Options!$H$6,Table2[[#This Row],[code]]=Options!$H$7,Table2[[#This Row],[code]]=Options!$H$8,Table2[[#This Row],[code]]=Options!$H$9,Table2[[#This Row],[code]]=Options!$H$10),Table2[[#This Row],[regno]],"")</f>
        <v/>
      </c>
    </row>
    <row r="1546" spans="1:4" x14ac:dyDescent="0.2">
      <c r="A1546">
        <v>1081961</v>
      </c>
      <c r="B1546" t="s">
        <v>5466</v>
      </c>
      <c r="C1546" t="s">
        <v>5467</v>
      </c>
      <c r="D1546" t="str">
        <f>IF(OR(Table2[[#This Row],[code]]=Options!$H$6,Table2[[#This Row],[code]]=Options!$H$7,Table2[[#This Row],[code]]=Options!$H$8,Table2[[#This Row],[code]]=Options!$H$9,Table2[[#This Row],[code]]=Options!$H$10),Table2[[#This Row],[regno]],"")</f>
        <v/>
      </c>
    </row>
    <row r="1547" spans="1:4" x14ac:dyDescent="0.2">
      <c r="A1547">
        <v>1082004</v>
      </c>
      <c r="B1547" t="s">
        <v>5431</v>
      </c>
      <c r="C1547" t="s">
        <v>5432</v>
      </c>
      <c r="D1547" t="str">
        <f>IF(OR(Table2[[#This Row],[code]]=Options!$H$6,Table2[[#This Row],[code]]=Options!$H$7,Table2[[#This Row],[code]]=Options!$H$8,Table2[[#This Row],[code]]=Options!$H$9,Table2[[#This Row],[code]]=Options!$H$10),Table2[[#This Row],[regno]],"")</f>
        <v/>
      </c>
    </row>
    <row r="1548" spans="1:4" x14ac:dyDescent="0.2">
      <c r="A1548">
        <v>1082050</v>
      </c>
      <c r="B1548" t="s">
        <v>5453</v>
      </c>
      <c r="C1548" t="s">
        <v>5454</v>
      </c>
      <c r="D1548" t="str">
        <f>IF(OR(Table2[[#This Row],[code]]=Options!$H$6,Table2[[#This Row],[code]]=Options!$H$7,Table2[[#This Row],[code]]=Options!$H$8,Table2[[#This Row],[code]]=Options!$H$9,Table2[[#This Row],[code]]=Options!$H$10),Table2[[#This Row],[regno]],"")</f>
        <v/>
      </c>
    </row>
    <row r="1549" spans="1:4" x14ac:dyDescent="0.2">
      <c r="A1549">
        <v>1082099</v>
      </c>
      <c r="B1549" t="s">
        <v>5448</v>
      </c>
      <c r="C1549" t="s">
        <v>5449</v>
      </c>
      <c r="D1549" t="str">
        <f>IF(OR(Table2[[#This Row],[code]]=Options!$H$6,Table2[[#This Row],[code]]=Options!$H$7,Table2[[#This Row],[code]]=Options!$H$8,Table2[[#This Row],[code]]=Options!$H$9,Table2[[#This Row],[code]]=Options!$H$10),Table2[[#This Row],[regno]],"")</f>
        <v/>
      </c>
    </row>
    <row r="1550" spans="1:4" x14ac:dyDescent="0.2">
      <c r="A1550">
        <v>1082107</v>
      </c>
      <c r="B1550" t="s">
        <v>5492</v>
      </c>
      <c r="C1550" t="s">
        <v>286</v>
      </c>
      <c r="D1550" t="str">
        <f>IF(OR(Table2[[#This Row],[code]]=Options!$H$6,Table2[[#This Row],[code]]=Options!$H$7,Table2[[#This Row],[code]]=Options!$H$8,Table2[[#This Row],[code]]=Options!$H$9,Table2[[#This Row],[code]]=Options!$H$10),Table2[[#This Row],[regno]],"")</f>
        <v/>
      </c>
    </row>
    <row r="1551" spans="1:4" x14ac:dyDescent="0.2">
      <c r="A1551">
        <v>1082138</v>
      </c>
      <c r="B1551" t="s">
        <v>5507</v>
      </c>
      <c r="C1551" t="s">
        <v>363</v>
      </c>
      <c r="D1551" t="str">
        <f>IF(OR(Table2[[#This Row],[code]]=Options!$H$6,Table2[[#This Row],[code]]=Options!$H$7,Table2[[#This Row],[code]]=Options!$H$8,Table2[[#This Row],[code]]=Options!$H$9,Table2[[#This Row],[code]]=Options!$H$10),Table2[[#This Row],[regno]],"")</f>
        <v/>
      </c>
    </row>
    <row r="1552" spans="1:4" x14ac:dyDescent="0.2">
      <c r="A1552">
        <v>1082266</v>
      </c>
      <c r="B1552" t="s">
        <v>5446</v>
      </c>
      <c r="C1552" t="s">
        <v>5447</v>
      </c>
      <c r="D1552" t="str">
        <f>IF(OR(Table2[[#This Row],[code]]=Options!$H$6,Table2[[#This Row],[code]]=Options!$H$7,Table2[[#This Row],[code]]=Options!$H$8,Table2[[#This Row],[code]]=Options!$H$9,Table2[[#This Row],[code]]=Options!$H$10),Table2[[#This Row],[regno]],"")</f>
        <v/>
      </c>
    </row>
    <row r="1553" spans="1:4" x14ac:dyDescent="0.2">
      <c r="A1553">
        <v>1082431</v>
      </c>
      <c r="B1553" t="s">
        <v>5555</v>
      </c>
      <c r="C1553" t="s">
        <v>2197</v>
      </c>
      <c r="D1553" t="str">
        <f>IF(OR(Table2[[#This Row],[code]]=Options!$H$6,Table2[[#This Row],[code]]=Options!$H$7,Table2[[#This Row],[code]]=Options!$H$8,Table2[[#This Row],[code]]=Options!$H$9,Table2[[#This Row],[code]]=Options!$H$10),Table2[[#This Row],[regno]],"")</f>
        <v/>
      </c>
    </row>
    <row r="1554" spans="1:4" x14ac:dyDescent="0.2">
      <c r="A1554">
        <v>1082445</v>
      </c>
      <c r="B1554" t="s">
        <v>5431</v>
      </c>
      <c r="C1554" t="s">
        <v>5432</v>
      </c>
      <c r="D1554" t="str">
        <f>IF(OR(Table2[[#This Row],[code]]=Options!$H$6,Table2[[#This Row],[code]]=Options!$H$7,Table2[[#This Row],[code]]=Options!$H$8,Table2[[#This Row],[code]]=Options!$H$9,Table2[[#This Row],[code]]=Options!$H$10),Table2[[#This Row],[regno]],"")</f>
        <v/>
      </c>
    </row>
    <row r="1555" spans="1:4" x14ac:dyDescent="0.2">
      <c r="A1555">
        <v>1082557</v>
      </c>
      <c r="B1555" t="s">
        <v>5427</v>
      </c>
      <c r="C1555" t="s">
        <v>5428</v>
      </c>
      <c r="D1555" t="str">
        <f>IF(OR(Table2[[#This Row],[code]]=Options!$H$6,Table2[[#This Row],[code]]=Options!$H$7,Table2[[#This Row],[code]]=Options!$H$8,Table2[[#This Row],[code]]=Options!$H$9,Table2[[#This Row],[code]]=Options!$H$10),Table2[[#This Row],[regno]],"")</f>
        <v/>
      </c>
    </row>
    <row r="1556" spans="1:4" x14ac:dyDescent="0.2">
      <c r="A1556">
        <v>1082649</v>
      </c>
      <c r="B1556" t="s">
        <v>5413</v>
      </c>
      <c r="C1556" t="s">
        <v>5414</v>
      </c>
      <c r="D1556" t="str">
        <f>IF(OR(Table2[[#This Row],[code]]=Options!$H$6,Table2[[#This Row],[code]]=Options!$H$7,Table2[[#This Row],[code]]=Options!$H$8,Table2[[#This Row],[code]]=Options!$H$9,Table2[[#This Row],[code]]=Options!$H$10),Table2[[#This Row],[regno]],"")</f>
        <v/>
      </c>
    </row>
    <row r="1557" spans="1:4" x14ac:dyDescent="0.2">
      <c r="A1557">
        <v>1082655</v>
      </c>
      <c r="B1557" t="s">
        <v>5519</v>
      </c>
      <c r="C1557" t="s">
        <v>1247</v>
      </c>
      <c r="D1557" t="str">
        <f>IF(OR(Table2[[#This Row],[code]]=Options!$H$6,Table2[[#This Row],[code]]=Options!$H$7,Table2[[#This Row],[code]]=Options!$H$8,Table2[[#This Row],[code]]=Options!$H$9,Table2[[#This Row],[code]]=Options!$H$10),Table2[[#This Row],[regno]],"")</f>
        <v/>
      </c>
    </row>
    <row r="1558" spans="1:4" x14ac:dyDescent="0.2">
      <c r="A1558">
        <v>1082711</v>
      </c>
      <c r="B1558" t="s">
        <v>5412</v>
      </c>
      <c r="C1558" t="s">
        <v>12</v>
      </c>
      <c r="D1558" t="str">
        <f>IF(OR(Table2[[#This Row],[code]]=Options!$H$6,Table2[[#This Row],[code]]=Options!$H$7,Table2[[#This Row],[code]]=Options!$H$8,Table2[[#This Row],[code]]=Options!$H$9,Table2[[#This Row],[code]]=Options!$H$10),Table2[[#This Row],[regno]],"")</f>
        <v/>
      </c>
    </row>
    <row r="1559" spans="1:4" x14ac:dyDescent="0.2">
      <c r="A1559">
        <v>1082774</v>
      </c>
      <c r="B1559" t="s">
        <v>5477</v>
      </c>
      <c r="C1559" t="s">
        <v>5478</v>
      </c>
      <c r="D1559" t="str">
        <f>IF(OR(Table2[[#This Row],[code]]=Options!$H$6,Table2[[#This Row],[code]]=Options!$H$7,Table2[[#This Row],[code]]=Options!$H$8,Table2[[#This Row],[code]]=Options!$H$9,Table2[[#This Row],[code]]=Options!$H$10),Table2[[#This Row],[regno]],"")</f>
        <v/>
      </c>
    </row>
    <row r="1560" spans="1:4" x14ac:dyDescent="0.2">
      <c r="A1560">
        <v>1082831</v>
      </c>
      <c r="B1560" t="s">
        <v>5410</v>
      </c>
      <c r="C1560" t="s">
        <v>5411</v>
      </c>
      <c r="D1560" t="str">
        <f>IF(OR(Table2[[#This Row],[code]]=Options!$H$6,Table2[[#This Row],[code]]=Options!$H$7,Table2[[#This Row],[code]]=Options!$H$8,Table2[[#This Row],[code]]=Options!$H$9,Table2[[#This Row],[code]]=Options!$H$10),Table2[[#This Row],[regno]],"")</f>
        <v/>
      </c>
    </row>
    <row r="1561" spans="1:4" x14ac:dyDescent="0.2">
      <c r="A1561">
        <v>1082893</v>
      </c>
      <c r="B1561" t="s">
        <v>5410</v>
      </c>
      <c r="C1561" t="s">
        <v>5411</v>
      </c>
      <c r="D1561" t="str">
        <f>IF(OR(Table2[[#This Row],[code]]=Options!$H$6,Table2[[#This Row],[code]]=Options!$H$7,Table2[[#This Row],[code]]=Options!$H$8,Table2[[#This Row],[code]]=Options!$H$9,Table2[[#This Row],[code]]=Options!$H$10),Table2[[#This Row],[regno]],"")</f>
        <v/>
      </c>
    </row>
    <row r="1562" spans="1:4" x14ac:dyDescent="0.2">
      <c r="A1562">
        <v>1082930</v>
      </c>
      <c r="B1562" t="s">
        <v>5530</v>
      </c>
      <c r="C1562" t="s">
        <v>5531</v>
      </c>
      <c r="D1562" t="str">
        <f>IF(OR(Table2[[#This Row],[code]]=Options!$H$6,Table2[[#This Row],[code]]=Options!$H$7,Table2[[#This Row],[code]]=Options!$H$8,Table2[[#This Row],[code]]=Options!$H$9,Table2[[#This Row],[code]]=Options!$H$10),Table2[[#This Row],[regno]],"")</f>
        <v/>
      </c>
    </row>
    <row r="1563" spans="1:4" x14ac:dyDescent="0.2">
      <c r="A1563">
        <v>1082971</v>
      </c>
      <c r="B1563" t="s">
        <v>5410</v>
      </c>
      <c r="C1563" t="s">
        <v>5411</v>
      </c>
      <c r="D1563" t="str">
        <f>IF(OR(Table2[[#This Row],[code]]=Options!$H$6,Table2[[#This Row],[code]]=Options!$H$7,Table2[[#This Row],[code]]=Options!$H$8,Table2[[#This Row],[code]]=Options!$H$9,Table2[[#This Row],[code]]=Options!$H$10),Table2[[#This Row],[regno]],"")</f>
        <v/>
      </c>
    </row>
    <row r="1564" spans="1:4" x14ac:dyDescent="0.2">
      <c r="A1564">
        <v>1082988</v>
      </c>
      <c r="B1564" t="s">
        <v>5410</v>
      </c>
      <c r="C1564" t="s">
        <v>5411</v>
      </c>
      <c r="D1564" t="str">
        <f>IF(OR(Table2[[#This Row],[code]]=Options!$H$6,Table2[[#This Row],[code]]=Options!$H$7,Table2[[#This Row],[code]]=Options!$H$8,Table2[[#This Row],[code]]=Options!$H$9,Table2[[#This Row],[code]]=Options!$H$10),Table2[[#This Row],[regno]],"")</f>
        <v/>
      </c>
    </row>
    <row r="1565" spans="1:4" x14ac:dyDescent="0.2">
      <c r="A1565">
        <v>1083232</v>
      </c>
      <c r="B1565" t="s">
        <v>5413</v>
      </c>
      <c r="C1565" t="s">
        <v>5414</v>
      </c>
      <c r="D1565" t="str">
        <f>IF(OR(Table2[[#This Row],[code]]=Options!$H$6,Table2[[#This Row],[code]]=Options!$H$7,Table2[[#This Row],[code]]=Options!$H$8,Table2[[#This Row],[code]]=Options!$H$9,Table2[[#This Row],[code]]=Options!$H$10),Table2[[#This Row],[regno]],"")</f>
        <v/>
      </c>
    </row>
    <row r="1566" spans="1:4" x14ac:dyDescent="0.2">
      <c r="A1566">
        <v>1083294</v>
      </c>
      <c r="B1566" t="s">
        <v>5410</v>
      </c>
      <c r="C1566" t="s">
        <v>5411</v>
      </c>
      <c r="D1566" t="str">
        <f>IF(OR(Table2[[#This Row],[code]]=Options!$H$6,Table2[[#This Row],[code]]=Options!$H$7,Table2[[#This Row],[code]]=Options!$H$8,Table2[[#This Row],[code]]=Options!$H$9,Table2[[#This Row],[code]]=Options!$H$10),Table2[[#This Row],[regno]],"")</f>
        <v/>
      </c>
    </row>
    <row r="1567" spans="1:4" x14ac:dyDescent="0.2">
      <c r="A1567">
        <v>1083480</v>
      </c>
      <c r="B1567" t="s">
        <v>5446</v>
      </c>
      <c r="C1567" t="s">
        <v>5447</v>
      </c>
      <c r="D1567" t="str">
        <f>IF(OR(Table2[[#This Row],[code]]=Options!$H$6,Table2[[#This Row],[code]]=Options!$H$7,Table2[[#This Row],[code]]=Options!$H$8,Table2[[#This Row],[code]]=Options!$H$9,Table2[[#This Row],[code]]=Options!$H$10),Table2[[#This Row],[regno]],"")</f>
        <v/>
      </c>
    </row>
    <row r="1568" spans="1:4" x14ac:dyDescent="0.2">
      <c r="A1568">
        <v>1083903</v>
      </c>
      <c r="B1568" t="s">
        <v>5410</v>
      </c>
      <c r="C1568" t="s">
        <v>5411</v>
      </c>
      <c r="D1568" t="str">
        <f>IF(OR(Table2[[#This Row],[code]]=Options!$H$6,Table2[[#This Row],[code]]=Options!$H$7,Table2[[#This Row],[code]]=Options!$H$8,Table2[[#This Row],[code]]=Options!$H$9,Table2[[#This Row],[code]]=Options!$H$10),Table2[[#This Row],[regno]],"")</f>
        <v/>
      </c>
    </row>
    <row r="1569" spans="1:4" x14ac:dyDescent="0.2">
      <c r="A1569">
        <v>1084008</v>
      </c>
      <c r="B1569" t="s">
        <v>5431</v>
      </c>
      <c r="C1569" t="s">
        <v>5432</v>
      </c>
      <c r="D1569" t="str">
        <f>IF(OR(Table2[[#This Row],[code]]=Options!$H$6,Table2[[#This Row],[code]]=Options!$H$7,Table2[[#This Row],[code]]=Options!$H$8,Table2[[#This Row],[code]]=Options!$H$9,Table2[[#This Row],[code]]=Options!$H$10),Table2[[#This Row],[regno]],"")</f>
        <v/>
      </c>
    </row>
    <row r="1570" spans="1:4" x14ac:dyDescent="0.2">
      <c r="A1570">
        <v>1084048</v>
      </c>
      <c r="B1570" t="s">
        <v>5557</v>
      </c>
      <c r="C1570" t="s">
        <v>1433</v>
      </c>
      <c r="D1570" t="str">
        <f>IF(OR(Table2[[#This Row],[code]]=Options!$H$6,Table2[[#This Row],[code]]=Options!$H$7,Table2[[#This Row],[code]]=Options!$H$8,Table2[[#This Row],[code]]=Options!$H$9,Table2[[#This Row],[code]]=Options!$H$10),Table2[[#This Row],[regno]],"")</f>
        <v/>
      </c>
    </row>
    <row r="1571" spans="1:4" x14ac:dyDescent="0.2">
      <c r="A1571">
        <v>1084053</v>
      </c>
      <c r="B1571" t="s">
        <v>5448</v>
      </c>
      <c r="C1571" t="s">
        <v>5449</v>
      </c>
      <c r="D1571" t="str">
        <f>IF(OR(Table2[[#This Row],[code]]=Options!$H$6,Table2[[#This Row],[code]]=Options!$H$7,Table2[[#This Row],[code]]=Options!$H$8,Table2[[#This Row],[code]]=Options!$H$9,Table2[[#This Row],[code]]=Options!$H$10),Table2[[#This Row],[regno]],"")</f>
        <v/>
      </c>
    </row>
    <row r="1572" spans="1:4" x14ac:dyDescent="0.2">
      <c r="A1572">
        <v>1084066</v>
      </c>
      <c r="B1572" t="s">
        <v>5579</v>
      </c>
      <c r="C1572" t="s">
        <v>2414</v>
      </c>
      <c r="D1572" t="str">
        <f>IF(OR(Table2[[#This Row],[code]]=Options!$H$6,Table2[[#This Row],[code]]=Options!$H$7,Table2[[#This Row],[code]]=Options!$H$8,Table2[[#This Row],[code]]=Options!$H$9,Table2[[#This Row],[code]]=Options!$H$10),Table2[[#This Row],[regno]],"")</f>
        <v/>
      </c>
    </row>
    <row r="1573" spans="1:4" x14ac:dyDescent="0.2">
      <c r="A1573">
        <v>1084125</v>
      </c>
      <c r="B1573" t="s">
        <v>5480</v>
      </c>
      <c r="C1573" t="s">
        <v>5481</v>
      </c>
      <c r="D1573" t="str">
        <f>IF(OR(Table2[[#This Row],[code]]=Options!$H$6,Table2[[#This Row],[code]]=Options!$H$7,Table2[[#This Row],[code]]=Options!$H$8,Table2[[#This Row],[code]]=Options!$H$9,Table2[[#This Row],[code]]=Options!$H$10),Table2[[#This Row],[regno]],"")</f>
        <v/>
      </c>
    </row>
    <row r="1574" spans="1:4" x14ac:dyDescent="0.2">
      <c r="A1574">
        <v>1084256</v>
      </c>
      <c r="B1574" t="s">
        <v>5410</v>
      </c>
      <c r="C1574" t="s">
        <v>5411</v>
      </c>
      <c r="D1574" t="str">
        <f>IF(OR(Table2[[#This Row],[code]]=Options!$H$6,Table2[[#This Row],[code]]=Options!$H$7,Table2[[#This Row],[code]]=Options!$H$8,Table2[[#This Row],[code]]=Options!$H$9,Table2[[#This Row],[code]]=Options!$H$10),Table2[[#This Row],[regno]],"")</f>
        <v/>
      </c>
    </row>
    <row r="1575" spans="1:4" x14ac:dyDescent="0.2">
      <c r="A1575">
        <v>1084278</v>
      </c>
      <c r="B1575" t="s">
        <v>5497</v>
      </c>
      <c r="C1575" t="s">
        <v>15</v>
      </c>
      <c r="D1575" t="str">
        <f>IF(OR(Table2[[#This Row],[code]]=Options!$H$6,Table2[[#This Row],[code]]=Options!$H$7,Table2[[#This Row],[code]]=Options!$H$8,Table2[[#This Row],[code]]=Options!$H$9,Table2[[#This Row],[code]]=Options!$H$10),Table2[[#This Row],[regno]],"")</f>
        <v/>
      </c>
    </row>
    <row r="1576" spans="1:4" x14ac:dyDescent="0.2">
      <c r="A1576">
        <v>1084313</v>
      </c>
      <c r="B1576" t="s">
        <v>5415</v>
      </c>
      <c r="C1576" t="s">
        <v>5416</v>
      </c>
      <c r="D1576" t="str">
        <f>IF(OR(Table2[[#This Row],[code]]=Options!$H$6,Table2[[#This Row],[code]]=Options!$H$7,Table2[[#This Row],[code]]=Options!$H$8,Table2[[#This Row],[code]]=Options!$H$9,Table2[[#This Row],[code]]=Options!$H$10),Table2[[#This Row],[regno]],"")</f>
        <v/>
      </c>
    </row>
    <row r="1577" spans="1:4" x14ac:dyDescent="0.2">
      <c r="A1577">
        <v>1084539</v>
      </c>
      <c r="B1577" t="s">
        <v>5444</v>
      </c>
      <c r="C1577" t="s">
        <v>5445</v>
      </c>
      <c r="D1577" t="str">
        <f>IF(OR(Table2[[#This Row],[code]]=Options!$H$6,Table2[[#This Row],[code]]=Options!$H$7,Table2[[#This Row],[code]]=Options!$H$8,Table2[[#This Row],[code]]=Options!$H$9,Table2[[#This Row],[code]]=Options!$H$10),Table2[[#This Row],[regno]],"")</f>
        <v/>
      </c>
    </row>
    <row r="1578" spans="1:4" x14ac:dyDescent="0.2">
      <c r="A1578">
        <v>1084587</v>
      </c>
      <c r="B1578" t="s">
        <v>5543</v>
      </c>
      <c r="C1578" t="s">
        <v>1378</v>
      </c>
      <c r="D1578" t="str">
        <f>IF(OR(Table2[[#This Row],[code]]=Options!$H$6,Table2[[#This Row],[code]]=Options!$H$7,Table2[[#This Row],[code]]=Options!$H$8,Table2[[#This Row],[code]]=Options!$H$9,Table2[[#This Row],[code]]=Options!$H$10),Table2[[#This Row],[regno]],"")</f>
        <v/>
      </c>
    </row>
    <row r="1579" spans="1:4" x14ac:dyDescent="0.2">
      <c r="A1579">
        <v>1084596</v>
      </c>
      <c r="B1579" t="s">
        <v>5410</v>
      </c>
      <c r="C1579" t="s">
        <v>5411</v>
      </c>
      <c r="D1579" t="str">
        <f>IF(OR(Table2[[#This Row],[code]]=Options!$H$6,Table2[[#This Row],[code]]=Options!$H$7,Table2[[#This Row],[code]]=Options!$H$8,Table2[[#This Row],[code]]=Options!$H$9,Table2[[#This Row],[code]]=Options!$H$10),Table2[[#This Row],[regno]],"")</f>
        <v/>
      </c>
    </row>
    <row r="1580" spans="1:4" x14ac:dyDescent="0.2">
      <c r="A1580">
        <v>1084704</v>
      </c>
      <c r="B1580" t="s">
        <v>5410</v>
      </c>
      <c r="C1580" t="s">
        <v>5411</v>
      </c>
      <c r="D1580" t="str">
        <f>IF(OR(Table2[[#This Row],[code]]=Options!$H$6,Table2[[#This Row],[code]]=Options!$H$7,Table2[[#This Row],[code]]=Options!$H$8,Table2[[#This Row],[code]]=Options!$H$9,Table2[[#This Row],[code]]=Options!$H$10),Table2[[#This Row],[regno]],"")</f>
        <v/>
      </c>
    </row>
    <row r="1581" spans="1:4" x14ac:dyDescent="0.2">
      <c r="A1581">
        <v>1084928</v>
      </c>
      <c r="B1581" t="s">
        <v>5543</v>
      </c>
      <c r="C1581" t="s">
        <v>1378</v>
      </c>
      <c r="D1581" t="str">
        <f>IF(OR(Table2[[#This Row],[code]]=Options!$H$6,Table2[[#This Row],[code]]=Options!$H$7,Table2[[#This Row],[code]]=Options!$H$8,Table2[[#This Row],[code]]=Options!$H$9,Table2[[#This Row],[code]]=Options!$H$10),Table2[[#This Row],[regno]],"")</f>
        <v/>
      </c>
    </row>
    <row r="1582" spans="1:4" x14ac:dyDescent="0.2">
      <c r="A1582">
        <v>1085047</v>
      </c>
      <c r="B1582" t="s">
        <v>5518</v>
      </c>
      <c r="C1582" t="s">
        <v>1240</v>
      </c>
      <c r="D1582" t="str">
        <f>IF(OR(Table2[[#This Row],[code]]=Options!$H$6,Table2[[#This Row],[code]]=Options!$H$7,Table2[[#This Row],[code]]=Options!$H$8,Table2[[#This Row],[code]]=Options!$H$9,Table2[[#This Row],[code]]=Options!$H$10),Table2[[#This Row],[regno]],"")</f>
        <v/>
      </c>
    </row>
    <row r="1583" spans="1:4" x14ac:dyDescent="0.2">
      <c r="A1583">
        <v>1085058</v>
      </c>
      <c r="B1583" t="s">
        <v>5410</v>
      </c>
      <c r="C1583" t="s">
        <v>5411</v>
      </c>
      <c r="D1583" t="str">
        <f>IF(OR(Table2[[#This Row],[code]]=Options!$H$6,Table2[[#This Row],[code]]=Options!$H$7,Table2[[#This Row],[code]]=Options!$H$8,Table2[[#This Row],[code]]=Options!$H$9,Table2[[#This Row],[code]]=Options!$H$10),Table2[[#This Row],[regno]],"")</f>
        <v/>
      </c>
    </row>
    <row r="1584" spans="1:4" x14ac:dyDescent="0.2">
      <c r="A1584">
        <v>1085098</v>
      </c>
      <c r="B1584" t="s">
        <v>5421</v>
      </c>
      <c r="C1584" t="s">
        <v>46</v>
      </c>
      <c r="D1584" t="str">
        <f>IF(OR(Table2[[#This Row],[code]]=Options!$H$6,Table2[[#This Row],[code]]=Options!$H$7,Table2[[#This Row],[code]]=Options!$H$8,Table2[[#This Row],[code]]=Options!$H$9,Table2[[#This Row],[code]]=Options!$H$10),Table2[[#This Row],[regno]],"")</f>
        <v/>
      </c>
    </row>
    <row r="1585" spans="1:4" x14ac:dyDescent="0.2">
      <c r="A1585">
        <v>1085217</v>
      </c>
      <c r="B1585" t="s">
        <v>5519</v>
      </c>
      <c r="C1585" t="s">
        <v>1247</v>
      </c>
      <c r="D1585" t="str">
        <f>IF(OR(Table2[[#This Row],[code]]=Options!$H$6,Table2[[#This Row],[code]]=Options!$H$7,Table2[[#This Row],[code]]=Options!$H$8,Table2[[#This Row],[code]]=Options!$H$9,Table2[[#This Row],[code]]=Options!$H$10),Table2[[#This Row],[regno]],"")</f>
        <v/>
      </c>
    </row>
    <row r="1586" spans="1:4" x14ac:dyDescent="0.2">
      <c r="A1586">
        <v>1085224</v>
      </c>
      <c r="B1586" t="s">
        <v>5415</v>
      </c>
      <c r="C1586" t="s">
        <v>5416</v>
      </c>
      <c r="D1586" t="str">
        <f>IF(OR(Table2[[#This Row],[code]]=Options!$H$6,Table2[[#This Row],[code]]=Options!$H$7,Table2[[#This Row],[code]]=Options!$H$8,Table2[[#This Row],[code]]=Options!$H$9,Table2[[#This Row],[code]]=Options!$H$10),Table2[[#This Row],[regno]],"")</f>
        <v/>
      </c>
    </row>
    <row r="1587" spans="1:4" x14ac:dyDescent="0.2">
      <c r="A1587">
        <v>1085226</v>
      </c>
      <c r="B1587" t="s">
        <v>5410</v>
      </c>
      <c r="C1587" t="s">
        <v>5411</v>
      </c>
      <c r="D1587" t="str">
        <f>IF(OR(Table2[[#This Row],[code]]=Options!$H$6,Table2[[#This Row],[code]]=Options!$H$7,Table2[[#This Row],[code]]=Options!$H$8,Table2[[#This Row],[code]]=Options!$H$9,Table2[[#This Row],[code]]=Options!$H$10),Table2[[#This Row],[regno]],"")</f>
        <v/>
      </c>
    </row>
    <row r="1588" spans="1:4" x14ac:dyDescent="0.2">
      <c r="A1588">
        <v>1085312</v>
      </c>
      <c r="B1588" t="s">
        <v>5415</v>
      </c>
      <c r="C1588" t="s">
        <v>5416</v>
      </c>
      <c r="D1588" t="str">
        <f>IF(OR(Table2[[#This Row],[code]]=Options!$H$6,Table2[[#This Row],[code]]=Options!$H$7,Table2[[#This Row],[code]]=Options!$H$8,Table2[[#This Row],[code]]=Options!$H$9,Table2[[#This Row],[code]]=Options!$H$10),Table2[[#This Row],[regno]],"")</f>
        <v/>
      </c>
    </row>
    <row r="1589" spans="1:4" x14ac:dyDescent="0.2">
      <c r="A1589">
        <v>1085369</v>
      </c>
      <c r="B1589" t="s">
        <v>5410</v>
      </c>
      <c r="C1589" t="s">
        <v>5411</v>
      </c>
      <c r="D1589" t="str">
        <f>IF(OR(Table2[[#This Row],[code]]=Options!$H$6,Table2[[#This Row],[code]]=Options!$H$7,Table2[[#This Row],[code]]=Options!$H$8,Table2[[#This Row],[code]]=Options!$H$9,Table2[[#This Row],[code]]=Options!$H$10),Table2[[#This Row],[regno]],"")</f>
        <v/>
      </c>
    </row>
    <row r="1590" spans="1:4" x14ac:dyDescent="0.2">
      <c r="A1590">
        <v>1085437</v>
      </c>
      <c r="B1590" t="s">
        <v>5526</v>
      </c>
      <c r="C1590" t="s">
        <v>5527</v>
      </c>
      <c r="D1590" t="str">
        <f>IF(OR(Table2[[#This Row],[code]]=Options!$H$6,Table2[[#This Row],[code]]=Options!$H$7,Table2[[#This Row],[code]]=Options!$H$8,Table2[[#This Row],[code]]=Options!$H$9,Table2[[#This Row],[code]]=Options!$H$10),Table2[[#This Row],[regno]],"")</f>
        <v/>
      </c>
    </row>
    <row r="1591" spans="1:4" x14ac:dyDescent="0.2">
      <c r="A1591">
        <v>1085474</v>
      </c>
      <c r="B1591" t="s">
        <v>5516</v>
      </c>
      <c r="C1591" t="s">
        <v>5517</v>
      </c>
      <c r="D1591" t="str">
        <f>IF(OR(Table2[[#This Row],[code]]=Options!$H$6,Table2[[#This Row],[code]]=Options!$H$7,Table2[[#This Row],[code]]=Options!$H$8,Table2[[#This Row],[code]]=Options!$H$9,Table2[[#This Row],[code]]=Options!$H$10),Table2[[#This Row],[regno]],"")</f>
        <v/>
      </c>
    </row>
    <row r="1592" spans="1:4" x14ac:dyDescent="0.2">
      <c r="A1592">
        <v>1085485</v>
      </c>
      <c r="B1592" t="s">
        <v>5410</v>
      </c>
      <c r="C1592" t="s">
        <v>5411</v>
      </c>
      <c r="D1592" t="str">
        <f>IF(OR(Table2[[#This Row],[code]]=Options!$H$6,Table2[[#This Row],[code]]=Options!$H$7,Table2[[#This Row],[code]]=Options!$H$8,Table2[[#This Row],[code]]=Options!$H$9,Table2[[#This Row],[code]]=Options!$H$10),Table2[[#This Row],[regno]],"")</f>
        <v/>
      </c>
    </row>
    <row r="1593" spans="1:4" x14ac:dyDescent="0.2">
      <c r="A1593">
        <v>1085538</v>
      </c>
      <c r="B1593" t="s">
        <v>5439</v>
      </c>
      <c r="C1593" t="s">
        <v>5440</v>
      </c>
      <c r="D1593" t="str">
        <f>IF(OR(Table2[[#This Row],[code]]=Options!$H$6,Table2[[#This Row],[code]]=Options!$H$7,Table2[[#This Row],[code]]=Options!$H$8,Table2[[#This Row],[code]]=Options!$H$9,Table2[[#This Row],[code]]=Options!$H$10),Table2[[#This Row],[regno]],"")</f>
        <v/>
      </c>
    </row>
    <row r="1594" spans="1:4" x14ac:dyDescent="0.2">
      <c r="A1594">
        <v>1085653</v>
      </c>
      <c r="B1594" t="s">
        <v>5410</v>
      </c>
      <c r="C1594" t="s">
        <v>5411</v>
      </c>
      <c r="D1594" t="str">
        <f>IF(OR(Table2[[#This Row],[code]]=Options!$H$6,Table2[[#This Row],[code]]=Options!$H$7,Table2[[#This Row],[code]]=Options!$H$8,Table2[[#This Row],[code]]=Options!$H$9,Table2[[#This Row],[code]]=Options!$H$10),Table2[[#This Row],[regno]],"")</f>
        <v/>
      </c>
    </row>
    <row r="1595" spans="1:4" x14ac:dyDescent="0.2">
      <c r="A1595">
        <v>1085708</v>
      </c>
      <c r="B1595" t="s">
        <v>5468</v>
      </c>
      <c r="C1595" t="s">
        <v>5469</v>
      </c>
      <c r="D1595" t="str">
        <f>IF(OR(Table2[[#This Row],[code]]=Options!$H$6,Table2[[#This Row],[code]]=Options!$H$7,Table2[[#This Row],[code]]=Options!$H$8,Table2[[#This Row],[code]]=Options!$H$9,Table2[[#This Row],[code]]=Options!$H$10),Table2[[#This Row],[regno]],"")</f>
        <v/>
      </c>
    </row>
    <row r="1596" spans="1:4" x14ac:dyDescent="0.2">
      <c r="A1596">
        <v>1085724</v>
      </c>
      <c r="B1596" t="s">
        <v>5410</v>
      </c>
      <c r="C1596" t="s">
        <v>5411</v>
      </c>
      <c r="D1596" t="str">
        <f>IF(OR(Table2[[#This Row],[code]]=Options!$H$6,Table2[[#This Row],[code]]=Options!$H$7,Table2[[#This Row],[code]]=Options!$H$8,Table2[[#This Row],[code]]=Options!$H$9,Table2[[#This Row],[code]]=Options!$H$10),Table2[[#This Row],[regno]],"")</f>
        <v/>
      </c>
    </row>
    <row r="1597" spans="1:4" x14ac:dyDescent="0.2">
      <c r="A1597">
        <v>1085728</v>
      </c>
      <c r="B1597" t="s">
        <v>5410</v>
      </c>
      <c r="C1597" t="s">
        <v>5411</v>
      </c>
      <c r="D1597" t="str">
        <f>IF(OR(Table2[[#This Row],[code]]=Options!$H$6,Table2[[#This Row],[code]]=Options!$H$7,Table2[[#This Row],[code]]=Options!$H$8,Table2[[#This Row],[code]]=Options!$H$9,Table2[[#This Row],[code]]=Options!$H$10),Table2[[#This Row],[regno]],"")</f>
        <v/>
      </c>
    </row>
    <row r="1598" spans="1:4" x14ac:dyDescent="0.2">
      <c r="A1598">
        <v>1085770</v>
      </c>
      <c r="B1598" t="s">
        <v>5410</v>
      </c>
      <c r="C1598" t="s">
        <v>5411</v>
      </c>
      <c r="D1598" t="str">
        <f>IF(OR(Table2[[#This Row],[code]]=Options!$H$6,Table2[[#This Row],[code]]=Options!$H$7,Table2[[#This Row],[code]]=Options!$H$8,Table2[[#This Row],[code]]=Options!$H$9,Table2[[#This Row],[code]]=Options!$H$10),Table2[[#This Row],[regno]],"")</f>
        <v/>
      </c>
    </row>
    <row r="1599" spans="1:4" x14ac:dyDescent="0.2">
      <c r="A1599">
        <v>1085780</v>
      </c>
      <c r="B1599" t="s">
        <v>5451</v>
      </c>
      <c r="C1599" t="s">
        <v>5452</v>
      </c>
      <c r="D1599" t="str">
        <f>IF(OR(Table2[[#This Row],[code]]=Options!$H$6,Table2[[#This Row],[code]]=Options!$H$7,Table2[[#This Row],[code]]=Options!$H$8,Table2[[#This Row],[code]]=Options!$H$9,Table2[[#This Row],[code]]=Options!$H$10),Table2[[#This Row],[regno]],"")</f>
        <v/>
      </c>
    </row>
    <row r="1600" spans="1:4" x14ac:dyDescent="0.2">
      <c r="A1600">
        <v>1085805</v>
      </c>
      <c r="B1600" t="s">
        <v>5520</v>
      </c>
      <c r="C1600" t="s">
        <v>5521</v>
      </c>
      <c r="D1600" t="str">
        <f>IF(OR(Table2[[#This Row],[code]]=Options!$H$6,Table2[[#This Row],[code]]=Options!$H$7,Table2[[#This Row],[code]]=Options!$H$8,Table2[[#This Row],[code]]=Options!$H$9,Table2[[#This Row],[code]]=Options!$H$10),Table2[[#This Row],[regno]],"")</f>
        <v/>
      </c>
    </row>
    <row r="1601" spans="1:4" x14ac:dyDescent="0.2">
      <c r="A1601">
        <v>1085928</v>
      </c>
      <c r="B1601" t="s">
        <v>5410</v>
      </c>
      <c r="C1601" t="s">
        <v>5411</v>
      </c>
      <c r="D1601" t="str">
        <f>IF(OR(Table2[[#This Row],[code]]=Options!$H$6,Table2[[#This Row],[code]]=Options!$H$7,Table2[[#This Row],[code]]=Options!$H$8,Table2[[#This Row],[code]]=Options!$H$9,Table2[[#This Row],[code]]=Options!$H$10),Table2[[#This Row],[regno]],"")</f>
        <v/>
      </c>
    </row>
    <row r="1602" spans="1:4" x14ac:dyDescent="0.2">
      <c r="A1602">
        <v>1085941</v>
      </c>
      <c r="B1602" t="s">
        <v>5457</v>
      </c>
      <c r="C1602" t="s">
        <v>5458</v>
      </c>
      <c r="D1602" t="str">
        <f>IF(OR(Table2[[#This Row],[code]]=Options!$H$6,Table2[[#This Row],[code]]=Options!$H$7,Table2[[#This Row],[code]]=Options!$H$8,Table2[[#This Row],[code]]=Options!$H$9,Table2[[#This Row],[code]]=Options!$H$10),Table2[[#This Row],[regno]],"")</f>
        <v/>
      </c>
    </row>
    <row r="1603" spans="1:4" x14ac:dyDescent="0.2">
      <c r="A1603">
        <v>1086139</v>
      </c>
      <c r="B1603" t="s">
        <v>5410</v>
      </c>
      <c r="C1603" t="s">
        <v>5411</v>
      </c>
      <c r="D1603" t="str">
        <f>IF(OR(Table2[[#This Row],[code]]=Options!$H$6,Table2[[#This Row],[code]]=Options!$H$7,Table2[[#This Row],[code]]=Options!$H$8,Table2[[#This Row],[code]]=Options!$H$9,Table2[[#This Row],[code]]=Options!$H$10),Table2[[#This Row],[regno]],"")</f>
        <v/>
      </c>
    </row>
    <row r="1604" spans="1:4" x14ac:dyDescent="0.2">
      <c r="A1604">
        <v>1086155</v>
      </c>
      <c r="B1604" t="s">
        <v>5415</v>
      </c>
      <c r="C1604" t="s">
        <v>5416</v>
      </c>
      <c r="D1604" t="str">
        <f>IF(OR(Table2[[#This Row],[code]]=Options!$H$6,Table2[[#This Row],[code]]=Options!$H$7,Table2[[#This Row],[code]]=Options!$H$8,Table2[[#This Row],[code]]=Options!$H$9,Table2[[#This Row],[code]]=Options!$H$10),Table2[[#This Row],[regno]],"")</f>
        <v/>
      </c>
    </row>
    <row r="1605" spans="1:4" x14ac:dyDescent="0.2">
      <c r="A1605">
        <v>1086222</v>
      </c>
      <c r="B1605" t="s">
        <v>5410</v>
      </c>
      <c r="C1605" t="s">
        <v>5411</v>
      </c>
      <c r="D1605" t="str">
        <f>IF(OR(Table2[[#This Row],[code]]=Options!$H$6,Table2[[#This Row],[code]]=Options!$H$7,Table2[[#This Row],[code]]=Options!$H$8,Table2[[#This Row],[code]]=Options!$H$9,Table2[[#This Row],[code]]=Options!$H$10),Table2[[#This Row],[regno]],"")</f>
        <v/>
      </c>
    </row>
    <row r="1606" spans="1:4" x14ac:dyDescent="0.2">
      <c r="A1606">
        <v>1086272</v>
      </c>
      <c r="B1606" t="s">
        <v>5425</v>
      </c>
      <c r="C1606" t="s">
        <v>626</v>
      </c>
      <c r="D1606" t="str">
        <f>IF(OR(Table2[[#This Row],[code]]=Options!$H$6,Table2[[#This Row],[code]]=Options!$H$7,Table2[[#This Row],[code]]=Options!$H$8,Table2[[#This Row],[code]]=Options!$H$9,Table2[[#This Row],[code]]=Options!$H$10),Table2[[#This Row],[regno]],"")</f>
        <v/>
      </c>
    </row>
    <row r="1607" spans="1:4" x14ac:dyDescent="0.2">
      <c r="A1607">
        <v>1086342</v>
      </c>
      <c r="B1607" t="s">
        <v>5436</v>
      </c>
      <c r="C1607" t="s">
        <v>5437</v>
      </c>
      <c r="D1607" t="str">
        <f>IF(OR(Table2[[#This Row],[code]]=Options!$H$6,Table2[[#This Row],[code]]=Options!$H$7,Table2[[#This Row],[code]]=Options!$H$8,Table2[[#This Row],[code]]=Options!$H$9,Table2[[#This Row],[code]]=Options!$H$10),Table2[[#This Row],[regno]],"")</f>
        <v/>
      </c>
    </row>
    <row r="1608" spans="1:4" x14ac:dyDescent="0.2">
      <c r="A1608">
        <v>1086399</v>
      </c>
      <c r="B1608" t="s">
        <v>5427</v>
      </c>
      <c r="C1608" t="s">
        <v>5428</v>
      </c>
      <c r="D1608" t="str">
        <f>IF(OR(Table2[[#This Row],[code]]=Options!$H$6,Table2[[#This Row],[code]]=Options!$H$7,Table2[[#This Row],[code]]=Options!$H$8,Table2[[#This Row],[code]]=Options!$H$9,Table2[[#This Row],[code]]=Options!$H$10),Table2[[#This Row],[regno]],"")</f>
        <v/>
      </c>
    </row>
    <row r="1609" spans="1:4" x14ac:dyDescent="0.2">
      <c r="A1609">
        <v>1086483</v>
      </c>
      <c r="B1609" t="s">
        <v>5426</v>
      </c>
      <c r="C1609" t="s">
        <v>2617</v>
      </c>
      <c r="D1609" t="str">
        <f>IF(OR(Table2[[#This Row],[code]]=Options!$H$6,Table2[[#This Row],[code]]=Options!$H$7,Table2[[#This Row],[code]]=Options!$H$8,Table2[[#This Row],[code]]=Options!$H$9,Table2[[#This Row],[code]]=Options!$H$10),Table2[[#This Row],[regno]],"")</f>
        <v/>
      </c>
    </row>
    <row r="1610" spans="1:4" x14ac:dyDescent="0.2">
      <c r="A1610">
        <v>1086527</v>
      </c>
      <c r="B1610" t="s">
        <v>5482</v>
      </c>
      <c r="C1610" t="s">
        <v>639</v>
      </c>
      <c r="D1610" t="str">
        <f>IF(OR(Table2[[#This Row],[code]]=Options!$H$6,Table2[[#This Row],[code]]=Options!$H$7,Table2[[#This Row],[code]]=Options!$H$8,Table2[[#This Row],[code]]=Options!$H$9,Table2[[#This Row],[code]]=Options!$H$10),Table2[[#This Row],[regno]],"")</f>
        <v/>
      </c>
    </row>
    <row r="1611" spans="1:4" x14ac:dyDescent="0.2">
      <c r="A1611">
        <v>1086817</v>
      </c>
      <c r="B1611" t="s">
        <v>5436</v>
      </c>
      <c r="C1611" t="s">
        <v>5437</v>
      </c>
      <c r="D1611" t="str">
        <f>IF(OR(Table2[[#This Row],[code]]=Options!$H$6,Table2[[#This Row],[code]]=Options!$H$7,Table2[[#This Row],[code]]=Options!$H$8,Table2[[#This Row],[code]]=Options!$H$9,Table2[[#This Row],[code]]=Options!$H$10),Table2[[#This Row],[regno]],"")</f>
        <v/>
      </c>
    </row>
    <row r="1612" spans="1:4" x14ac:dyDescent="0.2">
      <c r="A1612">
        <v>1086883</v>
      </c>
      <c r="B1612" t="s">
        <v>5410</v>
      </c>
      <c r="C1612" t="s">
        <v>5411</v>
      </c>
      <c r="D1612" t="str">
        <f>IF(OR(Table2[[#This Row],[code]]=Options!$H$6,Table2[[#This Row],[code]]=Options!$H$7,Table2[[#This Row],[code]]=Options!$H$8,Table2[[#This Row],[code]]=Options!$H$9,Table2[[#This Row],[code]]=Options!$H$10),Table2[[#This Row],[regno]],"")</f>
        <v/>
      </c>
    </row>
    <row r="1613" spans="1:4" x14ac:dyDescent="0.2">
      <c r="A1613">
        <v>1087011</v>
      </c>
      <c r="B1613" t="s">
        <v>5413</v>
      </c>
      <c r="C1613" t="s">
        <v>5414</v>
      </c>
      <c r="D1613" t="str">
        <f>IF(OR(Table2[[#This Row],[code]]=Options!$H$6,Table2[[#This Row],[code]]=Options!$H$7,Table2[[#This Row],[code]]=Options!$H$8,Table2[[#This Row],[code]]=Options!$H$9,Table2[[#This Row],[code]]=Options!$H$10),Table2[[#This Row],[regno]],"")</f>
        <v/>
      </c>
    </row>
    <row r="1614" spans="1:4" x14ac:dyDescent="0.2">
      <c r="A1614">
        <v>1087059</v>
      </c>
      <c r="B1614" t="s">
        <v>5410</v>
      </c>
      <c r="C1614" t="s">
        <v>5411</v>
      </c>
      <c r="D1614" t="str">
        <f>IF(OR(Table2[[#This Row],[code]]=Options!$H$6,Table2[[#This Row],[code]]=Options!$H$7,Table2[[#This Row],[code]]=Options!$H$8,Table2[[#This Row],[code]]=Options!$H$9,Table2[[#This Row],[code]]=Options!$H$10),Table2[[#This Row],[regno]],"")</f>
        <v/>
      </c>
    </row>
    <row r="1615" spans="1:4" x14ac:dyDescent="0.2">
      <c r="A1615">
        <v>1087098</v>
      </c>
      <c r="B1615" t="s">
        <v>5410</v>
      </c>
      <c r="C1615" t="s">
        <v>5411</v>
      </c>
      <c r="D1615" t="str">
        <f>IF(OR(Table2[[#This Row],[code]]=Options!$H$6,Table2[[#This Row],[code]]=Options!$H$7,Table2[[#This Row],[code]]=Options!$H$8,Table2[[#This Row],[code]]=Options!$H$9,Table2[[#This Row],[code]]=Options!$H$10),Table2[[#This Row],[regno]],"")</f>
        <v/>
      </c>
    </row>
    <row r="1616" spans="1:4" x14ac:dyDescent="0.2">
      <c r="A1616">
        <v>1087145</v>
      </c>
      <c r="B1616" t="s">
        <v>5418</v>
      </c>
      <c r="C1616" t="s">
        <v>5419</v>
      </c>
      <c r="D1616" t="str">
        <f>IF(OR(Table2[[#This Row],[code]]=Options!$H$6,Table2[[#This Row],[code]]=Options!$H$7,Table2[[#This Row],[code]]=Options!$H$8,Table2[[#This Row],[code]]=Options!$H$9,Table2[[#This Row],[code]]=Options!$H$10),Table2[[#This Row],[regno]],"")</f>
        <v/>
      </c>
    </row>
    <row r="1617" spans="1:4" x14ac:dyDescent="0.2">
      <c r="A1617">
        <v>1087165</v>
      </c>
      <c r="B1617" t="s">
        <v>5439</v>
      </c>
      <c r="C1617" t="s">
        <v>5440</v>
      </c>
      <c r="D1617" t="str">
        <f>IF(OR(Table2[[#This Row],[code]]=Options!$H$6,Table2[[#This Row],[code]]=Options!$H$7,Table2[[#This Row],[code]]=Options!$H$8,Table2[[#This Row],[code]]=Options!$H$9,Table2[[#This Row],[code]]=Options!$H$10),Table2[[#This Row],[regno]],"")</f>
        <v/>
      </c>
    </row>
    <row r="1618" spans="1:4" x14ac:dyDescent="0.2">
      <c r="A1618">
        <v>1087220</v>
      </c>
      <c r="B1618" t="s">
        <v>5436</v>
      </c>
      <c r="C1618" t="s">
        <v>5437</v>
      </c>
      <c r="D1618" t="str">
        <f>IF(OR(Table2[[#This Row],[code]]=Options!$H$6,Table2[[#This Row],[code]]=Options!$H$7,Table2[[#This Row],[code]]=Options!$H$8,Table2[[#This Row],[code]]=Options!$H$9,Table2[[#This Row],[code]]=Options!$H$10),Table2[[#This Row],[regno]],"")</f>
        <v/>
      </c>
    </row>
    <row r="1619" spans="1:4" x14ac:dyDescent="0.2">
      <c r="A1619">
        <v>1087243</v>
      </c>
      <c r="B1619" t="s">
        <v>5410</v>
      </c>
      <c r="C1619" t="s">
        <v>5411</v>
      </c>
      <c r="D1619" t="str">
        <f>IF(OR(Table2[[#This Row],[code]]=Options!$H$6,Table2[[#This Row],[code]]=Options!$H$7,Table2[[#This Row],[code]]=Options!$H$8,Table2[[#This Row],[code]]=Options!$H$9,Table2[[#This Row],[code]]=Options!$H$10),Table2[[#This Row],[regno]],"")</f>
        <v/>
      </c>
    </row>
    <row r="1620" spans="1:4" x14ac:dyDescent="0.2">
      <c r="A1620">
        <v>1087300</v>
      </c>
      <c r="B1620" t="s">
        <v>5410</v>
      </c>
      <c r="C1620" t="s">
        <v>5411</v>
      </c>
      <c r="D1620" t="str">
        <f>IF(OR(Table2[[#This Row],[code]]=Options!$H$6,Table2[[#This Row],[code]]=Options!$H$7,Table2[[#This Row],[code]]=Options!$H$8,Table2[[#This Row],[code]]=Options!$H$9,Table2[[#This Row],[code]]=Options!$H$10),Table2[[#This Row],[regno]],"")</f>
        <v/>
      </c>
    </row>
    <row r="1621" spans="1:4" x14ac:dyDescent="0.2">
      <c r="A1621">
        <v>1087303</v>
      </c>
      <c r="B1621" t="s">
        <v>5410</v>
      </c>
      <c r="C1621" t="s">
        <v>5411</v>
      </c>
      <c r="D1621" t="str">
        <f>IF(OR(Table2[[#This Row],[code]]=Options!$H$6,Table2[[#This Row],[code]]=Options!$H$7,Table2[[#This Row],[code]]=Options!$H$8,Table2[[#This Row],[code]]=Options!$H$9,Table2[[#This Row],[code]]=Options!$H$10),Table2[[#This Row],[regno]],"")</f>
        <v/>
      </c>
    </row>
    <row r="1622" spans="1:4" x14ac:dyDescent="0.2">
      <c r="A1622">
        <v>1087333</v>
      </c>
      <c r="B1622" t="s">
        <v>5410</v>
      </c>
      <c r="C1622" t="s">
        <v>5411</v>
      </c>
      <c r="D1622" t="str">
        <f>IF(OR(Table2[[#This Row],[code]]=Options!$H$6,Table2[[#This Row],[code]]=Options!$H$7,Table2[[#This Row],[code]]=Options!$H$8,Table2[[#This Row],[code]]=Options!$H$9,Table2[[#This Row],[code]]=Options!$H$10),Table2[[#This Row],[regno]],"")</f>
        <v/>
      </c>
    </row>
    <row r="1623" spans="1:4" x14ac:dyDescent="0.2">
      <c r="A1623">
        <v>1087357</v>
      </c>
      <c r="B1623" t="s">
        <v>5410</v>
      </c>
      <c r="C1623" t="s">
        <v>5411</v>
      </c>
      <c r="D1623" t="str">
        <f>IF(OR(Table2[[#This Row],[code]]=Options!$H$6,Table2[[#This Row],[code]]=Options!$H$7,Table2[[#This Row],[code]]=Options!$H$8,Table2[[#This Row],[code]]=Options!$H$9,Table2[[#This Row],[code]]=Options!$H$10),Table2[[#This Row],[regno]],"")</f>
        <v/>
      </c>
    </row>
    <row r="1624" spans="1:4" x14ac:dyDescent="0.2">
      <c r="A1624">
        <v>1087409</v>
      </c>
      <c r="B1624" t="s">
        <v>5431</v>
      </c>
      <c r="C1624" t="s">
        <v>5432</v>
      </c>
      <c r="D1624" t="str">
        <f>IF(OR(Table2[[#This Row],[code]]=Options!$H$6,Table2[[#This Row],[code]]=Options!$H$7,Table2[[#This Row],[code]]=Options!$H$8,Table2[[#This Row],[code]]=Options!$H$9,Table2[[#This Row],[code]]=Options!$H$10),Table2[[#This Row],[regno]],"")</f>
        <v/>
      </c>
    </row>
    <row r="1625" spans="1:4" x14ac:dyDescent="0.2">
      <c r="A1625">
        <v>1087445</v>
      </c>
      <c r="B1625" t="s">
        <v>5410</v>
      </c>
      <c r="C1625" t="s">
        <v>5411</v>
      </c>
      <c r="D1625" t="str">
        <f>IF(OR(Table2[[#This Row],[code]]=Options!$H$6,Table2[[#This Row],[code]]=Options!$H$7,Table2[[#This Row],[code]]=Options!$H$8,Table2[[#This Row],[code]]=Options!$H$9,Table2[[#This Row],[code]]=Options!$H$10),Table2[[#This Row],[regno]],"")</f>
        <v/>
      </c>
    </row>
    <row r="1626" spans="1:4" x14ac:dyDescent="0.2">
      <c r="A1626">
        <v>1087454</v>
      </c>
      <c r="B1626" t="s">
        <v>5483</v>
      </c>
      <c r="C1626" t="s">
        <v>40</v>
      </c>
      <c r="D1626" t="str">
        <f>IF(OR(Table2[[#This Row],[code]]=Options!$H$6,Table2[[#This Row],[code]]=Options!$H$7,Table2[[#This Row],[code]]=Options!$H$8,Table2[[#This Row],[code]]=Options!$H$9,Table2[[#This Row],[code]]=Options!$H$10),Table2[[#This Row],[regno]],"")</f>
        <v/>
      </c>
    </row>
    <row r="1627" spans="1:4" x14ac:dyDescent="0.2">
      <c r="A1627">
        <v>1087461</v>
      </c>
      <c r="B1627" t="s">
        <v>5444</v>
      </c>
      <c r="C1627" t="s">
        <v>5445</v>
      </c>
      <c r="D1627" t="str">
        <f>IF(OR(Table2[[#This Row],[code]]=Options!$H$6,Table2[[#This Row],[code]]=Options!$H$7,Table2[[#This Row],[code]]=Options!$H$8,Table2[[#This Row],[code]]=Options!$H$9,Table2[[#This Row],[code]]=Options!$H$10),Table2[[#This Row],[regno]],"")</f>
        <v/>
      </c>
    </row>
    <row r="1628" spans="1:4" x14ac:dyDescent="0.2">
      <c r="A1628">
        <v>1087490</v>
      </c>
      <c r="B1628" t="s">
        <v>5413</v>
      </c>
      <c r="C1628" t="s">
        <v>5414</v>
      </c>
      <c r="D1628" t="str">
        <f>IF(OR(Table2[[#This Row],[code]]=Options!$H$6,Table2[[#This Row],[code]]=Options!$H$7,Table2[[#This Row],[code]]=Options!$H$8,Table2[[#This Row],[code]]=Options!$H$9,Table2[[#This Row],[code]]=Options!$H$10),Table2[[#This Row],[regno]],"")</f>
        <v/>
      </c>
    </row>
    <row r="1629" spans="1:4" x14ac:dyDescent="0.2">
      <c r="A1629">
        <v>1087580</v>
      </c>
      <c r="B1629" t="s">
        <v>5457</v>
      </c>
      <c r="C1629" t="s">
        <v>5458</v>
      </c>
      <c r="D1629" t="str">
        <f>IF(OR(Table2[[#This Row],[code]]=Options!$H$6,Table2[[#This Row],[code]]=Options!$H$7,Table2[[#This Row],[code]]=Options!$H$8,Table2[[#This Row],[code]]=Options!$H$9,Table2[[#This Row],[code]]=Options!$H$10),Table2[[#This Row],[regno]],"")</f>
        <v/>
      </c>
    </row>
    <row r="1630" spans="1:4" x14ac:dyDescent="0.2">
      <c r="A1630">
        <v>1087589</v>
      </c>
      <c r="B1630" t="s">
        <v>5410</v>
      </c>
      <c r="C1630" t="s">
        <v>5411</v>
      </c>
      <c r="D1630" t="str">
        <f>IF(OR(Table2[[#This Row],[code]]=Options!$H$6,Table2[[#This Row],[code]]=Options!$H$7,Table2[[#This Row],[code]]=Options!$H$8,Table2[[#This Row],[code]]=Options!$H$9,Table2[[#This Row],[code]]=Options!$H$10),Table2[[#This Row],[regno]],"")</f>
        <v/>
      </c>
    </row>
    <row r="1631" spans="1:4" x14ac:dyDescent="0.2">
      <c r="A1631">
        <v>1087695</v>
      </c>
      <c r="B1631" t="s">
        <v>5472</v>
      </c>
      <c r="C1631" t="s">
        <v>5473</v>
      </c>
      <c r="D1631" t="str">
        <f>IF(OR(Table2[[#This Row],[code]]=Options!$H$6,Table2[[#This Row],[code]]=Options!$H$7,Table2[[#This Row],[code]]=Options!$H$8,Table2[[#This Row],[code]]=Options!$H$9,Table2[[#This Row],[code]]=Options!$H$10),Table2[[#This Row],[regno]],"")</f>
        <v/>
      </c>
    </row>
    <row r="1632" spans="1:4" x14ac:dyDescent="0.2">
      <c r="A1632">
        <v>1087790</v>
      </c>
      <c r="B1632" t="s">
        <v>5554</v>
      </c>
      <c r="C1632" t="s">
        <v>316</v>
      </c>
      <c r="D1632" t="str">
        <f>IF(OR(Table2[[#This Row],[code]]=Options!$H$6,Table2[[#This Row],[code]]=Options!$H$7,Table2[[#This Row],[code]]=Options!$H$8,Table2[[#This Row],[code]]=Options!$H$9,Table2[[#This Row],[code]]=Options!$H$10),Table2[[#This Row],[regno]],"")</f>
        <v/>
      </c>
    </row>
    <row r="1633" spans="1:4" x14ac:dyDescent="0.2">
      <c r="A1633">
        <v>1087805</v>
      </c>
      <c r="B1633" t="s">
        <v>5451</v>
      </c>
      <c r="C1633" t="s">
        <v>5452</v>
      </c>
      <c r="D1633" t="str">
        <f>IF(OR(Table2[[#This Row],[code]]=Options!$H$6,Table2[[#This Row],[code]]=Options!$H$7,Table2[[#This Row],[code]]=Options!$H$8,Table2[[#This Row],[code]]=Options!$H$9,Table2[[#This Row],[code]]=Options!$H$10),Table2[[#This Row],[regno]],"")</f>
        <v/>
      </c>
    </row>
    <row r="1634" spans="1:4" x14ac:dyDescent="0.2">
      <c r="A1634">
        <v>1087848</v>
      </c>
      <c r="B1634" t="s">
        <v>5425</v>
      </c>
      <c r="C1634" t="s">
        <v>626</v>
      </c>
      <c r="D1634" t="str">
        <f>IF(OR(Table2[[#This Row],[code]]=Options!$H$6,Table2[[#This Row],[code]]=Options!$H$7,Table2[[#This Row],[code]]=Options!$H$8,Table2[[#This Row],[code]]=Options!$H$9,Table2[[#This Row],[code]]=Options!$H$10),Table2[[#This Row],[regno]],"")</f>
        <v/>
      </c>
    </row>
    <row r="1635" spans="1:4" x14ac:dyDescent="0.2">
      <c r="A1635">
        <v>1087874</v>
      </c>
      <c r="B1635" t="s">
        <v>5519</v>
      </c>
      <c r="C1635" t="s">
        <v>1247</v>
      </c>
      <c r="D1635" t="str">
        <f>IF(OR(Table2[[#This Row],[code]]=Options!$H$6,Table2[[#This Row],[code]]=Options!$H$7,Table2[[#This Row],[code]]=Options!$H$8,Table2[[#This Row],[code]]=Options!$H$9,Table2[[#This Row],[code]]=Options!$H$10),Table2[[#This Row],[regno]],"")</f>
        <v/>
      </c>
    </row>
    <row r="1636" spans="1:4" x14ac:dyDescent="0.2">
      <c r="A1636">
        <v>1087904</v>
      </c>
      <c r="B1636" t="s">
        <v>5436</v>
      </c>
      <c r="C1636" t="s">
        <v>5437</v>
      </c>
      <c r="D1636" t="str">
        <f>IF(OR(Table2[[#This Row],[code]]=Options!$H$6,Table2[[#This Row],[code]]=Options!$H$7,Table2[[#This Row],[code]]=Options!$H$8,Table2[[#This Row],[code]]=Options!$H$9,Table2[[#This Row],[code]]=Options!$H$10),Table2[[#This Row],[regno]],"")</f>
        <v/>
      </c>
    </row>
    <row r="1637" spans="1:4" x14ac:dyDescent="0.2">
      <c r="A1637">
        <v>1087930</v>
      </c>
      <c r="B1637" t="s">
        <v>5451</v>
      </c>
      <c r="C1637" t="s">
        <v>5452</v>
      </c>
      <c r="D1637" t="str">
        <f>IF(OR(Table2[[#This Row],[code]]=Options!$H$6,Table2[[#This Row],[code]]=Options!$H$7,Table2[[#This Row],[code]]=Options!$H$8,Table2[[#This Row],[code]]=Options!$H$9,Table2[[#This Row],[code]]=Options!$H$10),Table2[[#This Row],[regno]],"")</f>
        <v/>
      </c>
    </row>
    <row r="1638" spans="1:4" x14ac:dyDescent="0.2">
      <c r="A1638">
        <v>1088005</v>
      </c>
      <c r="B1638" t="s">
        <v>5451</v>
      </c>
      <c r="C1638" t="s">
        <v>5452</v>
      </c>
      <c r="D1638" t="str">
        <f>IF(OR(Table2[[#This Row],[code]]=Options!$H$6,Table2[[#This Row],[code]]=Options!$H$7,Table2[[#This Row],[code]]=Options!$H$8,Table2[[#This Row],[code]]=Options!$H$9,Table2[[#This Row],[code]]=Options!$H$10),Table2[[#This Row],[regno]],"")</f>
        <v/>
      </c>
    </row>
    <row r="1639" spans="1:4" x14ac:dyDescent="0.2">
      <c r="A1639">
        <v>1088011</v>
      </c>
      <c r="B1639" t="s">
        <v>5483</v>
      </c>
      <c r="C1639" t="s">
        <v>40</v>
      </c>
      <c r="D1639" t="str">
        <f>IF(OR(Table2[[#This Row],[code]]=Options!$H$6,Table2[[#This Row],[code]]=Options!$H$7,Table2[[#This Row],[code]]=Options!$H$8,Table2[[#This Row],[code]]=Options!$H$9,Table2[[#This Row],[code]]=Options!$H$10),Table2[[#This Row],[regno]],"")</f>
        <v/>
      </c>
    </row>
    <row r="1640" spans="1:4" x14ac:dyDescent="0.2">
      <c r="A1640">
        <v>1088032</v>
      </c>
      <c r="B1640" t="s">
        <v>5444</v>
      </c>
      <c r="C1640" t="s">
        <v>5445</v>
      </c>
      <c r="D1640" t="str">
        <f>IF(OR(Table2[[#This Row],[code]]=Options!$H$6,Table2[[#This Row],[code]]=Options!$H$7,Table2[[#This Row],[code]]=Options!$H$8,Table2[[#This Row],[code]]=Options!$H$9,Table2[[#This Row],[code]]=Options!$H$10),Table2[[#This Row],[regno]],"")</f>
        <v/>
      </c>
    </row>
    <row r="1641" spans="1:4" x14ac:dyDescent="0.2">
      <c r="A1641">
        <v>1088069</v>
      </c>
      <c r="B1641" t="s">
        <v>5470</v>
      </c>
      <c r="C1641" t="s">
        <v>5471</v>
      </c>
      <c r="D1641" t="str">
        <f>IF(OR(Table2[[#This Row],[code]]=Options!$H$6,Table2[[#This Row],[code]]=Options!$H$7,Table2[[#This Row],[code]]=Options!$H$8,Table2[[#This Row],[code]]=Options!$H$9,Table2[[#This Row],[code]]=Options!$H$10),Table2[[#This Row],[regno]],"")</f>
        <v/>
      </c>
    </row>
    <row r="1642" spans="1:4" x14ac:dyDescent="0.2">
      <c r="A1642">
        <v>1088253</v>
      </c>
      <c r="B1642" t="s">
        <v>5410</v>
      </c>
      <c r="C1642" t="s">
        <v>5411</v>
      </c>
      <c r="D1642" t="str">
        <f>IF(OR(Table2[[#This Row],[code]]=Options!$H$6,Table2[[#This Row],[code]]=Options!$H$7,Table2[[#This Row],[code]]=Options!$H$8,Table2[[#This Row],[code]]=Options!$H$9,Table2[[#This Row],[code]]=Options!$H$10),Table2[[#This Row],[regno]],"")</f>
        <v/>
      </c>
    </row>
    <row r="1643" spans="1:4" x14ac:dyDescent="0.2">
      <c r="A1643">
        <v>1088284</v>
      </c>
      <c r="B1643" t="s">
        <v>5431</v>
      </c>
      <c r="C1643" t="s">
        <v>5432</v>
      </c>
      <c r="D1643" t="str">
        <f>IF(OR(Table2[[#This Row],[code]]=Options!$H$6,Table2[[#This Row],[code]]=Options!$H$7,Table2[[#This Row],[code]]=Options!$H$8,Table2[[#This Row],[code]]=Options!$H$9,Table2[[#This Row],[code]]=Options!$H$10),Table2[[#This Row],[regno]],"")</f>
        <v/>
      </c>
    </row>
    <row r="1644" spans="1:4" x14ac:dyDescent="0.2">
      <c r="A1644">
        <v>1088320</v>
      </c>
      <c r="B1644" t="s">
        <v>5410</v>
      </c>
      <c r="C1644" t="s">
        <v>5411</v>
      </c>
      <c r="D1644" t="str">
        <f>IF(OR(Table2[[#This Row],[code]]=Options!$H$6,Table2[[#This Row],[code]]=Options!$H$7,Table2[[#This Row],[code]]=Options!$H$8,Table2[[#This Row],[code]]=Options!$H$9,Table2[[#This Row],[code]]=Options!$H$10),Table2[[#This Row],[regno]],"")</f>
        <v/>
      </c>
    </row>
    <row r="1645" spans="1:4" x14ac:dyDescent="0.2">
      <c r="A1645">
        <v>1088386</v>
      </c>
      <c r="B1645" t="s">
        <v>5484</v>
      </c>
      <c r="C1645" t="s">
        <v>113</v>
      </c>
      <c r="D1645" t="str">
        <f>IF(OR(Table2[[#This Row],[code]]=Options!$H$6,Table2[[#This Row],[code]]=Options!$H$7,Table2[[#This Row],[code]]=Options!$H$8,Table2[[#This Row],[code]]=Options!$H$9,Table2[[#This Row],[code]]=Options!$H$10),Table2[[#This Row],[regno]],"")</f>
        <v/>
      </c>
    </row>
    <row r="1646" spans="1:4" x14ac:dyDescent="0.2">
      <c r="A1646">
        <v>1088403</v>
      </c>
      <c r="B1646" t="s">
        <v>5410</v>
      </c>
      <c r="C1646" t="s">
        <v>5411</v>
      </c>
      <c r="D1646" t="str">
        <f>IF(OR(Table2[[#This Row],[code]]=Options!$H$6,Table2[[#This Row],[code]]=Options!$H$7,Table2[[#This Row],[code]]=Options!$H$8,Table2[[#This Row],[code]]=Options!$H$9,Table2[[#This Row],[code]]=Options!$H$10),Table2[[#This Row],[regno]],"")</f>
        <v/>
      </c>
    </row>
    <row r="1647" spans="1:4" x14ac:dyDescent="0.2">
      <c r="A1647">
        <v>1088484</v>
      </c>
      <c r="B1647" t="s">
        <v>5476</v>
      </c>
      <c r="C1647" t="s">
        <v>188</v>
      </c>
      <c r="D1647" t="str">
        <f>IF(OR(Table2[[#This Row],[code]]=Options!$H$6,Table2[[#This Row],[code]]=Options!$H$7,Table2[[#This Row],[code]]=Options!$H$8,Table2[[#This Row],[code]]=Options!$H$9,Table2[[#This Row],[code]]=Options!$H$10),Table2[[#This Row],[regno]],"")</f>
        <v/>
      </c>
    </row>
    <row r="1648" spans="1:4" x14ac:dyDescent="0.2">
      <c r="A1648">
        <v>1088485</v>
      </c>
      <c r="B1648" t="s">
        <v>5430</v>
      </c>
      <c r="C1648" t="s">
        <v>27</v>
      </c>
      <c r="D1648" t="str">
        <f>IF(OR(Table2[[#This Row],[code]]=Options!$H$6,Table2[[#This Row],[code]]=Options!$H$7,Table2[[#This Row],[code]]=Options!$H$8,Table2[[#This Row],[code]]=Options!$H$9,Table2[[#This Row],[code]]=Options!$H$10),Table2[[#This Row],[regno]],"")</f>
        <v/>
      </c>
    </row>
    <row r="1649" spans="1:4" x14ac:dyDescent="0.2">
      <c r="A1649">
        <v>1088490</v>
      </c>
      <c r="B1649" t="s">
        <v>5474</v>
      </c>
      <c r="C1649" t="s">
        <v>5475</v>
      </c>
      <c r="D1649" t="str">
        <f>IF(OR(Table2[[#This Row],[code]]=Options!$H$6,Table2[[#This Row],[code]]=Options!$H$7,Table2[[#This Row],[code]]=Options!$H$8,Table2[[#This Row],[code]]=Options!$H$9,Table2[[#This Row],[code]]=Options!$H$10),Table2[[#This Row],[regno]],"")</f>
        <v/>
      </c>
    </row>
    <row r="1650" spans="1:4" x14ac:dyDescent="0.2">
      <c r="A1650">
        <v>1088548</v>
      </c>
      <c r="B1650" t="s">
        <v>5410</v>
      </c>
      <c r="C1650" t="s">
        <v>5411</v>
      </c>
      <c r="D1650" t="str">
        <f>IF(OR(Table2[[#This Row],[code]]=Options!$H$6,Table2[[#This Row],[code]]=Options!$H$7,Table2[[#This Row],[code]]=Options!$H$8,Table2[[#This Row],[code]]=Options!$H$9,Table2[[#This Row],[code]]=Options!$H$10),Table2[[#This Row],[regno]],"")</f>
        <v/>
      </c>
    </row>
    <row r="1651" spans="1:4" x14ac:dyDescent="0.2">
      <c r="A1651">
        <v>1088564</v>
      </c>
      <c r="B1651" t="s">
        <v>5413</v>
      </c>
      <c r="C1651" t="s">
        <v>5414</v>
      </c>
      <c r="D1651" t="str">
        <f>IF(OR(Table2[[#This Row],[code]]=Options!$H$6,Table2[[#This Row],[code]]=Options!$H$7,Table2[[#This Row],[code]]=Options!$H$8,Table2[[#This Row],[code]]=Options!$H$9,Table2[[#This Row],[code]]=Options!$H$10),Table2[[#This Row],[regno]],"")</f>
        <v/>
      </c>
    </row>
    <row r="1652" spans="1:4" x14ac:dyDescent="0.2">
      <c r="A1652">
        <v>1088629</v>
      </c>
      <c r="B1652" t="s">
        <v>5483</v>
      </c>
      <c r="C1652" t="s">
        <v>40</v>
      </c>
      <c r="D1652" t="str">
        <f>IF(OR(Table2[[#This Row],[code]]=Options!$H$6,Table2[[#This Row],[code]]=Options!$H$7,Table2[[#This Row],[code]]=Options!$H$8,Table2[[#This Row],[code]]=Options!$H$9,Table2[[#This Row],[code]]=Options!$H$10),Table2[[#This Row],[regno]],"")</f>
        <v/>
      </c>
    </row>
    <row r="1653" spans="1:4" x14ac:dyDescent="0.2">
      <c r="A1653">
        <v>1088965</v>
      </c>
      <c r="B1653" t="s">
        <v>5410</v>
      </c>
      <c r="C1653" t="s">
        <v>5411</v>
      </c>
      <c r="D1653" t="str">
        <f>IF(OR(Table2[[#This Row],[code]]=Options!$H$6,Table2[[#This Row],[code]]=Options!$H$7,Table2[[#This Row],[code]]=Options!$H$8,Table2[[#This Row],[code]]=Options!$H$9,Table2[[#This Row],[code]]=Options!$H$10),Table2[[#This Row],[regno]],"")</f>
        <v/>
      </c>
    </row>
    <row r="1654" spans="1:4" x14ac:dyDescent="0.2">
      <c r="A1654">
        <v>1088995</v>
      </c>
      <c r="B1654" t="s">
        <v>5410</v>
      </c>
      <c r="C1654" t="s">
        <v>5411</v>
      </c>
      <c r="D1654" t="str">
        <f>IF(OR(Table2[[#This Row],[code]]=Options!$H$6,Table2[[#This Row],[code]]=Options!$H$7,Table2[[#This Row],[code]]=Options!$H$8,Table2[[#This Row],[code]]=Options!$H$9,Table2[[#This Row],[code]]=Options!$H$10),Table2[[#This Row],[regno]],"")</f>
        <v/>
      </c>
    </row>
    <row r="1655" spans="1:4" x14ac:dyDescent="0.2">
      <c r="A1655">
        <v>1089003</v>
      </c>
      <c r="B1655" t="s">
        <v>5410</v>
      </c>
      <c r="C1655" t="s">
        <v>5411</v>
      </c>
      <c r="D1655" t="str">
        <f>IF(OR(Table2[[#This Row],[code]]=Options!$H$6,Table2[[#This Row],[code]]=Options!$H$7,Table2[[#This Row],[code]]=Options!$H$8,Table2[[#This Row],[code]]=Options!$H$9,Table2[[#This Row],[code]]=Options!$H$10),Table2[[#This Row],[regno]],"")</f>
        <v/>
      </c>
    </row>
    <row r="1656" spans="1:4" x14ac:dyDescent="0.2">
      <c r="A1656">
        <v>1089033</v>
      </c>
      <c r="B1656" t="s">
        <v>5410</v>
      </c>
      <c r="C1656" t="s">
        <v>5411</v>
      </c>
      <c r="D1656" t="str">
        <f>IF(OR(Table2[[#This Row],[code]]=Options!$H$6,Table2[[#This Row],[code]]=Options!$H$7,Table2[[#This Row],[code]]=Options!$H$8,Table2[[#This Row],[code]]=Options!$H$9,Table2[[#This Row],[code]]=Options!$H$10),Table2[[#This Row],[regno]],"")</f>
        <v/>
      </c>
    </row>
    <row r="1657" spans="1:4" x14ac:dyDescent="0.2">
      <c r="A1657">
        <v>1089069</v>
      </c>
      <c r="B1657" t="s">
        <v>5455</v>
      </c>
      <c r="C1657" t="s">
        <v>5456</v>
      </c>
      <c r="D1657" t="str">
        <f>IF(OR(Table2[[#This Row],[code]]=Options!$H$6,Table2[[#This Row],[code]]=Options!$H$7,Table2[[#This Row],[code]]=Options!$H$8,Table2[[#This Row],[code]]=Options!$H$9,Table2[[#This Row],[code]]=Options!$H$10),Table2[[#This Row],[regno]],"")</f>
        <v/>
      </c>
    </row>
    <row r="1658" spans="1:4" x14ac:dyDescent="0.2">
      <c r="A1658">
        <v>1089096</v>
      </c>
      <c r="B1658" t="s">
        <v>5431</v>
      </c>
      <c r="C1658" t="s">
        <v>5432</v>
      </c>
      <c r="D1658" t="str">
        <f>IF(OR(Table2[[#This Row],[code]]=Options!$H$6,Table2[[#This Row],[code]]=Options!$H$7,Table2[[#This Row],[code]]=Options!$H$8,Table2[[#This Row],[code]]=Options!$H$9,Table2[[#This Row],[code]]=Options!$H$10),Table2[[#This Row],[regno]],"")</f>
        <v/>
      </c>
    </row>
    <row r="1659" spans="1:4" x14ac:dyDescent="0.2">
      <c r="A1659">
        <v>1089143</v>
      </c>
      <c r="B1659" t="s">
        <v>5444</v>
      </c>
      <c r="C1659" t="s">
        <v>5445</v>
      </c>
      <c r="D1659" t="str">
        <f>IF(OR(Table2[[#This Row],[code]]=Options!$H$6,Table2[[#This Row],[code]]=Options!$H$7,Table2[[#This Row],[code]]=Options!$H$8,Table2[[#This Row],[code]]=Options!$H$9,Table2[[#This Row],[code]]=Options!$H$10),Table2[[#This Row],[regno]],"")</f>
        <v/>
      </c>
    </row>
    <row r="1660" spans="1:4" x14ac:dyDescent="0.2">
      <c r="A1660">
        <v>1089223</v>
      </c>
      <c r="B1660" t="s">
        <v>5483</v>
      </c>
      <c r="C1660" t="s">
        <v>40</v>
      </c>
      <c r="D1660" t="str">
        <f>IF(OR(Table2[[#This Row],[code]]=Options!$H$6,Table2[[#This Row],[code]]=Options!$H$7,Table2[[#This Row],[code]]=Options!$H$8,Table2[[#This Row],[code]]=Options!$H$9,Table2[[#This Row],[code]]=Options!$H$10),Table2[[#This Row],[regno]],"")</f>
        <v/>
      </c>
    </row>
    <row r="1661" spans="1:4" x14ac:dyDescent="0.2">
      <c r="A1661">
        <v>1089254</v>
      </c>
      <c r="B1661" t="s">
        <v>5480</v>
      </c>
      <c r="C1661" t="s">
        <v>5481</v>
      </c>
      <c r="D1661" t="str">
        <f>IF(OR(Table2[[#This Row],[code]]=Options!$H$6,Table2[[#This Row],[code]]=Options!$H$7,Table2[[#This Row],[code]]=Options!$H$8,Table2[[#This Row],[code]]=Options!$H$9,Table2[[#This Row],[code]]=Options!$H$10),Table2[[#This Row],[regno]],"")</f>
        <v/>
      </c>
    </row>
    <row r="1662" spans="1:4" x14ac:dyDescent="0.2">
      <c r="A1662">
        <v>1089401</v>
      </c>
      <c r="B1662" t="s">
        <v>5413</v>
      </c>
      <c r="C1662" t="s">
        <v>5414</v>
      </c>
      <c r="D1662" t="str">
        <f>IF(OR(Table2[[#This Row],[code]]=Options!$H$6,Table2[[#This Row],[code]]=Options!$H$7,Table2[[#This Row],[code]]=Options!$H$8,Table2[[#This Row],[code]]=Options!$H$9,Table2[[#This Row],[code]]=Options!$H$10),Table2[[#This Row],[regno]],"")</f>
        <v/>
      </c>
    </row>
    <row r="1663" spans="1:4" x14ac:dyDescent="0.2">
      <c r="A1663">
        <v>1089445</v>
      </c>
      <c r="B1663" t="s">
        <v>5422</v>
      </c>
      <c r="C1663" t="s">
        <v>49</v>
      </c>
      <c r="D1663" t="str">
        <f>IF(OR(Table2[[#This Row],[code]]=Options!$H$6,Table2[[#This Row],[code]]=Options!$H$7,Table2[[#This Row],[code]]=Options!$H$8,Table2[[#This Row],[code]]=Options!$H$9,Table2[[#This Row],[code]]=Options!$H$10),Table2[[#This Row],[regno]],"")</f>
        <v/>
      </c>
    </row>
    <row r="1664" spans="1:4" x14ac:dyDescent="0.2">
      <c r="A1664">
        <v>1089558</v>
      </c>
      <c r="B1664" t="s">
        <v>5430</v>
      </c>
      <c r="C1664" t="s">
        <v>27</v>
      </c>
      <c r="D1664" t="str">
        <f>IF(OR(Table2[[#This Row],[code]]=Options!$H$6,Table2[[#This Row],[code]]=Options!$H$7,Table2[[#This Row],[code]]=Options!$H$8,Table2[[#This Row],[code]]=Options!$H$9,Table2[[#This Row],[code]]=Options!$H$10),Table2[[#This Row],[regno]],"")</f>
        <v/>
      </c>
    </row>
    <row r="1665" spans="1:4" x14ac:dyDescent="0.2">
      <c r="A1665">
        <v>1089750</v>
      </c>
      <c r="B1665" t="s">
        <v>5444</v>
      </c>
      <c r="C1665" t="s">
        <v>5445</v>
      </c>
      <c r="D1665" t="str">
        <f>IF(OR(Table2[[#This Row],[code]]=Options!$H$6,Table2[[#This Row],[code]]=Options!$H$7,Table2[[#This Row],[code]]=Options!$H$8,Table2[[#This Row],[code]]=Options!$H$9,Table2[[#This Row],[code]]=Options!$H$10),Table2[[#This Row],[regno]],"")</f>
        <v/>
      </c>
    </row>
    <row r="1666" spans="1:4" x14ac:dyDescent="0.2">
      <c r="A1666">
        <v>1089916</v>
      </c>
      <c r="B1666" t="s">
        <v>5457</v>
      </c>
      <c r="C1666" t="s">
        <v>5458</v>
      </c>
      <c r="D1666" t="str">
        <f>IF(OR(Table2[[#This Row],[code]]=Options!$H$6,Table2[[#This Row],[code]]=Options!$H$7,Table2[[#This Row],[code]]=Options!$H$8,Table2[[#This Row],[code]]=Options!$H$9,Table2[[#This Row],[code]]=Options!$H$10),Table2[[#This Row],[regno]],"")</f>
        <v/>
      </c>
    </row>
    <row r="1667" spans="1:4" x14ac:dyDescent="0.2">
      <c r="A1667">
        <v>1089928</v>
      </c>
      <c r="B1667" t="s">
        <v>5410</v>
      </c>
      <c r="C1667" t="s">
        <v>5411</v>
      </c>
      <c r="D1667" t="str">
        <f>IF(OR(Table2[[#This Row],[code]]=Options!$H$6,Table2[[#This Row],[code]]=Options!$H$7,Table2[[#This Row],[code]]=Options!$H$8,Table2[[#This Row],[code]]=Options!$H$9,Table2[[#This Row],[code]]=Options!$H$10),Table2[[#This Row],[regno]],"")</f>
        <v/>
      </c>
    </row>
    <row r="1668" spans="1:4" x14ac:dyDescent="0.2">
      <c r="A1668">
        <v>1089941</v>
      </c>
      <c r="B1668" t="s">
        <v>5530</v>
      </c>
      <c r="C1668" t="s">
        <v>5531</v>
      </c>
      <c r="D1668" t="str">
        <f>IF(OR(Table2[[#This Row],[code]]=Options!$H$6,Table2[[#This Row],[code]]=Options!$H$7,Table2[[#This Row],[code]]=Options!$H$8,Table2[[#This Row],[code]]=Options!$H$9,Table2[[#This Row],[code]]=Options!$H$10),Table2[[#This Row],[regno]],"")</f>
        <v/>
      </c>
    </row>
    <row r="1669" spans="1:4" x14ac:dyDescent="0.2">
      <c r="A1669">
        <v>1089993</v>
      </c>
      <c r="B1669" t="s">
        <v>5518</v>
      </c>
      <c r="C1669" t="s">
        <v>1240</v>
      </c>
      <c r="D1669" t="str">
        <f>IF(OR(Table2[[#This Row],[code]]=Options!$H$6,Table2[[#This Row],[code]]=Options!$H$7,Table2[[#This Row],[code]]=Options!$H$8,Table2[[#This Row],[code]]=Options!$H$9,Table2[[#This Row],[code]]=Options!$H$10),Table2[[#This Row],[regno]],"")</f>
        <v/>
      </c>
    </row>
    <row r="1670" spans="1:4" x14ac:dyDescent="0.2">
      <c r="A1670">
        <v>1090052</v>
      </c>
      <c r="B1670" t="s">
        <v>5477</v>
      </c>
      <c r="C1670" t="s">
        <v>5478</v>
      </c>
      <c r="D1670" t="str">
        <f>IF(OR(Table2[[#This Row],[code]]=Options!$H$6,Table2[[#This Row],[code]]=Options!$H$7,Table2[[#This Row],[code]]=Options!$H$8,Table2[[#This Row],[code]]=Options!$H$9,Table2[[#This Row],[code]]=Options!$H$10),Table2[[#This Row],[regno]],"")</f>
        <v/>
      </c>
    </row>
    <row r="1671" spans="1:4" x14ac:dyDescent="0.2">
      <c r="A1671">
        <v>1090110</v>
      </c>
      <c r="B1671" t="s">
        <v>5446</v>
      </c>
      <c r="C1671" t="s">
        <v>5447</v>
      </c>
      <c r="D1671" t="str">
        <f>IF(OR(Table2[[#This Row],[code]]=Options!$H$6,Table2[[#This Row],[code]]=Options!$H$7,Table2[[#This Row],[code]]=Options!$H$8,Table2[[#This Row],[code]]=Options!$H$9,Table2[[#This Row],[code]]=Options!$H$10),Table2[[#This Row],[regno]],"")</f>
        <v/>
      </c>
    </row>
    <row r="1672" spans="1:4" x14ac:dyDescent="0.2">
      <c r="A1672">
        <v>1090158</v>
      </c>
      <c r="B1672" t="s">
        <v>5410</v>
      </c>
      <c r="C1672" t="s">
        <v>5411</v>
      </c>
      <c r="D1672" t="str">
        <f>IF(OR(Table2[[#This Row],[code]]=Options!$H$6,Table2[[#This Row],[code]]=Options!$H$7,Table2[[#This Row],[code]]=Options!$H$8,Table2[[#This Row],[code]]=Options!$H$9,Table2[[#This Row],[code]]=Options!$H$10),Table2[[#This Row],[regno]],"")</f>
        <v/>
      </c>
    </row>
    <row r="1673" spans="1:4" x14ac:dyDescent="0.2">
      <c r="A1673">
        <v>1090184</v>
      </c>
      <c r="B1673" t="s">
        <v>5470</v>
      </c>
      <c r="C1673" t="s">
        <v>5471</v>
      </c>
      <c r="D1673" t="str">
        <f>IF(OR(Table2[[#This Row],[code]]=Options!$H$6,Table2[[#This Row],[code]]=Options!$H$7,Table2[[#This Row],[code]]=Options!$H$8,Table2[[#This Row],[code]]=Options!$H$9,Table2[[#This Row],[code]]=Options!$H$10),Table2[[#This Row],[regno]],"")</f>
        <v/>
      </c>
    </row>
    <row r="1674" spans="1:4" x14ac:dyDescent="0.2">
      <c r="A1674">
        <v>1090278</v>
      </c>
      <c r="B1674" t="s">
        <v>5410</v>
      </c>
      <c r="C1674" t="s">
        <v>5411</v>
      </c>
      <c r="D1674" t="str">
        <f>IF(OR(Table2[[#This Row],[code]]=Options!$H$6,Table2[[#This Row],[code]]=Options!$H$7,Table2[[#This Row],[code]]=Options!$H$8,Table2[[#This Row],[code]]=Options!$H$9,Table2[[#This Row],[code]]=Options!$H$10),Table2[[#This Row],[regno]],"")</f>
        <v/>
      </c>
    </row>
    <row r="1675" spans="1:4" x14ac:dyDescent="0.2">
      <c r="A1675">
        <v>1090308</v>
      </c>
      <c r="B1675" t="s">
        <v>5484</v>
      </c>
      <c r="C1675" t="s">
        <v>113</v>
      </c>
      <c r="D1675" t="str">
        <f>IF(OR(Table2[[#This Row],[code]]=Options!$H$6,Table2[[#This Row],[code]]=Options!$H$7,Table2[[#This Row],[code]]=Options!$H$8,Table2[[#This Row],[code]]=Options!$H$9,Table2[[#This Row],[code]]=Options!$H$10),Table2[[#This Row],[regno]],"")</f>
        <v/>
      </c>
    </row>
    <row r="1676" spans="1:4" x14ac:dyDescent="0.2">
      <c r="A1676">
        <v>1090311</v>
      </c>
      <c r="B1676" t="s">
        <v>5451</v>
      </c>
      <c r="C1676" t="s">
        <v>5452</v>
      </c>
      <c r="D1676" t="str">
        <f>IF(OR(Table2[[#This Row],[code]]=Options!$H$6,Table2[[#This Row],[code]]=Options!$H$7,Table2[[#This Row],[code]]=Options!$H$8,Table2[[#This Row],[code]]=Options!$H$9,Table2[[#This Row],[code]]=Options!$H$10),Table2[[#This Row],[regno]],"")</f>
        <v/>
      </c>
    </row>
    <row r="1677" spans="1:4" x14ac:dyDescent="0.2">
      <c r="A1677">
        <v>1090406</v>
      </c>
      <c r="B1677" t="s">
        <v>5519</v>
      </c>
      <c r="C1677" t="s">
        <v>1247</v>
      </c>
      <c r="D1677" t="str">
        <f>IF(OR(Table2[[#This Row],[code]]=Options!$H$6,Table2[[#This Row],[code]]=Options!$H$7,Table2[[#This Row],[code]]=Options!$H$8,Table2[[#This Row],[code]]=Options!$H$9,Table2[[#This Row],[code]]=Options!$H$10),Table2[[#This Row],[regno]],"")</f>
        <v/>
      </c>
    </row>
    <row r="1678" spans="1:4" x14ac:dyDescent="0.2">
      <c r="A1678">
        <v>1090446</v>
      </c>
      <c r="B1678" t="s">
        <v>5483</v>
      </c>
      <c r="C1678" t="s">
        <v>40</v>
      </c>
      <c r="D1678" t="str">
        <f>IF(OR(Table2[[#This Row],[code]]=Options!$H$6,Table2[[#This Row],[code]]=Options!$H$7,Table2[[#This Row],[code]]=Options!$H$8,Table2[[#This Row],[code]]=Options!$H$9,Table2[[#This Row],[code]]=Options!$H$10),Table2[[#This Row],[regno]],"")</f>
        <v/>
      </c>
    </row>
    <row r="1679" spans="1:4" x14ac:dyDescent="0.2">
      <c r="A1679">
        <v>1090463</v>
      </c>
      <c r="B1679" t="s">
        <v>5410</v>
      </c>
      <c r="C1679" t="s">
        <v>5411</v>
      </c>
      <c r="D1679" t="str">
        <f>IF(OR(Table2[[#This Row],[code]]=Options!$H$6,Table2[[#This Row],[code]]=Options!$H$7,Table2[[#This Row],[code]]=Options!$H$8,Table2[[#This Row],[code]]=Options!$H$9,Table2[[#This Row],[code]]=Options!$H$10),Table2[[#This Row],[regno]],"")</f>
        <v/>
      </c>
    </row>
    <row r="1680" spans="1:4" x14ac:dyDescent="0.2">
      <c r="A1680">
        <v>1090556</v>
      </c>
      <c r="B1680" t="s">
        <v>5410</v>
      </c>
      <c r="C1680" t="s">
        <v>5411</v>
      </c>
      <c r="D1680" t="str">
        <f>IF(OR(Table2[[#This Row],[code]]=Options!$H$6,Table2[[#This Row],[code]]=Options!$H$7,Table2[[#This Row],[code]]=Options!$H$8,Table2[[#This Row],[code]]=Options!$H$9,Table2[[#This Row],[code]]=Options!$H$10),Table2[[#This Row],[regno]],"")</f>
        <v/>
      </c>
    </row>
    <row r="1681" spans="1:4" x14ac:dyDescent="0.2">
      <c r="A1681">
        <v>1090557</v>
      </c>
      <c r="B1681" t="s">
        <v>5511</v>
      </c>
      <c r="C1681" t="s">
        <v>617</v>
      </c>
      <c r="D1681" t="str">
        <f>IF(OR(Table2[[#This Row],[code]]=Options!$H$6,Table2[[#This Row],[code]]=Options!$H$7,Table2[[#This Row],[code]]=Options!$H$8,Table2[[#This Row],[code]]=Options!$H$9,Table2[[#This Row],[code]]=Options!$H$10),Table2[[#This Row],[regno]],"")</f>
        <v/>
      </c>
    </row>
    <row r="1682" spans="1:4" x14ac:dyDescent="0.2">
      <c r="A1682">
        <v>1090589</v>
      </c>
      <c r="B1682" t="s">
        <v>5557</v>
      </c>
      <c r="C1682" t="s">
        <v>1433</v>
      </c>
      <c r="D1682" t="str">
        <f>IF(OR(Table2[[#This Row],[code]]=Options!$H$6,Table2[[#This Row],[code]]=Options!$H$7,Table2[[#This Row],[code]]=Options!$H$8,Table2[[#This Row],[code]]=Options!$H$9,Table2[[#This Row],[code]]=Options!$H$10),Table2[[#This Row],[regno]],"")</f>
        <v/>
      </c>
    </row>
    <row r="1683" spans="1:4" x14ac:dyDescent="0.2">
      <c r="A1683">
        <v>1090599</v>
      </c>
      <c r="B1683" t="s">
        <v>5410</v>
      </c>
      <c r="C1683" t="s">
        <v>5411</v>
      </c>
      <c r="D1683" t="str">
        <f>IF(OR(Table2[[#This Row],[code]]=Options!$H$6,Table2[[#This Row],[code]]=Options!$H$7,Table2[[#This Row],[code]]=Options!$H$8,Table2[[#This Row],[code]]=Options!$H$9,Table2[[#This Row],[code]]=Options!$H$10),Table2[[#This Row],[regno]],"")</f>
        <v/>
      </c>
    </row>
    <row r="1684" spans="1:4" x14ac:dyDescent="0.2">
      <c r="A1684">
        <v>1090623</v>
      </c>
      <c r="B1684" t="s">
        <v>5434</v>
      </c>
      <c r="C1684" t="s">
        <v>105</v>
      </c>
      <c r="D1684" t="str">
        <f>IF(OR(Table2[[#This Row],[code]]=Options!$H$6,Table2[[#This Row],[code]]=Options!$H$7,Table2[[#This Row],[code]]=Options!$H$8,Table2[[#This Row],[code]]=Options!$H$9,Table2[[#This Row],[code]]=Options!$H$10),Table2[[#This Row],[regno]],"")</f>
        <v/>
      </c>
    </row>
    <row r="1685" spans="1:4" x14ac:dyDescent="0.2">
      <c r="A1685">
        <v>1090724</v>
      </c>
      <c r="B1685" t="s">
        <v>5410</v>
      </c>
      <c r="C1685" t="s">
        <v>5411</v>
      </c>
      <c r="D1685" t="str">
        <f>IF(OR(Table2[[#This Row],[code]]=Options!$H$6,Table2[[#This Row],[code]]=Options!$H$7,Table2[[#This Row],[code]]=Options!$H$8,Table2[[#This Row],[code]]=Options!$H$9,Table2[[#This Row],[code]]=Options!$H$10),Table2[[#This Row],[regno]],"")</f>
        <v/>
      </c>
    </row>
    <row r="1686" spans="1:4" x14ac:dyDescent="0.2">
      <c r="A1686">
        <v>1090730</v>
      </c>
      <c r="B1686" t="s">
        <v>5518</v>
      </c>
      <c r="C1686" t="s">
        <v>1240</v>
      </c>
      <c r="D1686" t="str">
        <f>IF(OR(Table2[[#This Row],[code]]=Options!$H$6,Table2[[#This Row],[code]]=Options!$H$7,Table2[[#This Row],[code]]=Options!$H$8,Table2[[#This Row],[code]]=Options!$H$9,Table2[[#This Row],[code]]=Options!$H$10),Table2[[#This Row],[regno]],"")</f>
        <v/>
      </c>
    </row>
    <row r="1687" spans="1:4" x14ac:dyDescent="0.2">
      <c r="A1687">
        <v>1090756</v>
      </c>
      <c r="B1687" t="s">
        <v>5418</v>
      </c>
      <c r="C1687" t="s">
        <v>5419</v>
      </c>
      <c r="D1687" t="str">
        <f>IF(OR(Table2[[#This Row],[code]]=Options!$H$6,Table2[[#This Row],[code]]=Options!$H$7,Table2[[#This Row],[code]]=Options!$H$8,Table2[[#This Row],[code]]=Options!$H$9,Table2[[#This Row],[code]]=Options!$H$10),Table2[[#This Row],[regno]],"")</f>
        <v/>
      </c>
    </row>
    <row r="1688" spans="1:4" x14ac:dyDescent="0.2">
      <c r="A1688">
        <v>1090798</v>
      </c>
      <c r="B1688" t="s">
        <v>5413</v>
      </c>
      <c r="C1688" t="s">
        <v>5414</v>
      </c>
      <c r="D1688" t="str">
        <f>IF(OR(Table2[[#This Row],[code]]=Options!$H$6,Table2[[#This Row],[code]]=Options!$H$7,Table2[[#This Row],[code]]=Options!$H$8,Table2[[#This Row],[code]]=Options!$H$9,Table2[[#This Row],[code]]=Options!$H$10),Table2[[#This Row],[regno]],"")</f>
        <v/>
      </c>
    </row>
    <row r="1689" spans="1:4" x14ac:dyDescent="0.2">
      <c r="A1689">
        <v>1090877</v>
      </c>
      <c r="B1689" t="s">
        <v>5537</v>
      </c>
      <c r="C1689" t="s">
        <v>1315</v>
      </c>
      <c r="D1689" t="str">
        <f>IF(OR(Table2[[#This Row],[code]]=Options!$H$6,Table2[[#This Row],[code]]=Options!$H$7,Table2[[#This Row],[code]]=Options!$H$8,Table2[[#This Row],[code]]=Options!$H$9,Table2[[#This Row],[code]]=Options!$H$10),Table2[[#This Row],[regno]],"")</f>
        <v/>
      </c>
    </row>
    <row r="1690" spans="1:4" x14ac:dyDescent="0.2">
      <c r="A1690">
        <v>1090945</v>
      </c>
      <c r="B1690" t="s">
        <v>5415</v>
      </c>
      <c r="C1690" t="s">
        <v>5416</v>
      </c>
      <c r="D1690" t="str">
        <f>IF(OR(Table2[[#This Row],[code]]=Options!$H$6,Table2[[#This Row],[code]]=Options!$H$7,Table2[[#This Row],[code]]=Options!$H$8,Table2[[#This Row],[code]]=Options!$H$9,Table2[[#This Row],[code]]=Options!$H$10),Table2[[#This Row],[regno]],"")</f>
        <v/>
      </c>
    </row>
    <row r="1691" spans="1:4" x14ac:dyDescent="0.2">
      <c r="A1691">
        <v>1091061</v>
      </c>
      <c r="B1691" t="s">
        <v>5492</v>
      </c>
      <c r="C1691" t="s">
        <v>286</v>
      </c>
      <c r="D1691" t="str">
        <f>IF(OR(Table2[[#This Row],[code]]=Options!$H$6,Table2[[#This Row],[code]]=Options!$H$7,Table2[[#This Row],[code]]=Options!$H$8,Table2[[#This Row],[code]]=Options!$H$9,Table2[[#This Row],[code]]=Options!$H$10),Table2[[#This Row],[regno]],"")</f>
        <v/>
      </c>
    </row>
    <row r="1692" spans="1:4" x14ac:dyDescent="0.2">
      <c r="A1692">
        <v>1091217</v>
      </c>
      <c r="B1692" t="s">
        <v>5559</v>
      </c>
      <c r="C1692" t="s">
        <v>5560</v>
      </c>
      <c r="D1692" t="str">
        <f>IF(OR(Table2[[#This Row],[code]]=Options!$H$6,Table2[[#This Row],[code]]=Options!$H$7,Table2[[#This Row],[code]]=Options!$H$8,Table2[[#This Row],[code]]=Options!$H$9,Table2[[#This Row],[code]]=Options!$H$10),Table2[[#This Row],[regno]],"")</f>
        <v/>
      </c>
    </row>
    <row r="1693" spans="1:4" x14ac:dyDescent="0.2">
      <c r="A1693">
        <v>1091235</v>
      </c>
      <c r="B1693" t="s">
        <v>5508</v>
      </c>
      <c r="C1693" t="s">
        <v>110</v>
      </c>
      <c r="D1693" t="str">
        <f>IF(OR(Table2[[#This Row],[code]]=Options!$H$6,Table2[[#This Row],[code]]=Options!$H$7,Table2[[#This Row],[code]]=Options!$H$8,Table2[[#This Row],[code]]=Options!$H$9,Table2[[#This Row],[code]]=Options!$H$10),Table2[[#This Row],[regno]],"")</f>
        <v/>
      </c>
    </row>
    <row r="1694" spans="1:4" x14ac:dyDescent="0.2">
      <c r="A1694">
        <v>1091257</v>
      </c>
      <c r="B1694" t="s">
        <v>5451</v>
      </c>
      <c r="C1694" t="s">
        <v>5452</v>
      </c>
      <c r="D1694" t="str">
        <f>IF(OR(Table2[[#This Row],[code]]=Options!$H$6,Table2[[#This Row],[code]]=Options!$H$7,Table2[[#This Row],[code]]=Options!$H$8,Table2[[#This Row],[code]]=Options!$H$9,Table2[[#This Row],[code]]=Options!$H$10),Table2[[#This Row],[regno]],"")</f>
        <v/>
      </c>
    </row>
    <row r="1695" spans="1:4" x14ac:dyDescent="0.2">
      <c r="A1695">
        <v>1091307</v>
      </c>
      <c r="B1695" t="s">
        <v>5483</v>
      </c>
      <c r="C1695" t="s">
        <v>40</v>
      </c>
      <c r="D1695" t="str">
        <f>IF(OR(Table2[[#This Row],[code]]=Options!$H$6,Table2[[#This Row],[code]]=Options!$H$7,Table2[[#This Row],[code]]=Options!$H$8,Table2[[#This Row],[code]]=Options!$H$9,Table2[[#This Row],[code]]=Options!$H$10),Table2[[#This Row],[regno]],"")</f>
        <v/>
      </c>
    </row>
    <row r="1696" spans="1:4" x14ac:dyDescent="0.2">
      <c r="A1696">
        <v>1091457</v>
      </c>
      <c r="B1696" t="s">
        <v>5410</v>
      </c>
      <c r="C1696" t="s">
        <v>5411</v>
      </c>
      <c r="D1696" t="str">
        <f>IF(OR(Table2[[#This Row],[code]]=Options!$H$6,Table2[[#This Row],[code]]=Options!$H$7,Table2[[#This Row],[code]]=Options!$H$8,Table2[[#This Row],[code]]=Options!$H$9,Table2[[#This Row],[code]]=Options!$H$10),Table2[[#This Row],[regno]],"")</f>
        <v/>
      </c>
    </row>
    <row r="1697" spans="1:4" x14ac:dyDescent="0.2">
      <c r="A1697">
        <v>1091538</v>
      </c>
      <c r="B1697" t="s">
        <v>5431</v>
      </c>
      <c r="C1697" t="s">
        <v>5432</v>
      </c>
      <c r="D1697" t="str">
        <f>IF(OR(Table2[[#This Row],[code]]=Options!$H$6,Table2[[#This Row],[code]]=Options!$H$7,Table2[[#This Row],[code]]=Options!$H$8,Table2[[#This Row],[code]]=Options!$H$9,Table2[[#This Row],[code]]=Options!$H$10),Table2[[#This Row],[regno]],"")</f>
        <v/>
      </c>
    </row>
    <row r="1698" spans="1:4" x14ac:dyDescent="0.2">
      <c r="A1698">
        <v>1091588</v>
      </c>
      <c r="B1698" t="s">
        <v>5410</v>
      </c>
      <c r="C1698" t="s">
        <v>5411</v>
      </c>
      <c r="D1698" t="str">
        <f>IF(OR(Table2[[#This Row],[code]]=Options!$H$6,Table2[[#This Row],[code]]=Options!$H$7,Table2[[#This Row],[code]]=Options!$H$8,Table2[[#This Row],[code]]=Options!$H$9,Table2[[#This Row],[code]]=Options!$H$10),Table2[[#This Row],[regno]],"")</f>
        <v/>
      </c>
    </row>
    <row r="1699" spans="1:4" x14ac:dyDescent="0.2">
      <c r="A1699">
        <v>1091754</v>
      </c>
      <c r="B1699" t="s">
        <v>5431</v>
      </c>
      <c r="C1699" t="s">
        <v>5432</v>
      </c>
      <c r="D1699" t="str">
        <f>IF(OR(Table2[[#This Row],[code]]=Options!$H$6,Table2[[#This Row],[code]]=Options!$H$7,Table2[[#This Row],[code]]=Options!$H$8,Table2[[#This Row],[code]]=Options!$H$9,Table2[[#This Row],[code]]=Options!$H$10),Table2[[#This Row],[regno]],"")</f>
        <v/>
      </c>
    </row>
    <row r="1700" spans="1:4" x14ac:dyDescent="0.2">
      <c r="A1700">
        <v>1091799</v>
      </c>
      <c r="B1700" t="s">
        <v>5431</v>
      </c>
      <c r="C1700" t="s">
        <v>5432</v>
      </c>
      <c r="D1700" t="str">
        <f>IF(OR(Table2[[#This Row],[code]]=Options!$H$6,Table2[[#This Row],[code]]=Options!$H$7,Table2[[#This Row],[code]]=Options!$H$8,Table2[[#This Row],[code]]=Options!$H$9,Table2[[#This Row],[code]]=Options!$H$10),Table2[[#This Row],[regno]],"")</f>
        <v/>
      </c>
    </row>
    <row r="1701" spans="1:4" x14ac:dyDescent="0.2">
      <c r="A1701">
        <v>1091953</v>
      </c>
      <c r="B1701" t="s">
        <v>5490</v>
      </c>
      <c r="C1701" t="s">
        <v>55</v>
      </c>
      <c r="D1701" t="str">
        <f>IF(OR(Table2[[#This Row],[code]]=Options!$H$6,Table2[[#This Row],[code]]=Options!$H$7,Table2[[#This Row],[code]]=Options!$H$8,Table2[[#This Row],[code]]=Options!$H$9,Table2[[#This Row],[code]]=Options!$H$10),Table2[[#This Row],[regno]],"")</f>
        <v/>
      </c>
    </row>
    <row r="1702" spans="1:4" x14ac:dyDescent="0.2">
      <c r="A1702">
        <v>1091967</v>
      </c>
      <c r="B1702" t="s">
        <v>5448</v>
      </c>
      <c r="C1702" t="s">
        <v>5449</v>
      </c>
      <c r="D1702" t="str">
        <f>IF(OR(Table2[[#This Row],[code]]=Options!$H$6,Table2[[#This Row],[code]]=Options!$H$7,Table2[[#This Row],[code]]=Options!$H$8,Table2[[#This Row],[code]]=Options!$H$9,Table2[[#This Row],[code]]=Options!$H$10),Table2[[#This Row],[regno]],"")</f>
        <v/>
      </c>
    </row>
    <row r="1703" spans="1:4" x14ac:dyDescent="0.2">
      <c r="A1703">
        <v>1091973</v>
      </c>
      <c r="B1703" t="s">
        <v>5410</v>
      </c>
      <c r="C1703" t="s">
        <v>5411</v>
      </c>
      <c r="D1703" t="str">
        <f>IF(OR(Table2[[#This Row],[code]]=Options!$H$6,Table2[[#This Row],[code]]=Options!$H$7,Table2[[#This Row],[code]]=Options!$H$8,Table2[[#This Row],[code]]=Options!$H$9,Table2[[#This Row],[code]]=Options!$H$10),Table2[[#This Row],[regno]],"")</f>
        <v/>
      </c>
    </row>
    <row r="1704" spans="1:4" x14ac:dyDescent="0.2">
      <c r="A1704">
        <v>1092294</v>
      </c>
      <c r="B1704" t="s">
        <v>5537</v>
      </c>
      <c r="C1704" t="s">
        <v>1315</v>
      </c>
      <c r="D1704" t="str">
        <f>IF(OR(Table2[[#This Row],[code]]=Options!$H$6,Table2[[#This Row],[code]]=Options!$H$7,Table2[[#This Row],[code]]=Options!$H$8,Table2[[#This Row],[code]]=Options!$H$9,Table2[[#This Row],[code]]=Options!$H$10),Table2[[#This Row],[regno]],"")</f>
        <v/>
      </c>
    </row>
    <row r="1705" spans="1:4" x14ac:dyDescent="0.2">
      <c r="A1705">
        <v>1092435</v>
      </c>
      <c r="B1705" t="s">
        <v>5421</v>
      </c>
      <c r="C1705" t="s">
        <v>46</v>
      </c>
      <c r="D1705" t="str">
        <f>IF(OR(Table2[[#This Row],[code]]=Options!$H$6,Table2[[#This Row],[code]]=Options!$H$7,Table2[[#This Row],[code]]=Options!$H$8,Table2[[#This Row],[code]]=Options!$H$9,Table2[[#This Row],[code]]=Options!$H$10),Table2[[#This Row],[regno]],"")</f>
        <v/>
      </c>
    </row>
    <row r="1706" spans="1:4" x14ac:dyDescent="0.2">
      <c r="A1706">
        <v>1092461</v>
      </c>
      <c r="B1706" t="s">
        <v>5410</v>
      </c>
      <c r="C1706" t="s">
        <v>5411</v>
      </c>
      <c r="D1706" t="str">
        <f>IF(OR(Table2[[#This Row],[code]]=Options!$H$6,Table2[[#This Row],[code]]=Options!$H$7,Table2[[#This Row],[code]]=Options!$H$8,Table2[[#This Row],[code]]=Options!$H$9,Table2[[#This Row],[code]]=Options!$H$10),Table2[[#This Row],[regno]],"")</f>
        <v/>
      </c>
    </row>
    <row r="1707" spans="1:4" x14ac:dyDescent="0.2">
      <c r="A1707">
        <v>1092517</v>
      </c>
      <c r="B1707" t="s">
        <v>5466</v>
      </c>
      <c r="C1707" t="s">
        <v>5467</v>
      </c>
      <c r="D1707" t="str">
        <f>IF(OR(Table2[[#This Row],[code]]=Options!$H$6,Table2[[#This Row],[code]]=Options!$H$7,Table2[[#This Row],[code]]=Options!$H$8,Table2[[#This Row],[code]]=Options!$H$9,Table2[[#This Row],[code]]=Options!$H$10),Table2[[#This Row],[regno]],"")</f>
        <v/>
      </c>
    </row>
    <row r="1708" spans="1:4" x14ac:dyDescent="0.2">
      <c r="A1708">
        <v>1092531</v>
      </c>
      <c r="B1708" t="s">
        <v>5476</v>
      </c>
      <c r="C1708" t="s">
        <v>188</v>
      </c>
      <c r="D1708" t="str">
        <f>IF(OR(Table2[[#This Row],[code]]=Options!$H$6,Table2[[#This Row],[code]]=Options!$H$7,Table2[[#This Row],[code]]=Options!$H$8,Table2[[#This Row],[code]]=Options!$H$9,Table2[[#This Row],[code]]=Options!$H$10),Table2[[#This Row],[regno]],"")</f>
        <v/>
      </c>
    </row>
    <row r="1709" spans="1:4" x14ac:dyDescent="0.2">
      <c r="A1709">
        <v>1092611</v>
      </c>
      <c r="B1709" t="s">
        <v>5474</v>
      </c>
      <c r="C1709" t="s">
        <v>5475</v>
      </c>
      <c r="D1709" t="str">
        <f>IF(OR(Table2[[#This Row],[code]]=Options!$H$6,Table2[[#This Row],[code]]=Options!$H$7,Table2[[#This Row],[code]]=Options!$H$8,Table2[[#This Row],[code]]=Options!$H$9,Table2[[#This Row],[code]]=Options!$H$10),Table2[[#This Row],[regno]],"")</f>
        <v/>
      </c>
    </row>
    <row r="1710" spans="1:4" x14ac:dyDescent="0.2">
      <c r="A1710">
        <v>1092645</v>
      </c>
      <c r="B1710" t="s">
        <v>5468</v>
      </c>
      <c r="C1710" t="s">
        <v>5469</v>
      </c>
      <c r="D1710" t="str">
        <f>IF(OR(Table2[[#This Row],[code]]=Options!$H$6,Table2[[#This Row],[code]]=Options!$H$7,Table2[[#This Row],[code]]=Options!$H$8,Table2[[#This Row],[code]]=Options!$H$9,Table2[[#This Row],[code]]=Options!$H$10),Table2[[#This Row],[regno]],"")</f>
        <v/>
      </c>
    </row>
    <row r="1711" spans="1:4" x14ac:dyDescent="0.2">
      <c r="A1711">
        <v>1092649</v>
      </c>
      <c r="B1711" t="s">
        <v>5501</v>
      </c>
      <c r="C1711" t="s">
        <v>149</v>
      </c>
      <c r="D1711" t="str">
        <f>IF(OR(Table2[[#This Row],[code]]=Options!$H$6,Table2[[#This Row],[code]]=Options!$H$7,Table2[[#This Row],[code]]=Options!$H$8,Table2[[#This Row],[code]]=Options!$H$9,Table2[[#This Row],[code]]=Options!$H$10),Table2[[#This Row],[regno]],"")</f>
        <v/>
      </c>
    </row>
    <row r="1712" spans="1:4" x14ac:dyDescent="0.2">
      <c r="A1712">
        <v>1092675</v>
      </c>
      <c r="B1712" t="s">
        <v>5457</v>
      </c>
      <c r="C1712" t="s">
        <v>5458</v>
      </c>
      <c r="D1712" t="str">
        <f>IF(OR(Table2[[#This Row],[code]]=Options!$H$6,Table2[[#This Row],[code]]=Options!$H$7,Table2[[#This Row],[code]]=Options!$H$8,Table2[[#This Row],[code]]=Options!$H$9,Table2[[#This Row],[code]]=Options!$H$10),Table2[[#This Row],[regno]],"")</f>
        <v/>
      </c>
    </row>
    <row r="1713" spans="1:4" x14ac:dyDescent="0.2">
      <c r="A1713">
        <v>1092755</v>
      </c>
      <c r="B1713" t="s">
        <v>5535</v>
      </c>
      <c r="C1713" t="s">
        <v>5536</v>
      </c>
      <c r="D1713" t="str">
        <f>IF(OR(Table2[[#This Row],[code]]=Options!$H$6,Table2[[#This Row],[code]]=Options!$H$7,Table2[[#This Row],[code]]=Options!$H$8,Table2[[#This Row],[code]]=Options!$H$9,Table2[[#This Row],[code]]=Options!$H$10),Table2[[#This Row],[regno]],"")</f>
        <v/>
      </c>
    </row>
    <row r="1714" spans="1:4" x14ac:dyDescent="0.2">
      <c r="A1714">
        <v>1092760</v>
      </c>
      <c r="B1714" t="s">
        <v>5410</v>
      </c>
      <c r="C1714" t="s">
        <v>5411</v>
      </c>
      <c r="D1714" t="str">
        <f>IF(OR(Table2[[#This Row],[code]]=Options!$H$6,Table2[[#This Row],[code]]=Options!$H$7,Table2[[#This Row],[code]]=Options!$H$8,Table2[[#This Row],[code]]=Options!$H$9,Table2[[#This Row],[code]]=Options!$H$10),Table2[[#This Row],[regno]],"")</f>
        <v/>
      </c>
    </row>
    <row r="1715" spans="1:4" x14ac:dyDescent="0.2">
      <c r="A1715">
        <v>1092824</v>
      </c>
      <c r="B1715" t="s">
        <v>5497</v>
      </c>
      <c r="C1715" t="s">
        <v>15</v>
      </c>
      <c r="D1715" t="str">
        <f>IF(OR(Table2[[#This Row],[code]]=Options!$H$6,Table2[[#This Row],[code]]=Options!$H$7,Table2[[#This Row],[code]]=Options!$H$8,Table2[[#This Row],[code]]=Options!$H$9,Table2[[#This Row],[code]]=Options!$H$10),Table2[[#This Row],[regno]],"")</f>
        <v/>
      </c>
    </row>
    <row r="1716" spans="1:4" x14ac:dyDescent="0.2">
      <c r="A1716">
        <v>1092931</v>
      </c>
      <c r="B1716" t="s">
        <v>5410</v>
      </c>
      <c r="C1716" t="s">
        <v>5411</v>
      </c>
      <c r="D1716" t="str">
        <f>IF(OR(Table2[[#This Row],[code]]=Options!$H$6,Table2[[#This Row],[code]]=Options!$H$7,Table2[[#This Row],[code]]=Options!$H$8,Table2[[#This Row],[code]]=Options!$H$9,Table2[[#This Row],[code]]=Options!$H$10),Table2[[#This Row],[regno]],"")</f>
        <v/>
      </c>
    </row>
    <row r="1717" spans="1:4" x14ac:dyDescent="0.2">
      <c r="A1717">
        <v>1092995</v>
      </c>
      <c r="B1717" t="s">
        <v>5480</v>
      </c>
      <c r="C1717" t="s">
        <v>5481</v>
      </c>
      <c r="D1717" t="str">
        <f>IF(OR(Table2[[#This Row],[code]]=Options!$H$6,Table2[[#This Row],[code]]=Options!$H$7,Table2[[#This Row],[code]]=Options!$H$8,Table2[[#This Row],[code]]=Options!$H$9,Table2[[#This Row],[code]]=Options!$H$10),Table2[[#This Row],[regno]],"")</f>
        <v/>
      </c>
    </row>
    <row r="1718" spans="1:4" x14ac:dyDescent="0.2">
      <c r="A1718">
        <v>1093012</v>
      </c>
      <c r="B1718" t="s">
        <v>5413</v>
      </c>
      <c r="C1718" t="s">
        <v>5414</v>
      </c>
      <c r="D1718" t="str">
        <f>IF(OR(Table2[[#This Row],[code]]=Options!$H$6,Table2[[#This Row],[code]]=Options!$H$7,Table2[[#This Row],[code]]=Options!$H$8,Table2[[#This Row],[code]]=Options!$H$9,Table2[[#This Row],[code]]=Options!$H$10),Table2[[#This Row],[regno]],"")</f>
        <v/>
      </c>
    </row>
    <row r="1719" spans="1:4" x14ac:dyDescent="0.2">
      <c r="A1719">
        <v>1093146</v>
      </c>
      <c r="B1719" t="s">
        <v>5516</v>
      </c>
      <c r="C1719" t="s">
        <v>5517</v>
      </c>
      <c r="D1719" t="str">
        <f>IF(OR(Table2[[#This Row],[code]]=Options!$H$6,Table2[[#This Row],[code]]=Options!$H$7,Table2[[#This Row],[code]]=Options!$H$8,Table2[[#This Row],[code]]=Options!$H$9,Table2[[#This Row],[code]]=Options!$H$10),Table2[[#This Row],[regno]],"")</f>
        <v/>
      </c>
    </row>
    <row r="1720" spans="1:4" x14ac:dyDescent="0.2">
      <c r="A1720">
        <v>1093196</v>
      </c>
      <c r="B1720" t="s">
        <v>5413</v>
      </c>
      <c r="C1720" t="s">
        <v>5414</v>
      </c>
      <c r="D1720" t="str">
        <f>IF(OR(Table2[[#This Row],[code]]=Options!$H$6,Table2[[#This Row],[code]]=Options!$H$7,Table2[[#This Row],[code]]=Options!$H$8,Table2[[#This Row],[code]]=Options!$H$9,Table2[[#This Row],[code]]=Options!$H$10),Table2[[#This Row],[regno]],"")</f>
        <v/>
      </c>
    </row>
    <row r="1721" spans="1:4" x14ac:dyDescent="0.2">
      <c r="A1721">
        <v>1093407</v>
      </c>
      <c r="B1721" t="s">
        <v>5410</v>
      </c>
      <c r="C1721" t="s">
        <v>5411</v>
      </c>
      <c r="D1721" t="str">
        <f>IF(OR(Table2[[#This Row],[code]]=Options!$H$6,Table2[[#This Row],[code]]=Options!$H$7,Table2[[#This Row],[code]]=Options!$H$8,Table2[[#This Row],[code]]=Options!$H$9,Table2[[#This Row],[code]]=Options!$H$10),Table2[[#This Row],[regno]],"")</f>
        <v/>
      </c>
    </row>
    <row r="1722" spans="1:4" x14ac:dyDescent="0.2">
      <c r="A1722">
        <v>1093556</v>
      </c>
      <c r="B1722" t="s">
        <v>5492</v>
      </c>
      <c r="C1722" t="s">
        <v>286</v>
      </c>
      <c r="D1722" t="str">
        <f>IF(OR(Table2[[#This Row],[code]]=Options!$H$6,Table2[[#This Row],[code]]=Options!$H$7,Table2[[#This Row],[code]]=Options!$H$8,Table2[[#This Row],[code]]=Options!$H$9,Table2[[#This Row],[code]]=Options!$H$10),Table2[[#This Row],[regno]],"")</f>
        <v/>
      </c>
    </row>
    <row r="1723" spans="1:4" x14ac:dyDescent="0.2">
      <c r="A1723">
        <v>1093611</v>
      </c>
      <c r="B1723" t="s">
        <v>5436</v>
      </c>
      <c r="C1723" t="s">
        <v>5437</v>
      </c>
      <c r="D1723" t="str">
        <f>IF(OR(Table2[[#This Row],[code]]=Options!$H$6,Table2[[#This Row],[code]]=Options!$H$7,Table2[[#This Row],[code]]=Options!$H$8,Table2[[#This Row],[code]]=Options!$H$9,Table2[[#This Row],[code]]=Options!$H$10),Table2[[#This Row],[regno]],"")</f>
        <v/>
      </c>
    </row>
    <row r="1724" spans="1:4" x14ac:dyDescent="0.2">
      <c r="A1724">
        <v>1093700</v>
      </c>
      <c r="B1724" t="s">
        <v>5410</v>
      </c>
      <c r="C1724" t="s">
        <v>5411</v>
      </c>
      <c r="D1724" t="str">
        <f>IF(OR(Table2[[#This Row],[code]]=Options!$H$6,Table2[[#This Row],[code]]=Options!$H$7,Table2[[#This Row],[code]]=Options!$H$8,Table2[[#This Row],[code]]=Options!$H$9,Table2[[#This Row],[code]]=Options!$H$10),Table2[[#This Row],[regno]],"")</f>
        <v/>
      </c>
    </row>
    <row r="1725" spans="1:4" x14ac:dyDescent="0.2">
      <c r="A1725">
        <v>1093715</v>
      </c>
      <c r="B1725" t="s">
        <v>5415</v>
      </c>
      <c r="C1725" t="s">
        <v>5416</v>
      </c>
      <c r="D1725" t="str">
        <f>IF(OR(Table2[[#This Row],[code]]=Options!$H$6,Table2[[#This Row],[code]]=Options!$H$7,Table2[[#This Row],[code]]=Options!$H$8,Table2[[#This Row],[code]]=Options!$H$9,Table2[[#This Row],[code]]=Options!$H$10),Table2[[#This Row],[regno]],"")</f>
        <v/>
      </c>
    </row>
    <row r="1726" spans="1:4" x14ac:dyDescent="0.2">
      <c r="A1726">
        <v>1093752</v>
      </c>
      <c r="B1726" t="s">
        <v>5410</v>
      </c>
      <c r="C1726" t="s">
        <v>5411</v>
      </c>
      <c r="D1726" t="str">
        <f>IF(OR(Table2[[#This Row],[code]]=Options!$H$6,Table2[[#This Row],[code]]=Options!$H$7,Table2[[#This Row],[code]]=Options!$H$8,Table2[[#This Row],[code]]=Options!$H$9,Table2[[#This Row],[code]]=Options!$H$10),Table2[[#This Row],[regno]],"")</f>
        <v/>
      </c>
    </row>
    <row r="1727" spans="1:4" x14ac:dyDescent="0.2">
      <c r="A1727">
        <v>1093790</v>
      </c>
      <c r="B1727" t="s">
        <v>5472</v>
      </c>
      <c r="C1727" t="s">
        <v>5473</v>
      </c>
      <c r="D1727" t="str">
        <f>IF(OR(Table2[[#This Row],[code]]=Options!$H$6,Table2[[#This Row],[code]]=Options!$H$7,Table2[[#This Row],[code]]=Options!$H$8,Table2[[#This Row],[code]]=Options!$H$9,Table2[[#This Row],[code]]=Options!$H$10),Table2[[#This Row],[regno]],"")</f>
        <v/>
      </c>
    </row>
    <row r="1728" spans="1:4" x14ac:dyDescent="0.2">
      <c r="A1728">
        <v>1093868</v>
      </c>
      <c r="B1728" t="s">
        <v>5425</v>
      </c>
      <c r="C1728" t="s">
        <v>626</v>
      </c>
      <c r="D1728" t="str">
        <f>IF(OR(Table2[[#This Row],[code]]=Options!$H$6,Table2[[#This Row],[code]]=Options!$H$7,Table2[[#This Row],[code]]=Options!$H$8,Table2[[#This Row],[code]]=Options!$H$9,Table2[[#This Row],[code]]=Options!$H$10),Table2[[#This Row],[regno]],"")</f>
        <v/>
      </c>
    </row>
    <row r="1729" spans="1:4" x14ac:dyDescent="0.2">
      <c r="A1729">
        <v>1093907</v>
      </c>
      <c r="B1729" t="s">
        <v>5410</v>
      </c>
      <c r="C1729" t="s">
        <v>5411</v>
      </c>
      <c r="D1729" t="str">
        <f>IF(OR(Table2[[#This Row],[code]]=Options!$H$6,Table2[[#This Row],[code]]=Options!$H$7,Table2[[#This Row],[code]]=Options!$H$8,Table2[[#This Row],[code]]=Options!$H$9,Table2[[#This Row],[code]]=Options!$H$10),Table2[[#This Row],[regno]],"")</f>
        <v/>
      </c>
    </row>
    <row r="1730" spans="1:4" x14ac:dyDescent="0.2">
      <c r="A1730">
        <v>1093992</v>
      </c>
      <c r="B1730" t="s">
        <v>5480</v>
      </c>
      <c r="C1730" t="s">
        <v>5481</v>
      </c>
      <c r="D1730" t="str">
        <f>IF(OR(Table2[[#This Row],[code]]=Options!$H$6,Table2[[#This Row],[code]]=Options!$H$7,Table2[[#This Row],[code]]=Options!$H$8,Table2[[#This Row],[code]]=Options!$H$9,Table2[[#This Row],[code]]=Options!$H$10),Table2[[#This Row],[regno]],"")</f>
        <v/>
      </c>
    </row>
    <row r="1731" spans="1:4" x14ac:dyDescent="0.2">
      <c r="A1731">
        <v>1094009</v>
      </c>
      <c r="B1731" t="s">
        <v>5410</v>
      </c>
      <c r="C1731" t="s">
        <v>5411</v>
      </c>
      <c r="D1731" t="str">
        <f>IF(OR(Table2[[#This Row],[code]]=Options!$H$6,Table2[[#This Row],[code]]=Options!$H$7,Table2[[#This Row],[code]]=Options!$H$8,Table2[[#This Row],[code]]=Options!$H$9,Table2[[#This Row],[code]]=Options!$H$10),Table2[[#This Row],[regno]],"")</f>
        <v/>
      </c>
    </row>
    <row r="1732" spans="1:4" x14ac:dyDescent="0.2">
      <c r="A1732">
        <v>1094091</v>
      </c>
      <c r="B1732" t="s">
        <v>5431</v>
      </c>
      <c r="C1732" t="s">
        <v>5432</v>
      </c>
      <c r="D1732" t="str">
        <f>IF(OR(Table2[[#This Row],[code]]=Options!$H$6,Table2[[#This Row],[code]]=Options!$H$7,Table2[[#This Row],[code]]=Options!$H$8,Table2[[#This Row],[code]]=Options!$H$9,Table2[[#This Row],[code]]=Options!$H$10),Table2[[#This Row],[regno]],"")</f>
        <v/>
      </c>
    </row>
    <row r="1733" spans="1:4" x14ac:dyDescent="0.2">
      <c r="A1733">
        <v>1094205</v>
      </c>
      <c r="B1733" t="s">
        <v>5501</v>
      </c>
      <c r="C1733" t="s">
        <v>149</v>
      </c>
      <c r="D1733" t="str">
        <f>IF(OR(Table2[[#This Row],[code]]=Options!$H$6,Table2[[#This Row],[code]]=Options!$H$7,Table2[[#This Row],[code]]=Options!$H$8,Table2[[#This Row],[code]]=Options!$H$9,Table2[[#This Row],[code]]=Options!$H$10),Table2[[#This Row],[regno]],"")</f>
        <v/>
      </c>
    </row>
    <row r="1734" spans="1:4" x14ac:dyDescent="0.2">
      <c r="A1734">
        <v>1094224</v>
      </c>
      <c r="B1734" t="s">
        <v>5580</v>
      </c>
      <c r="C1734" t="s">
        <v>736</v>
      </c>
      <c r="D1734" t="str">
        <f>IF(OR(Table2[[#This Row],[code]]=Options!$H$6,Table2[[#This Row],[code]]=Options!$H$7,Table2[[#This Row],[code]]=Options!$H$8,Table2[[#This Row],[code]]=Options!$H$9,Table2[[#This Row],[code]]=Options!$H$10),Table2[[#This Row],[regno]],"")</f>
        <v/>
      </c>
    </row>
    <row r="1735" spans="1:4" x14ac:dyDescent="0.2">
      <c r="A1735">
        <v>1094265</v>
      </c>
      <c r="B1735" t="s">
        <v>5465</v>
      </c>
      <c r="C1735" t="s">
        <v>430</v>
      </c>
      <c r="D1735" t="str">
        <f>IF(OR(Table2[[#This Row],[code]]=Options!$H$6,Table2[[#This Row],[code]]=Options!$H$7,Table2[[#This Row],[code]]=Options!$H$8,Table2[[#This Row],[code]]=Options!$H$9,Table2[[#This Row],[code]]=Options!$H$10),Table2[[#This Row],[regno]],"")</f>
        <v/>
      </c>
    </row>
    <row r="1736" spans="1:4" x14ac:dyDescent="0.2">
      <c r="A1736">
        <v>1094345</v>
      </c>
      <c r="B1736" t="s">
        <v>5455</v>
      </c>
      <c r="C1736" t="s">
        <v>5456</v>
      </c>
      <c r="D1736" t="str">
        <f>IF(OR(Table2[[#This Row],[code]]=Options!$H$6,Table2[[#This Row],[code]]=Options!$H$7,Table2[[#This Row],[code]]=Options!$H$8,Table2[[#This Row],[code]]=Options!$H$9,Table2[[#This Row],[code]]=Options!$H$10),Table2[[#This Row],[regno]],"")</f>
        <v/>
      </c>
    </row>
    <row r="1737" spans="1:4" x14ac:dyDescent="0.2">
      <c r="A1737">
        <v>1094386</v>
      </c>
      <c r="B1737" t="s">
        <v>5581</v>
      </c>
      <c r="C1737" t="s">
        <v>853</v>
      </c>
      <c r="D1737" t="str">
        <f>IF(OR(Table2[[#This Row],[code]]=Options!$H$6,Table2[[#This Row],[code]]=Options!$H$7,Table2[[#This Row],[code]]=Options!$H$8,Table2[[#This Row],[code]]=Options!$H$9,Table2[[#This Row],[code]]=Options!$H$10),Table2[[#This Row],[regno]],"")</f>
        <v/>
      </c>
    </row>
    <row r="1738" spans="1:4" x14ac:dyDescent="0.2">
      <c r="A1738">
        <v>1094767</v>
      </c>
      <c r="B1738" t="s">
        <v>5410</v>
      </c>
      <c r="C1738" t="s">
        <v>5411</v>
      </c>
      <c r="D1738" t="str">
        <f>IF(OR(Table2[[#This Row],[code]]=Options!$H$6,Table2[[#This Row],[code]]=Options!$H$7,Table2[[#This Row],[code]]=Options!$H$8,Table2[[#This Row],[code]]=Options!$H$9,Table2[[#This Row],[code]]=Options!$H$10),Table2[[#This Row],[regno]],"")</f>
        <v/>
      </c>
    </row>
    <row r="1739" spans="1:4" x14ac:dyDescent="0.2">
      <c r="A1739">
        <v>1094808</v>
      </c>
      <c r="B1739" t="s">
        <v>5410</v>
      </c>
      <c r="C1739" t="s">
        <v>5411</v>
      </c>
      <c r="D1739" t="str">
        <f>IF(OR(Table2[[#This Row],[code]]=Options!$H$6,Table2[[#This Row],[code]]=Options!$H$7,Table2[[#This Row],[code]]=Options!$H$8,Table2[[#This Row],[code]]=Options!$H$9,Table2[[#This Row],[code]]=Options!$H$10),Table2[[#This Row],[regno]],"")</f>
        <v/>
      </c>
    </row>
    <row r="1740" spans="1:4" x14ac:dyDescent="0.2">
      <c r="A1740">
        <v>1094880</v>
      </c>
      <c r="B1740" t="s">
        <v>5436</v>
      </c>
      <c r="C1740" t="s">
        <v>5437</v>
      </c>
      <c r="D1740" t="str">
        <f>IF(OR(Table2[[#This Row],[code]]=Options!$H$6,Table2[[#This Row],[code]]=Options!$H$7,Table2[[#This Row],[code]]=Options!$H$8,Table2[[#This Row],[code]]=Options!$H$9,Table2[[#This Row],[code]]=Options!$H$10),Table2[[#This Row],[regno]],"")</f>
        <v/>
      </c>
    </row>
    <row r="1741" spans="1:4" x14ac:dyDescent="0.2">
      <c r="A1741">
        <v>1094899</v>
      </c>
      <c r="B1741" t="s">
        <v>5485</v>
      </c>
      <c r="C1741" t="s">
        <v>1152</v>
      </c>
      <c r="D1741" t="str">
        <f>IF(OR(Table2[[#This Row],[code]]=Options!$H$6,Table2[[#This Row],[code]]=Options!$H$7,Table2[[#This Row],[code]]=Options!$H$8,Table2[[#This Row],[code]]=Options!$H$9,Table2[[#This Row],[code]]=Options!$H$10),Table2[[#This Row],[regno]],"")</f>
        <v/>
      </c>
    </row>
    <row r="1742" spans="1:4" x14ac:dyDescent="0.2">
      <c r="A1742">
        <v>1094971</v>
      </c>
      <c r="B1742" t="s">
        <v>5468</v>
      </c>
      <c r="C1742" t="s">
        <v>5469</v>
      </c>
      <c r="D1742" t="str">
        <f>IF(OR(Table2[[#This Row],[code]]=Options!$H$6,Table2[[#This Row],[code]]=Options!$H$7,Table2[[#This Row],[code]]=Options!$H$8,Table2[[#This Row],[code]]=Options!$H$9,Table2[[#This Row],[code]]=Options!$H$10),Table2[[#This Row],[regno]],"")</f>
        <v/>
      </c>
    </row>
    <row r="1743" spans="1:4" x14ac:dyDescent="0.2">
      <c r="A1743">
        <v>1095029</v>
      </c>
      <c r="B1743" t="s">
        <v>5410</v>
      </c>
      <c r="C1743" t="s">
        <v>5411</v>
      </c>
      <c r="D1743" t="str">
        <f>IF(OR(Table2[[#This Row],[code]]=Options!$H$6,Table2[[#This Row],[code]]=Options!$H$7,Table2[[#This Row],[code]]=Options!$H$8,Table2[[#This Row],[code]]=Options!$H$9,Table2[[#This Row],[code]]=Options!$H$10),Table2[[#This Row],[regno]],"")</f>
        <v/>
      </c>
    </row>
    <row r="1744" spans="1:4" x14ac:dyDescent="0.2">
      <c r="A1744">
        <v>1095040</v>
      </c>
      <c r="B1744" t="s">
        <v>5410</v>
      </c>
      <c r="C1744" t="s">
        <v>5411</v>
      </c>
      <c r="D1744" t="str">
        <f>IF(OR(Table2[[#This Row],[code]]=Options!$H$6,Table2[[#This Row],[code]]=Options!$H$7,Table2[[#This Row],[code]]=Options!$H$8,Table2[[#This Row],[code]]=Options!$H$9,Table2[[#This Row],[code]]=Options!$H$10),Table2[[#This Row],[regno]],"")</f>
        <v/>
      </c>
    </row>
    <row r="1745" spans="1:4" x14ac:dyDescent="0.2">
      <c r="A1745">
        <v>1095069</v>
      </c>
      <c r="B1745" t="s">
        <v>5410</v>
      </c>
      <c r="C1745" t="s">
        <v>5411</v>
      </c>
      <c r="D1745" t="str">
        <f>IF(OR(Table2[[#This Row],[code]]=Options!$H$6,Table2[[#This Row],[code]]=Options!$H$7,Table2[[#This Row],[code]]=Options!$H$8,Table2[[#This Row],[code]]=Options!$H$9,Table2[[#This Row],[code]]=Options!$H$10),Table2[[#This Row],[regno]],"")</f>
        <v/>
      </c>
    </row>
    <row r="1746" spans="1:4" x14ac:dyDescent="0.2">
      <c r="A1746">
        <v>1095175</v>
      </c>
      <c r="B1746" t="s">
        <v>5455</v>
      </c>
      <c r="C1746" t="s">
        <v>5456</v>
      </c>
      <c r="D1746" t="str">
        <f>IF(OR(Table2[[#This Row],[code]]=Options!$H$6,Table2[[#This Row],[code]]=Options!$H$7,Table2[[#This Row],[code]]=Options!$H$8,Table2[[#This Row],[code]]=Options!$H$9,Table2[[#This Row],[code]]=Options!$H$10),Table2[[#This Row],[regno]],"")</f>
        <v/>
      </c>
    </row>
    <row r="1747" spans="1:4" x14ac:dyDescent="0.2">
      <c r="A1747">
        <v>1095240</v>
      </c>
      <c r="B1747" t="s">
        <v>5410</v>
      </c>
      <c r="C1747" t="s">
        <v>5411</v>
      </c>
      <c r="D1747" t="str">
        <f>IF(OR(Table2[[#This Row],[code]]=Options!$H$6,Table2[[#This Row],[code]]=Options!$H$7,Table2[[#This Row],[code]]=Options!$H$8,Table2[[#This Row],[code]]=Options!$H$9,Table2[[#This Row],[code]]=Options!$H$10),Table2[[#This Row],[regno]],"")</f>
        <v/>
      </c>
    </row>
    <row r="1748" spans="1:4" x14ac:dyDescent="0.2">
      <c r="A1748">
        <v>1095242</v>
      </c>
      <c r="B1748" t="s">
        <v>5444</v>
      </c>
      <c r="C1748" t="s">
        <v>5445</v>
      </c>
      <c r="D1748" t="str">
        <f>IF(OR(Table2[[#This Row],[code]]=Options!$H$6,Table2[[#This Row],[code]]=Options!$H$7,Table2[[#This Row],[code]]=Options!$H$8,Table2[[#This Row],[code]]=Options!$H$9,Table2[[#This Row],[code]]=Options!$H$10),Table2[[#This Row],[regno]],"")</f>
        <v/>
      </c>
    </row>
    <row r="1749" spans="1:4" x14ac:dyDescent="0.2">
      <c r="A1749">
        <v>1095243</v>
      </c>
      <c r="B1749" t="s">
        <v>5444</v>
      </c>
      <c r="C1749" t="s">
        <v>5445</v>
      </c>
      <c r="D1749" t="str">
        <f>IF(OR(Table2[[#This Row],[code]]=Options!$H$6,Table2[[#This Row],[code]]=Options!$H$7,Table2[[#This Row],[code]]=Options!$H$8,Table2[[#This Row],[code]]=Options!$H$9,Table2[[#This Row],[code]]=Options!$H$10),Table2[[#This Row],[regno]],"")</f>
        <v/>
      </c>
    </row>
    <row r="1750" spans="1:4" x14ac:dyDescent="0.2">
      <c r="A1750">
        <v>1095271</v>
      </c>
      <c r="B1750" t="s">
        <v>5439</v>
      </c>
      <c r="C1750" t="s">
        <v>5440</v>
      </c>
      <c r="D1750" t="str">
        <f>IF(OR(Table2[[#This Row],[code]]=Options!$H$6,Table2[[#This Row],[code]]=Options!$H$7,Table2[[#This Row],[code]]=Options!$H$8,Table2[[#This Row],[code]]=Options!$H$9,Table2[[#This Row],[code]]=Options!$H$10),Table2[[#This Row],[regno]],"")</f>
        <v/>
      </c>
    </row>
    <row r="1751" spans="1:4" x14ac:dyDescent="0.2">
      <c r="A1751">
        <v>1095421</v>
      </c>
      <c r="B1751" t="s">
        <v>5410</v>
      </c>
      <c r="C1751" t="s">
        <v>5411</v>
      </c>
      <c r="D1751" t="str">
        <f>IF(OR(Table2[[#This Row],[code]]=Options!$H$6,Table2[[#This Row],[code]]=Options!$H$7,Table2[[#This Row],[code]]=Options!$H$8,Table2[[#This Row],[code]]=Options!$H$9,Table2[[#This Row],[code]]=Options!$H$10),Table2[[#This Row],[regno]],"")</f>
        <v/>
      </c>
    </row>
    <row r="1752" spans="1:4" x14ac:dyDescent="0.2">
      <c r="A1752">
        <v>1095524</v>
      </c>
      <c r="B1752" t="s">
        <v>5476</v>
      </c>
      <c r="C1752" t="s">
        <v>188</v>
      </c>
      <c r="D1752" t="str">
        <f>IF(OR(Table2[[#This Row],[code]]=Options!$H$6,Table2[[#This Row],[code]]=Options!$H$7,Table2[[#This Row],[code]]=Options!$H$8,Table2[[#This Row],[code]]=Options!$H$9,Table2[[#This Row],[code]]=Options!$H$10),Table2[[#This Row],[regno]],"")</f>
        <v/>
      </c>
    </row>
    <row r="1753" spans="1:4" x14ac:dyDescent="0.2">
      <c r="A1753">
        <v>1095545</v>
      </c>
      <c r="B1753" t="s">
        <v>5554</v>
      </c>
      <c r="C1753" t="s">
        <v>316</v>
      </c>
      <c r="D1753" t="str">
        <f>IF(OR(Table2[[#This Row],[code]]=Options!$H$6,Table2[[#This Row],[code]]=Options!$H$7,Table2[[#This Row],[code]]=Options!$H$8,Table2[[#This Row],[code]]=Options!$H$9,Table2[[#This Row],[code]]=Options!$H$10),Table2[[#This Row],[regno]],"")</f>
        <v/>
      </c>
    </row>
    <row r="1754" spans="1:4" x14ac:dyDescent="0.2">
      <c r="A1754">
        <v>1095550</v>
      </c>
      <c r="B1754" t="s">
        <v>5410</v>
      </c>
      <c r="C1754" t="s">
        <v>5411</v>
      </c>
      <c r="D1754" t="str">
        <f>IF(OR(Table2[[#This Row],[code]]=Options!$H$6,Table2[[#This Row],[code]]=Options!$H$7,Table2[[#This Row],[code]]=Options!$H$8,Table2[[#This Row],[code]]=Options!$H$9,Table2[[#This Row],[code]]=Options!$H$10),Table2[[#This Row],[regno]],"")</f>
        <v/>
      </c>
    </row>
    <row r="1755" spans="1:4" x14ac:dyDescent="0.2">
      <c r="A1755">
        <v>1095557</v>
      </c>
      <c r="B1755" t="s">
        <v>5537</v>
      </c>
      <c r="C1755" t="s">
        <v>1315</v>
      </c>
      <c r="D1755" t="str">
        <f>IF(OR(Table2[[#This Row],[code]]=Options!$H$6,Table2[[#This Row],[code]]=Options!$H$7,Table2[[#This Row],[code]]=Options!$H$8,Table2[[#This Row],[code]]=Options!$H$9,Table2[[#This Row],[code]]=Options!$H$10),Table2[[#This Row],[regno]],"")</f>
        <v/>
      </c>
    </row>
    <row r="1756" spans="1:4" x14ac:dyDescent="0.2">
      <c r="A1756">
        <v>1095563</v>
      </c>
      <c r="B1756" t="s">
        <v>5410</v>
      </c>
      <c r="C1756" t="s">
        <v>5411</v>
      </c>
      <c r="D1756" t="str">
        <f>IF(OR(Table2[[#This Row],[code]]=Options!$H$6,Table2[[#This Row],[code]]=Options!$H$7,Table2[[#This Row],[code]]=Options!$H$8,Table2[[#This Row],[code]]=Options!$H$9,Table2[[#This Row],[code]]=Options!$H$10),Table2[[#This Row],[regno]],"")</f>
        <v/>
      </c>
    </row>
    <row r="1757" spans="1:4" x14ac:dyDescent="0.2">
      <c r="A1757">
        <v>1095583</v>
      </c>
      <c r="B1757" t="s">
        <v>5518</v>
      </c>
      <c r="C1757" t="s">
        <v>1240</v>
      </c>
      <c r="D1757" t="str">
        <f>IF(OR(Table2[[#This Row],[code]]=Options!$H$6,Table2[[#This Row],[code]]=Options!$H$7,Table2[[#This Row],[code]]=Options!$H$8,Table2[[#This Row],[code]]=Options!$H$9,Table2[[#This Row],[code]]=Options!$H$10),Table2[[#This Row],[regno]],"")</f>
        <v/>
      </c>
    </row>
    <row r="1758" spans="1:4" x14ac:dyDescent="0.2">
      <c r="A1758">
        <v>1095619</v>
      </c>
      <c r="B1758" t="s">
        <v>5439</v>
      </c>
      <c r="C1758" t="s">
        <v>5440</v>
      </c>
      <c r="D1758" t="str">
        <f>IF(OR(Table2[[#This Row],[code]]=Options!$H$6,Table2[[#This Row],[code]]=Options!$H$7,Table2[[#This Row],[code]]=Options!$H$8,Table2[[#This Row],[code]]=Options!$H$9,Table2[[#This Row],[code]]=Options!$H$10),Table2[[#This Row],[regno]],"")</f>
        <v/>
      </c>
    </row>
    <row r="1759" spans="1:4" x14ac:dyDescent="0.2">
      <c r="A1759">
        <v>1095648</v>
      </c>
      <c r="B1759" t="s">
        <v>5577</v>
      </c>
      <c r="C1759" t="s">
        <v>3758</v>
      </c>
      <c r="D1759" t="str">
        <f>IF(OR(Table2[[#This Row],[code]]=Options!$H$6,Table2[[#This Row],[code]]=Options!$H$7,Table2[[#This Row],[code]]=Options!$H$8,Table2[[#This Row],[code]]=Options!$H$9,Table2[[#This Row],[code]]=Options!$H$10),Table2[[#This Row],[regno]],"")</f>
        <v/>
      </c>
    </row>
    <row r="1760" spans="1:4" x14ac:dyDescent="0.2">
      <c r="A1760">
        <v>1095723</v>
      </c>
      <c r="B1760" t="s">
        <v>5483</v>
      </c>
      <c r="C1760" t="s">
        <v>40</v>
      </c>
      <c r="D1760" t="str">
        <f>IF(OR(Table2[[#This Row],[code]]=Options!$H$6,Table2[[#This Row],[code]]=Options!$H$7,Table2[[#This Row],[code]]=Options!$H$8,Table2[[#This Row],[code]]=Options!$H$9,Table2[[#This Row],[code]]=Options!$H$10),Table2[[#This Row],[regno]],"")</f>
        <v/>
      </c>
    </row>
    <row r="1761" spans="1:4" x14ac:dyDescent="0.2">
      <c r="A1761">
        <v>1095739</v>
      </c>
      <c r="B1761" t="s">
        <v>5410</v>
      </c>
      <c r="C1761" t="s">
        <v>5411</v>
      </c>
      <c r="D1761" t="str">
        <f>IF(OR(Table2[[#This Row],[code]]=Options!$H$6,Table2[[#This Row],[code]]=Options!$H$7,Table2[[#This Row],[code]]=Options!$H$8,Table2[[#This Row],[code]]=Options!$H$9,Table2[[#This Row],[code]]=Options!$H$10),Table2[[#This Row],[regno]],"")</f>
        <v/>
      </c>
    </row>
    <row r="1762" spans="1:4" x14ac:dyDescent="0.2">
      <c r="A1762">
        <v>1095902</v>
      </c>
      <c r="B1762" t="s">
        <v>5526</v>
      </c>
      <c r="C1762" t="s">
        <v>5527</v>
      </c>
      <c r="D1762" t="str">
        <f>IF(OR(Table2[[#This Row],[code]]=Options!$H$6,Table2[[#This Row],[code]]=Options!$H$7,Table2[[#This Row],[code]]=Options!$H$8,Table2[[#This Row],[code]]=Options!$H$9,Table2[[#This Row],[code]]=Options!$H$10),Table2[[#This Row],[regno]],"")</f>
        <v/>
      </c>
    </row>
    <row r="1763" spans="1:4" x14ac:dyDescent="0.2">
      <c r="A1763">
        <v>1095917</v>
      </c>
      <c r="B1763" t="s">
        <v>5410</v>
      </c>
      <c r="C1763" t="s">
        <v>5411</v>
      </c>
      <c r="D1763" t="str">
        <f>IF(OR(Table2[[#This Row],[code]]=Options!$H$6,Table2[[#This Row],[code]]=Options!$H$7,Table2[[#This Row],[code]]=Options!$H$8,Table2[[#This Row],[code]]=Options!$H$9,Table2[[#This Row],[code]]=Options!$H$10),Table2[[#This Row],[regno]],"")</f>
        <v/>
      </c>
    </row>
    <row r="1764" spans="1:4" x14ac:dyDescent="0.2">
      <c r="A1764">
        <v>1095978</v>
      </c>
      <c r="B1764" t="s">
        <v>5410</v>
      </c>
      <c r="C1764" t="s">
        <v>5411</v>
      </c>
      <c r="D1764" t="str">
        <f>IF(OR(Table2[[#This Row],[code]]=Options!$H$6,Table2[[#This Row],[code]]=Options!$H$7,Table2[[#This Row],[code]]=Options!$H$8,Table2[[#This Row],[code]]=Options!$H$9,Table2[[#This Row],[code]]=Options!$H$10),Table2[[#This Row],[regno]],"")</f>
        <v/>
      </c>
    </row>
    <row r="1765" spans="1:4" x14ac:dyDescent="0.2">
      <c r="A1765">
        <v>1096043</v>
      </c>
      <c r="B1765" t="s">
        <v>5444</v>
      </c>
      <c r="C1765" t="s">
        <v>5445</v>
      </c>
      <c r="D1765" t="str">
        <f>IF(OR(Table2[[#This Row],[code]]=Options!$H$6,Table2[[#This Row],[code]]=Options!$H$7,Table2[[#This Row],[code]]=Options!$H$8,Table2[[#This Row],[code]]=Options!$H$9,Table2[[#This Row],[code]]=Options!$H$10),Table2[[#This Row],[regno]],"")</f>
        <v/>
      </c>
    </row>
    <row r="1766" spans="1:4" x14ac:dyDescent="0.2">
      <c r="A1766">
        <v>1096090</v>
      </c>
      <c r="B1766" t="s">
        <v>5518</v>
      </c>
      <c r="C1766" t="s">
        <v>1240</v>
      </c>
      <c r="D1766" t="str">
        <f>IF(OR(Table2[[#This Row],[code]]=Options!$H$6,Table2[[#This Row],[code]]=Options!$H$7,Table2[[#This Row],[code]]=Options!$H$8,Table2[[#This Row],[code]]=Options!$H$9,Table2[[#This Row],[code]]=Options!$H$10),Table2[[#This Row],[regno]],"")</f>
        <v/>
      </c>
    </row>
    <row r="1767" spans="1:4" x14ac:dyDescent="0.2">
      <c r="A1767">
        <v>1096150</v>
      </c>
      <c r="B1767" t="s">
        <v>5410</v>
      </c>
      <c r="C1767" t="s">
        <v>5411</v>
      </c>
      <c r="D1767" t="str">
        <f>IF(OR(Table2[[#This Row],[code]]=Options!$H$6,Table2[[#This Row],[code]]=Options!$H$7,Table2[[#This Row],[code]]=Options!$H$8,Table2[[#This Row],[code]]=Options!$H$9,Table2[[#This Row],[code]]=Options!$H$10),Table2[[#This Row],[regno]],"")</f>
        <v/>
      </c>
    </row>
    <row r="1768" spans="1:4" x14ac:dyDescent="0.2">
      <c r="A1768">
        <v>1096165</v>
      </c>
      <c r="B1768" t="s">
        <v>5483</v>
      </c>
      <c r="C1768" t="s">
        <v>40</v>
      </c>
      <c r="D1768" t="str">
        <f>IF(OR(Table2[[#This Row],[code]]=Options!$H$6,Table2[[#This Row],[code]]=Options!$H$7,Table2[[#This Row],[code]]=Options!$H$8,Table2[[#This Row],[code]]=Options!$H$9,Table2[[#This Row],[code]]=Options!$H$10),Table2[[#This Row],[regno]],"")</f>
        <v/>
      </c>
    </row>
    <row r="1769" spans="1:4" x14ac:dyDescent="0.2">
      <c r="A1769">
        <v>1096273</v>
      </c>
      <c r="B1769" t="s">
        <v>5410</v>
      </c>
      <c r="C1769" t="s">
        <v>5411</v>
      </c>
      <c r="D1769" t="str">
        <f>IF(OR(Table2[[#This Row],[code]]=Options!$H$6,Table2[[#This Row],[code]]=Options!$H$7,Table2[[#This Row],[code]]=Options!$H$8,Table2[[#This Row],[code]]=Options!$H$9,Table2[[#This Row],[code]]=Options!$H$10),Table2[[#This Row],[regno]],"")</f>
        <v/>
      </c>
    </row>
    <row r="1770" spans="1:4" x14ac:dyDescent="0.2">
      <c r="A1770">
        <v>1096283</v>
      </c>
      <c r="B1770" t="s">
        <v>5582</v>
      </c>
      <c r="C1770" t="s">
        <v>5583</v>
      </c>
      <c r="D1770" t="str">
        <f>IF(OR(Table2[[#This Row],[code]]=Options!$H$6,Table2[[#This Row],[code]]=Options!$H$7,Table2[[#This Row],[code]]=Options!$H$8,Table2[[#This Row],[code]]=Options!$H$9,Table2[[#This Row],[code]]=Options!$H$10),Table2[[#This Row],[regno]],"")</f>
        <v/>
      </c>
    </row>
    <row r="1771" spans="1:4" x14ac:dyDescent="0.2">
      <c r="A1771">
        <v>1096318</v>
      </c>
      <c r="B1771" t="s">
        <v>5472</v>
      </c>
      <c r="C1771" t="s">
        <v>5473</v>
      </c>
      <c r="D1771" t="str">
        <f>IF(OR(Table2[[#This Row],[code]]=Options!$H$6,Table2[[#This Row],[code]]=Options!$H$7,Table2[[#This Row],[code]]=Options!$H$8,Table2[[#This Row],[code]]=Options!$H$9,Table2[[#This Row],[code]]=Options!$H$10),Table2[[#This Row],[regno]],"")</f>
        <v/>
      </c>
    </row>
    <row r="1772" spans="1:4" x14ac:dyDescent="0.2">
      <c r="A1772">
        <v>1096404</v>
      </c>
      <c r="B1772" t="s">
        <v>5470</v>
      </c>
      <c r="C1772" t="s">
        <v>5471</v>
      </c>
      <c r="D1772" t="str">
        <f>IF(OR(Table2[[#This Row],[code]]=Options!$H$6,Table2[[#This Row],[code]]=Options!$H$7,Table2[[#This Row],[code]]=Options!$H$8,Table2[[#This Row],[code]]=Options!$H$9,Table2[[#This Row],[code]]=Options!$H$10),Table2[[#This Row],[regno]],"")</f>
        <v/>
      </c>
    </row>
    <row r="1773" spans="1:4" x14ac:dyDescent="0.2">
      <c r="A1773">
        <v>1096432</v>
      </c>
      <c r="B1773" t="s">
        <v>5453</v>
      </c>
      <c r="C1773" t="s">
        <v>5454</v>
      </c>
      <c r="D1773" t="str">
        <f>IF(OR(Table2[[#This Row],[code]]=Options!$H$6,Table2[[#This Row],[code]]=Options!$H$7,Table2[[#This Row],[code]]=Options!$H$8,Table2[[#This Row],[code]]=Options!$H$9,Table2[[#This Row],[code]]=Options!$H$10),Table2[[#This Row],[regno]],"")</f>
        <v/>
      </c>
    </row>
    <row r="1774" spans="1:4" x14ac:dyDescent="0.2">
      <c r="A1774">
        <v>1096457</v>
      </c>
      <c r="B1774" t="s">
        <v>5477</v>
      </c>
      <c r="C1774" t="s">
        <v>5478</v>
      </c>
      <c r="D1774" t="str">
        <f>IF(OR(Table2[[#This Row],[code]]=Options!$H$6,Table2[[#This Row],[code]]=Options!$H$7,Table2[[#This Row],[code]]=Options!$H$8,Table2[[#This Row],[code]]=Options!$H$9,Table2[[#This Row],[code]]=Options!$H$10),Table2[[#This Row],[regno]],"")</f>
        <v/>
      </c>
    </row>
    <row r="1775" spans="1:4" x14ac:dyDescent="0.2">
      <c r="A1775">
        <v>1096634</v>
      </c>
      <c r="B1775" t="s">
        <v>5413</v>
      </c>
      <c r="C1775" t="s">
        <v>5414</v>
      </c>
      <c r="D1775" t="str">
        <f>IF(OR(Table2[[#This Row],[code]]=Options!$H$6,Table2[[#This Row],[code]]=Options!$H$7,Table2[[#This Row],[code]]=Options!$H$8,Table2[[#This Row],[code]]=Options!$H$9,Table2[[#This Row],[code]]=Options!$H$10),Table2[[#This Row],[regno]],"")</f>
        <v/>
      </c>
    </row>
    <row r="1776" spans="1:4" x14ac:dyDescent="0.2">
      <c r="A1776">
        <v>1096652</v>
      </c>
      <c r="B1776" t="s">
        <v>5410</v>
      </c>
      <c r="C1776" t="s">
        <v>5411</v>
      </c>
      <c r="D1776" t="str">
        <f>IF(OR(Table2[[#This Row],[code]]=Options!$H$6,Table2[[#This Row],[code]]=Options!$H$7,Table2[[#This Row],[code]]=Options!$H$8,Table2[[#This Row],[code]]=Options!$H$9,Table2[[#This Row],[code]]=Options!$H$10),Table2[[#This Row],[regno]],"")</f>
        <v/>
      </c>
    </row>
    <row r="1777" spans="1:4" x14ac:dyDescent="0.2">
      <c r="A1777">
        <v>1096782</v>
      </c>
      <c r="B1777" t="s">
        <v>5444</v>
      </c>
      <c r="C1777" t="s">
        <v>5445</v>
      </c>
      <c r="D1777" t="str">
        <f>IF(OR(Table2[[#This Row],[code]]=Options!$H$6,Table2[[#This Row],[code]]=Options!$H$7,Table2[[#This Row],[code]]=Options!$H$8,Table2[[#This Row],[code]]=Options!$H$9,Table2[[#This Row],[code]]=Options!$H$10),Table2[[#This Row],[regno]],"")</f>
        <v/>
      </c>
    </row>
    <row r="1778" spans="1:4" x14ac:dyDescent="0.2">
      <c r="A1778">
        <v>1096820</v>
      </c>
      <c r="B1778" t="s">
        <v>5493</v>
      </c>
      <c r="C1778" t="s">
        <v>249</v>
      </c>
      <c r="D1778" t="str">
        <f>IF(OR(Table2[[#This Row],[code]]=Options!$H$6,Table2[[#This Row],[code]]=Options!$H$7,Table2[[#This Row],[code]]=Options!$H$8,Table2[[#This Row],[code]]=Options!$H$9,Table2[[#This Row],[code]]=Options!$H$10),Table2[[#This Row],[regno]],"")</f>
        <v/>
      </c>
    </row>
    <row r="1779" spans="1:4" x14ac:dyDescent="0.2">
      <c r="A1779">
        <v>1096844</v>
      </c>
      <c r="B1779" t="s">
        <v>5410</v>
      </c>
      <c r="C1779" t="s">
        <v>5411</v>
      </c>
      <c r="D1779" t="str">
        <f>IF(OR(Table2[[#This Row],[code]]=Options!$H$6,Table2[[#This Row],[code]]=Options!$H$7,Table2[[#This Row],[code]]=Options!$H$8,Table2[[#This Row],[code]]=Options!$H$9,Table2[[#This Row],[code]]=Options!$H$10),Table2[[#This Row],[regno]],"")</f>
        <v/>
      </c>
    </row>
    <row r="1780" spans="1:4" x14ac:dyDescent="0.2">
      <c r="A1780">
        <v>1096856</v>
      </c>
      <c r="B1780" t="s">
        <v>5410</v>
      </c>
      <c r="C1780" t="s">
        <v>5411</v>
      </c>
      <c r="D1780" t="str">
        <f>IF(OR(Table2[[#This Row],[code]]=Options!$H$6,Table2[[#This Row],[code]]=Options!$H$7,Table2[[#This Row],[code]]=Options!$H$8,Table2[[#This Row],[code]]=Options!$H$9,Table2[[#This Row],[code]]=Options!$H$10),Table2[[#This Row],[regno]],"")</f>
        <v/>
      </c>
    </row>
    <row r="1781" spans="1:4" x14ac:dyDescent="0.2">
      <c r="A1781">
        <v>1096912</v>
      </c>
      <c r="B1781" t="s">
        <v>5568</v>
      </c>
      <c r="C1781" t="s">
        <v>2317</v>
      </c>
      <c r="D1781" t="str">
        <f>IF(OR(Table2[[#This Row],[code]]=Options!$H$6,Table2[[#This Row],[code]]=Options!$H$7,Table2[[#This Row],[code]]=Options!$H$8,Table2[[#This Row],[code]]=Options!$H$9,Table2[[#This Row],[code]]=Options!$H$10),Table2[[#This Row],[regno]],"")</f>
        <v/>
      </c>
    </row>
    <row r="1782" spans="1:4" x14ac:dyDescent="0.2">
      <c r="A1782">
        <v>1097122</v>
      </c>
      <c r="B1782" t="s">
        <v>5410</v>
      </c>
      <c r="C1782" t="s">
        <v>5411</v>
      </c>
      <c r="D1782" t="str">
        <f>IF(OR(Table2[[#This Row],[code]]=Options!$H$6,Table2[[#This Row],[code]]=Options!$H$7,Table2[[#This Row],[code]]=Options!$H$8,Table2[[#This Row],[code]]=Options!$H$9,Table2[[#This Row],[code]]=Options!$H$10),Table2[[#This Row],[regno]],"")</f>
        <v/>
      </c>
    </row>
    <row r="1783" spans="1:4" x14ac:dyDescent="0.2">
      <c r="A1783">
        <v>1097132</v>
      </c>
      <c r="B1783" t="s">
        <v>5431</v>
      </c>
      <c r="C1783" t="s">
        <v>5432</v>
      </c>
      <c r="D1783" t="str">
        <f>IF(OR(Table2[[#This Row],[code]]=Options!$H$6,Table2[[#This Row],[code]]=Options!$H$7,Table2[[#This Row],[code]]=Options!$H$8,Table2[[#This Row],[code]]=Options!$H$9,Table2[[#This Row],[code]]=Options!$H$10),Table2[[#This Row],[regno]],"")</f>
        <v/>
      </c>
    </row>
    <row r="1784" spans="1:4" x14ac:dyDescent="0.2">
      <c r="A1784">
        <v>1097158</v>
      </c>
      <c r="B1784" t="s">
        <v>5459</v>
      </c>
      <c r="C1784" t="s">
        <v>278</v>
      </c>
      <c r="D1784" t="str">
        <f>IF(OR(Table2[[#This Row],[code]]=Options!$H$6,Table2[[#This Row],[code]]=Options!$H$7,Table2[[#This Row],[code]]=Options!$H$8,Table2[[#This Row],[code]]=Options!$H$9,Table2[[#This Row],[code]]=Options!$H$10),Table2[[#This Row],[regno]],"")</f>
        <v/>
      </c>
    </row>
    <row r="1785" spans="1:4" x14ac:dyDescent="0.2">
      <c r="A1785">
        <v>1097200</v>
      </c>
      <c r="B1785" t="s">
        <v>5422</v>
      </c>
      <c r="C1785" t="s">
        <v>49</v>
      </c>
      <c r="D1785" t="str">
        <f>IF(OR(Table2[[#This Row],[code]]=Options!$H$6,Table2[[#This Row],[code]]=Options!$H$7,Table2[[#This Row],[code]]=Options!$H$8,Table2[[#This Row],[code]]=Options!$H$9,Table2[[#This Row],[code]]=Options!$H$10),Table2[[#This Row],[regno]],"")</f>
        <v/>
      </c>
    </row>
    <row r="1786" spans="1:4" x14ac:dyDescent="0.2">
      <c r="A1786">
        <v>1097215</v>
      </c>
      <c r="B1786" t="s">
        <v>5463</v>
      </c>
      <c r="C1786" t="s">
        <v>5464</v>
      </c>
      <c r="D1786" t="str">
        <f>IF(OR(Table2[[#This Row],[code]]=Options!$H$6,Table2[[#This Row],[code]]=Options!$H$7,Table2[[#This Row],[code]]=Options!$H$8,Table2[[#This Row],[code]]=Options!$H$9,Table2[[#This Row],[code]]=Options!$H$10),Table2[[#This Row],[regno]],"")</f>
        <v/>
      </c>
    </row>
    <row r="1787" spans="1:4" x14ac:dyDescent="0.2">
      <c r="A1787">
        <v>1097288</v>
      </c>
      <c r="B1787" t="s">
        <v>5453</v>
      </c>
      <c r="C1787" t="s">
        <v>5454</v>
      </c>
      <c r="D1787" t="str">
        <f>IF(OR(Table2[[#This Row],[code]]=Options!$H$6,Table2[[#This Row],[code]]=Options!$H$7,Table2[[#This Row],[code]]=Options!$H$8,Table2[[#This Row],[code]]=Options!$H$9,Table2[[#This Row],[code]]=Options!$H$10),Table2[[#This Row],[regno]],"")</f>
        <v/>
      </c>
    </row>
    <row r="1788" spans="1:4" x14ac:dyDescent="0.2">
      <c r="A1788">
        <v>1097369</v>
      </c>
      <c r="B1788" t="s">
        <v>5584</v>
      </c>
      <c r="C1788" t="s">
        <v>5585</v>
      </c>
      <c r="D1788" t="str">
        <f>IF(OR(Table2[[#This Row],[code]]=Options!$H$6,Table2[[#This Row],[code]]=Options!$H$7,Table2[[#This Row],[code]]=Options!$H$8,Table2[[#This Row],[code]]=Options!$H$9,Table2[[#This Row],[code]]=Options!$H$10),Table2[[#This Row],[regno]],"")</f>
        <v/>
      </c>
    </row>
    <row r="1789" spans="1:4" x14ac:dyDescent="0.2">
      <c r="A1789">
        <v>1097561</v>
      </c>
      <c r="B1789" t="s">
        <v>5431</v>
      </c>
      <c r="C1789" t="s">
        <v>5432</v>
      </c>
      <c r="D1789" t="str">
        <f>IF(OR(Table2[[#This Row],[code]]=Options!$H$6,Table2[[#This Row],[code]]=Options!$H$7,Table2[[#This Row],[code]]=Options!$H$8,Table2[[#This Row],[code]]=Options!$H$9,Table2[[#This Row],[code]]=Options!$H$10),Table2[[#This Row],[regno]],"")</f>
        <v/>
      </c>
    </row>
    <row r="1790" spans="1:4" x14ac:dyDescent="0.2">
      <c r="A1790">
        <v>1097575</v>
      </c>
      <c r="B1790" t="s">
        <v>5410</v>
      </c>
      <c r="C1790" t="s">
        <v>5411</v>
      </c>
      <c r="D1790" t="str">
        <f>IF(OR(Table2[[#This Row],[code]]=Options!$H$6,Table2[[#This Row],[code]]=Options!$H$7,Table2[[#This Row],[code]]=Options!$H$8,Table2[[#This Row],[code]]=Options!$H$9,Table2[[#This Row],[code]]=Options!$H$10),Table2[[#This Row],[regno]],"")</f>
        <v/>
      </c>
    </row>
    <row r="1791" spans="1:4" x14ac:dyDescent="0.2">
      <c r="A1791">
        <v>1097673</v>
      </c>
      <c r="B1791" t="s">
        <v>5562</v>
      </c>
      <c r="C1791" t="s">
        <v>1334</v>
      </c>
      <c r="D1791" t="str">
        <f>IF(OR(Table2[[#This Row],[code]]=Options!$H$6,Table2[[#This Row],[code]]=Options!$H$7,Table2[[#This Row],[code]]=Options!$H$8,Table2[[#This Row],[code]]=Options!$H$9,Table2[[#This Row],[code]]=Options!$H$10),Table2[[#This Row],[regno]],"")</f>
        <v/>
      </c>
    </row>
    <row r="1792" spans="1:4" x14ac:dyDescent="0.2">
      <c r="A1792">
        <v>1097716</v>
      </c>
      <c r="B1792" t="s">
        <v>5468</v>
      </c>
      <c r="C1792" t="s">
        <v>5469</v>
      </c>
      <c r="D1792" t="str">
        <f>IF(OR(Table2[[#This Row],[code]]=Options!$H$6,Table2[[#This Row],[code]]=Options!$H$7,Table2[[#This Row],[code]]=Options!$H$8,Table2[[#This Row],[code]]=Options!$H$9,Table2[[#This Row],[code]]=Options!$H$10),Table2[[#This Row],[regno]],"")</f>
        <v/>
      </c>
    </row>
    <row r="1793" spans="1:4" x14ac:dyDescent="0.2">
      <c r="A1793">
        <v>1097740</v>
      </c>
      <c r="B1793" t="s">
        <v>5422</v>
      </c>
      <c r="C1793" t="s">
        <v>49</v>
      </c>
      <c r="D1793" t="str">
        <f>IF(OR(Table2[[#This Row],[code]]=Options!$H$6,Table2[[#This Row],[code]]=Options!$H$7,Table2[[#This Row],[code]]=Options!$H$8,Table2[[#This Row],[code]]=Options!$H$9,Table2[[#This Row],[code]]=Options!$H$10),Table2[[#This Row],[regno]],"")</f>
        <v/>
      </c>
    </row>
    <row r="1794" spans="1:4" x14ac:dyDescent="0.2">
      <c r="A1794">
        <v>1097833</v>
      </c>
      <c r="B1794" t="s">
        <v>5410</v>
      </c>
      <c r="C1794" t="s">
        <v>5411</v>
      </c>
      <c r="D1794" t="str">
        <f>IF(OR(Table2[[#This Row],[code]]=Options!$H$6,Table2[[#This Row],[code]]=Options!$H$7,Table2[[#This Row],[code]]=Options!$H$8,Table2[[#This Row],[code]]=Options!$H$9,Table2[[#This Row],[code]]=Options!$H$10),Table2[[#This Row],[regno]],"")</f>
        <v/>
      </c>
    </row>
    <row r="1795" spans="1:4" x14ac:dyDescent="0.2">
      <c r="A1795">
        <v>1097929</v>
      </c>
      <c r="B1795" t="s">
        <v>5429</v>
      </c>
      <c r="C1795" t="s">
        <v>81</v>
      </c>
      <c r="D1795" t="str">
        <f>IF(OR(Table2[[#This Row],[code]]=Options!$H$6,Table2[[#This Row],[code]]=Options!$H$7,Table2[[#This Row],[code]]=Options!$H$8,Table2[[#This Row],[code]]=Options!$H$9,Table2[[#This Row],[code]]=Options!$H$10),Table2[[#This Row],[regno]],"")</f>
        <v/>
      </c>
    </row>
    <row r="1796" spans="1:4" x14ac:dyDescent="0.2">
      <c r="A1796">
        <v>1098000</v>
      </c>
      <c r="B1796" t="s">
        <v>5441</v>
      </c>
      <c r="C1796" t="s">
        <v>5442</v>
      </c>
      <c r="D1796" t="str">
        <f>IF(OR(Table2[[#This Row],[code]]=Options!$H$6,Table2[[#This Row],[code]]=Options!$H$7,Table2[[#This Row],[code]]=Options!$H$8,Table2[[#This Row],[code]]=Options!$H$9,Table2[[#This Row],[code]]=Options!$H$10),Table2[[#This Row],[regno]],"")</f>
        <v/>
      </c>
    </row>
    <row r="1797" spans="1:4" x14ac:dyDescent="0.2">
      <c r="A1797">
        <v>1098029</v>
      </c>
      <c r="B1797" t="s">
        <v>5415</v>
      </c>
      <c r="C1797" t="s">
        <v>5416</v>
      </c>
      <c r="D1797" t="str">
        <f>IF(OR(Table2[[#This Row],[code]]=Options!$H$6,Table2[[#This Row],[code]]=Options!$H$7,Table2[[#This Row],[code]]=Options!$H$8,Table2[[#This Row],[code]]=Options!$H$9,Table2[[#This Row],[code]]=Options!$H$10),Table2[[#This Row],[regno]],"")</f>
        <v/>
      </c>
    </row>
    <row r="1798" spans="1:4" x14ac:dyDescent="0.2">
      <c r="A1798">
        <v>1098091</v>
      </c>
      <c r="B1798" t="s">
        <v>5483</v>
      </c>
      <c r="C1798" t="s">
        <v>40</v>
      </c>
      <c r="D1798" t="str">
        <f>IF(OR(Table2[[#This Row],[code]]=Options!$H$6,Table2[[#This Row],[code]]=Options!$H$7,Table2[[#This Row],[code]]=Options!$H$8,Table2[[#This Row],[code]]=Options!$H$9,Table2[[#This Row],[code]]=Options!$H$10),Table2[[#This Row],[regno]],"")</f>
        <v/>
      </c>
    </row>
    <row r="1799" spans="1:4" x14ac:dyDescent="0.2">
      <c r="A1799">
        <v>1098140</v>
      </c>
      <c r="B1799" t="s">
        <v>5483</v>
      </c>
      <c r="C1799" t="s">
        <v>40</v>
      </c>
      <c r="D1799" t="str">
        <f>IF(OR(Table2[[#This Row],[code]]=Options!$H$6,Table2[[#This Row],[code]]=Options!$H$7,Table2[[#This Row],[code]]=Options!$H$8,Table2[[#This Row],[code]]=Options!$H$9,Table2[[#This Row],[code]]=Options!$H$10),Table2[[#This Row],[regno]],"")</f>
        <v/>
      </c>
    </row>
    <row r="1800" spans="1:4" x14ac:dyDescent="0.2">
      <c r="A1800">
        <v>1098166</v>
      </c>
      <c r="B1800" t="s">
        <v>5410</v>
      </c>
      <c r="C1800" t="s">
        <v>5411</v>
      </c>
      <c r="D1800" t="str">
        <f>IF(OR(Table2[[#This Row],[code]]=Options!$H$6,Table2[[#This Row],[code]]=Options!$H$7,Table2[[#This Row],[code]]=Options!$H$8,Table2[[#This Row],[code]]=Options!$H$9,Table2[[#This Row],[code]]=Options!$H$10),Table2[[#This Row],[regno]],"")</f>
        <v/>
      </c>
    </row>
    <row r="1801" spans="1:4" x14ac:dyDescent="0.2">
      <c r="A1801">
        <v>1098189</v>
      </c>
      <c r="B1801" t="s">
        <v>5410</v>
      </c>
      <c r="C1801" t="s">
        <v>5411</v>
      </c>
      <c r="D1801" t="str">
        <f>IF(OR(Table2[[#This Row],[code]]=Options!$H$6,Table2[[#This Row],[code]]=Options!$H$7,Table2[[#This Row],[code]]=Options!$H$8,Table2[[#This Row],[code]]=Options!$H$9,Table2[[#This Row],[code]]=Options!$H$10),Table2[[#This Row],[regno]],"")</f>
        <v/>
      </c>
    </row>
    <row r="1802" spans="1:4" x14ac:dyDescent="0.2">
      <c r="A1802">
        <v>1098227</v>
      </c>
      <c r="B1802" t="s">
        <v>5410</v>
      </c>
      <c r="C1802" t="s">
        <v>5411</v>
      </c>
      <c r="D1802" t="str">
        <f>IF(OR(Table2[[#This Row],[code]]=Options!$H$6,Table2[[#This Row],[code]]=Options!$H$7,Table2[[#This Row],[code]]=Options!$H$8,Table2[[#This Row],[code]]=Options!$H$9,Table2[[#This Row],[code]]=Options!$H$10),Table2[[#This Row],[regno]],"")</f>
        <v/>
      </c>
    </row>
    <row r="1803" spans="1:4" x14ac:dyDescent="0.2">
      <c r="A1803">
        <v>1098243</v>
      </c>
      <c r="B1803" t="s">
        <v>5444</v>
      </c>
      <c r="C1803" t="s">
        <v>5445</v>
      </c>
      <c r="D1803" t="str">
        <f>IF(OR(Table2[[#This Row],[code]]=Options!$H$6,Table2[[#This Row],[code]]=Options!$H$7,Table2[[#This Row],[code]]=Options!$H$8,Table2[[#This Row],[code]]=Options!$H$9,Table2[[#This Row],[code]]=Options!$H$10),Table2[[#This Row],[regno]],"")</f>
        <v/>
      </c>
    </row>
    <row r="1804" spans="1:4" x14ac:dyDescent="0.2">
      <c r="A1804">
        <v>1098330</v>
      </c>
      <c r="B1804" t="s">
        <v>5415</v>
      </c>
      <c r="C1804" t="s">
        <v>5416</v>
      </c>
      <c r="D1804" t="str">
        <f>IF(OR(Table2[[#This Row],[code]]=Options!$H$6,Table2[[#This Row],[code]]=Options!$H$7,Table2[[#This Row],[code]]=Options!$H$8,Table2[[#This Row],[code]]=Options!$H$9,Table2[[#This Row],[code]]=Options!$H$10),Table2[[#This Row],[regno]],"")</f>
        <v/>
      </c>
    </row>
    <row r="1805" spans="1:4" x14ac:dyDescent="0.2">
      <c r="A1805">
        <v>1098372</v>
      </c>
      <c r="B1805" t="s">
        <v>5477</v>
      </c>
      <c r="C1805" t="s">
        <v>5478</v>
      </c>
      <c r="D1805" t="str">
        <f>IF(OR(Table2[[#This Row],[code]]=Options!$H$6,Table2[[#This Row],[code]]=Options!$H$7,Table2[[#This Row],[code]]=Options!$H$8,Table2[[#This Row],[code]]=Options!$H$9,Table2[[#This Row],[code]]=Options!$H$10),Table2[[#This Row],[regno]],"")</f>
        <v/>
      </c>
    </row>
    <row r="1806" spans="1:4" x14ac:dyDescent="0.2">
      <c r="A1806">
        <v>1098381</v>
      </c>
      <c r="B1806" t="s">
        <v>5410</v>
      </c>
      <c r="C1806" t="s">
        <v>5411</v>
      </c>
      <c r="D1806" t="str">
        <f>IF(OR(Table2[[#This Row],[code]]=Options!$H$6,Table2[[#This Row],[code]]=Options!$H$7,Table2[[#This Row],[code]]=Options!$H$8,Table2[[#This Row],[code]]=Options!$H$9,Table2[[#This Row],[code]]=Options!$H$10),Table2[[#This Row],[regno]],"")</f>
        <v/>
      </c>
    </row>
    <row r="1807" spans="1:4" x14ac:dyDescent="0.2">
      <c r="A1807">
        <v>1098405</v>
      </c>
      <c r="B1807" t="s">
        <v>5436</v>
      </c>
      <c r="C1807" t="s">
        <v>5437</v>
      </c>
      <c r="D1807" t="str">
        <f>IF(OR(Table2[[#This Row],[code]]=Options!$H$6,Table2[[#This Row],[code]]=Options!$H$7,Table2[[#This Row],[code]]=Options!$H$8,Table2[[#This Row],[code]]=Options!$H$9,Table2[[#This Row],[code]]=Options!$H$10),Table2[[#This Row],[regno]],"")</f>
        <v/>
      </c>
    </row>
    <row r="1808" spans="1:4" x14ac:dyDescent="0.2">
      <c r="A1808">
        <v>1098408</v>
      </c>
      <c r="B1808" t="s">
        <v>5413</v>
      </c>
      <c r="C1808" t="s">
        <v>5414</v>
      </c>
      <c r="D1808" t="str">
        <f>IF(OR(Table2[[#This Row],[code]]=Options!$H$6,Table2[[#This Row],[code]]=Options!$H$7,Table2[[#This Row],[code]]=Options!$H$8,Table2[[#This Row],[code]]=Options!$H$9,Table2[[#This Row],[code]]=Options!$H$10),Table2[[#This Row],[regno]],"")</f>
        <v/>
      </c>
    </row>
    <row r="1809" spans="1:4" x14ac:dyDescent="0.2">
      <c r="A1809">
        <v>1098699</v>
      </c>
      <c r="B1809" t="s">
        <v>5538</v>
      </c>
      <c r="C1809" t="s">
        <v>1372</v>
      </c>
      <c r="D1809" t="str">
        <f>IF(OR(Table2[[#This Row],[code]]=Options!$H$6,Table2[[#This Row],[code]]=Options!$H$7,Table2[[#This Row],[code]]=Options!$H$8,Table2[[#This Row],[code]]=Options!$H$9,Table2[[#This Row],[code]]=Options!$H$10),Table2[[#This Row],[regno]],"")</f>
        <v/>
      </c>
    </row>
    <row r="1810" spans="1:4" x14ac:dyDescent="0.2">
      <c r="A1810">
        <v>1098753</v>
      </c>
      <c r="B1810" t="s">
        <v>5482</v>
      </c>
      <c r="C1810" t="s">
        <v>639</v>
      </c>
      <c r="D1810" t="str">
        <f>IF(OR(Table2[[#This Row],[code]]=Options!$H$6,Table2[[#This Row],[code]]=Options!$H$7,Table2[[#This Row],[code]]=Options!$H$8,Table2[[#This Row],[code]]=Options!$H$9,Table2[[#This Row],[code]]=Options!$H$10),Table2[[#This Row],[regno]],"")</f>
        <v/>
      </c>
    </row>
    <row r="1811" spans="1:4" x14ac:dyDescent="0.2">
      <c r="A1811">
        <v>1098762</v>
      </c>
      <c r="B1811" t="s">
        <v>5526</v>
      </c>
      <c r="C1811" t="s">
        <v>5527</v>
      </c>
      <c r="D1811" t="str">
        <f>IF(OR(Table2[[#This Row],[code]]=Options!$H$6,Table2[[#This Row],[code]]=Options!$H$7,Table2[[#This Row],[code]]=Options!$H$8,Table2[[#This Row],[code]]=Options!$H$9,Table2[[#This Row],[code]]=Options!$H$10),Table2[[#This Row],[regno]],"")</f>
        <v/>
      </c>
    </row>
    <row r="1812" spans="1:4" x14ac:dyDescent="0.2">
      <c r="A1812">
        <v>1098763</v>
      </c>
      <c r="B1812" t="s">
        <v>5422</v>
      </c>
      <c r="C1812" t="s">
        <v>49</v>
      </c>
      <c r="D1812" t="str">
        <f>IF(OR(Table2[[#This Row],[code]]=Options!$H$6,Table2[[#This Row],[code]]=Options!$H$7,Table2[[#This Row],[code]]=Options!$H$8,Table2[[#This Row],[code]]=Options!$H$9,Table2[[#This Row],[code]]=Options!$H$10),Table2[[#This Row],[regno]],"")</f>
        <v/>
      </c>
    </row>
    <row r="1813" spans="1:4" x14ac:dyDescent="0.2">
      <c r="A1813">
        <v>1099024</v>
      </c>
      <c r="B1813" t="s">
        <v>5543</v>
      </c>
      <c r="C1813" t="s">
        <v>1378</v>
      </c>
      <c r="D1813" t="str">
        <f>IF(OR(Table2[[#This Row],[code]]=Options!$H$6,Table2[[#This Row],[code]]=Options!$H$7,Table2[[#This Row],[code]]=Options!$H$8,Table2[[#This Row],[code]]=Options!$H$9,Table2[[#This Row],[code]]=Options!$H$10),Table2[[#This Row],[regno]],"")</f>
        <v/>
      </c>
    </row>
    <row r="1814" spans="1:4" x14ac:dyDescent="0.2">
      <c r="A1814">
        <v>1099030</v>
      </c>
      <c r="B1814" t="s">
        <v>5510</v>
      </c>
      <c r="C1814" t="s">
        <v>676</v>
      </c>
      <c r="D1814" t="str">
        <f>IF(OR(Table2[[#This Row],[code]]=Options!$H$6,Table2[[#This Row],[code]]=Options!$H$7,Table2[[#This Row],[code]]=Options!$H$8,Table2[[#This Row],[code]]=Options!$H$9,Table2[[#This Row],[code]]=Options!$H$10),Table2[[#This Row],[regno]],"")</f>
        <v/>
      </c>
    </row>
    <row r="1815" spans="1:4" x14ac:dyDescent="0.2">
      <c r="A1815">
        <v>1099083</v>
      </c>
      <c r="B1815" t="s">
        <v>5453</v>
      </c>
      <c r="C1815" t="s">
        <v>5454</v>
      </c>
      <c r="D1815" t="str">
        <f>IF(OR(Table2[[#This Row],[code]]=Options!$H$6,Table2[[#This Row],[code]]=Options!$H$7,Table2[[#This Row],[code]]=Options!$H$8,Table2[[#This Row],[code]]=Options!$H$9,Table2[[#This Row],[code]]=Options!$H$10),Table2[[#This Row],[regno]],"")</f>
        <v/>
      </c>
    </row>
    <row r="1816" spans="1:4" x14ac:dyDescent="0.2">
      <c r="A1816">
        <v>1099084</v>
      </c>
      <c r="B1816" t="s">
        <v>5410</v>
      </c>
      <c r="C1816" t="s">
        <v>5411</v>
      </c>
      <c r="D1816" t="str">
        <f>IF(OR(Table2[[#This Row],[code]]=Options!$H$6,Table2[[#This Row],[code]]=Options!$H$7,Table2[[#This Row],[code]]=Options!$H$8,Table2[[#This Row],[code]]=Options!$H$9,Table2[[#This Row],[code]]=Options!$H$10),Table2[[#This Row],[regno]],"")</f>
        <v/>
      </c>
    </row>
    <row r="1817" spans="1:4" x14ac:dyDescent="0.2">
      <c r="A1817">
        <v>1099088</v>
      </c>
      <c r="B1817" t="s">
        <v>5413</v>
      </c>
      <c r="C1817" t="s">
        <v>5414</v>
      </c>
      <c r="D1817" t="str">
        <f>IF(OR(Table2[[#This Row],[code]]=Options!$H$6,Table2[[#This Row],[code]]=Options!$H$7,Table2[[#This Row],[code]]=Options!$H$8,Table2[[#This Row],[code]]=Options!$H$9,Table2[[#This Row],[code]]=Options!$H$10),Table2[[#This Row],[regno]],"")</f>
        <v/>
      </c>
    </row>
    <row r="1818" spans="1:4" x14ac:dyDescent="0.2">
      <c r="A1818">
        <v>1099094</v>
      </c>
      <c r="B1818" t="s">
        <v>5519</v>
      </c>
      <c r="C1818" t="s">
        <v>1247</v>
      </c>
      <c r="D1818" t="str">
        <f>IF(OR(Table2[[#This Row],[code]]=Options!$H$6,Table2[[#This Row],[code]]=Options!$H$7,Table2[[#This Row],[code]]=Options!$H$8,Table2[[#This Row],[code]]=Options!$H$9,Table2[[#This Row],[code]]=Options!$H$10),Table2[[#This Row],[regno]],"")</f>
        <v/>
      </c>
    </row>
    <row r="1819" spans="1:4" x14ac:dyDescent="0.2">
      <c r="A1819">
        <v>1099130</v>
      </c>
      <c r="B1819" t="s">
        <v>5463</v>
      </c>
      <c r="C1819" t="s">
        <v>5464</v>
      </c>
      <c r="D1819" t="str">
        <f>IF(OR(Table2[[#This Row],[code]]=Options!$H$6,Table2[[#This Row],[code]]=Options!$H$7,Table2[[#This Row],[code]]=Options!$H$8,Table2[[#This Row],[code]]=Options!$H$9,Table2[[#This Row],[code]]=Options!$H$10),Table2[[#This Row],[regno]],"")</f>
        <v/>
      </c>
    </row>
    <row r="1820" spans="1:4" x14ac:dyDescent="0.2">
      <c r="A1820">
        <v>1099155</v>
      </c>
      <c r="B1820" t="s">
        <v>5413</v>
      </c>
      <c r="C1820" t="s">
        <v>5414</v>
      </c>
      <c r="D1820" t="str">
        <f>IF(OR(Table2[[#This Row],[code]]=Options!$H$6,Table2[[#This Row],[code]]=Options!$H$7,Table2[[#This Row],[code]]=Options!$H$8,Table2[[#This Row],[code]]=Options!$H$9,Table2[[#This Row],[code]]=Options!$H$10),Table2[[#This Row],[regno]],"")</f>
        <v/>
      </c>
    </row>
    <row r="1821" spans="1:4" x14ac:dyDescent="0.2">
      <c r="A1821">
        <v>1099172</v>
      </c>
      <c r="B1821" t="s">
        <v>5410</v>
      </c>
      <c r="C1821" t="s">
        <v>5411</v>
      </c>
      <c r="D1821" t="str">
        <f>IF(OR(Table2[[#This Row],[code]]=Options!$H$6,Table2[[#This Row],[code]]=Options!$H$7,Table2[[#This Row],[code]]=Options!$H$8,Table2[[#This Row],[code]]=Options!$H$9,Table2[[#This Row],[code]]=Options!$H$10),Table2[[#This Row],[regno]],"")</f>
        <v/>
      </c>
    </row>
    <row r="1822" spans="1:4" x14ac:dyDescent="0.2">
      <c r="A1822">
        <v>1099174</v>
      </c>
      <c r="B1822" t="s">
        <v>5470</v>
      </c>
      <c r="C1822" t="s">
        <v>5471</v>
      </c>
      <c r="D1822" t="str">
        <f>IF(OR(Table2[[#This Row],[code]]=Options!$H$6,Table2[[#This Row],[code]]=Options!$H$7,Table2[[#This Row],[code]]=Options!$H$8,Table2[[#This Row],[code]]=Options!$H$9,Table2[[#This Row],[code]]=Options!$H$10),Table2[[#This Row],[regno]],"")</f>
        <v/>
      </c>
    </row>
    <row r="1823" spans="1:4" x14ac:dyDescent="0.2">
      <c r="A1823">
        <v>1099192</v>
      </c>
      <c r="B1823" t="s">
        <v>5423</v>
      </c>
      <c r="C1823" t="s">
        <v>5424</v>
      </c>
      <c r="D1823" t="str">
        <f>IF(OR(Table2[[#This Row],[code]]=Options!$H$6,Table2[[#This Row],[code]]=Options!$H$7,Table2[[#This Row],[code]]=Options!$H$8,Table2[[#This Row],[code]]=Options!$H$9,Table2[[#This Row],[code]]=Options!$H$10),Table2[[#This Row],[regno]],"")</f>
        <v/>
      </c>
    </row>
    <row r="1824" spans="1:4" x14ac:dyDescent="0.2">
      <c r="A1824">
        <v>1099196</v>
      </c>
      <c r="B1824" t="s">
        <v>5542</v>
      </c>
      <c r="C1824" t="s">
        <v>338</v>
      </c>
      <c r="D1824" t="str">
        <f>IF(OR(Table2[[#This Row],[code]]=Options!$H$6,Table2[[#This Row],[code]]=Options!$H$7,Table2[[#This Row],[code]]=Options!$H$8,Table2[[#This Row],[code]]=Options!$H$9,Table2[[#This Row],[code]]=Options!$H$10),Table2[[#This Row],[regno]],"")</f>
        <v/>
      </c>
    </row>
    <row r="1825" spans="1:4" x14ac:dyDescent="0.2">
      <c r="A1825">
        <v>1099203</v>
      </c>
      <c r="B1825" t="s">
        <v>5468</v>
      </c>
      <c r="C1825" t="s">
        <v>5469</v>
      </c>
      <c r="D1825" t="str">
        <f>IF(OR(Table2[[#This Row],[code]]=Options!$H$6,Table2[[#This Row],[code]]=Options!$H$7,Table2[[#This Row],[code]]=Options!$H$8,Table2[[#This Row],[code]]=Options!$H$9,Table2[[#This Row],[code]]=Options!$H$10),Table2[[#This Row],[regno]],"")</f>
        <v/>
      </c>
    </row>
    <row r="1826" spans="1:4" x14ac:dyDescent="0.2">
      <c r="A1826">
        <v>1099212</v>
      </c>
      <c r="B1826" t="s">
        <v>5427</v>
      </c>
      <c r="C1826" t="s">
        <v>5428</v>
      </c>
      <c r="D1826" t="str">
        <f>IF(OR(Table2[[#This Row],[code]]=Options!$H$6,Table2[[#This Row],[code]]=Options!$H$7,Table2[[#This Row],[code]]=Options!$H$8,Table2[[#This Row],[code]]=Options!$H$9,Table2[[#This Row],[code]]=Options!$H$10),Table2[[#This Row],[regno]],"")</f>
        <v/>
      </c>
    </row>
    <row r="1827" spans="1:4" x14ac:dyDescent="0.2">
      <c r="A1827">
        <v>1099245</v>
      </c>
      <c r="B1827" t="s">
        <v>5499</v>
      </c>
      <c r="C1827" t="s">
        <v>5500</v>
      </c>
      <c r="D1827" t="str">
        <f>IF(OR(Table2[[#This Row],[code]]=Options!$H$6,Table2[[#This Row],[code]]=Options!$H$7,Table2[[#This Row],[code]]=Options!$H$8,Table2[[#This Row],[code]]=Options!$H$9,Table2[[#This Row],[code]]=Options!$H$10),Table2[[#This Row],[regno]],"")</f>
        <v/>
      </c>
    </row>
    <row r="1828" spans="1:4" x14ac:dyDescent="0.2">
      <c r="A1828">
        <v>1099266</v>
      </c>
      <c r="B1828" t="s">
        <v>5476</v>
      </c>
      <c r="C1828" t="s">
        <v>188</v>
      </c>
      <c r="D1828" t="str">
        <f>IF(OR(Table2[[#This Row],[code]]=Options!$H$6,Table2[[#This Row],[code]]=Options!$H$7,Table2[[#This Row],[code]]=Options!$H$8,Table2[[#This Row],[code]]=Options!$H$9,Table2[[#This Row],[code]]=Options!$H$10),Table2[[#This Row],[regno]],"")</f>
        <v/>
      </c>
    </row>
    <row r="1829" spans="1:4" x14ac:dyDescent="0.2">
      <c r="A1829">
        <v>1099327</v>
      </c>
      <c r="B1829" t="s">
        <v>5410</v>
      </c>
      <c r="C1829" t="s">
        <v>5411</v>
      </c>
      <c r="D1829" t="str">
        <f>IF(OR(Table2[[#This Row],[code]]=Options!$H$6,Table2[[#This Row],[code]]=Options!$H$7,Table2[[#This Row],[code]]=Options!$H$8,Table2[[#This Row],[code]]=Options!$H$9,Table2[[#This Row],[code]]=Options!$H$10),Table2[[#This Row],[regno]],"")</f>
        <v/>
      </c>
    </row>
    <row r="1830" spans="1:4" x14ac:dyDescent="0.2">
      <c r="A1830">
        <v>1099454</v>
      </c>
      <c r="B1830" t="s">
        <v>5586</v>
      </c>
      <c r="C1830" t="s">
        <v>5587</v>
      </c>
      <c r="D1830" t="str">
        <f>IF(OR(Table2[[#This Row],[code]]=Options!$H$6,Table2[[#This Row],[code]]=Options!$H$7,Table2[[#This Row],[code]]=Options!$H$8,Table2[[#This Row],[code]]=Options!$H$9,Table2[[#This Row],[code]]=Options!$H$10),Table2[[#This Row],[regno]],"")</f>
        <v/>
      </c>
    </row>
    <row r="1831" spans="1:4" x14ac:dyDescent="0.2">
      <c r="A1831">
        <v>1099487</v>
      </c>
      <c r="B1831" t="s">
        <v>5410</v>
      </c>
      <c r="C1831" t="s">
        <v>5411</v>
      </c>
      <c r="D1831" t="str">
        <f>IF(OR(Table2[[#This Row],[code]]=Options!$H$6,Table2[[#This Row],[code]]=Options!$H$7,Table2[[#This Row],[code]]=Options!$H$8,Table2[[#This Row],[code]]=Options!$H$9,Table2[[#This Row],[code]]=Options!$H$10),Table2[[#This Row],[regno]],"")</f>
        <v/>
      </c>
    </row>
    <row r="1832" spans="1:4" x14ac:dyDescent="0.2">
      <c r="A1832">
        <v>1099493</v>
      </c>
      <c r="B1832" t="s">
        <v>5410</v>
      </c>
      <c r="C1832" t="s">
        <v>5411</v>
      </c>
      <c r="D1832" t="str">
        <f>IF(OR(Table2[[#This Row],[code]]=Options!$H$6,Table2[[#This Row],[code]]=Options!$H$7,Table2[[#This Row],[code]]=Options!$H$8,Table2[[#This Row],[code]]=Options!$H$9,Table2[[#This Row],[code]]=Options!$H$10),Table2[[#This Row],[regno]],"")</f>
        <v/>
      </c>
    </row>
    <row r="1833" spans="1:4" x14ac:dyDescent="0.2">
      <c r="A1833">
        <v>1099508</v>
      </c>
      <c r="B1833" t="s">
        <v>5410</v>
      </c>
      <c r="C1833" t="s">
        <v>5411</v>
      </c>
      <c r="D1833" t="str">
        <f>IF(OR(Table2[[#This Row],[code]]=Options!$H$6,Table2[[#This Row],[code]]=Options!$H$7,Table2[[#This Row],[code]]=Options!$H$8,Table2[[#This Row],[code]]=Options!$H$9,Table2[[#This Row],[code]]=Options!$H$10),Table2[[#This Row],[regno]],"")</f>
        <v/>
      </c>
    </row>
    <row r="1834" spans="1:4" x14ac:dyDescent="0.2">
      <c r="A1834">
        <v>1099541</v>
      </c>
      <c r="B1834" t="s">
        <v>5410</v>
      </c>
      <c r="C1834" t="s">
        <v>5411</v>
      </c>
      <c r="D1834" t="str">
        <f>IF(OR(Table2[[#This Row],[code]]=Options!$H$6,Table2[[#This Row],[code]]=Options!$H$7,Table2[[#This Row],[code]]=Options!$H$8,Table2[[#This Row],[code]]=Options!$H$9,Table2[[#This Row],[code]]=Options!$H$10),Table2[[#This Row],[regno]],"")</f>
        <v/>
      </c>
    </row>
    <row r="1835" spans="1:4" x14ac:dyDescent="0.2">
      <c r="A1835">
        <v>1099582</v>
      </c>
      <c r="B1835" t="s">
        <v>5410</v>
      </c>
      <c r="C1835" t="s">
        <v>5411</v>
      </c>
      <c r="D1835" t="str">
        <f>IF(OR(Table2[[#This Row],[code]]=Options!$H$6,Table2[[#This Row],[code]]=Options!$H$7,Table2[[#This Row],[code]]=Options!$H$8,Table2[[#This Row],[code]]=Options!$H$9,Table2[[#This Row],[code]]=Options!$H$10),Table2[[#This Row],[regno]],"")</f>
        <v/>
      </c>
    </row>
    <row r="1836" spans="1:4" x14ac:dyDescent="0.2">
      <c r="A1836">
        <v>1099653</v>
      </c>
      <c r="B1836" t="s">
        <v>5542</v>
      </c>
      <c r="C1836" t="s">
        <v>338</v>
      </c>
      <c r="D1836" t="str">
        <f>IF(OR(Table2[[#This Row],[code]]=Options!$H$6,Table2[[#This Row],[code]]=Options!$H$7,Table2[[#This Row],[code]]=Options!$H$8,Table2[[#This Row],[code]]=Options!$H$9,Table2[[#This Row],[code]]=Options!$H$10),Table2[[#This Row],[regno]],"")</f>
        <v/>
      </c>
    </row>
    <row r="1837" spans="1:4" x14ac:dyDescent="0.2">
      <c r="A1837">
        <v>1099734</v>
      </c>
      <c r="B1837" t="s">
        <v>5410</v>
      </c>
      <c r="C1837" t="s">
        <v>5411</v>
      </c>
      <c r="D1837" t="str">
        <f>IF(OR(Table2[[#This Row],[code]]=Options!$H$6,Table2[[#This Row],[code]]=Options!$H$7,Table2[[#This Row],[code]]=Options!$H$8,Table2[[#This Row],[code]]=Options!$H$9,Table2[[#This Row],[code]]=Options!$H$10),Table2[[#This Row],[regno]],"")</f>
        <v/>
      </c>
    </row>
    <row r="1838" spans="1:4" x14ac:dyDescent="0.2">
      <c r="A1838">
        <v>1099749</v>
      </c>
      <c r="B1838" t="s">
        <v>5425</v>
      </c>
      <c r="C1838" t="s">
        <v>626</v>
      </c>
      <c r="D1838" t="str">
        <f>IF(OR(Table2[[#This Row],[code]]=Options!$H$6,Table2[[#This Row],[code]]=Options!$H$7,Table2[[#This Row],[code]]=Options!$H$8,Table2[[#This Row],[code]]=Options!$H$9,Table2[[#This Row],[code]]=Options!$H$10),Table2[[#This Row],[regno]],"")</f>
        <v/>
      </c>
    </row>
    <row r="1839" spans="1:4" x14ac:dyDescent="0.2">
      <c r="A1839">
        <v>1099752</v>
      </c>
      <c r="B1839" t="s">
        <v>5431</v>
      </c>
      <c r="C1839" t="s">
        <v>5432</v>
      </c>
      <c r="D1839" t="str">
        <f>IF(OR(Table2[[#This Row],[code]]=Options!$H$6,Table2[[#This Row],[code]]=Options!$H$7,Table2[[#This Row],[code]]=Options!$H$8,Table2[[#This Row],[code]]=Options!$H$9,Table2[[#This Row],[code]]=Options!$H$10),Table2[[#This Row],[regno]],"")</f>
        <v/>
      </c>
    </row>
    <row r="1840" spans="1:4" x14ac:dyDescent="0.2">
      <c r="A1840">
        <v>1099764</v>
      </c>
      <c r="B1840" t="s">
        <v>5505</v>
      </c>
      <c r="C1840" t="s">
        <v>909</v>
      </c>
      <c r="D1840" t="str">
        <f>IF(OR(Table2[[#This Row],[code]]=Options!$H$6,Table2[[#This Row],[code]]=Options!$H$7,Table2[[#This Row],[code]]=Options!$H$8,Table2[[#This Row],[code]]=Options!$H$9,Table2[[#This Row],[code]]=Options!$H$10),Table2[[#This Row],[regno]],"")</f>
        <v/>
      </c>
    </row>
    <row r="1841" spans="1:4" x14ac:dyDescent="0.2">
      <c r="A1841">
        <v>1099777</v>
      </c>
      <c r="B1841" t="s">
        <v>5538</v>
      </c>
      <c r="C1841" t="s">
        <v>1372</v>
      </c>
      <c r="D1841" t="str">
        <f>IF(OR(Table2[[#This Row],[code]]=Options!$H$6,Table2[[#This Row],[code]]=Options!$H$7,Table2[[#This Row],[code]]=Options!$H$8,Table2[[#This Row],[code]]=Options!$H$9,Table2[[#This Row],[code]]=Options!$H$10),Table2[[#This Row],[regno]],"")</f>
        <v/>
      </c>
    </row>
    <row r="1842" spans="1:4" x14ac:dyDescent="0.2">
      <c r="A1842">
        <v>1099924</v>
      </c>
      <c r="B1842" t="s">
        <v>5483</v>
      </c>
      <c r="C1842" t="s">
        <v>40</v>
      </c>
      <c r="D1842" t="str">
        <f>IF(OR(Table2[[#This Row],[code]]=Options!$H$6,Table2[[#This Row],[code]]=Options!$H$7,Table2[[#This Row],[code]]=Options!$H$8,Table2[[#This Row],[code]]=Options!$H$9,Table2[[#This Row],[code]]=Options!$H$10),Table2[[#This Row],[regno]],"")</f>
        <v/>
      </c>
    </row>
    <row r="1843" spans="1:4" x14ac:dyDescent="0.2">
      <c r="A1843">
        <v>1099928</v>
      </c>
      <c r="B1843" t="s">
        <v>5474</v>
      </c>
      <c r="C1843" t="s">
        <v>5475</v>
      </c>
      <c r="D1843" t="str">
        <f>IF(OR(Table2[[#This Row],[code]]=Options!$H$6,Table2[[#This Row],[code]]=Options!$H$7,Table2[[#This Row],[code]]=Options!$H$8,Table2[[#This Row],[code]]=Options!$H$9,Table2[[#This Row],[code]]=Options!$H$10),Table2[[#This Row],[regno]],"")</f>
        <v/>
      </c>
    </row>
    <row r="1844" spans="1:4" x14ac:dyDescent="0.2">
      <c r="A1844">
        <v>1100003</v>
      </c>
      <c r="B1844" t="s">
        <v>5431</v>
      </c>
      <c r="C1844" t="s">
        <v>5432</v>
      </c>
      <c r="D1844" t="str">
        <f>IF(OR(Table2[[#This Row],[code]]=Options!$H$6,Table2[[#This Row],[code]]=Options!$H$7,Table2[[#This Row],[code]]=Options!$H$8,Table2[[#This Row],[code]]=Options!$H$9,Table2[[#This Row],[code]]=Options!$H$10),Table2[[#This Row],[regno]],"")</f>
        <v/>
      </c>
    </row>
    <row r="1845" spans="1:4" x14ac:dyDescent="0.2">
      <c r="A1845">
        <v>1100126</v>
      </c>
      <c r="B1845" t="s">
        <v>5546</v>
      </c>
      <c r="C1845" t="s">
        <v>4800</v>
      </c>
      <c r="D1845" t="str">
        <f>IF(OR(Table2[[#This Row],[code]]=Options!$H$6,Table2[[#This Row],[code]]=Options!$H$7,Table2[[#This Row],[code]]=Options!$H$8,Table2[[#This Row],[code]]=Options!$H$9,Table2[[#This Row],[code]]=Options!$H$10),Table2[[#This Row],[regno]],"")</f>
        <v/>
      </c>
    </row>
    <row r="1846" spans="1:4" x14ac:dyDescent="0.2">
      <c r="A1846">
        <v>1100171</v>
      </c>
      <c r="B1846" t="s">
        <v>5468</v>
      </c>
      <c r="C1846" t="s">
        <v>5469</v>
      </c>
      <c r="D1846" t="str">
        <f>IF(OR(Table2[[#This Row],[code]]=Options!$H$6,Table2[[#This Row],[code]]=Options!$H$7,Table2[[#This Row],[code]]=Options!$H$8,Table2[[#This Row],[code]]=Options!$H$9,Table2[[#This Row],[code]]=Options!$H$10),Table2[[#This Row],[regno]],"")</f>
        <v/>
      </c>
    </row>
    <row r="1847" spans="1:4" x14ac:dyDescent="0.2">
      <c r="A1847">
        <v>1100189</v>
      </c>
      <c r="B1847" t="s">
        <v>5497</v>
      </c>
      <c r="C1847" t="s">
        <v>15</v>
      </c>
      <c r="D1847" t="str">
        <f>IF(OR(Table2[[#This Row],[code]]=Options!$H$6,Table2[[#This Row],[code]]=Options!$H$7,Table2[[#This Row],[code]]=Options!$H$8,Table2[[#This Row],[code]]=Options!$H$9,Table2[[#This Row],[code]]=Options!$H$10),Table2[[#This Row],[regno]],"")</f>
        <v/>
      </c>
    </row>
    <row r="1848" spans="1:4" x14ac:dyDescent="0.2">
      <c r="A1848">
        <v>1100248</v>
      </c>
      <c r="B1848" t="s">
        <v>5421</v>
      </c>
      <c r="C1848" t="s">
        <v>46</v>
      </c>
      <c r="D1848" t="str">
        <f>IF(OR(Table2[[#This Row],[code]]=Options!$H$6,Table2[[#This Row],[code]]=Options!$H$7,Table2[[#This Row],[code]]=Options!$H$8,Table2[[#This Row],[code]]=Options!$H$9,Table2[[#This Row],[code]]=Options!$H$10),Table2[[#This Row],[regno]],"")</f>
        <v/>
      </c>
    </row>
    <row r="1849" spans="1:4" x14ac:dyDescent="0.2">
      <c r="A1849">
        <v>1100443</v>
      </c>
      <c r="B1849" t="s">
        <v>5410</v>
      </c>
      <c r="C1849" t="s">
        <v>5411</v>
      </c>
      <c r="D1849" t="str">
        <f>IF(OR(Table2[[#This Row],[code]]=Options!$H$6,Table2[[#This Row],[code]]=Options!$H$7,Table2[[#This Row],[code]]=Options!$H$8,Table2[[#This Row],[code]]=Options!$H$9,Table2[[#This Row],[code]]=Options!$H$10),Table2[[#This Row],[regno]],"")</f>
        <v/>
      </c>
    </row>
    <row r="1850" spans="1:4" x14ac:dyDescent="0.2">
      <c r="A1850">
        <v>1100567</v>
      </c>
      <c r="B1850" t="s">
        <v>5503</v>
      </c>
      <c r="C1850" t="s">
        <v>5504</v>
      </c>
      <c r="D1850" t="str">
        <f>IF(OR(Table2[[#This Row],[code]]=Options!$H$6,Table2[[#This Row],[code]]=Options!$H$7,Table2[[#This Row],[code]]=Options!$H$8,Table2[[#This Row],[code]]=Options!$H$9,Table2[[#This Row],[code]]=Options!$H$10),Table2[[#This Row],[regno]],"")</f>
        <v/>
      </c>
    </row>
    <row r="1851" spans="1:4" x14ac:dyDescent="0.2">
      <c r="A1851">
        <v>1100591</v>
      </c>
      <c r="B1851" t="s">
        <v>5546</v>
      </c>
      <c r="C1851" t="s">
        <v>4800</v>
      </c>
      <c r="D1851" t="str">
        <f>IF(OR(Table2[[#This Row],[code]]=Options!$H$6,Table2[[#This Row],[code]]=Options!$H$7,Table2[[#This Row],[code]]=Options!$H$8,Table2[[#This Row],[code]]=Options!$H$9,Table2[[#This Row],[code]]=Options!$H$10),Table2[[#This Row],[regno]],"")</f>
        <v/>
      </c>
    </row>
    <row r="1852" spans="1:4" x14ac:dyDescent="0.2">
      <c r="A1852">
        <v>1100665</v>
      </c>
      <c r="B1852" t="s">
        <v>5410</v>
      </c>
      <c r="C1852" t="s">
        <v>5411</v>
      </c>
      <c r="D1852" t="str">
        <f>IF(OR(Table2[[#This Row],[code]]=Options!$H$6,Table2[[#This Row],[code]]=Options!$H$7,Table2[[#This Row],[code]]=Options!$H$8,Table2[[#This Row],[code]]=Options!$H$9,Table2[[#This Row],[code]]=Options!$H$10),Table2[[#This Row],[regno]],"")</f>
        <v/>
      </c>
    </row>
    <row r="1853" spans="1:4" x14ac:dyDescent="0.2">
      <c r="A1853">
        <v>1100795</v>
      </c>
      <c r="B1853" t="s">
        <v>5501</v>
      </c>
      <c r="C1853" t="s">
        <v>149</v>
      </c>
      <c r="D1853" t="str">
        <f>IF(OR(Table2[[#This Row],[code]]=Options!$H$6,Table2[[#This Row],[code]]=Options!$H$7,Table2[[#This Row],[code]]=Options!$H$8,Table2[[#This Row],[code]]=Options!$H$9,Table2[[#This Row],[code]]=Options!$H$10),Table2[[#This Row],[regno]],"")</f>
        <v/>
      </c>
    </row>
    <row r="1854" spans="1:4" x14ac:dyDescent="0.2">
      <c r="A1854">
        <v>1100808</v>
      </c>
      <c r="B1854" t="s">
        <v>5468</v>
      </c>
      <c r="C1854" t="s">
        <v>5469</v>
      </c>
      <c r="D1854" t="str">
        <f>IF(OR(Table2[[#This Row],[code]]=Options!$H$6,Table2[[#This Row],[code]]=Options!$H$7,Table2[[#This Row],[code]]=Options!$H$8,Table2[[#This Row],[code]]=Options!$H$9,Table2[[#This Row],[code]]=Options!$H$10),Table2[[#This Row],[regno]],"")</f>
        <v/>
      </c>
    </row>
    <row r="1855" spans="1:4" x14ac:dyDescent="0.2">
      <c r="A1855">
        <v>1100857</v>
      </c>
      <c r="B1855" t="s">
        <v>5479</v>
      </c>
      <c r="C1855" t="s">
        <v>9</v>
      </c>
      <c r="D1855" t="str">
        <f>IF(OR(Table2[[#This Row],[code]]=Options!$H$6,Table2[[#This Row],[code]]=Options!$H$7,Table2[[#This Row],[code]]=Options!$H$8,Table2[[#This Row],[code]]=Options!$H$9,Table2[[#This Row],[code]]=Options!$H$10),Table2[[#This Row],[regno]],"")</f>
        <v/>
      </c>
    </row>
    <row r="1856" spans="1:4" x14ac:dyDescent="0.2">
      <c r="A1856">
        <v>1100878</v>
      </c>
      <c r="B1856" t="s">
        <v>5483</v>
      </c>
      <c r="C1856" t="s">
        <v>40</v>
      </c>
      <c r="D1856" t="str">
        <f>IF(OR(Table2[[#This Row],[code]]=Options!$H$6,Table2[[#This Row],[code]]=Options!$H$7,Table2[[#This Row],[code]]=Options!$H$8,Table2[[#This Row],[code]]=Options!$H$9,Table2[[#This Row],[code]]=Options!$H$10),Table2[[#This Row],[regno]],"")</f>
        <v/>
      </c>
    </row>
    <row r="1857" spans="1:4" x14ac:dyDescent="0.2">
      <c r="A1857">
        <v>1100905</v>
      </c>
      <c r="B1857" t="s">
        <v>5451</v>
      </c>
      <c r="C1857" t="s">
        <v>5452</v>
      </c>
      <c r="D1857" t="str">
        <f>IF(OR(Table2[[#This Row],[code]]=Options!$H$6,Table2[[#This Row],[code]]=Options!$H$7,Table2[[#This Row],[code]]=Options!$H$8,Table2[[#This Row],[code]]=Options!$H$9,Table2[[#This Row],[code]]=Options!$H$10),Table2[[#This Row],[regno]],"")</f>
        <v/>
      </c>
    </row>
    <row r="1858" spans="1:4" x14ac:dyDescent="0.2">
      <c r="A1858">
        <v>1100915</v>
      </c>
      <c r="B1858" t="s">
        <v>5588</v>
      </c>
      <c r="C1858" t="s">
        <v>3031</v>
      </c>
      <c r="D1858" t="str">
        <f>IF(OR(Table2[[#This Row],[code]]=Options!$H$6,Table2[[#This Row],[code]]=Options!$H$7,Table2[[#This Row],[code]]=Options!$H$8,Table2[[#This Row],[code]]=Options!$H$9,Table2[[#This Row],[code]]=Options!$H$10),Table2[[#This Row],[regno]],"")</f>
        <v/>
      </c>
    </row>
    <row r="1859" spans="1:4" x14ac:dyDescent="0.2">
      <c r="A1859">
        <v>1100922</v>
      </c>
      <c r="B1859" t="s">
        <v>5455</v>
      </c>
      <c r="C1859" t="s">
        <v>5456</v>
      </c>
      <c r="D1859" t="str">
        <f>IF(OR(Table2[[#This Row],[code]]=Options!$H$6,Table2[[#This Row],[code]]=Options!$H$7,Table2[[#This Row],[code]]=Options!$H$8,Table2[[#This Row],[code]]=Options!$H$9,Table2[[#This Row],[code]]=Options!$H$10),Table2[[#This Row],[regno]],"")</f>
        <v/>
      </c>
    </row>
    <row r="1860" spans="1:4" x14ac:dyDescent="0.2">
      <c r="A1860">
        <v>1101122</v>
      </c>
      <c r="B1860" t="s">
        <v>5451</v>
      </c>
      <c r="C1860" t="s">
        <v>5452</v>
      </c>
      <c r="D1860" t="str">
        <f>IF(OR(Table2[[#This Row],[code]]=Options!$H$6,Table2[[#This Row],[code]]=Options!$H$7,Table2[[#This Row],[code]]=Options!$H$8,Table2[[#This Row],[code]]=Options!$H$9,Table2[[#This Row],[code]]=Options!$H$10),Table2[[#This Row],[regno]],"")</f>
        <v/>
      </c>
    </row>
    <row r="1861" spans="1:4" x14ac:dyDescent="0.2">
      <c r="A1861">
        <v>1101158</v>
      </c>
      <c r="B1861" t="s">
        <v>5410</v>
      </c>
      <c r="C1861" t="s">
        <v>5411</v>
      </c>
      <c r="D1861" t="str">
        <f>IF(OR(Table2[[#This Row],[code]]=Options!$H$6,Table2[[#This Row],[code]]=Options!$H$7,Table2[[#This Row],[code]]=Options!$H$8,Table2[[#This Row],[code]]=Options!$H$9,Table2[[#This Row],[code]]=Options!$H$10),Table2[[#This Row],[regno]],"")</f>
        <v/>
      </c>
    </row>
    <row r="1862" spans="1:4" x14ac:dyDescent="0.2">
      <c r="A1862">
        <v>1101276</v>
      </c>
      <c r="B1862" t="s">
        <v>5410</v>
      </c>
      <c r="C1862" t="s">
        <v>5411</v>
      </c>
      <c r="D1862" t="str">
        <f>IF(OR(Table2[[#This Row],[code]]=Options!$H$6,Table2[[#This Row],[code]]=Options!$H$7,Table2[[#This Row],[code]]=Options!$H$8,Table2[[#This Row],[code]]=Options!$H$9,Table2[[#This Row],[code]]=Options!$H$10),Table2[[#This Row],[regno]],"")</f>
        <v/>
      </c>
    </row>
    <row r="1863" spans="1:4" x14ac:dyDescent="0.2">
      <c r="A1863">
        <v>1101387</v>
      </c>
      <c r="B1863" t="s">
        <v>5410</v>
      </c>
      <c r="C1863" t="s">
        <v>5411</v>
      </c>
      <c r="D1863" t="str">
        <f>IF(OR(Table2[[#This Row],[code]]=Options!$H$6,Table2[[#This Row],[code]]=Options!$H$7,Table2[[#This Row],[code]]=Options!$H$8,Table2[[#This Row],[code]]=Options!$H$9,Table2[[#This Row],[code]]=Options!$H$10),Table2[[#This Row],[regno]],"")</f>
        <v/>
      </c>
    </row>
    <row r="1864" spans="1:4" x14ac:dyDescent="0.2">
      <c r="A1864">
        <v>1101394</v>
      </c>
      <c r="B1864" t="s">
        <v>5410</v>
      </c>
      <c r="C1864" t="s">
        <v>5411</v>
      </c>
      <c r="D1864" t="str">
        <f>IF(OR(Table2[[#This Row],[code]]=Options!$H$6,Table2[[#This Row],[code]]=Options!$H$7,Table2[[#This Row],[code]]=Options!$H$8,Table2[[#This Row],[code]]=Options!$H$9,Table2[[#This Row],[code]]=Options!$H$10),Table2[[#This Row],[regno]],"")</f>
        <v/>
      </c>
    </row>
    <row r="1865" spans="1:4" x14ac:dyDescent="0.2">
      <c r="A1865">
        <v>1101454</v>
      </c>
      <c r="B1865" t="s">
        <v>5410</v>
      </c>
      <c r="C1865" t="s">
        <v>5411</v>
      </c>
      <c r="D1865" t="str">
        <f>IF(OR(Table2[[#This Row],[code]]=Options!$H$6,Table2[[#This Row],[code]]=Options!$H$7,Table2[[#This Row],[code]]=Options!$H$8,Table2[[#This Row],[code]]=Options!$H$9,Table2[[#This Row],[code]]=Options!$H$10),Table2[[#This Row],[regno]],"")</f>
        <v/>
      </c>
    </row>
    <row r="1866" spans="1:4" x14ac:dyDescent="0.2">
      <c r="A1866">
        <v>1101623</v>
      </c>
      <c r="B1866" t="s">
        <v>5515</v>
      </c>
      <c r="C1866" t="s">
        <v>606</v>
      </c>
      <c r="D1866" t="str">
        <f>IF(OR(Table2[[#This Row],[code]]=Options!$H$6,Table2[[#This Row],[code]]=Options!$H$7,Table2[[#This Row],[code]]=Options!$H$8,Table2[[#This Row],[code]]=Options!$H$9,Table2[[#This Row],[code]]=Options!$H$10),Table2[[#This Row],[regno]],"")</f>
        <v/>
      </c>
    </row>
    <row r="1867" spans="1:4" x14ac:dyDescent="0.2">
      <c r="A1867">
        <v>1101642</v>
      </c>
      <c r="B1867" t="s">
        <v>5439</v>
      </c>
      <c r="C1867" t="s">
        <v>5440</v>
      </c>
      <c r="D1867" t="str">
        <f>IF(OR(Table2[[#This Row],[code]]=Options!$H$6,Table2[[#This Row],[code]]=Options!$H$7,Table2[[#This Row],[code]]=Options!$H$8,Table2[[#This Row],[code]]=Options!$H$9,Table2[[#This Row],[code]]=Options!$H$10),Table2[[#This Row],[regno]],"")</f>
        <v/>
      </c>
    </row>
    <row r="1868" spans="1:4" x14ac:dyDescent="0.2">
      <c r="A1868">
        <v>1101657</v>
      </c>
      <c r="B1868" t="s">
        <v>5537</v>
      </c>
      <c r="C1868" t="s">
        <v>1315</v>
      </c>
      <c r="D1868" t="str">
        <f>IF(OR(Table2[[#This Row],[code]]=Options!$H$6,Table2[[#This Row],[code]]=Options!$H$7,Table2[[#This Row],[code]]=Options!$H$8,Table2[[#This Row],[code]]=Options!$H$9,Table2[[#This Row],[code]]=Options!$H$10),Table2[[#This Row],[regno]],"")</f>
        <v/>
      </c>
    </row>
    <row r="1869" spans="1:4" x14ac:dyDescent="0.2">
      <c r="A1869">
        <v>1101698</v>
      </c>
      <c r="B1869" t="s">
        <v>5410</v>
      </c>
      <c r="C1869" t="s">
        <v>5411</v>
      </c>
      <c r="D1869" t="str">
        <f>IF(OR(Table2[[#This Row],[code]]=Options!$H$6,Table2[[#This Row],[code]]=Options!$H$7,Table2[[#This Row],[code]]=Options!$H$8,Table2[[#This Row],[code]]=Options!$H$9,Table2[[#This Row],[code]]=Options!$H$10),Table2[[#This Row],[regno]],"")</f>
        <v/>
      </c>
    </row>
    <row r="1870" spans="1:4" x14ac:dyDescent="0.2">
      <c r="A1870">
        <v>1101699</v>
      </c>
      <c r="B1870" t="s">
        <v>5410</v>
      </c>
      <c r="C1870" t="s">
        <v>5411</v>
      </c>
      <c r="D1870" t="str">
        <f>IF(OR(Table2[[#This Row],[code]]=Options!$H$6,Table2[[#This Row],[code]]=Options!$H$7,Table2[[#This Row],[code]]=Options!$H$8,Table2[[#This Row],[code]]=Options!$H$9,Table2[[#This Row],[code]]=Options!$H$10),Table2[[#This Row],[regno]],"")</f>
        <v/>
      </c>
    </row>
    <row r="1871" spans="1:4" x14ac:dyDescent="0.2">
      <c r="A1871">
        <v>1101723</v>
      </c>
      <c r="B1871" t="s">
        <v>5413</v>
      </c>
      <c r="C1871" t="s">
        <v>5414</v>
      </c>
      <c r="D1871" t="str">
        <f>IF(OR(Table2[[#This Row],[code]]=Options!$H$6,Table2[[#This Row],[code]]=Options!$H$7,Table2[[#This Row],[code]]=Options!$H$8,Table2[[#This Row],[code]]=Options!$H$9,Table2[[#This Row],[code]]=Options!$H$10),Table2[[#This Row],[regno]],"")</f>
        <v/>
      </c>
    </row>
    <row r="1872" spans="1:4" x14ac:dyDescent="0.2">
      <c r="A1872">
        <v>1101751</v>
      </c>
      <c r="B1872" t="s">
        <v>5415</v>
      </c>
      <c r="C1872" t="s">
        <v>5416</v>
      </c>
      <c r="D1872" t="str">
        <f>IF(OR(Table2[[#This Row],[code]]=Options!$H$6,Table2[[#This Row],[code]]=Options!$H$7,Table2[[#This Row],[code]]=Options!$H$8,Table2[[#This Row],[code]]=Options!$H$9,Table2[[#This Row],[code]]=Options!$H$10),Table2[[#This Row],[regno]],"")</f>
        <v/>
      </c>
    </row>
    <row r="1873" spans="1:4" x14ac:dyDescent="0.2">
      <c r="A1873">
        <v>1101767</v>
      </c>
      <c r="B1873" t="s">
        <v>5410</v>
      </c>
      <c r="C1873" t="s">
        <v>5411</v>
      </c>
      <c r="D1873" t="str">
        <f>IF(OR(Table2[[#This Row],[code]]=Options!$H$6,Table2[[#This Row],[code]]=Options!$H$7,Table2[[#This Row],[code]]=Options!$H$8,Table2[[#This Row],[code]]=Options!$H$9,Table2[[#This Row],[code]]=Options!$H$10),Table2[[#This Row],[regno]],"")</f>
        <v/>
      </c>
    </row>
    <row r="1874" spans="1:4" x14ac:dyDescent="0.2">
      <c r="A1874">
        <v>1101808</v>
      </c>
      <c r="B1874" t="s">
        <v>5429</v>
      </c>
      <c r="C1874" t="s">
        <v>81</v>
      </c>
      <c r="D1874" t="str">
        <f>IF(OR(Table2[[#This Row],[code]]=Options!$H$6,Table2[[#This Row],[code]]=Options!$H$7,Table2[[#This Row],[code]]=Options!$H$8,Table2[[#This Row],[code]]=Options!$H$9,Table2[[#This Row],[code]]=Options!$H$10),Table2[[#This Row],[regno]],"")</f>
        <v/>
      </c>
    </row>
    <row r="1875" spans="1:4" x14ac:dyDescent="0.2">
      <c r="A1875">
        <v>1101841</v>
      </c>
      <c r="B1875" t="s">
        <v>5446</v>
      </c>
      <c r="C1875" t="s">
        <v>5447</v>
      </c>
      <c r="D1875" t="str">
        <f>IF(OR(Table2[[#This Row],[code]]=Options!$H$6,Table2[[#This Row],[code]]=Options!$H$7,Table2[[#This Row],[code]]=Options!$H$8,Table2[[#This Row],[code]]=Options!$H$9,Table2[[#This Row],[code]]=Options!$H$10),Table2[[#This Row],[regno]],"")</f>
        <v/>
      </c>
    </row>
    <row r="1876" spans="1:4" x14ac:dyDescent="0.2">
      <c r="A1876">
        <v>1101867</v>
      </c>
      <c r="B1876" t="s">
        <v>5515</v>
      </c>
      <c r="C1876" t="s">
        <v>606</v>
      </c>
      <c r="D1876" t="str">
        <f>IF(OR(Table2[[#This Row],[code]]=Options!$H$6,Table2[[#This Row],[code]]=Options!$H$7,Table2[[#This Row],[code]]=Options!$H$8,Table2[[#This Row],[code]]=Options!$H$9,Table2[[#This Row],[code]]=Options!$H$10),Table2[[#This Row],[regno]],"")</f>
        <v/>
      </c>
    </row>
    <row r="1877" spans="1:4" x14ac:dyDescent="0.2">
      <c r="A1877">
        <v>1101887</v>
      </c>
      <c r="B1877" t="s">
        <v>5579</v>
      </c>
      <c r="C1877" t="s">
        <v>2414</v>
      </c>
      <c r="D1877" t="str">
        <f>IF(OR(Table2[[#This Row],[code]]=Options!$H$6,Table2[[#This Row],[code]]=Options!$H$7,Table2[[#This Row],[code]]=Options!$H$8,Table2[[#This Row],[code]]=Options!$H$9,Table2[[#This Row],[code]]=Options!$H$10),Table2[[#This Row],[regno]],"")</f>
        <v/>
      </c>
    </row>
    <row r="1878" spans="1:4" x14ac:dyDescent="0.2">
      <c r="A1878">
        <v>1101896</v>
      </c>
      <c r="B1878" t="s">
        <v>5444</v>
      </c>
      <c r="C1878" t="s">
        <v>5445</v>
      </c>
      <c r="D1878" t="str">
        <f>IF(OR(Table2[[#This Row],[code]]=Options!$H$6,Table2[[#This Row],[code]]=Options!$H$7,Table2[[#This Row],[code]]=Options!$H$8,Table2[[#This Row],[code]]=Options!$H$9,Table2[[#This Row],[code]]=Options!$H$10),Table2[[#This Row],[regno]],"")</f>
        <v/>
      </c>
    </row>
    <row r="1879" spans="1:4" x14ac:dyDescent="0.2">
      <c r="A1879">
        <v>1101969</v>
      </c>
      <c r="B1879" t="s">
        <v>5431</v>
      </c>
      <c r="C1879" t="s">
        <v>5432</v>
      </c>
      <c r="D1879" t="str">
        <f>IF(OR(Table2[[#This Row],[code]]=Options!$H$6,Table2[[#This Row],[code]]=Options!$H$7,Table2[[#This Row],[code]]=Options!$H$8,Table2[[#This Row],[code]]=Options!$H$9,Table2[[#This Row],[code]]=Options!$H$10),Table2[[#This Row],[regno]],"")</f>
        <v/>
      </c>
    </row>
    <row r="1880" spans="1:4" x14ac:dyDescent="0.2">
      <c r="A1880">
        <v>1102060</v>
      </c>
      <c r="B1880" t="s">
        <v>5436</v>
      </c>
      <c r="C1880" t="s">
        <v>5437</v>
      </c>
      <c r="D1880" t="str">
        <f>IF(OR(Table2[[#This Row],[code]]=Options!$H$6,Table2[[#This Row],[code]]=Options!$H$7,Table2[[#This Row],[code]]=Options!$H$8,Table2[[#This Row],[code]]=Options!$H$9,Table2[[#This Row],[code]]=Options!$H$10),Table2[[#This Row],[regno]],"")</f>
        <v/>
      </c>
    </row>
    <row r="1881" spans="1:4" x14ac:dyDescent="0.2">
      <c r="A1881">
        <v>1102099</v>
      </c>
      <c r="B1881" t="s">
        <v>5526</v>
      </c>
      <c r="C1881" t="s">
        <v>5527</v>
      </c>
      <c r="D1881" t="str">
        <f>IF(OR(Table2[[#This Row],[code]]=Options!$H$6,Table2[[#This Row],[code]]=Options!$H$7,Table2[[#This Row],[code]]=Options!$H$8,Table2[[#This Row],[code]]=Options!$H$9,Table2[[#This Row],[code]]=Options!$H$10),Table2[[#This Row],[regno]],"")</f>
        <v/>
      </c>
    </row>
    <row r="1882" spans="1:4" x14ac:dyDescent="0.2">
      <c r="A1882">
        <v>1102100</v>
      </c>
      <c r="B1882" t="s">
        <v>5549</v>
      </c>
      <c r="C1882" t="s">
        <v>173</v>
      </c>
      <c r="D1882" t="str">
        <f>IF(OR(Table2[[#This Row],[code]]=Options!$H$6,Table2[[#This Row],[code]]=Options!$H$7,Table2[[#This Row],[code]]=Options!$H$8,Table2[[#This Row],[code]]=Options!$H$9,Table2[[#This Row],[code]]=Options!$H$10),Table2[[#This Row],[regno]],"")</f>
        <v/>
      </c>
    </row>
    <row r="1883" spans="1:4" x14ac:dyDescent="0.2">
      <c r="A1883">
        <v>1102129</v>
      </c>
      <c r="B1883" t="s">
        <v>5586</v>
      </c>
      <c r="C1883" t="s">
        <v>5587</v>
      </c>
      <c r="D1883" t="str">
        <f>IF(OR(Table2[[#This Row],[code]]=Options!$H$6,Table2[[#This Row],[code]]=Options!$H$7,Table2[[#This Row],[code]]=Options!$H$8,Table2[[#This Row],[code]]=Options!$H$9,Table2[[#This Row],[code]]=Options!$H$10),Table2[[#This Row],[regno]],"")</f>
        <v/>
      </c>
    </row>
    <row r="1884" spans="1:4" x14ac:dyDescent="0.2">
      <c r="A1884">
        <v>1102146</v>
      </c>
      <c r="B1884" t="s">
        <v>5450</v>
      </c>
      <c r="C1884" t="s">
        <v>179</v>
      </c>
      <c r="D1884" t="str">
        <f>IF(OR(Table2[[#This Row],[code]]=Options!$H$6,Table2[[#This Row],[code]]=Options!$H$7,Table2[[#This Row],[code]]=Options!$H$8,Table2[[#This Row],[code]]=Options!$H$9,Table2[[#This Row],[code]]=Options!$H$10),Table2[[#This Row],[regno]],"")</f>
        <v/>
      </c>
    </row>
    <row r="1885" spans="1:4" x14ac:dyDescent="0.2">
      <c r="A1885">
        <v>1102232</v>
      </c>
      <c r="B1885" t="s">
        <v>5410</v>
      </c>
      <c r="C1885" t="s">
        <v>5411</v>
      </c>
      <c r="D1885" t="str">
        <f>IF(OR(Table2[[#This Row],[code]]=Options!$H$6,Table2[[#This Row],[code]]=Options!$H$7,Table2[[#This Row],[code]]=Options!$H$8,Table2[[#This Row],[code]]=Options!$H$9,Table2[[#This Row],[code]]=Options!$H$10),Table2[[#This Row],[regno]],"")</f>
        <v/>
      </c>
    </row>
    <row r="1886" spans="1:4" x14ac:dyDescent="0.2">
      <c r="A1886">
        <v>1102269</v>
      </c>
      <c r="B1886" t="s">
        <v>5474</v>
      </c>
      <c r="C1886" t="s">
        <v>5475</v>
      </c>
      <c r="D1886" t="str">
        <f>IF(OR(Table2[[#This Row],[code]]=Options!$H$6,Table2[[#This Row],[code]]=Options!$H$7,Table2[[#This Row],[code]]=Options!$H$8,Table2[[#This Row],[code]]=Options!$H$9,Table2[[#This Row],[code]]=Options!$H$10),Table2[[#This Row],[regno]],"")</f>
        <v/>
      </c>
    </row>
    <row r="1887" spans="1:4" x14ac:dyDescent="0.2">
      <c r="A1887">
        <v>1102388</v>
      </c>
      <c r="B1887" t="s">
        <v>5433</v>
      </c>
      <c r="C1887" t="s">
        <v>832</v>
      </c>
      <c r="D1887" t="str">
        <f>IF(OR(Table2[[#This Row],[code]]=Options!$H$6,Table2[[#This Row],[code]]=Options!$H$7,Table2[[#This Row],[code]]=Options!$H$8,Table2[[#This Row],[code]]=Options!$H$9,Table2[[#This Row],[code]]=Options!$H$10),Table2[[#This Row],[regno]],"")</f>
        <v/>
      </c>
    </row>
    <row r="1888" spans="1:4" x14ac:dyDescent="0.2">
      <c r="A1888">
        <v>1102447</v>
      </c>
      <c r="B1888" t="s">
        <v>5507</v>
      </c>
      <c r="C1888" t="s">
        <v>363</v>
      </c>
      <c r="D1888" t="str">
        <f>IF(OR(Table2[[#This Row],[code]]=Options!$H$6,Table2[[#This Row],[code]]=Options!$H$7,Table2[[#This Row],[code]]=Options!$H$8,Table2[[#This Row],[code]]=Options!$H$9,Table2[[#This Row],[code]]=Options!$H$10),Table2[[#This Row],[regno]],"")</f>
        <v/>
      </c>
    </row>
    <row r="1889" spans="1:4" x14ac:dyDescent="0.2">
      <c r="A1889">
        <v>1102568</v>
      </c>
      <c r="B1889" t="s">
        <v>5460</v>
      </c>
      <c r="C1889" t="s">
        <v>5461</v>
      </c>
      <c r="D1889" t="str">
        <f>IF(OR(Table2[[#This Row],[code]]=Options!$H$6,Table2[[#This Row],[code]]=Options!$H$7,Table2[[#This Row],[code]]=Options!$H$8,Table2[[#This Row],[code]]=Options!$H$9,Table2[[#This Row],[code]]=Options!$H$10),Table2[[#This Row],[regno]],"")</f>
        <v/>
      </c>
    </row>
    <row r="1890" spans="1:4" x14ac:dyDescent="0.2">
      <c r="A1890">
        <v>1102687</v>
      </c>
      <c r="B1890" t="s">
        <v>5535</v>
      </c>
      <c r="C1890" t="s">
        <v>5536</v>
      </c>
      <c r="D1890" t="str">
        <f>IF(OR(Table2[[#This Row],[code]]=Options!$H$6,Table2[[#This Row],[code]]=Options!$H$7,Table2[[#This Row],[code]]=Options!$H$8,Table2[[#This Row],[code]]=Options!$H$9,Table2[[#This Row],[code]]=Options!$H$10),Table2[[#This Row],[regno]],"")</f>
        <v/>
      </c>
    </row>
    <row r="1891" spans="1:4" x14ac:dyDescent="0.2">
      <c r="A1891">
        <v>1102732</v>
      </c>
      <c r="B1891" t="s">
        <v>5460</v>
      </c>
      <c r="C1891" t="s">
        <v>5461</v>
      </c>
      <c r="D1891" t="str">
        <f>IF(OR(Table2[[#This Row],[code]]=Options!$H$6,Table2[[#This Row],[code]]=Options!$H$7,Table2[[#This Row],[code]]=Options!$H$8,Table2[[#This Row],[code]]=Options!$H$9,Table2[[#This Row],[code]]=Options!$H$10),Table2[[#This Row],[regno]],"")</f>
        <v/>
      </c>
    </row>
    <row r="1892" spans="1:4" x14ac:dyDescent="0.2">
      <c r="A1892">
        <v>1102771</v>
      </c>
      <c r="B1892" t="s">
        <v>5431</v>
      </c>
      <c r="C1892" t="s">
        <v>5432</v>
      </c>
      <c r="D1892" t="str">
        <f>IF(OR(Table2[[#This Row],[code]]=Options!$H$6,Table2[[#This Row],[code]]=Options!$H$7,Table2[[#This Row],[code]]=Options!$H$8,Table2[[#This Row],[code]]=Options!$H$9,Table2[[#This Row],[code]]=Options!$H$10),Table2[[#This Row],[regno]],"")</f>
        <v/>
      </c>
    </row>
    <row r="1893" spans="1:4" x14ac:dyDescent="0.2">
      <c r="A1893">
        <v>1102819</v>
      </c>
      <c r="B1893" t="s">
        <v>5410</v>
      </c>
      <c r="C1893" t="s">
        <v>5411</v>
      </c>
      <c r="D1893" t="str">
        <f>IF(OR(Table2[[#This Row],[code]]=Options!$H$6,Table2[[#This Row],[code]]=Options!$H$7,Table2[[#This Row],[code]]=Options!$H$8,Table2[[#This Row],[code]]=Options!$H$9,Table2[[#This Row],[code]]=Options!$H$10),Table2[[#This Row],[regno]],"")</f>
        <v/>
      </c>
    </row>
    <row r="1894" spans="1:4" x14ac:dyDescent="0.2">
      <c r="A1894">
        <v>1102827</v>
      </c>
      <c r="B1894" t="s">
        <v>5410</v>
      </c>
      <c r="C1894" t="s">
        <v>5411</v>
      </c>
      <c r="D1894" t="str">
        <f>IF(OR(Table2[[#This Row],[code]]=Options!$H$6,Table2[[#This Row],[code]]=Options!$H$7,Table2[[#This Row],[code]]=Options!$H$8,Table2[[#This Row],[code]]=Options!$H$9,Table2[[#This Row],[code]]=Options!$H$10),Table2[[#This Row],[regno]],"")</f>
        <v/>
      </c>
    </row>
    <row r="1895" spans="1:4" x14ac:dyDescent="0.2">
      <c r="A1895">
        <v>1102879</v>
      </c>
      <c r="B1895" t="s">
        <v>5421</v>
      </c>
      <c r="C1895" t="s">
        <v>46</v>
      </c>
      <c r="D1895" t="str">
        <f>IF(OR(Table2[[#This Row],[code]]=Options!$H$6,Table2[[#This Row],[code]]=Options!$H$7,Table2[[#This Row],[code]]=Options!$H$8,Table2[[#This Row],[code]]=Options!$H$9,Table2[[#This Row],[code]]=Options!$H$10),Table2[[#This Row],[regno]],"")</f>
        <v/>
      </c>
    </row>
    <row r="1896" spans="1:4" x14ac:dyDescent="0.2">
      <c r="A1896">
        <v>1102893</v>
      </c>
      <c r="B1896" t="s">
        <v>5410</v>
      </c>
      <c r="C1896" t="s">
        <v>5411</v>
      </c>
      <c r="D1896" t="str">
        <f>IF(OR(Table2[[#This Row],[code]]=Options!$H$6,Table2[[#This Row],[code]]=Options!$H$7,Table2[[#This Row],[code]]=Options!$H$8,Table2[[#This Row],[code]]=Options!$H$9,Table2[[#This Row],[code]]=Options!$H$10),Table2[[#This Row],[regno]],"")</f>
        <v/>
      </c>
    </row>
    <row r="1897" spans="1:4" x14ac:dyDescent="0.2">
      <c r="A1897">
        <v>1102953</v>
      </c>
      <c r="B1897" t="s">
        <v>5476</v>
      </c>
      <c r="C1897" t="s">
        <v>188</v>
      </c>
      <c r="D1897" t="str">
        <f>IF(OR(Table2[[#This Row],[code]]=Options!$H$6,Table2[[#This Row],[code]]=Options!$H$7,Table2[[#This Row],[code]]=Options!$H$8,Table2[[#This Row],[code]]=Options!$H$9,Table2[[#This Row],[code]]=Options!$H$10),Table2[[#This Row],[regno]],"")</f>
        <v/>
      </c>
    </row>
    <row r="1898" spans="1:4" x14ac:dyDescent="0.2">
      <c r="A1898">
        <v>1102996</v>
      </c>
      <c r="B1898" t="s">
        <v>5412</v>
      </c>
      <c r="C1898" t="s">
        <v>12</v>
      </c>
      <c r="D1898" t="str">
        <f>IF(OR(Table2[[#This Row],[code]]=Options!$H$6,Table2[[#This Row],[code]]=Options!$H$7,Table2[[#This Row],[code]]=Options!$H$8,Table2[[#This Row],[code]]=Options!$H$9,Table2[[#This Row],[code]]=Options!$H$10),Table2[[#This Row],[regno]],"")</f>
        <v/>
      </c>
    </row>
    <row r="1899" spans="1:4" x14ac:dyDescent="0.2">
      <c r="A1899">
        <v>1103027</v>
      </c>
      <c r="B1899" t="s">
        <v>5474</v>
      </c>
      <c r="C1899" t="s">
        <v>5475</v>
      </c>
      <c r="D1899" t="str">
        <f>IF(OR(Table2[[#This Row],[code]]=Options!$H$6,Table2[[#This Row],[code]]=Options!$H$7,Table2[[#This Row],[code]]=Options!$H$8,Table2[[#This Row],[code]]=Options!$H$9,Table2[[#This Row],[code]]=Options!$H$10),Table2[[#This Row],[regno]],"")</f>
        <v/>
      </c>
    </row>
    <row r="1900" spans="1:4" x14ac:dyDescent="0.2">
      <c r="A1900">
        <v>1103083</v>
      </c>
      <c r="B1900" t="s">
        <v>5439</v>
      </c>
      <c r="C1900" t="s">
        <v>5440</v>
      </c>
      <c r="D1900" t="str">
        <f>IF(OR(Table2[[#This Row],[code]]=Options!$H$6,Table2[[#This Row],[code]]=Options!$H$7,Table2[[#This Row],[code]]=Options!$H$8,Table2[[#This Row],[code]]=Options!$H$9,Table2[[#This Row],[code]]=Options!$H$10),Table2[[#This Row],[regno]],"")</f>
        <v/>
      </c>
    </row>
    <row r="1901" spans="1:4" x14ac:dyDescent="0.2">
      <c r="A1901">
        <v>1103084</v>
      </c>
      <c r="B1901" t="s">
        <v>5422</v>
      </c>
      <c r="C1901" t="s">
        <v>49</v>
      </c>
      <c r="D1901" t="str">
        <f>IF(OR(Table2[[#This Row],[code]]=Options!$H$6,Table2[[#This Row],[code]]=Options!$H$7,Table2[[#This Row],[code]]=Options!$H$8,Table2[[#This Row],[code]]=Options!$H$9,Table2[[#This Row],[code]]=Options!$H$10),Table2[[#This Row],[regno]],"")</f>
        <v/>
      </c>
    </row>
    <row r="1902" spans="1:4" x14ac:dyDescent="0.2">
      <c r="A1902">
        <v>1103159</v>
      </c>
      <c r="B1902" t="s">
        <v>5410</v>
      </c>
      <c r="C1902" t="s">
        <v>5411</v>
      </c>
      <c r="D1902" t="str">
        <f>IF(OR(Table2[[#This Row],[code]]=Options!$H$6,Table2[[#This Row],[code]]=Options!$H$7,Table2[[#This Row],[code]]=Options!$H$8,Table2[[#This Row],[code]]=Options!$H$9,Table2[[#This Row],[code]]=Options!$H$10),Table2[[#This Row],[regno]],"")</f>
        <v/>
      </c>
    </row>
    <row r="1903" spans="1:4" x14ac:dyDescent="0.2">
      <c r="A1903">
        <v>1103166</v>
      </c>
      <c r="B1903" t="s">
        <v>5439</v>
      </c>
      <c r="C1903" t="s">
        <v>5440</v>
      </c>
      <c r="D1903" t="str">
        <f>IF(OR(Table2[[#This Row],[code]]=Options!$H$6,Table2[[#This Row],[code]]=Options!$H$7,Table2[[#This Row],[code]]=Options!$H$8,Table2[[#This Row],[code]]=Options!$H$9,Table2[[#This Row],[code]]=Options!$H$10),Table2[[#This Row],[regno]],"")</f>
        <v/>
      </c>
    </row>
    <row r="1904" spans="1:4" x14ac:dyDescent="0.2">
      <c r="A1904">
        <v>1103297</v>
      </c>
      <c r="B1904" t="s">
        <v>5453</v>
      </c>
      <c r="C1904" t="s">
        <v>5454</v>
      </c>
      <c r="D1904" t="str">
        <f>IF(OR(Table2[[#This Row],[code]]=Options!$H$6,Table2[[#This Row],[code]]=Options!$H$7,Table2[[#This Row],[code]]=Options!$H$8,Table2[[#This Row],[code]]=Options!$H$9,Table2[[#This Row],[code]]=Options!$H$10),Table2[[#This Row],[regno]],"")</f>
        <v/>
      </c>
    </row>
    <row r="1905" spans="1:4" x14ac:dyDescent="0.2">
      <c r="A1905">
        <v>1103386</v>
      </c>
      <c r="B1905" t="s">
        <v>5410</v>
      </c>
      <c r="C1905" t="s">
        <v>5411</v>
      </c>
      <c r="D1905" t="str">
        <f>IF(OR(Table2[[#This Row],[code]]=Options!$H$6,Table2[[#This Row],[code]]=Options!$H$7,Table2[[#This Row],[code]]=Options!$H$8,Table2[[#This Row],[code]]=Options!$H$9,Table2[[#This Row],[code]]=Options!$H$10),Table2[[#This Row],[regno]],"")</f>
        <v/>
      </c>
    </row>
    <row r="1906" spans="1:4" x14ac:dyDescent="0.2">
      <c r="A1906">
        <v>1103455</v>
      </c>
      <c r="B1906" t="s">
        <v>5431</v>
      </c>
      <c r="C1906" t="s">
        <v>5432</v>
      </c>
      <c r="D1906" t="str">
        <f>IF(OR(Table2[[#This Row],[code]]=Options!$H$6,Table2[[#This Row],[code]]=Options!$H$7,Table2[[#This Row],[code]]=Options!$H$8,Table2[[#This Row],[code]]=Options!$H$9,Table2[[#This Row],[code]]=Options!$H$10),Table2[[#This Row],[regno]],"")</f>
        <v/>
      </c>
    </row>
    <row r="1907" spans="1:4" x14ac:dyDescent="0.2">
      <c r="A1907">
        <v>1103686</v>
      </c>
      <c r="B1907" t="s">
        <v>5410</v>
      </c>
      <c r="C1907" t="s">
        <v>5411</v>
      </c>
      <c r="D1907" t="str">
        <f>IF(OR(Table2[[#This Row],[code]]=Options!$H$6,Table2[[#This Row],[code]]=Options!$H$7,Table2[[#This Row],[code]]=Options!$H$8,Table2[[#This Row],[code]]=Options!$H$9,Table2[[#This Row],[code]]=Options!$H$10),Table2[[#This Row],[regno]],"")</f>
        <v/>
      </c>
    </row>
    <row r="1908" spans="1:4" x14ac:dyDescent="0.2">
      <c r="A1908">
        <v>1103713</v>
      </c>
      <c r="B1908" t="s">
        <v>5410</v>
      </c>
      <c r="C1908" t="s">
        <v>5411</v>
      </c>
      <c r="D1908" t="str">
        <f>IF(OR(Table2[[#This Row],[code]]=Options!$H$6,Table2[[#This Row],[code]]=Options!$H$7,Table2[[#This Row],[code]]=Options!$H$8,Table2[[#This Row],[code]]=Options!$H$9,Table2[[#This Row],[code]]=Options!$H$10),Table2[[#This Row],[regno]],"")</f>
        <v/>
      </c>
    </row>
    <row r="1909" spans="1:4" x14ac:dyDescent="0.2">
      <c r="A1909">
        <v>1103733</v>
      </c>
      <c r="B1909" t="s">
        <v>5465</v>
      </c>
      <c r="C1909" t="s">
        <v>430</v>
      </c>
      <c r="D1909" t="str">
        <f>IF(OR(Table2[[#This Row],[code]]=Options!$H$6,Table2[[#This Row],[code]]=Options!$H$7,Table2[[#This Row],[code]]=Options!$H$8,Table2[[#This Row],[code]]=Options!$H$9,Table2[[#This Row],[code]]=Options!$H$10),Table2[[#This Row],[regno]],"")</f>
        <v/>
      </c>
    </row>
    <row r="1910" spans="1:4" x14ac:dyDescent="0.2">
      <c r="A1910">
        <v>1103792</v>
      </c>
      <c r="B1910" t="s">
        <v>5457</v>
      </c>
      <c r="C1910" t="s">
        <v>5458</v>
      </c>
      <c r="D1910" t="str">
        <f>IF(OR(Table2[[#This Row],[code]]=Options!$H$6,Table2[[#This Row],[code]]=Options!$H$7,Table2[[#This Row],[code]]=Options!$H$8,Table2[[#This Row],[code]]=Options!$H$9,Table2[[#This Row],[code]]=Options!$H$10),Table2[[#This Row],[regno]],"")</f>
        <v/>
      </c>
    </row>
    <row r="1911" spans="1:4" x14ac:dyDescent="0.2">
      <c r="A1911">
        <v>1103913</v>
      </c>
      <c r="B1911" t="s">
        <v>5542</v>
      </c>
      <c r="C1911" t="s">
        <v>338</v>
      </c>
      <c r="D1911" t="str">
        <f>IF(OR(Table2[[#This Row],[code]]=Options!$H$6,Table2[[#This Row],[code]]=Options!$H$7,Table2[[#This Row],[code]]=Options!$H$8,Table2[[#This Row],[code]]=Options!$H$9,Table2[[#This Row],[code]]=Options!$H$10),Table2[[#This Row],[regno]],"")</f>
        <v/>
      </c>
    </row>
    <row r="1912" spans="1:4" x14ac:dyDescent="0.2">
      <c r="A1912">
        <v>1103952</v>
      </c>
      <c r="B1912" t="s">
        <v>5427</v>
      </c>
      <c r="C1912" t="s">
        <v>5428</v>
      </c>
      <c r="D1912" t="str">
        <f>IF(OR(Table2[[#This Row],[code]]=Options!$H$6,Table2[[#This Row],[code]]=Options!$H$7,Table2[[#This Row],[code]]=Options!$H$8,Table2[[#This Row],[code]]=Options!$H$9,Table2[[#This Row],[code]]=Options!$H$10),Table2[[#This Row],[regno]],"")</f>
        <v/>
      </c>
    </row>
    <row r="1913" spans="1:4" x14ac:dyDescent="0.2">
      <c r="A1913">
        <v>1104027</v>
      </c>
      <c r="B1913" t="s">
        <v>5410</v>
      </c>
      <c r="C1913" t="s">
        <v>5411</v>
      </c>
      <c r="D1913" t="str">
        <f>IF(OR(Table2[[#This Row],[code]]=Options!$H$6,Table2[[#This Row],[code]]=Options!$H$7,Table2[[#This Row],[code]]=Options!$H$8,Table2[[#This Row],[code]]=Options!$H$9,Table2[[#This Row],[code]]=Options!$H$10),Table2[[#This Row],[regno]],"")</f>
        <v/>
      </c>
    </row>
    <row r="1914" spans="1:4" x14ac:dyDescent="0.2">
      <c r="A1914">
        <v>1104030</v>
      </c>
      <c r="B1914" t="s">
        <v>5538</v>
      </c>
      <c r="C1914" t="s">
        <v>1372</v>
      </c>
      <c r="D1914" t="str">
        <f>IF(OR(Table2[[#This Row],[code]]=Options!$H$6,Table2[[#This Row],[code]]=Options!$H$7,Table2[[#This Row],[code]]=Options!$H$8,Table2[[#This Row],[code]]=Options!$H$9,Table2[[#This Row],[code]]=Options!$H$10),Table2[[#This Row],[regno]],"")</f>
        <v/>
      </c>
    </row>
    <row r="1915" spans="1:4" x14ac:dyDescent="0.2">
      <c r="A1915">
        <v>1104077</v>
      </c>
      <c r="B1915" t="s">
        <v>5410</v>
      </c>
      <c r="C1915" t="s">
        <v>5411</v>
      </c>
      <c r="D1915" t="str">
        <f>IF(OR(Table2[[#This Row],[code]]=Options!$H$6,Table2[[#This Row],[code]]=Options!$H$7,Table2[[#This Row],[code]]=Options!$H$8,Table2[[#This Row],[code]]=Options!$H$9,Table2[[#This Row],[code]]=Options!$H$10),Table2[[#This Row],[regno]],"")</f>
        <v/>
      </c>
    </row>
    <row r="1916" spans="1:4" x14ac:dyDescent="0.2">
      <c r="A1916">
        <v>1104133</v>
      </c>
      <c r="B1916" t="s">
        <v>5413</v>
      </c>
      <c r="C1916" t="s">
        <v>5414</v>
      </c>
      <c r="D1916" t="str">
        <f>IF(OR(Table2[[#This Row],[code]]=Options!$H$6,Table2[[#This Row],[code]]=Options!$H$7,Table2[[#This Row],[code]]=Options!$H$8,Table2[[#This Row],[code]]=Options!$H$9,Table2[[#This Row],[code]]=Options!$H$10),Table2[[#This Row],[regno]],"")</f>
        <v/>
      </c>
    </row>
    <row r="1917" spans="1:4" x14ac:dyDescent="0.2">
      <c r="A1917">
        <v>1104224</v>
      </c>
      <c r="B1917" t="s">
        <v>5468</v>
      </c>
      <c r="C1917" t="s">
        <v>5469</v>
      </c>
      <c r="D1917" t="str">
        <f>IF(OR(Table2[[#This Row],[code]]=Options!$H$6,Table2[[#This Row],[code]]=Options!$H$7,Table2[[#This Row],[code]]=Options!$H$8,Table2[[#This Row],[code]]=Options!$H$9,Table2[[#This Row],[code]]=Options!$H$10),Table2[[#This Row],[regno]],"")</f>
        <v/>
      </c>
    </row>
    <row r="1918" spans="1:4" x14ac:dyDescent="0.2">
      <c r="A1918">
        <v>1104280</v>
      </c>
      <c r="B1918" t="s">
        <v>5410</v>
      </c>
      <c r="C1918" t="s">
        <v>5411</v>
      </c>
      <c r="D1918" t="str">
        <f>IF(OR(Table2[[#This Row],[code]]=Options!$H$6,Table2[[#This Row],[code]]=Options!$H$7,Table2[[#This Row],[code]]=Options!$H$8,Table2[[#This Row],[code]]=Options!$H$9,Table2[[#This Row],[code]]=Options!$H$10),Table2[[#This Row],[regno]],"")</f>
        <v/>
      </c>
    </row>
    <row r="1919" spans="1:4" x14ac:dyDescent="0.2">
      <c r="A1919">
        <v>1104305</v>
      </c>
      <c r="B1919" t="s">
        <v>5453</v>
      </c>
      <c r="C1919" t="s">
        <v>5454</v>
      </c>
      <c r="D1919" t="str">
        <f>IF(OR(Table2[[#This Row],[code]]=Options!$H$6,Table2[[#This Row],[code]]=Options!$H$7,Table2[[#This Row],[code]]=Options!$H$8,Table2[[#This Row],[code]]=Options!$H$9,Table2[[#This Row],[code]]=Options!$H$10),Table2[[#This Row],[regno]],"")</f>
        <v/>
      </c>
    </row>
    <row r="1920" spans="1:4" x14ac:dyDescent="0.2">
      <c r="A1920">
        <v>1104427</v>
      </c>
      <c r="B1920" t="s">
        <v>5410</v>
      </c>
      <c r="C1920" t="s">
        <v>5411</v>
      </c>
      <c r="D1920" t="str">
        <f>IF(OR(Table2[[#This Row],[code]]=Options!$H$6,Table2[[#This Row],[code]]=Options!$H$7,Table2[[#This Row],[code]]=Options!$H$8,Table2[[#This Row],[code]]=Options!$H$9,Table2[[#This Row],[code]]=Options!$H$10),Table2[[#This Row],[regno]],"")</f>
        <v/>
      </c>
    </row>
    <row r="1921" spans="1:4" x14ac:dyDescent="0.2">
      <c r="A1921">
        <v>1104543</v>
      </c>
      <c r="B1921" t="s">
        <v>5543</v>
      </c>
      <c r="C1921" t="s">
        <v>1378</v>
      </c>
      <c r="D1921" t="str">
        <f>IF(OR(Table2[[#This Row],[code]]=Options!$H$6,Table2[[#This Row],[code]]=Options!$H$7,Table2[[#This Row],[code]]=Options!$H$8,Table2[[#This Row],[code]]=Options!$H$9,Table2[[#This Row],[code]]=Options!$H$10),Table2[[#This Row],[regno]],"")</f>
        <v/>
      </c>
    </row>
    <row r="1922" spans="1:4" x14ac:dyDescent="0.2">
      <c r="A1922">
        <v>1104554</v>
      </c>
      <c r="B1922" t="s">
        <v>5533</v>
      </c>
      <c r="C1922" t="s">
        <v>598</v>
      </c>
      <c r="D1922" t="str">
        <f>IF(OR(Table2[[#This Row],[code]]=Options!$H$6,Table2[[#This Row],[code]]=Options!$H$7,Table2[[#This Row],[code]]=Options!$H$8,Table2[[#This Row],[code]]=Options!$H$9,Table2[[#This Row],[code]]=Options!$H$10),Table2[[#This Row],[regno]],"")</f>
        <v/>
      </c>
    </row>
    <row r="1923" spans="1:4" x14ac:dyDescent="0.2">
      <c r="A1923">
        <v>1104574</v>
      </c>
      <c r="B1923" t="s">
        <v>5429</v>
      </c>
      <c r="C1923" t="s">
        <v>81</v>
      </c>
      <c r="D1923" t="str">
        <f>IF(OR(Table2[[#This Row],[code]]=Options!$H$6,Table2[[#This Row],[code]]=Options!$H$7,Table2[[#This Row],[code]]=Options!$H$8,Table2[[#This Row],[code]]=Options!$H$9,Table2[[#This Row],[code]]=Options!$H$10),Table2[[#This Row],[regno]],"")</f>
        <v/>
      </c>
    </row>
    <row r="1924" spans="1:4" x14ac:dyDescent="0.2">
      <c r="A1924">
        <v>1104603</v>
      </c>
      <c r="B1924" t="s">
        <v>5455</v>
      </c>
      <c r="C1924" t="s">
        <v>5456</v>
      </c>
      <c r="D1924" t="str">
        <f>IF(OR(Table2[[#This Row],[code]]=Options!$H$6,Table2[[#This Row],[code]]=Options!$H$7,Table2[[#This Row],[code]]=Options!$H$8,Table2[[#This Row],[code]]=Options!$H$9,Table2[[#This Row],[code]]=Options!$H$10),Table2[[#This Row],[regno]],"")</f>
        <v/>
      </c>
    </row>
    <row r="1925" spans="1:4" x14ac:dyDescent="0.2">
      <c r="A1925">
        <v>1104628</v>
      </c>
      <c r="B1925" t="s">
        <v>5431</v>
      </c>
      <c r="C1925" t="s">
        <v>5432</v>
      </c>
      <c r="D1925" t="str">
        <f>IF(OR(Table2[[#This Row],[code]]=Options!$H$6,Table2[[#This Row],[code]]=Options!$H$7,Table2[[#This Row],[code]]=Options!$H$8,Table2[[#This Row],[code]]=Options!$H$9,Table2[[#This Row],[code]]=Options!$H$10),Table2[[#This Row],[regno]],"")</f>
        <v/>
      </c>
    </row>
    <row r="1926" spans="1:4" x14ac:dyDescent="0.2">
      <c r="A1926">
        <v>1104757</v>
      </c>
      <c r="B1926" t="s">
        <v>5439</v>
      </c>
      <c r="C1926" t="s">
        <v>5440</v>
      </c>
      <c r="D1926" t="str">
        <f>IF(OR(Table2[[#This Row],[code]]=Options!$H$6,Table2[[#This Row],[code]]=Options!$H$7,Table2[[#This Row],[code]]=Options!$H$8,Table2[[#This Row],[code]]=Options!$H$9,Table2[[#This Row],[code]]=Options!$H$10),Table2[[#This Row],[regno]],"")</f>
        <v/>
      </c>
    </row>
    <row r="1927" spans="1:4" x14ac:dyDescent="0.2">
      <c r="A1927">
        <v>1104788</v>
      </c>
      <c r="B1927" t="s">
        <v>5410</v>
      </c>
      <c r="C1927" t="s">
        <v>5411</v>
      </c>
      <c r="D1927" t="str">
        <f>IF(OR(Table2[[#This Row],[code]]=Options!$H$6,Table2[[#This Row],[code]]=Options!$H$7,Table2[[#This Row],[code]]=Options!$H$8,Table2[[#This Row],[code]]=Options!$H$9,Table2[[#This Row],[code]]=Options!$H$10),Table2[[#This Row],[regno]],"")</f>
        <v/>
      </c>
    </row>
    <row r="1928" spans="1:4" x14ac:dyDescent="0.2">
      <c r="A1928">
        <v>1104849</v>
      </c>
      <c r="B1928" t="s">
        <v>5459</v>
      </c>
      <c r="C1928" t="s">
        <v>278</v>
      </c>
      <c r="D1928" t="str">
        <f>IF(OR(Table2[[#This Row],[code]]=Options!$H$6,Table2[[#This Row],[code]]=Options!$H$7,Table2[[#This Row],[code]]=Options!$H$8,Table2[[#This Row],[code]]=Options!$H$9,Table2[[#This Row],[code]]=Options!$H$10),Table2[[#This Row],[regno]],"")</f>
        <v/>
      </c>
    </row>
    <row r="1929" spans="1:4" x14ac:dyDescent="0.2">
      <c r="A1929">
        <v>1105008</v>
      </c>
      <c r="B1929" t="s">
        <v>5578</v>
      </c>
      <c r="C1929" t="s">
        <v>121</v>
      </c>
      <c r="D1929" t="str">
        <f>IF(OR(Table2[[#This Row],[code]]=Options!$H$6,Table2[[#This Row],[code]]=Options!$H$7,Table2[[#This Row],[code]]=Options!$H$8,Table2[[#This Row],[code]]=Options!$H$9,Table2[[#This Row],[code]]=Options!$H$10),Table2[[#This Row],[regno]],"")</f>
        <v/>
      </c>
    </row>
    <row r="1930" spans="1:4" x14ac:dyDescent="0.2">
      <c r="A1930">
        <v>1105061</v>
      </c>
      <c r="B1930" t="s">
        <v>5477</v>
      </c>
      <c r="C1930" t="s">
        <v>5478</v>
      </c>
      <c r="D1930" t="str">
        <f>IF(OR(Table2[[#This Row],[code]]=Options!$H$6,Table2[[#This Row],[code]]=Options!$H$7,Table2[[#This Row],[code]]=Options!$H$8,Table2[[#This Row],[code]]=Options!$H$9,Table2[[#This Row],[code]]=Options!$H$10),Table2[[#This Row],[regno]],"")</f>
        <v/>
      </c>
    </row>
    <row r="1931" spans="1:4" x14ac:dyDescent="0.2">
      <c r="A1931">
        <v>1105174</v>
      </c>
      <c r="B1931" t="s">
        <v>5431</v>
      </c>
      <c r="C1931" t="s">
        <v>5432</v>
      </c>
      <c r="D1931" t="str">
        <f>IF(OR(Table2[[#This Row],[code]]=Options!$H$6,Table2[[#This Row],[code]]=Options!$H$7,Table2[[#This Row],[code]]=Options!$H$8,Table2[[#This Row],[code]]=Options!$H$9,Table2[[#This Row],[code]]=Options!$H$10),Table2[[#This Row],[regno]],"")</f>
        <v/>
      </c>
    </row>
    <row r="1932" spans="1:4" x14ac:dyDescent="0.2">
      <c r="A1932">
        <v>1105301</v>
      </c>
      <c r="B1932" t="s">
        <v>5413</v>
      </c>
      <c r="C1932" t="s">
        <v>5414</v>
      </c>
      <c r="D1932" t="str">
        <f>IF(OR(Table2[[#This Row],[code]]=Options!$H$6,Table2[[#This Row],[code]]=Options!$H$7,Table2[[#This Row],[code]]=Options!$H$8,Table2[[#This Row],[code]]=Options!$H$9,Table2[[#This Row],[code]]=Options!$H$10),Table2[[#This Row],[regno]],"")</f>
        <v/>
      </c>
    </row>
    <row r="1933" spans="1:4" x14ac:dyDescent="0.2">
      <c r="A1933">
        <v>1105388</v>
      </c>
      <c r="B1933" t="s">
        <v>5522</v>
      </c>
      <c r="C1933" t="s">
        <v>1193</v>
      </c>
      <c r="D1933" t="str">
        <f>IF(OR(Table2[[#This Row],[code]]=Options!$H$6,Table2[[#This Row],[code]]=Options!$H$7,Table2[[#This Row],[code]]=Options!$H$8,Table2[[#This Row],[code]]=Options!$H$9,Table2[[#This Row],[code]]=Options!$H$10),Table2[[#This Row],[regno]],"")</f>
        <v/>
      </c>
    </row>
    <row r="1934" spans="1:4" x14ac:dyDescent="0.2">
      <c r="A1934">
        <v>1105510</v>
      </c>
      <c r="B1934" t="s">
        <v>5410</v>
      </c>
      <c r="C1934" t="s">
        <v>5411</v>
      </c>
      <c r="D1934" t="str">
        <f>IF(OR(Table2[[#This Row],[code]]=Options!$H$6,Table2[[#This Row],[code]]=Options!$H$7,Table2[[#This Row],[code]]=Options!$H$8,Table2[[#This Row],[code]]=Options!$H$9,Table2[[#This Row],[code]]=Options!$H$10),Table2[[#This Row],[regno]],"")</f>
        <v/>
      </c>
    </row>
    <row r="1935" spans="1:4" x14ac:dyDescent="0.2">
      <c r="A1935">
        <v>1105595</v>
      </c>
      <c r="B1935" t="s">
        <v>5488</v>
      </c>
      <c r="C1935" t="s">
        <v>637</v>
      </c>
      <c r="D1935" t="str">
        <f>IF(OR(Table2[[#This Row],[code]]=Options!$H$6,Table2[[#This Row],[code]]=Options!$H$7,Table2[[#This Row],[code]]=Options!$H$8,Table2[[#This Row],[code]]=Options!$H$9,Table2[[#This Row],[code]]=Options!$H$10),Table2[[#This Row],[regno]],"")</f>
        <v/>
      </c>
    </row>
    <row r="1936" spans="1:4" x14ac:dyDescent="0.2">
      <c r="A1936">
        <v>1105803</v>
      </c>
      <c r="B1936" t="s">
        <v>5410</v>
      </c>
      <c r="C1936" t="s">
        <v>5411</v>
      </c>
      <c r="D1936" t="str">
        <f>IF(OR(Table2[[#This Row],[code]]=Options!$H$6,Table2[[#This Row],[code]]=Options!$H$7,Table2[[#This Row],[code]]=Options!$H$8,Table2[[#This Row],[code]]=Options!$H$9,Table2[[#This Row],[code]]=Options!$H$10),Table2[[#This Row],[regno]],"")</f>
        <v/>
      </c>
    </row>
    <row r="1937" spans="1:4" x14ac:dyDescent="0.2">
      <c r="A1937">
        <v>1105815</v>
      </c>
      <c r="B1937" t="s">
        <v>5418</v>
      </c>
      <c r="C1937" t="s">
        <v>5419</v>
      </c>
      <c r="D1937" t="str">
        <f>IF(OR(Table2[[#This Row],[code]]=Options!$H$6,Table2[[#This Row],[code]]=Options!$H$7,Table2[[#This Row],[code]]=Options!$H$8,Table2[[#This Row],[code]]=Options!$H$9,Table2[[#This Row],[code]]=Options!$H$10),Table2[[#This Row],[regno]],"")</f>
        <v/>
      </c>
    </row>
    <row r="1938" spans="1:4" x14ac:dyDescent="0.2">
      <c r="A1938">
        <v>1105841</v>
      </c>
      <c r="B1938" t="s">
        <v>5468</v>
      </c>
      <c r="C1938" t="s">
        <v>5469</v>
      </c>
      <c r="D1938" t="str">
        <f>IF(OR(Table2[[#This Row],[code]]=Options!$H$6,Table2[[#This Row],[code]]=Options!$H$7,Table2[[#This Row],[code]]=Options!$H$8,Table2[[#This Row],[code]]=Options!$H$9,Table2[[#This Row],[code]]=Options!$H$10),Table2[[#This Row],[regno]],"")</f>
        <v/>
      </c>
    </row>
    <row r="1939" spans="1:4" x14ac:dyDescent="0.2">
      <c r="A1939">
        <v>1105850</v>
      </c>
      <c r="B1939" t="s">
        <v>5410</v>
      </c>
      <c r="C1939" t="s">
        <v>5411</v>
      </c>
      <c r="D1939" t="str">
        <f>IF(OR(Table2[[#This Row],[code]]=Options!$H$6,Table2[[#This Row],[code]]=Options!$H$7,Table2[[#This Row],[code]]=Options!$H$8,Table2[[#This Row],[code]]=Options!$H$9,Table2[[#This Row],[code]]=Options!$H$10),Table2[[#This Row],[regno]],"")</f>
        <v/>
      </c>
    </row>
    <row r="1940" spans="1:4" x14ac:dyDescent="0.2">
      <c r="A1940">
        <v>1105863</v>
      </c>
      <c r="B1940" t="s">
        <v>5417</v>
      </c>
      <c r="C1940" t="s">
        <v>267</v>
      </c>
      <c r="D1940" t="str">
        <f>IF(OR(Table2[[#This Row],[code]]=Options!$H$6,Table2[[#This Row],[code]]=Options!$H$7,Table2[[#This Row],[code]]=Options!$H$8,Table2[[#This Row],[code]]=Options!$H$9,Table2[[#This Row],[code]]=Options!$H$10),Table2[[#This Row],[regno]],"")</f>
        <v/>
      </c>
    </row>
    <row r="1941" spans="1:4" x14ac:dyDescent="0.2">
      <c r="A1941">
        <v>1105880</v>
      </c>
      <c r="B1941" t="s">
        <v>5413</v>
      </c>
      <c r="C1941" t="s">
        <v>5414</v>
      </c>
      <c r="D1941" t="str">
        <f>IF(OR(Table2[[#This Row],[code]]=Options!$H$6,Table2[[#This Row],[code]]=Options!$H$7,Table2[[#This Row],[code]]=Options!$H$8,Table2[[#This Row],[code]]=Options!$H$9,Table2[[#This Row],[code]]=Options!$H$10),Table2[[#This Row],[regno]],"")</f>
        <v/>
      </c>
    </row>
    <row r="1942" spans="1:4" x14ac:dyDescent="0.2">
      <c r="A1942">
        <v>1105908</v>
      </c>
      <c r="B1942" t="s">
        <v>5418</v>
      </c>
      <c r="C1942" t="s">
        <v>5419</v>
      </c>
      <c r="D1942" t="str">
        <f>IF(OR(Table2[[#This Row],[code]]=Options!$H$6,Table2[[#This Row],[code]]=Options!$H$7,Table2[[#This Row],[code]]=Options!$H$8,Table2[[#This Row],[code]]=Options!$H$9,Table2[[#This Row],[code]]=Options!$H$10),Table2[[#This Row],[regno]],"")</f>
        <v/>
      </c>
    </row>
    <row r="1943" spans="1:4" x14ac:dyDescent="0.2">
      <c r="A1943">
        <v>1106158</v>
      </c>
      <c r="B1943" t="s">
        <v>5480</v>
      </c>
      <c r="C1943" t="s">
        <v>5481</v>
      </c>
      <c r="D1943" t="str">
        <f>IF(OR(Table2[[#This Row],[code]]=Options!$H$6,Table2[[#This Row],[code]]=Options!$H$7,Table2[[#This Row],[code]]=Options!$H$8,Table2[[#This Row],[code]]=Options!$H$9,Table2[[#This Row],[code]]=Options!$H$10),Table2[[#This Row],[regno]],"")</f>
        <v/>
      </c>
    </row>
    <row r="1944" spans="1:4" x14ac:dyDescent="0.2">
      <c r="A1944">
        <v>1106211</v>
      </c>
      <c r="B1944" t="s">
        <v>5466</v>
      </c>
      <c r="C1944" t="s">
        <v>5467</v>
      </c>
      <c r="D1944" t="str">
        <f>IF(OR(Table2[[#This Row],[code]]=Options!$H$6,Table2[[#This Row],[code]]=Options!$H$7,Table2[[#This Row],[code]]=Options!$H$8,Table2[[#This Row],[code]]=Options!$H$9,Table2[[#This Row],[code]]=Options!$H$10),Table2[[#This Row],[regno]],"")</f>
        <v/>
      </c>
    </row>
    <row r="1945" spans="1:4" x14ac:dyDescent="0.2">
      <c r="A1945">
        <v>1106279</v>
      </c>
      <c r="B1945" t="s">
        <v>5410</v>
      </c>
      <c r="C1945" t="s">
        <v>5411</v>
      </c>
      <c r="D1945" t="str">
        <f>IF(OR(Table2[[#This Row],[code]]=Options!$H$6,Table2[[#This Row],[code]]=Options!$H$7,Table2[[#This Row],[code]]=Options!$H$8,Table2[[#This Row],[code]]=Options!$H$9,Table2[[#This Row],[code]]=Options!$H$10),Table2[[#This Row],[regno]],"")</f>
        <v/>
      </c>
    </row>
    <row r="1946" spans="1:4" x14ac:dyDescent="0.2">
      <c r="A1946">
        <v>1106325</v>
      </c>
      <c r="B1946" t="s">
        <v>5412</v>
      </c>
      <c r="C1946" t="s">
        <v>12</v>
      </c>
      <c r="D1946" t="str">
        <f>IF(OR(Table2[[#This Row],[code]]=Options!$H$6,Table2[[#This Row],[code]]=Options!$H$7,Table2[[#This Row],[code]]=Options!$H$8,Table2[[#This Row],[code]]=Options!$H$9,Table2[[#This Row],[code]]=Options!$H$10),Table2[[#This Row],[regno]],"")</f>
        <v/>
      </c>
    </row>
    <row r="1947" spans="1:4" x14ac:dyDescent="0.2">
      <c r="A1947">
        <v>1106508</v>
      </c>
      <c r="B1947" t="s">
        <v>5483</v>
      </c>
      <c r="C1947" t="s">
        <v>40</v>
      </c>
      <c r="D1947" t="str">
        <f>IF(OR(Table2[[#This Row],[code]]=Options!$H$6,Table2[[#This Row],[code]]=Options!$H$7,Table2[[#This Row],[code]]=Options!$H$8,Table2[[#This Row],[code]]=Options!$H$9,Table2[[#This Row],[code]]=Options!$H$10),Table2[[#This Row],[regno]],"")</f>
        <v/>
      </c>
    </row>
    <row r="1948" spans="1:4" x14ac:dyDescent="0.2">
      <c r="A1948">
        <v>1106545</v>
      </c>
      <c r="B1948" t="s">
        <v>5541</v>
      </c>
      <c r="C1948" t="s">
        <v>779</v>
      </c>
      <c r="D1948" t="str">
        <f>IF(OR(Table2[[#This Row],[code]]=Options!$H$6,Table2[[#This Row],[code]]=Options!$H$7,Table2[[#This Row],[code]]=Options!$H$8,Table2[[#This Row],[code]]=Options!$H$9,Table2[[#This Row],[code]]=Options!$H$10),Table2[[#This Row],[regno]],"")</f>
        <v/>
      </c>
    </row>
    <row r="1949" spans="1:4" x14ac:dyDescent="0.2">
      <c r="A1949">
        <v>1106652</v>
      </c>
      <c r="B1949" t="s">
        <v>5410</v>
      </c>
      <c r="C1949" t="s">
        <v>5411</v>
      </c>
      <c r="D1949" t="str">
        <f>IF(OR(Table2[[#This Row],[code]]=Options!$H$6,Table2[[#This Row],[code]]=Options!$H$7,Table2[[#This Row],[code]]=Options!$H$8,Table2[[#This Row],[code]]=Options!$H$9,Table2[[#This Row],[code]]=Options!$H$10),Table2[[#This Row],[regno]],"")</f>
        <v/>
      </c>
    </row>
    <row r="1950" spans="1:4" x14ac:dyDescent="0.2">
      <c r="A1950">
        <v>1106836</v>
      </c>
      <c r="B1950" t="s">
        <v>5410</v>
      </c>
      <c r="C1950" t="s">
        <v>5411</v>
      </c>
      <c r="D1950" t="str">
        <f>IF(OR(Table2[[#This Row],[code]]=Options!$H$6,Table2[[#This Row],[code]]=Options!$H$7,Table2[[#This Row],[code]]=Options!$H$8,Table2[[#This Row],[code]]=Options!$H$9,Table2[[#This Row],[code]]=Options!$H$10),Table2[[#This Row],[regno]],"")</f>
        <v/>
      </c>
    </row>
    <row r="1951" spans="1:4" x14ac:dyDescent="0.2">
      <c r="A1951">
        <v>1106866</v>
      </c>
      <c r="B1951" t="s">
        <v>5516</v>
      </c>
      <c r="C1951" t="s">
        <v>5517</v>
      </c>
      <c r="D1951" t="str">
        <f>IF(OR(Table2[[#This Row],[code]]=Options!$H$6,Table2[[#This Row],[code]]=Options!$H$7,Table2[[#This Row],[code]]=Options!$H$8,Table2[[#This Row],[code]]=Options!$H$9,Table2[[#This Row],[code]]=Options!$H$10),Table2[[#This Row],[regno]],"")</f>
        <v/>
      </c>
    </row>
    <row r="1952" spans="1:4" x14ac:dyDescent="0.2">
      <c r="A1952">
        <v>1106924</v>
      </c>
      <c r="B1952" t="s">
        <v>5431</v>
      </c>
      <c r="C1952" t="s">
        <v>5432</v>
      </c>
      <c r="D1952" t="str">
        <f>IF(OR(Table2[[#This Row],[code]]=Options!$H$6,Table2[[#This Row],[code]]=Options!$H$7,Table2[[#This Row],[code]]=Options!$H$8,Table2[[#This Row],[code]]=Options!$H$9,Table2[[#This Row],[code]]=Options!$H$10),Table2[[#This Row],[regno]],"")</f>
        <v/>
      </c>
    </row>
    <row r="1953" spans="1:4" x14ac:dyDescent="0.2">
      <c r="A1953">
        <v>1106962</v>
      </c>
      <c r="B1953" t="s">
        <v>5460</v>
      </c>
      <c r="C1953" t="s">
        <v>5461</v>
      </c>
      <c r="D1953" t="str">
        <f>IF(OR(Table2[[#This Row],[code]]=Options!$H$6,Table2[[#This Row],[code]]=Options!$H$7,Table2[[#This Row],[code]]=Options!$H$8,Table2[[#This Row],[code]]=Options!$H$9,Table2[[#This Row],[code]]=Options!$H$10),Table2[[#This Row],[regno]],"")</f>
        <v/>
      </c>
    </row>
    <row r="1954" spans="1:4" x14ac:dyDescent="0.2">
      <c r="A1954">
        <v>1106979</v>
      </c>
      <c r="B1954" t="s">
        <v>5468</v>
      </c>
      <c r="C1954" t="s">
        <v>5469</v>
      </c>
      <c r="D1954" t="str">
        <f>IF(OR(Table2[[#This Row],[code]]=Options!$H$6,Table2[[#This Row],[code]]=Options!$H$7,Table2[[#This Row],[code]]=Options!$H$8,Table2[[#This Row],[code]]=Options!$H$9,Table2[[#This Row],[code]]=Options!$H$10),Table2[[#This Row],[regno]],"")</f>
        <v/>
      </c>
    </row>
    <row r="1955" spans="1:4" x14ac:dyDescent="0.2">
      <c r="A1955">
        <v>1106987</v>
      </c>
      <c r="B1955" t="s">
        <v>5410</v>
      </c>
      <c r="C1955" t="s">
        <v>5411</v>
      </c>
      <c r="D1955" t="str">
        <f>IF(OR(Table2[[#This Row],[code]]=Options!$H$6,Table2[[#This Row],[code]]=Options!$H$7,Table2[[#This Row],[code]]=Options!$H$8,Table2[[#This Row],[code]]=Options!$H$9,Table2[[#This Row],[code]]=Options!$H$10),Table2[[#This Row],[regno]],"")</f>
        <v/>
      </c>
    </row>
    <row r="1956" spans="1:4" x14ac:dyDescent="0.2">
      <c r="A1956">
        <v>1107065</v>
      </c>
      <c r="B1956" t="s">
        <v>5410</v>
      </c>
      <c r="C1956" t="s">
        <v>5411</v>
      </c>
      <c r="D1956" t="str">
        <f>IF(OR(Table2[[#This Row],[code]]=Options!$H$6,Table2[[#This Row],[code]]=Options!$H$7,Table2[[#This Row],[code]]=Options!$H$8,Table2[[#This Row],[code]]=Options!$H$9,Table2[[#This Row],[code]]=Options!$H$10),Table2[[#This Row],[regno]],"")</f>
        <v/>
      </c>
    </row>
    <row r="1957" spans="1:4" x14ac:dyDescent="0.2">
      <c r="A1957">
        <v>1107070</v>
      </c>
      <c r="B1957" t="s">
        <v>5480</v>
      </c>
      <c r="C1957" t="s">
        <v>5481</v>
      </c>
      <c r="D1957" t="str">
        <f>IF(OR(Table2[[#This Row],[code]]=Options!$H$6,Table2[[#This Row],[code]]=Options!$H$7,Table2[[#This Row],[code]]=Options!$H$8,Table2[[#This Row],[code]]=Options!$H$9,Table2[[#This Row],[code]]=Options!$H$10),Table2[[#This Row],[regno]],"")</f>
        <v/>
      </c>
    </row>
    <row r="1958" spans="1:4" x14ac:dyDescent="0.2">
      <c r="A1958">
        <v>1107142</v>
      </c>
      <c r="B1958" t="s">
        <v>5436</v>
      </c>
      <c r="C1958" t="s">
        <v>5437</v>
      </c>
      <c r="D1958" t="str">
        <f>IF(OR(Table2[[#This Row],[code]]=Options!$H$6,Table2[[#This Row],[code]]=Options!$H$7,Table2[[#This Row],[code]]=Options!$H$8,Table2[[#This Row],[code]]=Options!$H$9,Table2[[#This Row],[code]]=Options!$H$10),Table2[[#This Row],[regno]],"")</f>
        <v/>
      </c>
    </row>
    <row r="1959" spans="1:4" x14ac:dyDescent="0.2">
      <c r="A1959">
        <v>1107154</v>
      </c>
      <c r="B1959" t="s">
        <v>5470</v>
      </c>
      <c r="C1959" t="s">
        <v>5471</v>
      </c>
      <c r="D1959" t="str">
        <f>IF(OR(Table2[[#This Row],[code]]=Options!$H$6,Table2[[#This Row],[code]]=Options!$H$7,Table2[[#This Row],[code]]=Options!$H$8,Table2[[#This Row],[code]]=Options!$H$9,Table2[[#This Row],[code]]=Options!$H$10),Table2[[#This Row],[regno]],"")</f>
        <v/>
      </c>
    </row>
    <row r="1960" spans="1:4" x14ac:dyDescent="0.2">
      <c r="A1960">
        <v>1107164</v>
      </c>
      <c r="B1960" t="s">
        <v>5559</v>
      </c>
      <c r="C1960" t="s">
        <v>5560</v>
      </c>
      <c r="D1960" t="str">
        <f>IF(OR(Table2[[#This Row],[code]]=Options!$H$6,Table2[[#This Row],[code]]=Options!$H$7,Table2[[#This Row],[code]]=Options!$H$8,Table2[[#This Row],[code]]=Options!$H$9,Table2[[#This Row],[code]]=Options!$H$10),Table2[[#This Row],[regno]],"")</f>
        <v/>
      </c>
    </row>
    <row r="1961" spans="1:4" x14ac:dyDescent="0.2">
      <c r="A1961">
        <v>1107249</v>
      </c>
      <c r="B1961" t="s">
        <v>5410</v>
      </c>
      <c r="C1961" t="s">
        <v>5411</v>
      </c>
      <c r="D1961" t="str">
        <f>IF(OR(Table2[[#This Row],[code]]=Options!$H$6,Table2[[#This Row],[code]]=Options!$H$7,Table2[[#This Row],[code]]=Options!$H$8,Table2[[#This Row],[code]]=Options!$H$9,Table2[[#This Row],[code]]=Options!$H$10),Table2[[#This Row],[regno]],"")</f>
        <v/>
      </c>
    </row>
    <row r="1962" spans="1:4" x14ac:dyDescent="0.2">
      <c r="A1962">
        <v>1107351</v>
      </c>
      <c r="B1962" t="s">
        <v>5410</v>
      </c>
      <c r="C1962" t="s">
        <v>5411</v>
      </c>
      <c r="D1962" t="str">
        <f>IF(OR(Table2[[#This Row],[code]]=Options!$H$6,Table2[[#This Row],[code]]=Options!$H$7,Table2[[#This Row],[code]]=Options!$H$8,Table2[[#This Row],[code]]=Options!$H$9,Table2[[#This Row],[code]]=Options!$H$10),Table2[[#This Row],[regno]],"")</f>
        <v/>
      </c>
    </row>
    <row r="1963" spans="1:4" x14ac:dyDescent="0.2">
      <c r="A1963">
        <v>1107356</v>
      </c>
      <c r="B1963" t="s">
        <v>5421</v>
      </c>
      <c r="C1963" t="s">
        <v>46</v>
      </c>
      <c r="D1963" t="str">
        <f>IF(OR(Table2[[#This Row],[code]]=Options!$H$6,Table2[[#This Row],[code]]=Options!$H$7,Table2[[#This Row],[code]]=Options!$H$8,Table2[[#This Row],[code]]=Options!$H$9,Table2[[#This Row],[code]]=Options!$H$10),Table2[[#This Row],[regno]],"")</f>
        <v/>
      </c>
    </row>
    <row r="1964" spans="1:4" x14ac:dyDescent="0.2">
      <c r="A1964">
        <v>1107415</v>
      </c>
      <c r="B1964" t="s">
        <v>5519</v>
      </c>
      <c r="C1964" t="s">
        <v>1247</v>
      </c>
      <c r="D1964" t="str">
        <f>IF(OR(Table2[[#This Row],[code]]=Options!$H$6,Table2[[#This Row],[code]]=Options!$H$7,Table2[[#This Row],[code]]=Options!$H$8,Table2[[#This Row],[code]]=Options!$H$9,Table2[[#This Row],[code]]=Options!$H$10),Table2[[#This Row],[regno]],"")</f>
        <v/>
      </c>
    </row>
    <row r="1965" spans="1:4" x14ac:dyDescent="0.2">
      <c r="A1965">
        <v>1107437</v>
      </c>
      <c r="B1965" t="s">
        <v>5561</v>
      </c>
      <c r="C1965" t="s">
        <v>949</v>
      </c>
      <c r="D1965" t="str">
        <f>IF(OR(Table2[[#This Row],[code]]=Options!$H$6,Table2[[#This Row],[code]]=Options!$H$7,Table2[[#This Row],[code]]=Options!$H$8,Table2[[#This Row],[code]]=Options!$H$9,Table2[[#This Row],[code]]=Options!$H$10),Table2[[#This Row],[regno]],"")</f>
        <v/>
      </c>
    </row>
    <row r="1966" spans="1:4" x14ac:dyDescent="0.2">
      <c r="A1966">
        <v>1107458</v>
      </c>
      <c r="B1966" t="s">
        <v>5439</v>
      </c>
      <c r="C1966" t="s">
        <v>5440</v>
      </c>
      <c r="D1966" t="str">
        <f>IF(OR(Table2[[#This Row],[code]]=Options!$H$6,Table2[[#This Row],[code]]=Options!$H$7,Table2[[#This Row],[code]]=Options!$H$8,Table2[[#This Row],[code]]=Options!$H$9,Table2[[#This Row],[code]]=Options!$H$10),Table2[[#This Row],[regno]],"")</f>
        <v/>
      </c>
    </row>
    <row r="1967" spans="1:4" x14ac:dyDescent="0.2">
      <c r="A1967">
        <v>1107488</v>
      </c>
      <c r="B1967" t="s">
        <v>5446</v>
      </c>
      <c r="C1967" t="s">
        <v>5447</v>
      </c>
      <c r="D1967" t="str">
        <f>IF(OR(Table2[[#This Row],[code]]=Options!$H$6,Table2[[#This Row],[code]]=Options!$H$7,Table2[[#This Row],[code]]=Options!$H$8,Table2[[#This Row],[code]]=Options!$H$9,Table2[[#This Row],[code]]=Options!$H$10),Table2[[#This Row],[regno]],"")</f>
        <v/>
      </c>
    </row>
    <row r="1968" spans="1:4" x14ac:dyDescent="0.2">
      <c r="A1968">
        <v>1107490</v>
      </c>
      <c r="B1968" t="s">
        <v>5503</v>
      </c>
      <c r="C1968" t="s">
        <v>5504</v>
      </c>
      <c r="D1968" t="str">
        <f>IF(OR(Table2[[#This Row],[code]]=Options!$H$6,Table2[[#This Row],[code]]=Options!$H$7,Table2[[#This Row],[code]]=Options!$H$8,Table2[[#This Row],[code]]=Options!$H$9,Table2[[#This Row],[code]]=Options!$H$10),Table2[[#This Row],[regno]],"")</f>
        <v/>
      </c>
    </row>
    <row r="1969" spans="1:4" x14ac:dyDescent="0.2">
      <c r="A1969">
        <v>1107521</v>
      </c>
      <c r="B1969" t="s">
        <v>5524</v>
      </c>
      <c r="C1969" t="s">
        <v>1256</v>
      </c>
      <c r="D1969" t="str">
        <f>IF(OR(Table2[[#This Row],[code]]=Options!$H$6,Table2[[#This Row],[code]]=Options!$H$7,Table2[[#This Row],[code]]=Options!$H$8,Table2[[#This Row],[code]]=Options!$H$9,Table2[[#This Row],[code]]=Options!$H$10),Table2[[#This Row],[regno]],"")</f>
        <v/>
      </c>
    </row>
    <row r="1970" spans="1:4" x14ac:dyDescent="0.2">
      <c r="A1970">
        <v>1107522</v>
      </c>
      <c r="B1970" t="s">
        <v>5526</v>
      </c>
      <c r="C1970" t="s">
        <v>5527</v>
      </c>
      <c r="D1970" t="str">
        <f>IF(OR(Table2[[#This Row],[code]]=Options!$H$6,Table2[[#This Row],[code]]=Options!$H$7,Table2[[#This Row],[code]]=Options!$H$8,Table2[[#This Row],[code]]=Options!$H$9,Table2[[#This Row],[code]]=Options!$H$10),Table2[[#This Row],[regno]],"")</f>
        <v/>
      </c>
    </row>
    <row r="1971" spans="1:4" x14ac:dyDescent="0.2">
      <c r="A1971">
        <v>1107683</v>
      </c>
      <c r="B1971" t="s">
        <v>5439</v>
      </c>
      <c r="C1971" t="s">
        <v>5440</v>
      </c>
      <c r="D1971" t="str">
        <f>IF(OR(Table2[[#This Row],[code]]=Options!$H$6,Table2[[#This Row],[code]]=Options!$H$7,Table2[[#This Row],[code]]=Options!$H$8,Table2[[#This Row],[code]]=Options!$H$9,Table2[[#This Row],[code]]=Options!$H$10),Table2[[#This Row],[regno]],"")</f>
        <v/>
      </c>
    </row>
    <row r="1972" spans="1:4" x14ac:dyDescent="0.2">
      <c r="A1972">
        <v>1107690</v>
      </c>
      <c r="B1972" t="s">
        <v>5410</v>
      </c>
      <c r="C1972" t="s">
        <v>5411</v>
      </c>
      <c r="D1972" t="str">
        <f>IF(OR(Table2[[#This Row],[code]]=Options!$H$6,Table2[[#This Row],[code]]=Options!$H$7,Table2[[#This Row],[code]]=Options!$H$8,Table2[[#This Row],[code]]=Options!$H$9,Table2[[#This Row],[code]]=Options!$H$10),Table2[[#This Row],[regno]],"")</f>
        <v/>
      </c>
    </row>
    <row r="1973" spans="1:4" x14ac:dyDescent="0.2">
      <c r="A1973">
        <v>1107747</v>
      </c>
      <c r="B1973" t="s">
        <v>5410</v>
      </c>
      <c r="C1973" t="s">
        <v>5411</v>
      </c>
      <c r="D1973" t="str">
        <f>IF(OR(Table2[[#This Row],[code]]=Options!$H$6,Table2[[#This Row],[code]]=Options!$H$7,Table2[[#This Row],[code]]=Options!$H$8,Table2[[#This Row],[code]]=Options!$H$9,Table2[[#This Row],[code]]=Options!$H$10),Table2[[#This Row],[regno]],"")</f>
        <v/>
      </c>
    </row>
    <row r="1974" spans="1:4" x14ac:dyDescent="0.2">
      <c r="A1974">
        <v>1107764</v>
      </c>
      <c r="B1974" t="s">
        <v>5415</v>
      </c>
      <c r="C1974" t="s">
        <v>5416</v>
      </c>
      <c r="D1974" t="str">
        <f>IF(OR(Table2[[#This Row],[code]]=Options!$H$6,Table2[[#This Row],[code]]=Options!$H$7,Table2[[#This Row],[code]]=Options!$H$8,Table2[[#This Row],[code]]=Options!$H$9,Table2[[#This Row],[code]]=Options!$H$10),Table2[[#This Row],[regno]],"")</f>
        <v/>
      </c>
    </row>
    <row r="1975" spans="1:4" x14ac:dyDescent="0.2">
      <c r="A1975">
        <v>1107816</v>
      </c>
      <c r="B1975" t="s">
        <v>5562</v>
      </c>
      <c r="C1975" t="s">
        <v>1334</v>
      </c>
      <c r="D1975" t="str">
        <f>IF(OR(Table2[[#This Row],[code]]=Options!$H$6,Table2[[#This Row],[code]]=Options!$H$7,Table2[[#This Row],[code]]=Options!$H$8,Table2[[#This Row],[code]]=Options!$H$9,Table2[[#This Row],[code]]=Options!$H$10),Table2[[#This Row],[regno]],"")</f>
        <v/>
      </c>
    </row>
    <row r="1976" spans="1:4" x14ac:dyDescent="0.2">
      <c r="A1976">
        <v>1107881</v>
      </c>
      <c r="B1976" t="s">
        <v>5537</v>
      </c>
      <c r="C1976" t="s">
        <v>1315</v>
      </c>
      <c r="D1976" t="str">
        <f>IF(OR(Table2[[#This Row],[code]]=Options!$H$6,Table2[[#This Row],[code]]=Options!$H$7,Table2[[#This Row],[code]]=Options!$H$8,Table2[[#This Row],[code]]=Options!$H$9,Table2[[#This Row],[code]]=Options!$H$10),Table2[[#This Row],[regno]],"")</f>
        <v/>
      </c>
    </row>
    <row r="1977" spans="1:4" x14ac:dyDescent="0.2">
      <c r="A1977">
        <v>1107905</v>
      </c>
      <c r="B1977" t="s">
        <v>5425</v>
      </c>
      <c r="C1977" t="s">
        <v>626</v>
      </c>
      <c r="D1977" t="str">
        <f>IF(OR(Table2[[#This Row],[code]]=Options!$H$6,Table2[[#This Row],[code]]=Options!$H$7,Table2[[#This Row],[code]]=Options!$H$8,Table2[[#This Row],[code]]=Options!$H$9,Table2[[#This Row],[code]]=Options!$H$10),Table2[[#This Row],[regno]],"")</f>
        <v/>
      </c>
    </row>
    <row r="1978" spans="1:4" x14ac:dyDescent="0.2">
      <c r="A1978">
        <v>1107976</v>
      </c>
      <c r="B1978" t="s">
        <v>5434</v>
      </c>
      <c r="C1978" t="s">
        <v>105</v>
      </c>
      <c r="D1978" t="str">
        <f>IF(OR(Table2[[#This Row],[code]]=Options!$H$6,Table2[[#This Row],[code]]=Options!$H$7,Table2[[#This Row],[code]]=Options!$H$8,Table2[[#This Row],[code]]=Options!$H$9,Table2[[#This Row],[code]]=Options!$H$10),Table2[[#This Row],[regno]],"")</f>
        <v/>
      </c>
    </row>
    <row r="1979" spans="1:4" x14ac:dyDescent="0.2">
      <c r="A1979">
        <v>1108066</v>
      </c>
      <c r="B1979" t="s">
        <v>5425</v>
      </c>
      <c r="C1979" t="s">
        <v>626</v>
      </c>
      <c r="D1979" t="str">
        <f>IF(OR(Table2[[#This Row],[code]]=Options!$H$6,Table2[[#This Row],[code]]=Options!$H$7,Table2[[#This Row],[code]]=Options!$H$8,Table2[[#This Row],[code]]=Options!$H$9,Table2[[#This Row],[code]]=Options!$H$10),Table2[[#This Row],[regno]],"")</f>
        <v/>
      </c>
    </row>
    <row r="1980" spans="1:4" x14ac:dyDescent="0.2">
      <c r="A1980">
        <v>1108084</v>
      </c>
      <c r="B1980" t="s">
        <v>5413</v>
      </c>
      <c r="C1980" t="s">
        <v>5414</v>
      </c>
      <c r="D1980" t="str">
        <f>IF(OR(Table2[[#This Row],[code]]=Options!$H$6,Table2[[#This Row],[code]]=Options!$H$7,Table2[[#This Row],[code]]=Options!$H$8,Table2[[#This Row],[code]]=Options!$H$9,Table2[[#This Row],[code]]=Options!$H$10),Table2[[#This Row],[regno]],"")</f>
        <v/>
      </c>
    </row>
    <row r="1981" spans="1:4" x14ac:dyDescent="0.2">
      <c r="A1981">
        <v>1108127</v>
      </c>
      <c r="B1981" t="s">
        <v>5477</v>
      </c>
      <c r="C1981" t="s">
        <v>5478</v>
      </c>
      <c r="D1981" t="str">
        <f>IF(OR(Table2[[#This Row],[code]]=Options!$H$6,Table2[[#This Row],[code]]=Options!$H$7,Table2[[#This Row],[code]]=Options!$H$8,Table2[[#This Row],[code]]=Options!$H$9,Table2[[#This Row],[code]]=Options!$H$10),Table2[[#This Row],[regno]],"")</f>
        <v/>
      </c>
    </row>
    <row r="1982" spans="1:4" x14ac:dyDescent="0.2">
      <c r="A1982">
        <v>1108337</v>
      </c>
      <c r="B1982" t="s">
        <v>5410</v>
      </c>
      <c r="C1982" t="s">
        <v>5411</v>
      </c>
      <c r="D1982" t="str">
        <f>IF(OR(Table2[[#This Row],[code]]=Options!$H$6,Table2[[#This Row],[code]]=Options!$H$7,Table2[[#This Row],[code]]=Options!$H$8,Table2[[#This Row],[code]]=Options!$H$9,Table2[[#This Row],[code]]=Options!$H$10),Table2[[#This Row],[regno]],"")</f>
        <v/>
      </c>
    </row>
    <row r="1983" spans="1:4" x14ac:dyDescent="0.2">
      <c r="A1983">
        <v>1108339</v>
      </c>
      <c r="B1983" t="s">
        <v>5474</v>
      </c>
      <c r="C1983" t="s">
        <v>5475</v>
      </c>
      <c r="D1983" t="str">
        <f>IF(OR(Table2[[#This Row],[code]]=Options!$H$6,Table2[[#This Row],[code]]=Options!$H$7,Table2[[#This Row],[code]]=Options!$H$8,Table2[[#This Row],[code]]=Options!$H$9,Table2[[#This Row],[code]]=Options!$H$10),Table2[[#This Row],[regno]],"")</f>
        <v/>
      </c>
    </row>
    <row r="1984" spans="1:4" x14ac:dyDescent="0.2">
      <c r="A1984">
        <v>1108453</v>
      </c>
      <c r="B1984" t="s">
        <v>5417</v>
      </c>
      <c r="C1984" t="s">
        <v>267</v>
      </c>
      <c r="D1984" t="str">
        <f>IF(OR(Table2[[#This Row],[code]]=Options!$H$6,Table2[[#This Row],[code]]=Options!$H$7,Table2[[#This Row],[code]]=Options!$H$8,Table2[[#This Row],[code]]=Options!$H$9,Table2[[#This Row],[code]]=Options!$H$10),Table2[[#This Row],[regno]],"")</f>
        <v/>
      </c>
    </row>
    <row r="1985" spans="1:4" x14ac:dyDescent="0.2">
      <c r="A1985">
        <v>1108468</v>
      </c>
      <c r="B1985" t="s">
        <v>5460</v>
      </c>
      <c r="C1985" t="s">
        <v>5461</v>
      </c>
      <c r="D1985" t="str">
        <f>IF(OR(Table2[[#This Row],[code]]=Options!$H$6,Table2[[#This Row],[code]]=Options!$H$7,Table2[[#This Row],[code]]=Options!$H$8,Table2[[#This Row],[code]]=Options!$H$9,Table2[[#This Row],[code]]=Options!$H$10),Table2[[#This Row],[regno]],"")</f>
        <v/>
      </c>
    </row>
    <row r="1986" spans="1:4" x14ac:dyDescent="0.2">
      <c r="A1986">
        <v>1108506</v>
      </c>
      <c r="B1986" t="s">
        <v>5474</v>
      </c>
      <c r="C1986" t="s">
        <v>5475</v>
      </c>
      <c r="D1986" t="str">
        <f>IF(OR(Table2[[#This Row],[code]]=Options!$H$6,Table2[[#This Row],[code]]=Options!$H$7,Table2[[#This Row],[code]]=Options!$H$8,Table2[[#This Row],[code]]=Options!$H$9,Table2[[#This Row],[code]]=Options!$H$10),Table2[[#This Row],[regno]],"")</f>
        <v/>
      </c>
    </row>
    <row r="1987" spans="1:4" x14ac:dyDescent="0.2">
      <c r="A1987">
        <v>1108519</v>
      </c>
      <c r="B1987" t="s">
        <v>5503</v>
      </c>
      <c r="C1987" t="s">
        <v>5504</v>
      </c>
      <c r="D1987" t="str">
        <f>IF(OR(Table2[[#This Row],[code]]=Options!$H$6,Table2[[#This Row],[code]]=Options!$H$7,Table2[[#This Row],[code]]=Options!$H$8,Table2[[#This Row],[code]]=Options!$H$9,Table2[[#This Row],[code]]=Options!$H$10),Table2[[#This Row],[regno]],"")</f>
        <v/>
      </c>
    </row>
    <row r="1988" spans="1:4" x14ac:dyDescent="0.2">
      <c r="A1988">
        <v>1108553</v>
      </c>
      <c r="B1988" t="s">
        <v>5410</v>
      </c>
      <c r="C1988" t="s">
        <v>5411</v>
      </c>
      <c r="D1988" t="str">
        <f>IF(OR(Table2[[#This Row],[code]]=Options!$H$6,Table2[[#This Row],[code]]=Options!$H$7,Table2[[#This Row],[code]]=Options!$H$8,Table2[[#This Row],[code]]=Options!$H$9,Table2[[#This Row],[code]]=Options!$H$10),Table2[[#This Row],[regno]],"")</f>
        <v/>
      </c>
    </row>
    <row r="1989" spans="1:4" x14ac:dyDescent="0.2">
      <c r="A1989">
        <v>1108596</v>
      </c>
      <c r="B1989" t="s">
        <v>5410</v>
      </c>
      <c r="C1989" t="s">
        <v>5411</v>
      </c>
      <c r="D1989" t="str">
        <f>IF(OR(Table2[[#This Row],[code]]=Options!$H$6,Table2[[#This Row],[code]]=Options!$H$7,Table2[[#This Row],[code]]=Options!$H$8,Table2[[#This Row],[code]]=Options!$H$9,Table2[[#This Row],[code]]=Options!$H$10),Table2[[#This Row],[regno]],"")</f>
        <v/>
      </c>
    </row>
    <row r="1990" spans="1:4" x14ac:dyDescent="0.2">
      <c r="A1990">
        <v>1108791</v>
      </c>
      <c r="B1990" t="s">
        <v>5426</v>
      </c>
      <c r="C1990" t="s">
        <v>2617</v>
      </c>
      <c r="D1990" t="str">
        <f>IF(OR(Table2[[#This Row],[code]]=Options!$H$6,Table2[[#This Row],[code]]=Options!$H$7,Table2[[#This Row],[code]]=Options!$H$8,Table2[[#This Row],[code]]=Options!$H$9,Table2[[#This Row],[code]]=Options!$H$10),Table2[[#This Row],[regno]],"")</f>
        <v/>
      </c>
    </row>
    <row r="1991" spans="1:4" x14ac:dyDescent="0.2">
      <c r="A1991">
        <v>1108860</v>
      </c>
      <c r="B1991" t="s">
        <v>5415</v>
      </c>
      <c r="C1991" t="s">
        <v>5416</v>
      </c>
      <c r="D1991" t="str">
        <f>IF(OR(Table2[[#This Row],[code]]=Options!$H$6,Table2[[#This Row],[code]]=Options!$H$7,Table2[[#This Row],[code]]=Options!$H$8,Table2[[#This Row],[code]]=Options!$H$9,Table2[[#This Row],[code]]=Options!$H$10),Table2[[#This Row],[regno]],"")</f>
        <v/>
      </c>
    </row>
    <row r="1992" spans="1:4" x14ac:dyDescent="0.2">
      <c r="A1992">
        <v>1108919</v>
      </c>
      <c r="B1992" t="s">
        <v>5418</v>
      </c>
      <c r="C1992" t="s">
        <v>5419</v>
      </c>
      <c r="D1992" t="str">
        <f>IF(OR(Table2[[#This Row],[code]]=Options!$H$6,Table2[[#This Row],[code]]=Options!$H$7,Table2[[#This Row],[code]]=Options!$H$8,Table2[[#This Row],[code]]=Options!$H$9,Table2[[#This Row],[code]]=Options!$H$10),Table2[[#This Row],[regno]],"")</f>
        <v/>
      </c>
    </row>
    <row r="1993" spans="1:4" x14ac:dyDescent="0.2">
      <c r="A1993">
        <v>1109004</v>
      </c>
      <c r="B1993" t="s">
        <v>5410</v>
      </c>
      <c r="C1993" t="s">
        <v>5411</v>
      </c>
      <c r="D1993" t="str">
        <f>IF(OR(Table2[[#This Row],[code]]=Options!$H$6,Table2[[#This Row],[code]]=Options!$H$7,Table2[[#This Row],[code]]=Options!$H$8,Table2[[#This Row],[code]]=Options!$H$9,Table2[[#This Row],[code]]=Options!$H$10),Table2[[#This Row],[regno]],"")</f>
        <v/>
      </c>
    </row>
    <row r="1994" spans="1:4" x14ac:dyDescent="0.2">
      <c r="A1994">
        <v>1109012</v>
      </c>
      <c r="B1994" t="s">
        <v>5451</v>
      </c>
      <c r="C1994" t="s">
        <v>5452</v>
      </c>
      <c r="D1994" t="str">
        <f>IF(OR(Table2[[#This Row],[code]]=Options!$H$6,Table2[[#This Row],[code]]=Options!$H$7,Table2[[#This Row],[code]]=Options!$H$8,Table2[[#This Row],[code]]=Options!$H$9,Table2[[#This Row],[code]]=Options!$H$10),Table2[[#This Row],[regno]],"")</f>
        <v/>
      </c>
    </row>
    <row r="1995" spans="1:4" x14ac:dyDescent="0.2">
      <c r="A1995">
        <v>1109078</v>
      </c>
      <c r="B1995" t="s">
        <v>5431</v>
      </c>
      <c r="C1995" t="s">
        <v>5432</v>
      </c>
      <c r="D1995" t="str">
        <f>IF(OR(Table2[[#This Row],[code]]=Options!$H$6,Table2[[#This Row],[code]]=Options!$H$7,Table2[[#This Row],[code]]=Options!$H$8,Table2[[#This Row],[code]]=Options!$H$9,Table2[[#This Row],[code]]=Options!$H$10),Table2[[#This Row],[regno]],"")</f>
        <v/>
      </c>
    </row>
    <row r="1996" spans="1:4" x14ac:dyDescent="0.2">
      <c r="A1996">
        <v>1109223</v>
      </c>
      <c r="B1996" t="s">
        <v>5431</v>
      </c>
      <c r="C1996" t="s">
        <v>5432</v>
      </c>
      <c r="D1996" t="str">
        <f>IF(OR(Table2[[#This Row],[code]]=Options!$H$6,Table2[[#This Row],[code]]=Options!$H$7,Table2[[#This Row],[code]]=Options!$H$8,Table2[[#This Row],[code]]=Options!$H$9,Table2[[#This Row],[code]]=Options!$H$10),Table2[[#This Row],[regno]],"")</f>
        <v/>
      </c>
    </row>
    <row r="1997" spans="1:4" x14ac:dyDescent="0.2">
      <c r="A1997">
        <v>1109303</v>
      </c>
      <c r="B1997" t="s">
        <v>5410</v>
      </c>
      <c r="C1997" t="s">
        <v>5411</v>
      </c>
      <c r="D1997" t="str">
        <f>IF(OR(Table2[[#This Row],[code]]=Options!$H$6,Table2[[#This Row],[code]]=Options!$H$7,Table2[[#This Row],[code]]=Options!$H$8,Table2[[#This Row],[code]]=Options!$H$9,Table2[[#This Row],[code]]=Options!$H$10),Table2[[#This Row],[regno]],"")</f>
        <v/>
      </c>
    </row>
    <row r="1998" spans="1:4" x14ac:dyDescent="0.2">
      <c r="A1998">
        <v>1109342</v>
      </c>
      <c r="B1998" t="s">
        <v>5474</v>
      </c>
      <c r="C1998" t="s">
        <v>5475</v>
      </c>
      <c r="D1998" t="str">
        <f>IF(OR(Table2[[#This Row],[code]]=Options!$H$6,Table2[[#This Row],[code]]=Options!$H$7,Table2[[#This Row],[code]]=Options!$H$8,Table2[[#This Row],[code]]=Options!$H$9,Table2[[#This Row],[code]]=Options!$H$10),Table2[[#This Row],[regno]],"")</f>
        <v/>
      </c>
    </row>
    <row r="1999" spans="1:4" x14ac:dyDescent="0.2">
      <c r="A1999">
        <v>1109355</v>
      </c>
      <c r="B1999" t="s">
        <v>5410</v>
      </c>
      <c r="C1999" t="s">
        <v>5411</v>
      </c>
      <c r="D1999" t="str">
        <f>IF(OR(Table2[[#This Row],[code]]=Options!$H$6,Table2[[#This Row],[code]]=Options!$H$7,Table2[[#This Row],[code]]=Options!$H$8,Table2[[#This Row],[code]]=Options!$H$9,Table2[[#This Row],[code]]=Options!$H$10),Table2[[#This Row],[regno]],"")</f>
        <v/>
      </c>
    </row>
    <row r="2000" spans="1:4" x14ac:dyDescent="0.2">
      <c r="A2000">
        <v>1109362</v>
      </c>
      <c r="B2000" t="s">
        <v>5544</v>
      </c>
      <c r="C2000" t="s">
        <v>61</v>
      </c>
      <c r="D2000" t="str">
        <f>IF(OR(Table2[[#This Row],[code]]=Options!$H$6,Table2[[#This Row],[code]]=Options!$H$7,Table2[[#This Row],[code]]=Options!$H$8,Table2[[#This Row],[code]]=Options!$H$9,Table2[[#This Row],[code]]=Options!$H$10),Table2[[#This Row],[regno]],"")</f>
        <v/>
      </c>
    </row>
    <row r="2001" spans="1:4" x14ac:dyDescent="0.2">
      <c r="A2001">
        <v>1109375</v>
      </c>
      <c r="B2001" t="s">
        <v>5410</v>
      </c>
      <c r="C2001" t="s">
        <v>5411</v>
      </c>
      <c r="D2001" t="str">
        <f>IF(OR(Table2[[#This Row],[code]]=Options!$H$6,Table2[[#This Row],[code]]=Options!$H$7,Table2[[#This Row],[code]]=Options!$H$8,Table2[[#This Row],[code]]=Options!$H$9,Table2[[#This Row],[code]]=Options!$H$10),Table2[[#This Row],[regno]],"")</f>
        <v/>
      </c>
    </row>
    <row r="2002" spans="1:4" x14ac:dyDescent="0.2">
      <c r="A2002">
        <v>1109381</v>
      </c>
      <c r="B2002" t="s">
        <v>5460</v>
      </c>
      <c r="C2002" t="s">
        <v>5461</v>
      </c>
      <c r="D2002" t="str">
        <f>IF(OR(Table2[[#This Row],[code]]=Options!$H$6,Table2[[#This Row],[code]]=Options!$H$7,Table2[[#This Row],[code]]=Options!$H$8,Table2[[#This Row],[code]]=Options!$H$9,Table2[[#This Row],[code]]=Options!$H$10),Table2[[#This Row],[regno]],"")</f>
        <v/>
      </c>
    </row>
    <row r="2003" spans="1:4" x14ac:dyDescent="0.2">
      <c r="A2003">
        <v>1109439</v>
      </c>
      <c r="B2003" t="s">
        <v>5444</v>
      </c>
      <c r="C2003" t="s">
        <v>5445</v>
      </c>
      <c r="D2003" t="str">
        <f>IF(OR(Table2[[#This Row],[code]]=Options!$H$6,Table2[[#This Row],[code]]=Options!$H$7,Table2[[#This Row],[code]]=Options!$H$8,Table2[[#This Row],[code]]=Options!$H$9,Table2[[#This Row],[code]]=Options!$H$10),Table2[[#This Row],[regno]],"")</f>
        <v/>
      </c>
    </row>
    <row r="2004" spans="1:4" x14ac:dyDescent="0.2">
      <c r="A2004">
        <v>1109451</v>
      </c>
      <c r="B2004" t="s">
        <v>5410</v>
      </c>
      <c r="C2004" t="s">
        <v>5411</v>
      </c>
      <c r="D2004" t="str">
        <f>IF(OR(Table2[[#This Row],[code]]=Options!$H$6,Table2[[#This Row],[code]]=Options!$H$7,Table2[[#This Row],[code]]=Options!$H$8,Table2[[#This Row],[code]]=Options!$H$9,Table2[[#This Row],[code]]=Options!$H$10),Table2[[#This Row],[regno]],"")</f>
        <v/>
      </c>
    </row>
    <row r="2005" spans="1:4" x14ac:dyDescent="0.2">
      <c r="A2005">
        <v>1109488</v>
      </c>
      <c r="B2005" t="s">
        <v>5472</v>
      </c>
      <c r="C2005" t="s">
        <v>5473</v>
      </c>
      <c r="D2005" t="str">
        <f>IF(OR(Table2[[#This Row],[code]]=Options!$H$6,Table2[[#This Row],[code]]=Options!$H$7,Table2[[#This Row],[code]]=Options!$H$8,Table2[[#This Row],[code]]=Options!$H$9,Table2[[#This Row],[code]]=Options!$H$10),Table2[[#This Row],[regno]],"")</f>
        <v/>
      </c>
    </row>
    <row r="2006" spans="1:4" x14ac:dyDescent="0.2">
      <c r="A2006">
        <v>1109544</v>
      </c>
      <c r="B2006" t="s">
        <v>5410</v>
      </c>
      <c r="C2006" t="s">
        <v>5411</v>
      </c>
      <c r="D2006" t="str">
        <f>IF(OR(Table2[[#This Row],[code]]=Options!$H$6,Table2[[#This Row],[code]]=Options!$H$7,Table2[[#This Row],[code]]=Options!$H$8,Table2[[#This Row],[code]]=Options!$H$9,Table2[[#This Row],[code]]=Options!$H$10),Table2[[#This Row],[regno]],"")</f>
        <v/>
      </c>
    </row>
    <row r="2007" spans="1:4" x14ac:dyDescent="0.2">
      <c r="A2007">
        <v>1109758</v>
      </c>
      <c r="B2007" t="s">
        <v>5410</v>
      </c>
      <c r="C2007" t="s">
        <v>5411</v>
      </c>
      <c r="D2007" t="str">
        <f>IF(OR(Table2[[#This Row],[code]]=Options!$H$6,Table2[[#This Row],[code]]=Options!$H$7,Table2[[#This Row],[code]]=Options!$H$8,Table2[[#This Row],[code]]=Options!$H$9,Table2[[#This Row],[code]]=Options!$H$10),Table2[[#This Row],[regno]],"")</f>
        <v/>
      </c>
    </row>
    <row r="2008" spans="1:4" x14ac:dyDescent="0.2">
      <c r="A2008">
        <v>1109836</v>
      </c>
      <c r="B2008" t="s">
        <v>5451</v>
      </c>
      <c r="C2008" t="s">
        <v>5452</v>
      </c>
      <c r="D2008" t="str">
        <f>IF(OR(Table2[[#This Row],[code]]=Options!$H$6,Table2[[#This Row],[code]]=Options!$H$7,Table2[[#This Row],[code]]=Options!$H$8,Table2[[#This Row],[code]]=Options!$H$9,Table2[[#This Row],[code]]=Options!$H$10),Table2[[#This Row],[regno]],"")</f>
        <v/>
      </c>
    </row>
    <row r="2009" spans="1:4" x14ac:dyDescent="0.2">
      <c r="A2009">
        <v>1109909</v>
      </c>
      <c r="B2009" t="s">
        <v>5410</v>
      </c>
      <c r="C2009" t="s">
        <v>5411</v>
      </c>
      <c r="D2009" t="str">
        <f>IF(OR(Table2[[#This Row],[code]]=Options!$H$6,Table2[[#This Row],[code]]=Options!$H$7,Table2[[#This Row],[code]]=Options!$H$8,Table2[[#This Row],[code]]=Options!$H$9,Table2[[#This Row],[code]]=Options!$H$10),Table2[[#This Row],[regno]],"")</f>
        <v/>
      </c>
    </row>
    <row r="2010" spans="1:4" x14ac:dyDescent="0.2">
      <c r="A2010">
        <v>1109978</v>
      </c>
      <c r="B2010" t="s">
        <v>5421</v>
      </c>
      <c r="C2010" t="s">
        <v>46</v>
      </c>
      <c r="D2010" t="str">
        <f>IF(OR(Table2[[#This Row],[code]]=Options!$H$6,Table2[[#This Row],[code]]=Options!$H$7,Table2[[#This Row],[code]]=Options!$H$8,Table2[[#This Row],[code]]=Options!$H$9,Table2[[#This Row],[code]]=Options!$H$10),Table2[[#This Row],[regno]],"")</f>
        <v/>
      </c>
    </row>
    <row r="2011" spans="1:4" x14ac:dyDescent="0.2">
      <c r="A2011">
        <v>1109991</v>
      </c>
      <c r="B2011" t="s">
        <v>5468</v>
      </c>
      <c r="C2011" t="s">
        <v>5469</v>
      </c>
      <c r="D2011" t="str">
        <f>IF(OR(Table2[[#This Row],[code]]=Options!$H$6,Table2[[#This Row],[code]]=Options!$H$7,Table2[[#This Row],[code]]=Options!$H$8,Table2[[#This Row],[code]]=Options!$H$9,Table2[[#This Row],[code]]=Options!$H$10),Table2[[#This Row],[regno]],"")</f>
        <v/>
      </c>
    </row>
    <row r="2012" spans="1:4" x14ac:dyDescent="0.2">
      <c r="A2012">
        <v>1110066</v>
      </c>
      <c r="B2012" t="s">
        <v>5410</v>
      </c>
      <c r="C2012" t="s">
        <v>5411</v>
      </c>
      <c r="D2012" t="str">
        <f>IF(OR(Table2[[#This Row],[code]]=Options!$H$6,Table2[[#This Row],[code]]=Options!$H$7,Table2[[#This Row],[code]]=Options!$H$8,Table2[[#This Row],[code]]=Options!$H$9,Table2[[#This Row],[code]]=Options!$H$10),Table2[[#This Row],[regno]],"")</f>
        <v/>
      </c>
    </row>
    <row r="2013" spans="1:4" x14ac:dyDescent="0.2">
      <c r="A2013">
        <v>1110100</v>
      </c>
      <c r="B2013" t="s">
        <v>5578</v>
      </c>
      <c r="C2013" t="s">
        <v>121</v>
      </c>
      <c r="D2013" t="str">
        <f>IF(OR(Table2[[#This Row],[code]]=Options!$H$6,Table2[[#This Row],[code]]=Options!$H$7,Table2[[#This Row],[code]]=Options!$H$8,Table2[[#This Row],[code]]=Options!$H$9,Table2[[#This Row],[code]]=Options!$H$10),Table2[[#This Row],[regno]],"")</f>
        <v/>
      </c>
    </row>
    <row r="2014" spans="1:4" x14ac:dyDescent="0.2">
      <c r="A2014">
        <v>1110115</v>
      </c>
      <c r="B2014" t="s">
        <v>5530</v>
      </c>
      <c r="C2014" t="s">
        <v>5531</v>
      </c>
      <c r="D2014" t="str">
        <f>IF(OR(Table2[[#This Row],[code]]=Options!$H$6,Table2[[#This Row],[code]]=Options!$H$7,Table2[[#This Row],[code]]=Options!$H$8,Table2[[#This Row],[code]]=Options!$H$9,Table2[[#This Row],[code]]=Options!$H$10),Table2[[#This Row],[regno]],"")</f>
        <v/>
      </c>
    </row>
    <row r="2015" spans="1:4" x14ac:dyDescent="0.2">
      <c r="A2015">
        <v>1110206</v>
      </c>
      <c r="B2015" t="s">
        <v>5459</v>
      </c>
      <c r="C2015" t="s">
        <v>278</v>
      </c>
      <c r="D2015" t="str">
        <f>IF(OR(Table2[[#This Row],[code]]=Options!$H$6,Table2[[#This Row],[code]]=Options!$H$7,Table2[[#This Row],[code]]=Options!$H$8,Table2[[#This Row],[code]]=Options!$H$9,Table2[[#This Row],[code]]=Options!$H$10),Table2[[#This Row],[regno]],"")</f>
        <v/>
      </c>
    </row>
    <row r="2016" spans="1:4" x14ac:dyDescent="0.2">
      <c r="A2016">
        <v>1110222</v>
      </c>
      <c r="B2016" t="s">
        <v>5410</v>
      </c>
      <c r="C2016" t="s">
        <v>5411</v>
      </c>
      <c r="D2016" t="str">
        <f>IF(OR(Table2[[#This Row],[code]]=Options!$H$6,Table2[[#This Row],[code]]=Options!$H$7,Table2[[#This Row],[code]]=Options!$H$8,Table2[[#This Row],[code]]=Options!$H$9,Table2[[#This Row],[code]]=Options!$H$10),Table2[[#This Row],[regno]],"")</f>
        <v/>
      </c>
    </row>
    <row r="2017" spans="1:4" x14ac:dyDescent="0.2">
      <c r="A2017">
        <v>1110231</v>
      </c>
      <c r="B2017" t="s">
        <v>5425</v>
      </c>
      <c r="C2017" t="s">
        <v>626</v>
      </c>
      <c r="D2017" t="str">
        <f>IF(OR(Table2[[#This Row],[code]]=Options!$H$6,Table2[[#This Row],[code]]=Options!$H$7,Table2[[#This Row],[code]]=Options!$H$8,Table2[[#This Row],[code]]=Options!$H$9,Table2[[#This Row],[code]]=Options!$H$10),Table2[[#This Row],[regno]],"")</f>
        <v/>
      </c>
    </row>
    <row r="2018" spans="1:4" x14ac:dyDescent="0.2">
      <c r="A2018">
        <v>1110268</v>
      </c>
      <c r="B2018" t="s">
        <v>5410</v>
      </c>
      <c r="C2018" t="s">
        <v>5411</v>
      </c>
      <c r="D2018" t="str">
        <f>IF(OR(Table2[[#This Row],[code]]=Options!$H$6,Table2[[#This Row],[code]]=Options!$H$7,Table2[[#This Row],[code]]=Options!$H$8,Table2[[#This Row],[code]]=Options!$H$9,Table2[[#This Row],[code]]=Options!$H$10),Table2[[#This Row],[regno]],"")</f>
        <v/>
      </c>
    </row>
    <row r="2019" spans="1:4" x14ac:dyDescent="0.2">
      <c r="A2019">
        <v>1110334</v>
      </c>
      <c r="B2019" t="s">
        <v>5522</v>
      </c>
      <c r="C2019" t="s">
        <v>1193</v>
      </c>
      <c r="D2019" t="str">
        <f>IF(OR(Table2[[#This Row],[code]]=Options!$H$6,Table2[[#This Row],[code]]=Options!$H$7,Table2[[#This Row],[code]]=Options!$H$8,Table2[[#This Row],[code]]=Options!$H$9,Table2[[#This Row],[code]]=Options!$H$10),Table2[[#This Row],[regno]],"")</f>
        <v/>
      </c>
    </row>
    <row r="2020" spans="1:4" x14ac:dyDescent="0.2">
      <c r="A2020">
        <v>1110353</v>
      </c>
      <c r="B2020" t="s">
        <v>5418</v>
      </c>
      <c r="C2020" t="s">
        <v>5419</v>
      </c>
      <c r="D2020" t="str">
        <f>IF(OR(Table2[[#This Row],[code]]=Options!$H$6,Table2[[#This Row],[code]]=Options!$H$7,Table2[[#This Row],[code]]=Options!$H$8,Table2[[#This Row],[code]]=Options!$H$9,Table2[[#This Row],[code]]=Options!$H$10),Table2[[#This Row],[regno]],"")</f>
        <v/>
      </c>
    </row>
    <row r="2021" spans="1:4" x14ac:dyDescent="0.2">
      <c r="A2021">
        <v>1110462</v>
      </c>
      <c r="B2021" t="s">
        <v>5474</v>
      </c>
      <c r="C2021" t="s">
        <v>5475</v>
      </c>
      <c r="D2021" t="str">
        <f>IF(OR(Table2[[#This Row],[code]]=Options!$H$6,Table2[[#This Row],[code]]=Options!$H$7,Table2[[#This Row],[code]]=Options!$H$8,Table2[[#This Row],[code]]=Options!$H$9,Table2[[#This Row],[code]]=Options!$H$10),Table2[[#This Row],[regno]],"")</f>
        <v/>
      </c>
    </row>
    <row r="2022" spans="1:4" x14ac:dyDescent="0.2">
      <c r="A2022">
        <v>1110525</v>
      </c>
      <c r="B2022" t="s">
        <v>5439</v>
      </c>
      <c r="C2022" t="s">
        <v>5440</v>
      </c>
      <c r="D2022" t="str">
        <f>IF(OR(Table2[[#This Row],[code]]=Options!$H$6,Table2[[#This Row],[code]]=Options!$H$7,Table2[[#This Row],[code]]=Options!$H$8,Table2[[#This Row],[code]]=Options!$H$9,Table2[[#This Row],[code]]=Options!$H$10),Table2[[#This Row],[regno]],"")</f>
        <v/>
      </c>
    </row>
    <row r="2023" spans="1:4" x14ac:dyDescent="0.2">
      <c r="A2023">
        <v>1110559</v>
      </c>
      <c r="B2023" t="s">
        <v>5477</v>
      </c>
      <c r="C2023" t="s">
        <v>5478</v>
      </c>
      <c r="D2023" t="str">
        <f>IF(OR(Table2[[#This Row],[code]]=Options!$H$6,Table2[[#This Row],[code]]=Options!$H$7,Table2[[#This Row],[code]]=Options!$H$8,Table2[[#This Row],[code]]=Options!$H$9,Table2[[#This Row],[code]]=Options!$H$10),Table2[[#This Row],[regno]],"")</f>
        <v/>
      </c>
    </row>
    <row r="2024" spans="1:4" x14ac:dyDescent="0.2">
      <c r="A2024">
        <v>1110637</v>
      </c>
      <c r="B2024" t="s">
        <v>5425</v>
      </c>
      <c r="C2024" t="s">
        <v>626</v>
      </c>
      <c r="D2024" t="str">
        <f>IF(OR(Table2[[#This Row],[code]]=Options!$H$6,Table2[[#This Row],[code]]=Options!$H$7,Table2[[#This Row],[code]]=Options!$H$8,Table2[[#This Row],[code]]=Options!$H$9,Table2[[#This Row],[code]]=Options!$H$10),Table2[[#This Row],[regno]],"")</f>
        <v/>
      </c>
    </row>
    <row r="2025" spans="1:4" x14ac:dyDescent="0.2">
      <c r="A2025">
        <v>1110639</v>
      </c>
      <c r="B2025" t="s">
        <v>5431</v>
      </c>
      <c r="C2025" t="s">
        <v>5432</v>
      </c>
      <c r="D2025" t="str">
        <f>IF(OR(Table2[[#This Row],[code]]=Options!$H$6,Table2[[#This Row],[code]]=Options!$H$7,Table2[[#This Row],[code]]=Options!$H$8,Table2[[#This Row],[code]]=Options!$H$9,Table2[[#This Row],[code]]=Options!$H$10),Table2[[#This Row],[regno]],"")</f>
        <v/>
      </c>
    </row>
    <row r="2026" spans="1:4" x14ac:dyDescent="0.2">
      <c r="A2026">
        <v>1110679</v>
      </c>
      <c r="B2026" t="s">
        <v>5453</v>
      </c>
      <c r="C2026" t="s">
        <v>5454</v>
      </c>
      <c r="D2026" t="str">
        <f>IF(OR(Table2[[#This Row],[code]]=Options!$H$6,Table2[[#This Row],[code]]=Options!$H$7,Table2[[#This Row],[code]]=Options!$H$8,Table2[[#This Row],[code]]=Options!$H$9,Table2[[#This Row],[code]]=Options!$H$10),Table2[[#This Row],[regno]],"")</f>
        <v/>
      </c>
    </row>
    <row r="2027" spans="1:4" x14ac:dyDescent="0.2">
      <c r="A2027">
        <v>1110790</v>
      </c>
      <c r="B2027" t="s">
        <v>5413</v>
      </c>
      <c r="C2027" t="s">
        <v>5414</v>
      </c>
      <c r="D2027" t="str">
        <f>IF(OR(Table2[[#This Row],[code]]=Options!$H$6,Table2[[#This Row],[code]]=Options!$H$7,Table2[[#This Row],[code]]=Options!$H$8,Table2[[#This Row],[code]]=Options!$H$9,Table2[[#This Row],[code]]=Options!$H$10),Table2[[#This Row],[regno]],"")</f>
        <v/>
      </c>
    </row>
    <row r="2028" spans="1:4" x14ac:dyDescent="0.2">
      <c r="A2028">
        <v>1110809</v>
      </c>
      <c r="B2028" t="s">
        <v>5490</v>
      </c>
      <c r="C2028" t="s">
        <v>55</v>
      </c>
      <c r="D2028" t="str">
        <f>IF(OR(Table2[[#This Row],[code]]=Options!$H$6,Table2[[#This Row],[code]]=Options!$H$7,Table2[[#This Row],[code]]=Options!$H$8,Table2[[#This Row],[code]]=Options!$H$9,Table2[[#This Row],[code]]=Options!$H$10),Table2[[#This Row],[regno]],"")</f>
        <v/>
      </c>
    </row>
    <row r="2029" spans="1:4" x14ac:dyDescent="0.2">
      <c r="A2029">
        <v>1110843</v>
      </c>
      <c r="B2029" t="s">
        <v>5431</v>
      </c>
      <c r="C2029" t="s">
        <v>5432</v>
      </c>
      <c r="D2029" t="str">
        <f>IF(OR(Table2[[#This Row],[code]]=Options!$H$6,Table2[[#This Row],[code]]=Options!$H$7,Table2[[#This Row],[code]]=Options!$H$8,Table2[[#This Row],[code]]=Options!$H$9,Table2[[#This Row],[code]]=Options!$H$10),Table2[[#This Row],[regno]],"")</f>
        <v/>
      </c>
    </row>
    <row r="2030" spans="1:4" x14ac:dyDescent="0.2">
      <c r="A2030">
        <v>1110891</v>
      </c>
      <c r="B2030" t="s">
        <v>5453</v>
      </c>
      <c r="C2030" t="s">
        <v>5454</v>
      </c>
      <c r="D2030" t="str">
        <f>IF(OR(Table2[[#This Row],[code]]=Options!$H$6,Table2[[#This Row],[code]]=Options!$H$7,Table2[[#This Row],[code]]=Options!$H$8,Table2[[#This Row],[code]]=Options!$H$9,Table2[[#This Row],[code]]=Options!$H$10),Table2[[#This Row],[regno]],"")</f>
        <v/>
      </c>
    </row>
    <row r="2031" spans="1:4" x14ac:dyDescent="0.2">
      <c r="A2031">
        <v>1110935</v>
      </c>
      <c r="B2031" t="s">
        <v>5446</v>
      </c>
      <c r="C2031" t="s">
        <v>5447</v>
      </c>
      <c r="D2031" t="str">
        <f>IF(OR(Table2[[#This Row],[code]]=Options!$H$6,Table2[[#This Row],[code]]=Options!$H$7,Table2[[#This Row],[code]]=Options!$H$8,Table2[[#This Row],[code]]=Options!$H$9,Table2[[#This Row],[code]]=Options!$H$10),Table2[[#This Row],[regno]],"")</f>
        <v/>
      </c>
    </row>
    <row r="2032" spans="1:4" x14ac:dyDescent="0.2">
      <c r="A2032">
        <v>1110947</v>
      </c>
      <c r="B2032" t="s">
        <v>5474</v>
      </c>
      <c r="C2032" t="s">
        <v>5475</v>
      </c>
      <c r="D2032" t="str">
        <f>IF(OR(Table2[[#This Row],[code]]=Options!$H$6,Table2[[#This Row],[code]]=Options!$H$7,Table2[[#This Row],[code]]=Options!$H$8,Table2[[#This Row],[code]]=Options!$H$9,Table2[[#This Row],[code]]=Options!$H$10),Table2[[#This Row],[regno]],"")</f>
        <v/>
      </c>
    </row>
    <row r="2033" spans="1:4" x14ac:dyDescent="0.2">
      <c r="A2033">
        <v>1111086</v>
      </c>
      <c r="B2033" t="s">
        <v>5410</v>
      </c>
      <c r="C2033" t="s">
        <v>5411</v>
      </c>
      <c r="D2033" t="str">
        <f>IF(OR(Table2[[#This Row],[code]]=Options!$H$6,Table2[[#This Row],[code]]=Options!$H$7,Table2[[#This Row],[code]]=Options!$H$8,Table2[[#This Row],[code]]=Options!$H$9,Table2[[#This Row],[code]]=Options!$H$10),Table2[[#This Row],[regno]],"")</f>
        <v/>
      </c>
    </row>
    <row r="2034" spans="1:4" x14ac:dyDescent="0.2">
      <c r="A2034">
        <v>1111095</v>
      </c>
      <c r="B2034" t="s">
        <v>5477</v>
      </c>
      <c r="C2034" t="s">
        <v>5478</v>
      </c>
      <c r="D2034" t="str">
        <f>IF(OR(Table2[[#This Row],[code]]=Options!$H$6,Table2[[#This Row],[code]]=Options!$H$7,Table2[[#This Row],[code]]=Options!$H$8,Table2[[#This Row],[code]]=Options!$H$9,Table2[[#This Row],[code]]=Options!$H$10),Table2[[#This Row],[regno]],"")</f>
        <v/>
      </c>
    </row>
    <row r="2035" spans="1:4" x14ac:dyDescent="0.2">
      <c r="A2035">
        <v>1111150</v>
      </c>
      <c r="B2035" t="s">
        <v>5519</v>
      </c>
      <c r="C2035" t="s">
        <v>1247</v>
      </c>
      <c r="D2035" t="str">
        <f>IF(OR(Table2[[#This Row],[code]]=Options!$H$6,Table2[[#This Row],[code]]=Options!$H$7,Table2[[#This Row],[code]]=Options!$H$8,Table2[[#This Row],[code]]=Options!$H$9,Table2[[#This Row],[code]]=Options!$H$10),Table2[[#This Row],[regno]],"")</f>
        <v/>
      </c>
    </row>
    <row r="2036" spans="1:4" x14ac:dyDescent="0.2">
      <c r="A2036">
        <v>1111224</v>
      </c>
      <c r="B2036" t="s">
        <v>5548</v>
      </c>
      <c r="C2036" t="s">
        <v>1430</v>
      </c>
      <c r="D2036" t="str">
        <f>IF(OR(Table2[[#This Row],[code]]=Options!$H$6,Table2[[#This Row],[code]]=Options!$H$7,Table2[[#This Row],[code]]=Options!$H$8,Table2[[#This Row],[code]]=Options!$H$9,Table2[[#This Row],[code]]=Options!$H$10),Table2[[#This Row],[regno]],"")</f>
        <v/>
      </c>
    </row>
    <row r="2037" spans="1:4" x14ac:dyDescent="0.2">
      <c r="A2037">
        <v>1111292</v>
      </c>
      <c r="B2037" t="s">
        <v>5410</v>
      </c>
      <c r="C2037" t="s">
        <v>5411</v>
      </c>
      <c r="D2037" t="str">
        <f>IF(OR(Table2[[#This Row],[code]]=Options!$H$6,Table2[[#This Row],[code]]=Options!$H$7,Table2[[#This Row],[code]]=Options!$H$8,Table2[[#This Row],[code]]=Options!$H$9,Table2[[#This Row],[code]]=Options!$H$10),Table2[[#This Row],[regno]],"")</f>
        <v/>
      </c>
    </row>
    <row r="2038" spans="1:4" x14ac:dyDescent="0.2">
      <c r="A2038">
        <v>1111458</v>
      </c>
      <c r="B2038" t="s">
        <v>5410</v>
      </c>
      <c r="C2038" t="s">
        <v>5411</v>
      </c>
      <c r="D2038" t="str">
        <f>IF(OR(Table2[[#This Row],[code]]=Options!$H$6,Table2[[#This Row],[code]]=Options!$H$7,Table2[[#This Row],[code]]=Options!$H$8,Table2[[#This Row],[code]]=Options!$H$9,Table2[[#This Row],[code]]=Options!$H$10),Table2[[#This Row],[regno]],"")</f>
        <v/>
      </c>
    </row>
    <row r="2039" spans="1:4" x14ac:dyDescent="0.2">
      <c r="A2039">
        <v>1111489</v>
      </c>
      <c r="B2039" t="s">
        <v>5410</v>
      </c>
      <c r="C2039" t="s">
        <v>5411</v>
      </c>
      <c r="D2039" t="str">
        <f>IF(OR(Table2[[#This Row],[code]]=Options!$H$6,Table2[[#This Row],[code]]=Options!$H$7,Table2[[#This Row],[code]]=Options!$H$8,Table2[[#This Row],[code]]=Options!$H$9,Table2[[#This Row],[code]]=Options!$H$10),Table2[[#This Row],[regno]],"")</f>
        <v/>
      </c>
    </row>
    <row r="2040" spans="1:4" x14ac:dyDescent="0.2">
      <c r="A2040">
        <v>1111497</v>
      </c>
      <c r="B2040" t="s">
        <v>5483</v>
      </c>
      <c r="C2040" t="s">
        <v>40</v>
      </c>
      <c r="D2040" t="str">
        <f>IF(OR(Table2[[#This Row],[code]]=Options!$H$6,Table2[[#This Row],[code]]=Options!$H$7,Table2[[#This Row],[code]]=Options!$H$8,Table2[[#This Row],[code]]=Options!$H$9,Table2[[#This Row],[code]]=Options!$H$10),Table2[[#This Row],[regno]],"")</f>
        <v/>
      </c>
    </row>
    <row r="2041" spans="1:4" x14ac:dyDescent="0.2">
      <c r="A2041">
        <v>1111518</v>
      </c>
      <c r="B2041" t="s">
        <v>5565</v>
      </c>
      <c r="C2041" t="s">
        <v>118</v>
      </c>
      <c r="D2041" t="str">
        <f>IF(OR(Table2[[#This Row],[code]]=Options!$H$6,Table2[[#This Row],[code]]=Options!$H$7,Table2[[#This Row],[code]]=Options!$H$8,Table2[[#This Row],[code]]=Options!$H$9,Table2[[#This Row],[code]]=Options!$H$10),Table2[[#This Row],[regno]],"")</f>
        <v/>
      </c>
    </row>
    <row r="2042" spans="1:4" x14ac:dyDescent="0.2">
      <c r="A2042">
        <v>1111601</v>
      </c>
      <c r="B2042" t="s">
        <v>5466</v>
      </c>
      <c r="C2042" t="s">
        <v>5467</v>
      </c>
      <c r="D2042" t="str">
        <f>IF(OR(Table2[[#This Row],[code]]=Options!$H$6,Table2[[#This Row],[code]]=Options!$H$7,Table2[[#This Row],[code]]=Options!$H$8,Table2[[#This Row],[code]]=Options!$H$9,Table2[[#This Row],[code]]=Options!$H$10),Table2[[#This Row],[regno]],"")</f>
        <v/>
      </c>
    </row>
    <row r="2043" spans="1:4" x14ac:dyDescent="0.2">
      <c r="A2043">
        <v>1111732</v>
      </c>
      <c r="B2043" t="s">
        <v>5410</v>
      </c>
      <c r="C2043" t="s">
        <v>5411</v>
      </c>
      <c r="D2043" t="str">
        <f>IF(OR(Table2[[#This Row],[code]]=Options!$H$6,Table2[[#This Row],[code]]=Options!$H$7,Table2[[#This Row],[code]]=Options!$H$8,Table2[[#This Row],[code]]=Options!$H$9,Table2[[#This Row],[code]]=Options!$H$10),Table2[[#This Row],[regno]],"")</f>
        <v/>
      </c>
    </row>
    <row r="2044" spans="1:4" x14ac:dyDescent="0.2">
      <c r="A2044">
        <v>1111784</v>
      </c>
      <c r="B2044" t="s">
        <v>5410</v>
      </c>
      <c r="C2044" t="s">
        <v>5411</v>
      </c>
      <c r="D2044" t="str">
        <f>IF(OR(Table2[[#This Row],[code]]=Options!$H$6,Table2[[#This Row],[code]]=Options!$H$7,Table2[[#This Row],[code]]=Options!$H$8,Table2[[#This Row],[code]]=Options!$H$9,Table2[[#This Row],[code]]=Options!$H$10),Table2[[#This Row],[regno]],"")</f>
        <v/>
      </c>
    </row>
    <row r="2045" spans="1:4" x14ac:dyDescent="0.2">
      <c r="A2045">
        <v>1111829</v>
      </c>
      <c r="B2045" t="s">
        <v>5516</v>
      </c>
      <c r="C2045" t="s">
        <v>5517</v>
      </c>
      <c r="D2045" t="str">
        <f>IF(OR(Table2[[#This Row],[code]]=Options!$H$6,Table2[[#This Row],[code]]=Options!$H$7,Table2[[#This Row],[code]]=Options!$H$8,Table2[[#This Row],[code]]=Options!$H$9,Table2[[#This Row],[code]]=Options!$H$10),Table2[[#This Row],[regno]],"")</f>
        <v/>
      </c>
    </row>
    <row r="2046" spans="1:4" x14ac:dyDescent="0.2">
      <c r="A2046">
        <v>1111848</v>
      </c>
      <c r="B2046" t="s">
        <v>5410</v>
      </c>
      <c r="C2046" t="s">
        <v>5411</v>
      </c>
      <c r="D2046" t="str">
        <f>IF(OR(Table2[[#This Row],[code]]=Options!$H$6,Table2[[#This Row],[code]]=Options!$H$7,Table2[[#This Row],[code]]=Options!$H$8,Table2[[#This Row],[code]]=Options!$H$9,Table2[[#This Row],[code]]=Options!$H$10),Table2[[#This Row],[regno]],"")</f>
        <v/>
      </c>
    </row>
    <row r="2047" spans="1:4" x14ac:dyDescent="0.2">
      <c r="A2047">
        <v>1111883</v>
      </c>
      <c r="B2047" t="s">
        <v>5474</v>
      </c>
      <c r="C2047" t="s">
        <v>5475</v>
      </c>
      <c r="D2047" t="str">
        <f>IF(OR(Table2[[#This Row],[code]]=Options!$H$6,Table2[[#This Row],[code]]=Options!$H$7,Table2[[#This Row],[code]]=Options!$H$8,Table2[[#This Row],[code]]=Options!$H$9,Table2[[#This Row],[code]]=Options!$H$10),Table2[[#This Row],[regno]],"")</f>
        <v/>
      </c>
    </row>
    <row r="2048" spans="1:4" x14ac:dyDescent="0.2">
      <c r="A2048">
        <v>1111917</v>
      </c>
      <c r="B2048" t="s">
        <v>5446</v>
      </c>
      <c r="C2048" t="s">
        <v>5447</v>
      </c>
      <c r="D2048" t="str">
        <f>IF(OR(Table2[[#This Row],[code]]=Options!$H$6,Table2[[#This Row],[code]]=Options!$H$7,Table2[[#This Row],[code]]=Options!$H$8,Table2[[#This Row],[code]]=Options!$H$9,Table2[[#This Row],[code]]=Options!$H$10),Table2[[#This Row],[regno]],"")</f>
        <v/>
      </c>
    </row>
    <row r="2049" spans="1:4" x14ac:dyDescent="0.2">
      <c r="A2049">
        <v>1111928</v>
      </c>
      <c r="B2049" t="s">
        <v>5459</v>
      </c>
      <c r="C2049" t="s">
        <v>278</v>
      </c>
      <c r="D2049" t="str">
        <f>IF(OR(Table2[[#This Row],[code]]=Options!$H$6,Table2[[#This Row],[code]]=Options!$H$7,Table2[[#This Row],[code]]=Options!$H$8,Table2[[#This Row],[code]]=Options!$H$9,Table2[[#This Row],[code]]=Options!$H$10),Table2[[#This Row],[regno]],"")</f>
        <v/>
      </c>
    </row>
    <row r="2050" spans="1:4" x14ac:dyDescent="0.2">
      <c r="A2050">
        <v>1111958</v>
      </c>
      <c r="B2050" t="s">
        <v>5415</v>
      </c>
      <c r="C2050" t="s">
        <v>5416</v>
      </c>
      <c r="D2050" t="str">
        <f>IF(OR(Table2[[#This Row],[code]]=Options!$H$6,Table2[[#This Row],[code]]=Options!$H$7,Table2[[#This Row],[code]]=Options!$H$8,Table2[[#This Row],[code]]=Options!$H$9,Table2[[#This Row],[code]]=Options!$H$10),Table2[[#This Row],[regno]],"")</f>
        <v/>
      </c>
    </row>
    <row r="2051" spans="1:4" x14ac:dyDescent="0.2">
      <c r="A2051">
        <v>1111985</v>
      </c>
      <c r="B2051" t="s">
        <v>5410</v>
      </c>
      <c r="C2051" t="s">
        <v>5411</v>
      </c>
      <c r="D2051" t="str">
        <f>IF(OR(Table2[[#This Row],[code]]=Options!$H$6,Table2[[#This Row],[code]]=Options!$H$7,Table2[[#This Row],[code]]=Options!$H$8,Table2[[#This Row],[code]]=Options!$H$9,Table2[[#This Row],[code]]=Options!$H$10),Table2[[#This Row],[regno]],"")</f>
        <v/>
      </c>
    </row>
    <row r="2052" spans="1:4" x14ac:dyDescent="0.2">
      <c r="A2052">
        <v>1112173</v>
      </c>
      <c r="B2052" t="s">
        <v>5503</v>
      </c>
      <c r="C2052" t="s">
        <v>5504</v>
      </c>
      <c r="D2052" t="str">
        <f>IF(OR(Table2[[#This Row],[code]]=Options!$H$6,Table2[[#This Row],[code]]=Options!$H$7,Table2[[#This Row],[code]]=Options!$H$8,Table2[[#This Row],[code]]=Options!$H$9,Table2[[#This Row],[code]]=Options!$H$10),Table2[[#This Row],[regno]],"")</f>
        <v/>
      </c>
    </row>
    <row r="2053" spans="1:4" x14ac:dyDescent="0.2">
      <c r="A2053">
        <v>1112240</v>
      </c>
      <c r="B2053" t="s">
        <v>5578</v>
      </c>
      <c r="C2053" t="s">
        <v>121</v>
      </c>
      <c r="D2053" t="str">
        <f>IF(OR(Table2[[#This Row],[code]]=Options!$H$6,Table2[[#This Row],[code]]=Options!$H$7,Table2[[#This Row],[code]]=Options!$H$8,Table2[[#This Row],[code]]=Options!$H$9,Table2[[#This Row],[code]]=Options!$H$10),Table2[[#This Row],[regno]],"")</f>
        <v/>
      </c>
    </row>
    <row r="2054" spans="1:4" x14ac:dyDescent="0.2">
      <c r="A2054">
        <v>1112420</v>
      </c>
      <c r="B2054" t="s">
        <v>5519</v>
      </c>
      <c r="C2054" t="s">
        <v>1247</v>
      </c>
      <c r="D2054" t="str">
        <f>IF(OR(Table2[[#This Row],[code]]=Options!$H$6,Table2[[#This Row],[code]]=Options!$H$7,Table2[[#This Row],[code]]=Options!$H$8,Table2[[#This Row],[code]]=Options!$H$9,Table2[[#This Row],[code]]=Options!$H$10),Table2[[#This Row],[regno]],"")</f>
        <v/>
      </c>
    </row>
    <row r="2055" spans="1:4" x14ac:dyDescent="0.2">
      <c r="A2055">
        <v>1112432</v>
      </c>
      <c r="B2055" t="s">
        <v>5410</v>
      </c>
      <c r="C2055" t="s">
        <v>5411</v>
      </c>
      <c r="D2055" t="str">
        <f>IF(OR(Table2[[#This Row],[code]]=Options!$H$6,Table2[[#This Row],[code]]=Options!$H$7,Table2[[#This Row],[code]]=Options!$H$8,Table2[[#This Row],[code]]=Options!$H$9,Table2[[#This Row],[code]]=Options!$H$10),Table2[[#This Row],[regno]],"")</f>
        <v/>
      </c>
    </row>
    <row r="2056" spans="1:4" x14ac:dyDescent="0.2">
      <c r="A2056">
        <v>1112448</v>
      </c>
      <c r="B2056" t="s">
        <v>5410</v>
      </c>
      <c r="C2056" t="s">
        <v>5411</v>
      </c>
      <c r="D2056" t="str">
        <f>IF(OR(Table2[[#This Row],[code]]=Options!$H$6,Table2[[#This Row],[code]]=Options!$H$7,Table2[[#This Row],[code]]=Options!$H$8,Table2[[#This Row],[code]]=Options!$H$9,Table2[[#This Row],[code]]=Options!$H$10),Table2[[#This Row],[regno]],"")</f>
        <v/>
      </c>
    </row>
    <row r="2057" spans="1:4" x14ac:dyDescent="0.2">
      <c r="A2057">
        <v>1112493</v>
      </c>
      <c r="B2057" t="s">
        <v>5410</v>
      </c>
      <c r="C2057" t="s">
        <v>5411</v>
      </c>
      <c r="D2057" t="str">
        <f>IF(OR(Table2[[#This Row],[code]]=Options!$H$6,Table2[[#This Row],[code]]=Options!$H$7,Table2[[#This Row],[code]]=Options!$H$8,Table2[[#This Row],[code]]=Options!$H$9,Table2[[#This Row],[code]]=Options!$H$10),Table2[[#This Row],[regno]],"")</f>
        <v/>
      </c>
    </row>
    <row r="2058" spans="1:4" x14ac:dyDescent="0.2">
      <c r="A2058">
        <v>1112508</v>
      </c>
      <c r="B2058" t="s">
        <v>5410</v>
      </c>
      <c r="C2058" t="s">
        <v>5411</v>
      </c>
      <c r="D2058" t="str">
        <f>IF(OR(Table2[[#This Row],[code]]=Options!$H$6,Table2[[#This Row],[code]]=Options!$H$7,Table2[[#This Row],[code]]=Options!$H$8,Table2[[#This Row],[code]]=Options!$H$9,Table2[[#This Row],[code]]=Options!$H$10),Table2[[#This Row],[regno]],"")</f>
        <v/>
      </c>
    </row>
    <row r="2059" spans="1:4" x14ac:dyDescent="0.2">
      <c r="A2059">
        <v>1112536</v>
      </c>
      <c r="B2059" t="s">
        <v>5410</v>
      </c>
      <c r="C2059" t="s">
        <v>5411</v>
      </c>
      <c r="D2059" t="str">
        <f>IF(OR(Table2[[#This Row],[code]]=Options!$H$6,Table2[[#This Row],[code]]=Options!$H$7,Table2[[#This Row],[code]]=Options!$H$8,Table2[[#This Row],[code]]=Options!$H$9,Table2[[#This Row],[code]]=Options!$H$10),Table2[[#This Row],[regno]],"")</f>
        <v/>
      </c>
    </row>
    <row r="2060" spans="1:4" x14ac:dyDescent="0.2">
      <c r="A2060">
        <v>1112562</v>
      </c>
      <c r="B2060" t="s">
        <v>5410</v>
      </c>
      <c r="C2060" t="s">
        <v>5411</v>
      </c>
      <c r="D2060" t="str">
        <f>IF(OR(Table2[[#This Row],[code]]=Options!$H$6,Table2[[#This Row],[code]]=Options!$H$7,Table2[[#This Row],[code]]=Options!$H$8,Table2[[#This Row],[code]]=Options!$H$9,Table2[[#This Row],[code]]=Options!$H$10),Table2[[#This Row],[regno]],"")</f>
        <v/>
      </c>
    </row>
    <row r="2061" spans="1:4" x14ac:dyDescent="0.2">
      <c r="A2061">
        <v>1112614</v>
      </c>
      <c r="B2061" t="s">
        <v>5542</v>
      </c>
      <c r="C2061" t="s">
        <v>338</v>
      </c>
      <c r="D2061" t="str">
        <f>IF(OR(Table2[[#This Row],[code]]=Options!$H$6,Table2[[#This Row],[code]]=Options!$H$7,Table2[[#This Row],[code]]=Options!$H$8,Table2[[#This Row],[code]]=Options!$H$9,Table2[[#This Row],[code]]=Options!$H$10),Table2[[#This Row],[regno]],"")</f>
        <v/>
      </c>
    </row>
    <row r="2062" spans="1:4" x14ac:dyDescent="0.2">
      <c r="A2062">
        <v>1112650</v>
      </c>
      <c r="B2062" t="s">
        <v>5410</v>
      </c>
      <c r="C2062" t="s">
        <v>5411</v>
      </c>
      <c r="D2062" t="str">
        <f>IF(OR(Table2[[#This Row],[code]]=Options!$H$6,Table2[[#This Row],[code]]=Options!$H$7,Table2[[#This Row],[code]]=Options!$H$8,Table2[[#This Row],[code]]=Options!$H$9,Table2[[#This Row],[code]]=Options!$H$10),Table2[[#This Row],[regno]],"")</f>
        <v/>
      </c>
    </row>
    <row r="2063" spans="1:4" x14ac:dyDescent="0.2">
      <c r="A2063">
        <v>1112716</v>
      </c>
      <c r="B2063" t="s">
        <v>5410</v>
      </c>
      <c r="C2063" t="s">
        <v>5411</v>
      </c>
      <c r="D2063" t="str">
        <f>IF(OR(Table2[[#This Row],[code]]=Options!$H$6,Table2[[#This Row],[code]]=Options!$H$7,Table2[[#This Row],[code]]=Options!$H$8,Table2[[#This Row],[code]]=Options!$H$9,Table2[[#This Row],[code]]=Options!$H$10),Table2[[#This Row],[regno]],"")</f>
        <v/>
      </c>
    </row>
    <row r="2064" spans="1:4" x14ac:dyDescent="0.2">
      <c r="A2064">
        <v>1112754</v>
      </c>
      <c r="B2064" t="s">
        <v>5410</v>
      </c>
      <c r="C2064" t="s">
        <v>5411</v>
      </c>
      <c r="D2064" t="str">
        <f>IF(OR(Table2[[#This Row],[code]]=Options!$H$6,Table2[[#This Row],[code]]=Options!$H$7,Table2[[#This Row],[code]]=Options!$H$8,Table2[[#This Row],[code]]=Options!$H$9,Table2[[#This Row],[code]]=Options!$H$10),Table2[[#This Row],[regno]],"")</f>
        <v/>
      </c>
    </row>
    <row r="2065" spans="1:4" x14ac:dyDescent="0.2">
      <c r="A2065">
        <v>1112774</v>
      </c>
      <c r="B2065" t="s">
        <v>5439</v>
      </c>
      <c r="C2065" t="s">
        <v>5440</v>
      </c>
      <c r="D2065" t="str">
        <f>IF(OR(Table2[[#This Row],[code]]=Options!$H$6,Table2[[#This Row],[code]]=Options!$H$7,Table2[[#This Row],[code]]=Options!$H$8,Table2[[#This Row],[code]]=Options!$H$9,Table2[[#This Row],[code]]=Options!$H$10),Table2[[#This Row],[regno]],"")</f>
        <v/>
      </c>
    </row>
    <row r="2066" spans="1:4" x14ac:dyDescent="0.2">
      <c r="A2066">
        <v>1112838</v>
      </c>
      <c r="B2066" t="s">
        <v>5522</v>
      </c>
      <c r="C2066" t="s">
        <v>1193</v>
      </c>
      <c r="D2066" t="str">
        <f>IF(OR(Table2[[#This Row],[code]]=Options!$H$6,Table2[[#This Row],[code]]=Options!$H$7,Table2[[#This Row],[code]]=Options!$H$8,Table2[[#This Row],[code]]=Options!$H$9,Table2[[#This Row],[code]]=Options!$H$10),Table2[[#This Row],[regno]],"")</f>
        <v/>
      </c>
    </row>
    <row r="2067" spans="1:4" x14ac:dyDescent="0.2">
      <c r="A2067">
        <v>1112857</v>
      </c>
      <c r="B2067" t="s">
        <v>5410</v>
      </c>
      <c r="C2067" t="s">
        <v>5411</v>
      </c>
      <c r="D2067" t="str">
        <f>IF(OR(Table2[[#This Row],[code]]=Options!$H$6,Table2[[#This Row],[code]]=Options!$H$7,Table2[[#This Row],[code]]=Options!$H$8,Table2[[#This Row],[code]]=Options!$H$9,Table2[[#This Row],[code]]=Options!$H$10),Table2[[#This Row],[regno]],"")</f>
        <v/>
      </c>
    </row>
    <row r="2068" spans="1:4" x14ac:dyDescent="0.2">
      <c r="A2068">
        <v>1112917</v>
      </c>
      <c r="B2068" t="s">
        <v>5410</v>
      </c>
      <c r="C2068" t="s">
        <v>5411</v>
      </c>
      <c r="D2068" t="str">
        <f>IF(OR(Table2[[#This Row],[code]]=Options!$H$6,Table2[[#This Row],[code]]=Options!$H$7,Table2[[#This Row],[code]]=Options!$H$8,Table2[[#This Row],[code]]=Options!$H$9,Table2[[#This Row],[code]]=Options!$H$10),Table2[[#This Row],[regno]],"")</f>
        <v/>
      </c>
    </row>
    <row r="2069" spans="1:4" x14ac:dyDescent="0.2">
      <c r="A2069">
        <v>1112934</v>
      </c>
      <c r="B2069" t="s">
        <v>5436</v>
      </c>
      <c r="C2069" t="s">
        <v>5437</v>
      </c>
      <c r="D2069" t="str">
        <f>IF(OR(Table2[[#This Row],[code]]=Options!$H$6,Table2[[#This Row],[code]]=Options!$H$7,Table2[[#This Row],[code]]=Options!$H$8,Table2[[#This Row],[code]]=Options!$H$9,Table2[[#This Row],[code]]=Options!$H$10),Table2[[#This Row],[regno]],"")</f>
        <v/>
      </c>
    </row>
    <row r="2070" spans="1:4" x14ac:dyDescent="0.2">
      <c r="A2070">
        <v>1112966</v>
      </c>
      <c r="B2070" t="s">
        <v>5472</v>
      </c>
      <c r="C2070" t="s">
        <v>5473</v>
      </c>
      <c r="D2070" t="str">
        <f>IF(OR(Table2[[#This Row],[code]]=Options!$H$6,Table2[[#This Row],[code]]=Options!$H$7,Table2[[#This Row],[code]]=Options!$H$8,Table2[[#This Row],[code]]=Options!$H$9,Table2[[#This Row],[code]]=Options!$H$10),Table2[[#This Row],[regno]],"")</f>
        <v/>
      </c>
    </row>
    <row r="2071" spans="1:4" x14ac:dyDescent="0.2">
      <c r="A2071">
        <v>1113002</v>
      </c>
      <c r="B2071" t="s">
        <v>5410</v>
      </c>
      <c r="C2071" t="s">
        <v>5411</v>
      </c>
      <c r="D2071" t="str">
        <f>IF(OR(Table2[[#This Row],[code]]=Options!$H$6,Table2[[#This Row],[code]]=Options!$H$7,Table2[[#This Row],[code]]=Options!$H$8,Table2[[#This Row],[code]]=Options!$H$9,Table2[[#This Row],[code]]=Options!$H$10),Table2[[#This Row],[regno]],"")</f>
        <v/>
      </c>
    </row>
    <row r="2072" spans="1:4" x14ac:dyDescent="0.2">
      <c r="A2072">
        <v>1113017</v>
      </c>
      <c r="B2072" t="s">
        <v>5459</v>
      </c>
      <c r="C2072" t="s">
        <v>278</v>
      </c>
      <c r="D2072" t="str">
        <f>IF(OR(Table2[[#This Row],[code]]=Options!$H$6,Table2[[#This Row],[code]]=Options!$H$7,Table2[[#This Row],[code]]=Options!$H$8,Table2[[#This Row],[code]]=Options!$H$9,Table2[[#This Row],[code]]=Options!$H$10),Table2[[#This Row],[regno]],"")</f>
        <v/>
      </c>
    </row>
    <row r="2073" spans="1:4" x14ac:dyDescent="0.2">
      <c r="A2073">
        <v>1113034</v>
      </c>
      <c r="B2073" t="s">
        <v>5441</v>
      </c>
      <c r="C2073" t="s">
        <v>5442</v>
      </c>
      <c r="D2073" t="str">
        <f>IF(OR(Table2[[#This Row],[code]]=Options!$H$6,Table2[[#This Row],[code]]=Options!$H$7,Table2[[#This Row],[code]]=Options!$H$8,Table2[[#This Row],[code]]=Options!$H$9,Table2[[#This Row],[code]]=Options!$H$10),Table2[[#This Row],[regno]],"")</f>
        <v/>
      </c>
    </row>
    <row r="2074" spans="1:4" x14ac:dyDescent="0.2">
      <c r="A2074">
        <v>1113090</v>
      </c>
      <c r="B2074" t="s">
        <v>5410</v>
      </c>
      <c r="C2074" t="s">
        <v>5411</v>
      </c>
      <c r="D2074" t="str">
        <f>IF(OR(Table2[[#This Row],[code]]=Options!$H$6,Table2[[#This Row],[code]]=Options!$H$7,Table2[[#This Row],[code]]=Options!$H$8,Table2[[#This Row],[code]]=Options!$H$9,Table2[[#This Row],[code]]=Options!$H$10),Table2[[#This Row],[regno]],"")</f>
        <v/>
      </c>
    </row>
    <row r="2075" spans="1:4" x14ac:dyDescent="0.2">
      <c r="A2075">
        <v>1113115</v>
      </c>
      <c r="B2075" t="s">
        <v>5410</v>
      </c>
      <c r="C2075" t="s">
        <v>5411</v>
      </c>
      <c r="D2075" t="str">
        <f>IF(OR(Table2[[#This Row],[code]]=Options!$H$6,Table2[[#This Row],[code]]=Options!$H$7,Table2[[#This Row],[code]]=Options!$H$8,Table2[[#This Row],[code]]=Options!$H$9,Table2[[#This Row],[code]]=Options!$H$10),Table2[[#This Row],[regno]],"")</f>
        <v/>
      </c>
    </row>
    <row r="2076" spans="1:4" x14ac:dyDescent="0.2">
      <c r="A2076">
        <v>1113169</v>
      </c>
      <c r="B2076" t="s">
        <v>5410</v>
      </c>
      <c r="C2076" t="s">
        <v>5411</v>
      </c>
      <c r="D2076" t="str">
        <f>IF(OR(Table2[[#This Row],[code]]=Options!$H$6,Table2[[#This Row],[code]]=Options!$H$7,Table2[[#This Row],[code]]=Options!$H$8,Table2[[#This Row],[code]]=Options!$H$9,Table2[[#This Row],[code]]=Options!$H$10),Table2[[#This Row],[regno]],"")</f>
        <v/>
      </c>
    </row>
    <row r="2077" spans="1:4" x14ac:dyDescent="0.2">
      <c r="A2077">
        <v>1113190</v>
      </c>
      <c r="B2077" t="s">
        <v>5410</v>
      </c>
      <c r="C2077" t="s">
        <v>5411</v>
      </c>
      <c r="D2077" t="str">
        <f>IF(OR(Table2[[#This Row],[code]]=Options!$H$6,Table2[[#This Row],[code]]=Options!$H$7,Table2[[#This Row],[code]]=Options!$H$8,Table2[[#This Row],[code]]=Options!$H$9,Table2[[#This Row],[code]]=Options!$H$10),Table2[[#This Row],[regno]],"")</f>
        <v/>
      </c>
    </row>
    <row r="2078" spans="1:4" x14ac:dyDescent="0.2">
      <c r="A2078">
        <v>1113332</v>
      </c>
      <c r="B2078" t="s">
        <v>5413</v>
      </c>
      <c r="C2078" t="s">
        <v>5414</v>
      </c>
      <c r="D2078" t="str">
        <f>IF(OR(Table2[[#This Row],[code]]=Options!$H$6,Table2[[#This Row],[code]]=Options!$H$7,Table2[[#This Row],[code]]=Options!$H$8,Table2[[#This Row],[code]]=Options!$H$9,Table2[[#This Row],[code]]=Options!$H$10),Table2[[#This Row],[regno]],"")</f>
        <v/>
      </c>
    </row>
    <row r="2079" spans="1:4" x14ac:dyDescent="0.2">
      <c r="A2079">
        <v>1113360</v>
      </c>
      <c r="B2079" t="s">
        <v>5410</v>
      </c>
      <c r="C2079" t="s">
        <v>5411</v>
      </c>
      <c r="D2079" t="str">
        <f>IF(OR(Table2[[#This Row],[code]]=Options!$H$6,Table2[[#This Row],[code]]=Options!$H$7,Table2[[#This Row],[code]]=Options!$H$8,Table2[[#This Row],[code]]=Options!$H$9,Table2[[#This Row],[code]]=Options!$H$10),Table2[[#This Row],[regno]],"")</f>
        <v/>
      </c>
    </row>
    <row r="2080" spans="1:4" x14ac:dyDescent="0.2">
      <c r="A2080">
        <v>1113400</v>
      </c>
      <c r="B2080" t="s">
        <v>5457</v>
      </c>
      <c r="C2080" t="s">
        <v>5458</v>
      </c>
      <c r="D2080" t="str">
        <f>IF(OR(Table2[[#This Row],[code]]=Options!$H$6,Table2[[#This Row],[code]]=Options!$H$7,Table2[[#This Row],[code]]=Options!$H$8,Table2[[#This Row],[code]]=Options!$H$9,Table2[[#This Row],[code]]=Options!$H$10),Table2[[#This Row],[regno]],"")</f>
        <v/>
      </c>
    </row>
    <row r="2081" spans="1:4" x14ac:dyDescent="0.2">
      <c r="A2081">
        <v>1113437</v>
      </c>
      <c r="B2081" t="s">
        <v>5410</v>
      </c>
      <c r="C2081" t="s">
        <v>5411</v>
      </c>
      <c r="D2081" t="str">
        <f>IF(OR(Table2[[#This Row],[code]]=Options!$H$6,Table2[[#This Row],[code]]=Options!$H$7,Table2[[#This Row],[code]]=Options!$H$8,Table2[[#This Row],[code]]=Options!$H$9,Table2[[#This Row],[code]]=Options!$H$10),Table2[[#This Row],[regno]],"")</f>
        <v/>
      </c>
    </row>
    <row r="2082" spans="1:4" x14ac:dyDescent="0.2">
      <c r="A2082">
        <v>1113593</v>
      </c>
      <c r="B2082" t="s">
        <v>5410</v>
      </c>
      <c r="C2082" t="s">
        <v>5411</v>
      </c>
      <c r="D2082" t="str">
        <f>IF(OR(Table2[[#This Row],[code]]=Options!$H$6,Table2[[#This Row],[code]]=Options!$H$7,Table2[[#This Row],[code]]=Options!$H$8,Table2[[#This Row],[code]]=Options!$H$9,Table2[[#This Row],[code]]=Options!$H$10),Table2[[#This Row],[regno]],"")</f>
        <v/>
      </c>
    </row>
    <row r="2083" spans="1:4" x14ac:dyDescent="0.2">
      <c r="A2083">
        <v>1113700</v>
      </c>
      <c r="B2083" t="s">
        <v>5415</v>
      </c>
      <c r="C2083" t="s">
        <v>5416</v>
      </c>
      <c r="D2083" t="str">
        <f>IF(OR(Table2[[#This Row],[code]]=Options!$H$6,Table2[[#This Row],[code]]=Options!$H$7,Table2[[#This Row],[code]]=Options!$H$8,Table2[[#This Row],[code]]=Options!$H$9,Table2[[#This Row],[code]]=Options!$H$10),Table2[[#This Row],[regno]],"")</f>
        <v/>
      </c>
    </row>
    <row r="2084" spans="1:4" x14ac:dyDescent="0.2">
      <c r="A2084">
        <v>1113704</v>
      </c>
      <c r="B2084" t="s">
        <v>5589</v>
      </c>
      <c r="C2084" t="s">
        <v>2245</v>
      </c>
      <c r="D2084" t="str">
        <f>IF(OR(Table2[[#This Row],[code]]=Options!$H$6,Table2[[#This Row],[code]]=Options!$H$7,Table2[[#This Row],[code]]=Options!$H$8,Table2[[#This Row],[code]]=Options!$H$9,Table2[[#This Row],[code]]=Options!$H$10),Table2[[#This Row],[regno]],"")</f>
        <v/>
      </c>
    </row>
    <row r="2085" spans="1:4" x14ac:dyDescent="0.2">
      <c r="A2085">
        <v>1113727</v>
      </c>
      <c r="B2085" t="s">
        <v>5474</v>
      </c>
      <c r="C2085" t="s">
        <v>5475</v>
      </c>
      <c r="D2085" t="str">
        <f>IF(OR(Table2[[#This Row],[code]]=Options!$H$6,Table2[[#This Row],[code]]=Options!$H$7,Table2[[#This Row],[code]]=Options!$H$8,Table2[[#This Row],[code]]=Options!$H$9,Table2[[#This Row],[code]]=Options!$H$10),Table2[[#This Row],[regno]],"")</f>
        <v/>
      </c>
    </row>
    <row r="2086" spans="1:4" x14ac:dyDescent="0.2">
      <c r="A2086">
        <v>1113732</v>
      </c>
      <c r="B2086" t="s">
        <v>5413</v>
      </c>
      <c r="C2086" t="s">
        <v>5414</v>
      </c>
      <c r="D2086" t="str">
        <f>IF(OR(Table2[[#This Row],[code]]=Options!$H$6,Table2[[#This Row],[code]]=Options!$H$7,Table2[[#This Row],[code]]=Options!$H$8,Table2[[#This Row],[code]]=Options!$H$9,Table2[[#This Row],[code]]=Options!$H$10),Table2[[#This Row],[regno]],"")</f>
        <v/>
      </c>
    </row>
    <row r="2087" spans="1:4" x14ac:dyDescent="0.2">
      <c r="A2087">
        <v>1113748</v>
      </c>
      <c r="B2087" t="s">
        <v>5410</v>
      </c>
      <c r="C2087" t="s">
        <v>5411</v>
      </c>
      <c r="D2087" t="str">
        <f>IF(OR(Table2[[#This Row],[code]]=Options!$H$6,Table2[[#This Row],[code]]=Options!$H$7,Table2[[#This Row],[code]]=Options!$H$8,Table2[[#This Row],[code]]=Options!$H$9,Table2[[#This Row],[code]]=Options!$H$10),Table2[[#This Row],[regno]],"")</f>
        <v/>
      </c>
    </row>
    <row r="2088" spans="1:4" x14ac:dyDescent="0.2">
      <c r="A2088">
        <v>1113766</v>
      </c>
      <c r="B2088" t="s">
        <v>5476</v>
      </c>
      <c r="C2088" t="s">
        <v>188</v>
      </c>
      <c r="D2088" t="str">
        <f>IF(OR(Table2[[#This Row],[code]]=Options!$H$6,Table2[[#This Row],[code]]=Options!$H$7,Table2[[#This Row],[code]]=Options!$H$8,Table2[[#This Row],[code]]=Options!$H$9,Table2[[#This Row],[code]]=Options!$H$10),Table2[[#This Row],[regno]],"")</f>
        <v/>
      </c>
    </row>
    <row r="2089" spans="1:4" x14ac:dyDescent="0.2">
      <c r="A2089">
        <v>1113775</v>
      </c>
      <c r="B2089" t="s">
        <v>5476</v>
      </c>
      <c r="C2089" t="s">
        <v>188</v>
      </c>
      <c r="D2089" t="str">
        <f>IF(OR(Table2[[#This Row],[code]]=Options!$H$6,Table2[[#This Row],[code]]=Options!$H$7,Table2[[#This Row],[code]]=Options!$H$8,Table2[[#This Row],[code]]=Options!$H$9,Table2[[#This Row],[code]]=Options!$H$10),Table2[[#This Row],[regno]],"")</f>
        <v/>
      </c>
    </row>
    <row r="2090" spans="1:4" x14ac:dyDescent="0.2">
      <c r="A2090">
        <v>1113814</v>
      </c>
      <c r="B2090" t="s">
        <v>5503</v>
      </c>
      <c r="C2090" t="s">
        <v>5504</v>
      </c>
      <c r="D2090" t="str">
        <f>IF(OR(Table2[[#This Row],[code]]=Options!$H$6,Table2[[#This Row],[code]]=Options!$H$7,Table2[[#This Row],[code]]=Options!$H$8,Table2[[#This Row],[code]]=Options!$H$9,Table2[[#This Row],[code]]=Options!$H$10),Table2[[#This Row],[regno]],"")</f>
        <v/>
      </c>
    </row>
    <row r="2091" spans="1:4" x14ac:dyDescent="0.2">
      <c r="A2091">
        <v>1113853</v>
      </c>
      <c r="B2091" t="s">
        <v>5557</v>
      </c>
      <c r="C2091" t="s">
        <v>1433</v>
      </c>
      <c r="D2091" t="str">
        <f>IF(OR(Table2[[#This Row],[code]]=Options!$H$6,Table2[[#This Row],[code]]=Options!$H$7,Table2[[#This Row],[code]]=Options!$H$8,Table2[[#This Row],[code]]=Options!$H$9,Table2[[#This Row],[code]]=Options!$H$10),Table2[[#This Row],[regno]],"")</f>
        <v/>
      </c>
    </row>
    <row r="2092" spans="1:4" x14ac:dyDescent="0.2">
      <c r="A2092">
        <v>1113893</v>
      </c>
      <c r="B2092" t="s">
        <v>5410</v>
      </c>
      <c r="C2092" t="s">
        <v>5411</v>
      </c>
      <c r="D2092" t="str">
        <f>IF(OR(Table2[[#This Row],[code]]=Options!$H$6,Table2[[#This Row],[code]]=Options!$H$7,Table2[[#This Row],[code]]=Options!$H$8,Table2[[#This Row],[code]]=Options!$H$9,Table2[[#This Row],[code]]=Options!$H$10),Table2[[#This Row],[regno]],"")</f>
        <v/>
      </c>
    </row>
    <row r="2093" spans="1:4" x14ac:dyDescent="0.2">
      <c r="A2093">
        <v>1113902</v>
      </c>
      <c r="B2093" t="s">
        <v>5410</v>
      </c>
      <c r="C2093" t="s">
        <v>5411</v>
      </c>
      <c r="D2093" t="str">
        <f>IF(OR(Table2[[#This Row],[code]]=Options!$H$6,Table2[[#This Row],[code]]=Options!$H$7,Table2[[#This Row],[code]]=Options!$H$8,Table2[[#This Row],[code]]=Options!$H$9,Table2[[#This Row],[code]]=Options!$H$10),Table2[[#This Row],[regno]],"")</f>
        <v/>
      </c>
    </row>
    <row r="2094" spans="1:4" x14ac:dyDescent="0.2">
      <c r="A2094">
        <v>1114071</v>
      </c>
      <c r="B2094" t="s">
        <v>5410</v>
      </c>
      <c r="C2094" t="s">
        <v>5411</v>
      </c>
      <c r="D2094" t="str">
        <f>IF(OR(Table2[[#This Row],[code]]=Options!$H$6,Table2[[#This Row],[code]]=Options!$H$7,Table2[[#This Row],[code]]=Options!$H$8,Table2[[#This Row],[code]]=Options!$H$9,Table2[[#This Row],[code]]=Options!$H$10),Table2[[#This Row],[regno]],"")</f>
        <v/>
      </c>
    </row>
    <row r="2095" spans="1:4" x14ac:dyDescent="0.2">
      <c r="A2095">
        <v>1114177</v>
      </c>
      <c r="B2095" t="s">
        <v>5474</v>
      </c>
      <c r="C2095" t="s">
        <v>5475</v>
      </c>
      <c r="D2095" t="str">
        <f>IF(OR(Table2[[#This Row],[code]]=Options!$H$6,Table2[[#This Row],[code]]=Options!$H$7,Table2[[#This Row],[code]]=Options!$H$8,Table2[[#This Row],[code]]=Options!$H$9,Table2[[#This Row],[code]]=Options!$H$10),Table2[[#This Row],[regno]],"")</f>
        <v/>
      </c>
    </row>
    <row r="2096" spans="1:4" x14ac:dyDescent="0.2">
      <c r="A2096">
        <v>1114232</v>
      </c>
      <c r="B2096" t="s">
        <v>5429</v>
      </c>
      <c r="C2096" t="s">
        <v>81</v>
      </c>
      <c r="D2096" t="str">
        <f>IF(OR(Table2[[#This Row],[code]]=Options!$H$6,Table2[[#This Row],[code]]=Options!$H$7,Table2[[#This Row],[code]]=Options!$H$8,Table2[[#This Row],[code]]=Options!$H$9,Table2[[#This Row],[code]]=Options!$H$10),Table2[[#This Row],[regno]],"")</f>
        <v/>
      </c>
    </row>
    <row r="2097" spans="1:4" x14ac:dyDescent="0.2">
      <c r="A2097">
        <v>1114376</v>
      </c>
      <c r="B2097" t="s">
        <v>5410</v>
      </c>
      <c r="C2097" t="s">
        <v>5411</v>
      </c>
      <c r="D2097" t="str">
        <f>IF(OR(Table2[[#This Row],[code]]=Options!$H$6,Table2[[#This Row],[code]]=Options!$H$7,Table2[[#This Row],[code]]=Options!$H$8,Table2[[#This Row],[code]]=Options!$H$9,Table2[[#This Row],[code]]=Options!$H$10),Table2[[#This Row],[regno]],"")</f>
        <v/>
      </c>
    </row>
    <row r="2098" spans="1:4" x14ac:dyDescent="0.2">
      <c r="A2098">
        <v>1114436</v>
      </c>
      <c r="B2098" t="s">
        <v>5451</v>
      </c>
      <c r="C2098" t="s">
        <v>5452</v>
      </c>
      <c r="D2098" t="str">
        <f>IF(OR(Table2[[#This Row],[code]]=Options!$H$6,Table2[[#This Row],[code]]=Options!$H$7,Table2[[#This Row],[code]]=Options!$H$8,Table2[[#This Row],[code]]=Options!$H$9,Table2[[#This Row],[code]]=Options!$H$10),Table2[[#This Row],[regno]],"")</f>
        <v/>
      </c>
    </row>
    <row r="2099" spans="1:4" x14ac:dyDescent="0.2">
      <c r="A2099">
        <v>1114473</v>
      </c>
      <c r="B2099" t="s">
        <v>5415</v>
      </c>
      <c r="C2099" t="s">
        <v>5416</v>
      </c>
      <c r="D2099" t="str">
        <f>IF(OR(Table2[[#This Row],[code]]=Options!$H$6,Table2[[#This Row],[code]]=Options!$H$7,Table2[[#This Row],[code]]=Options!$H$8,Table2[[#This Row],[code]]=Options!$H$9,Table2[[#This Row],[code]]=Options!$H$10),Table2[[#This Row],[regno]],"")</f>
        <v/>
      </c>
    </row>
    <row r="2100" spans="1:4" x14ac:dyDescent="0.2">
      <c r="A2100">
        <v>1114541</v>
      </c>
      <c r="B2100" t="s">
        <v>5472</v>
      </c>
      <c r="C2100" t="s">
        <v>5473</v>
      </c>
      <c r="D2100" t="str">
        <f>IF(OR(Table2[[#This Row],[code]]=Options!$H$6,Table2[[#This Row],[code]]=Options!$H$7,Table2[[#This Row],[code]]=Options!$H$8,Table2[[#This Row],[code]]=Options!$H$9,Table2[[#This Row],[code]]=Options!$H$10),Table2[[#This Row],[regno]],"")</f>
        <v/>
      </c>
    </row>
    <row r="2101" spans="1:4" x14ac:dyDescent="0.2">
      <c r="A2101">
        <v>1114562</v>
      </c>
      <c r="B2101" t="s">
        <v>5499</v>
      </c>
      <c r="C2101" t="s">
        <v>5500</v>
      </c>
      <c r="D2101" t="str">
        <f>IF(OR(Table2[[#This Row],[code]]=Options!$H$6,Table2[[#This Row],[code]]=Options!$H$7,Table2[[#This Row],[code]]=Options!$H$8,Table2[[#This Row],[code]]=Options!$H$9,Table2[[#This Row],[code]]=Options!$H$10),Table2[[#This Row],[regno]],"")</f>
        <v/>
      </c>
    </row>
    <row r="2102" spans="1:4" x14ac:dyDescent="0.2">
      <c r="A2102">
        <v>1114604</v>
      </c>
      <c r="B2102" t="s">
        <v>5446</v>
      </c>
      <c r="C2102" t="s">
        <v>5447</v>
      </c>
      <c r="D2102" t="str">
        <f>IF(OR(Table2[[#This Row],[code]]=Options!$H$6,Table2[[#This Row],[code]]=Options!$H$7,Table2[[#This Row],[code]]=Options!$H$8,Table2[[#This Row],[code]]=Options!$H$9,Table2[[#This Row],[code]]=Options!$H$10),Table2[[#This Row],[regno]],"")</f>
        <v/>
      </c>
    </row>
    <row r="2103" spans="1:4" x14ac:dyDescent="0.2">
      <c r="A2103">
        <v>1114703</v>
      </c>
      <c r="B2103" t="s">
        <v>5410</v>
      </c>
      <c r="C2103" t="s">
        <v>5411</v>
      </c>
      <c r="D2103" t="str">
        <f>IF(OR(Table2[[#This Row],[code]]=Options!$H$6,Table2[[#This Row],[code]]=Options!$H$7,Table2[[#This Row],[code]]=Options!$H$8,Table2[[#This Row],[code]]=Options!$H$9,Table2[[#This Row],[code]]=Options!$H$10),Table2[[#This Row],[regno]],"")</f>
        <v/>
      </c>
    </row>
    <row r="2104" spans="1:4" x14ac:dyDescent="0.2">
      <c r="A2104">
        <v>1114768</v>
      </c>
      <c r="B2104" t="s">
        <v>5483</v>
      </c>
      <c r="C2104" t="s">
        <v>40</v>
      </c>
      <c r="D2104" t="str">
        <f>IF(OR(Table2[[#This Row],[code]]=Options!$H$6,Table2[[#This Row],[code]]=Options!$H$7,Table2[[#This Row],[code]]=Options!$H$8,Table2[[#This Row],[code]]=Options!$H$9,Table2[[#This Row],[code]]=Options!$H$10),Table2[[#This Row],[regno]],"")</f>
        <v/>
      </c>
    </row>
    <row r="2105" spans="1:4" x14ac:dyDescent="0.2">
      <c r="A2105">
        <v>1114836</v>
      </c>
      <c r="B2105" t="s">
        <v>5410</v>
      </c>
      <c r="C2105" t="s">
        <v>5411</v>
      </c>
      <c r="D2105" t="str">
        <f>IF(OR(Table2[[#This Row],[code]]=Options!$H$6,Table2[[#This Row],[code]]=Options!$H$7,Table2[[#This Row],[code]]=Options!$H$8,Table2[[#This Row],[code]]=Options!$H$9,Table2[[#This Row],[code]]=Options!$H$10),Table2[[#This Row],[regno]],"")</f>
        <v/>
      </c>
    </row>
    <row r="2106" spans="1:4" x14ac:dyDescent="0.2">
      <c r="A2106">
        <v>1114882</v>
      </c>
      <c r="B2106" t="s">
        <v>5472</v>
      </c>
      <c r="C2106" t="s">
        <v>5473</v>
      </c>
      <c r="D2106" t="str">
        <f>IF(OR(Table2[[#This Row],[code]]=Options!$H$6,Table2[[#This Row],[code]]=Options!$H$7,Table2[[#This Row],[code]]=Options!$H$8,Table2[[#This Row],[code]]=Options!$H$9,Table2[[#This Row],[code]]=Options!$H$10),Table2[[#This Row],[regno]],"")</f>
        <v/>
      </c>
    </row>
    <row r="2107" spans="1:4" x14ac:dyDescent="0.2">
      <c r="A2107">
        <v>1114891</v>
      </c>
      <c r="B2107" t="s">
        <v>5436</v>
      </c>
      <c r="C2107" t="s">
        <v>5437</v>
      </c>
      <c r="D2107" t="str">
        <f>IF(OR(Table2[[#This Row],[code]]=Options!$H$6,Table2[[#This Row],[code]]=Options!$H$7,Table2[[#This Row],[code]]=Options!$H$8,Table2[[#This Row],[code]]=Options!$H$9,Table2[[#This Row],[code]]=Options!$H$10),Table2[[#This Row],[regno]],"")</f>
        <v/>
      </c>
    </row>
    <row r="2108" spans="1:4" x14ac:dyDescent="0.2">
      <c r="A2108">
        <v>1114932</v>
      </c>
      <c r="B2108" t="s">
        <v>5410</v>
      </c>
      <c r="C2108" t="s">
        <v>5411</v>
      </c>
      <c r="D2108" t="str">
        <f>IF(OR(Table2[[#This Row],[code]]=Options!$H$6,Table2[[#This Row],[code]]=Options!$H$7,Table2[[#This Row],[code]]=Options!$H$8,Table2[[#This Row],[code]]=Options!$H$9,Table2[[#This Row],[code]]=Options!$H$10),Table2[[#This Row],[regno]],"")</f>
        <v/>
      </c>
    </row>
    <row r="2109" spans="1:4" x14ac:dyDescent="0.2">
      <c r="A2109">
        <v>1114939</v>
      </c>
      <c r="B2109" t="s">
        <v>5476</v>
      </c>
      <c r="C2109" t="s">
        <v>188</v>
      </c>
      <c r="D2109" t="str">
        <f>IF(OR(Table2[[#This Row],[code]]=Options!$H$6,Table2[[#This Row],[code]]=Options!$H$7,Table2[[#This Row],[code]]=Options!$H$8,Table2[[#This Row],[code]]=Options!$H$9,Table2[[#This Row],[code]]=Options!$H$10),Table2[[#This Row],[regno]],"")</f>
        <v/>
      </c>
    </row>
    <row r="2110" spans="1:4" x14ac:dyDescent="0.2">
      <c r="A2110">
        <v>1114942</v>
      </c>
      <c r="B2110" t="s">
        <v>5410</v>
      </c>
      <c r="C2110" t="s">
        <v>5411</v>
      </c>
      <c r="D2110" t="str">
        <f>IF(OR(Table2[[#This Row],[code]]=Options!$H$6,Table2[[#This Row],[code]]=Options!$H$7,Table2[[#This Row],[code]]=Options!$H$8,Table2[[#This Row],[code]]=Options!$H$9,Table2[[#This Row],[code]]=Options!$H$10),Table2[[#This Row],[regno]],"")</f>
        <v/>
      </c>
    </row>
    <row r="2111" spans="1:4" x14ac:dyDescent="0.2">
      <c r="A2111">
        <v>1114968</v>
      </c>
      <c r="B2111" t="s">
        <v>5410</v>
      </c>
      <c r="C2111" t="s">
        <v>5411</v>
      </c>
      <c r="D2111" t="str">
        <f>IF(OR(Table2[[#This Row],[code]]=Options!$H$6,Table2[[#This Row],[code]]=Options!$H$7,Table2[[#This Row],[code]]=Options!$H$8,Table2[[#This Row],[code]]=Options!$H$9,Table2[[#This Row],[code]]=Options!$H$10),Table2[[#This Row],[regno]],"")</f>
        <v/>
      </c>
    </row>
    <row r="2112" spans="1:4" x14ac:dyDescent="0.2">
      <c r="A2112">
        <v>1114976</v>
      </c>
      <c r="B2112" t="s">
        <v>5486</v>
      </c>
      <c r="C2112" t="s">
        <v>826</v>
      </c>
      <c r="D2112" t="str">
        <f>IF(OR(Table2[[#This Row],[code]]=Options!$H$6,Table2[[#This Row],[code]]=Options!$H$7,Table2[[#This Row],[code]]=Options!$H$8,Table2[[#This Row],[code]]=Options!$H$9,Table2[[#This Row],[code]]=Options!$H$10),Table2[[#This Row],[regno]],"")</f>
        <v/>
      </c>
    </row>
    <row r="2113" spans="1:4" x14ac:dyDescent="0.2">
      <c r="A2113">
        <v>1114978</v>
      </c>
      <c r="B2113" t="s">
        <v>5556</v>
      </c>
      <c r="C2113" t="s">
        <v>1472</v>
      </c>
      <c r="D2113" t="str">
        <f>IF(OR(Table2[[#This Row],[code]]=Options!$H$6,Table2[[#This Row],[code]]=Options!$H$7,Table2[[#This Row],[code]]=Options!$H$8,Table2[[#This Row],[code]]=Options!$H$9,Table2[[#This Row],[code]]=Options!$H$10),Table2[[#This Row],[regno]],"")</f>
        <v/>
      </c>
    </row>
    <row r="2114" spans="1:4" x14ac:dyDescent="0.2">
      <c r="A2114">
        <v>1115060</v>
      </c>
      <c r="B2114" t="s">
        <v>5410</v>
      </c>
      <c r="C2114" t="s">
        <v>5411</v>
      </c>
      <c r="D2114" t="str">
        <f>IF(OR(Table2[[#This Row],[code]]=Options!$H$6,Table2[[#This Row],[code]]=Options!$H$7,Table2[[#This Row],[code]]=Options!$H$8,Table2[[#This Row],[code]]=Options!$H$9,Table2[[#This Row],[code]]=Options!$H$10),Table2[[#This Row],[regno]],"")</f>
        <v/>
      </c>
    </row>
    <row r="2115" spans="1:4" x14ac:dyDescent="0.2">
      <c r="A2115">
        <v>1115090</v>
      </c>
      <c r="B2115" t="s">
        <v>5590</v>
      </c>
      <c r="C2115" t="s">
        <v>2719</v>
      </c>
      <c r="D2115" t="str">
        <f>IF(OR(Table2[[#This Row],[code]]=Options!$H$6,Table2[[#This Row],[code]]=Options!$H$7,Table2[[#This Row],[code]]=Options!$H$8,Table2[[#This Row],[code]]=Options!$H$9,Table2[[#This Row],[code]]=Options!$H$10),Table2[[#This Row],[regno]],"")</f>
        <v/>
      </c>
    </row>
    <row r="2116" spans="1:4" x14ac:dyDescent="0.2">
      <c r="A2116">
        <v>1115155</v>
      </c>
      <c r="B2116" t="s">
        <v>5555</v>
      </c>
      <c r="C2116" t="s">
        <v>2197</v>
      </c>
      <c r="D2116" t="str">
        <f>IF(OR(Table2[[#This Row],[code]]=Options!$H$6,Table2[[#This Row],[code]]=Options!$H$7,Table2[[#This Row],[code]]=Options!$H$8,Table2[[#This Row],[code]]=Options!$H$9,Table2[[#This Row],[code]]=Options!$H$10),Table2[[#This Row],[regno]],"")</f>
        <v/>
      </c>
    </row>
    <row r="2117" spans="1:4" x14ac:dyDescent="0.2">
      <c r="A2117">
        <v>1115171</v>
      </c>
      <c r="B2117" t="s">
        <v>5505</v>
      </c>
      <c r="C2117" t="s">
        <v>909</v>
      </c>
      <c r="D2117" t="str">
        <f>IF(OR(Table2[[#This Row],[code]]=Options!$H$6,Table2[[#This Row],[code]]=Options!$H$7,Table2[[#This Row],[code]]=Options!$H$8,Table2[[#This Row],[code]]=Options!$H$9,Table2[[#This Row],[code]]=Options!$H$10),Table2[[#This Row],[regno]],"")</f>
        <v/>
      </c>
    </row>
    <row r="2118" spans="1:4" x14ac:dyDescent="0.2">
      <c r="A2118">
        <v>1115260</v>
      </c>
      <c r="B2118" t="s">
        <v>5578</v>
      </c>
      <c r="C2118" t="s">
        <v>121</v>
      </c>
      <c r="D2118" t="str">
        <f>IF(OR(Table2[[#This Row],[code]]=Options!$H$6,Table2[[#This Row],[code]]=Options!$H$7,Table2[[#This Row],[code]]=Options!$H$8,Table2[[#This Row],[code]]=Options!$H$9,Table2[[#This Row],[code]]=Options!$H$10),Table2[[#This Row],[regno]],"")</f>
        <v/>
      </c>
    </row>
    <row r="2119" spans="1:4" x14ac:dyDescent="0.2">
      <c r="A2119">
        <v>1115267</v>
      </c>
      <c r="B2119" t="s">
        <v>5410</v>
      </c>
      <c r="C2119" t="s">
        <v>5411</v>
      </c>
      <c r="D2119" t="str">
        <f>IF(OR(Table2[[#This Row],[code]]=Options!$H$6,Table2[[#This Row],[code]]=Options!$H$7,Table2[[#This Row],[code]]=Options!$H$8,Table2[[#This Row],[code]]=Options!$H$9,Table2[[#This Row],[code]]=Options!$H$10),Table2[[#This Row],[regno]],"")</f>
        <v/>
      </c>
    </row>
    <row r="2120" spans="1:4" x14ac:dyDescent="0.2">
      <c r="A2120">
        <v>1115302</v>
      </c>
      <c r="B2120" t="s">
        <v>5425</v>
      </c>
      <c r="C2120" t="s">
        <v>626</v>
      </c>
      <c r="D2120" t="str">
        <f>IF(OR(Table2[[#This Row],[code]]=Options!$H$6,Table2[[#This Row],[code]]=Options!$H$7,Table2[[#This Row],[code]]=Options!$H$8,Table2[[#This Row],[code]]=Options!$H$9,Table2[[#This Row],[code]]=Options!$H$10),Table2[[#This Row],[regno]],"")</f>
        <v/>
      </c>
    </row>
    <row r="2121" spans="1:4" x14ac:dyDescent="0.2">
      <c r="A2121">
        <v>1115341</v>
      </c>
      <c r="B2121" t="s">
        <v>5516</v>
      </c>
      <c r="C2121" t="s">
        <v>5517</v>
      </c>
      <c r="D2121" t="str">
        <f>IF(OR(Table2[[#This Row],[code]]=Options!$H$6,Table2[[#This Row],[code]]=Options!$H$7,Table2[[#This Row],[code]]=Options!$H$8,Table2[[#This Row],[code]]=Options!$H$9,Table2[[#This Row],[code]]=Options!$H$10),Table2[[#This Row],[regno]],"")</f>
        <v/>
      </c>
    </row>
    <row r="2122" spans="1:4" x14ac:dyDescent="0.2">
      <c r="A2122">
        <v>1115451</v>
      </c>
      <c r="B2122" t="s">
        <v>5483</v>
      </c>
      <c r="C2122" t="s">
        <v>40</v>
      </c>
      <c r="D2122" t="str">
        <f>IF(OR(Table2[[#This Row],[code]]=Options!$H$6,Table2[[#This Row],[code]]=Options!$H$7,Table2[[#This Row],[code]]=Options!$H$8,Table2[[#This Row],[code]]=Options!$H$9,Table2[[#This Row],[code]]=Options!$H$10),Table2[[#This Row],[regno]],"")</f>
        <v/>
      </c>
    </row>
    <row r="2123" spans="1:4" x14ac:dyDescent="0.2">
      <c r="A2123">
        <v>1115486</v>
      </c>
      <c r="B2123" t="s">
        <v>5468</v>
      </c>
      <c r="C2123" t="s">
        <v>5469</v>
      </c>
      <c r="D2123" t="str">
        <f>IF(OR(Table2[[#This Row],[code]]=Options!$H$6,Table2[[#This Row],[code]]=Options!$H$7,Table2[[#This Row],[code]]=Options!$H$8,Table2[[#This Row],[code]]=Options!$H$9,Table2[[#This Row],[code]]=Options!$H$10),Table2[[#This Row],[regno]],"")</f>
        <v/>
      </c>
    </row>
    <row r="2124" spans="1:4" x14ac:dyDescent="0.2">
      <c r="A2124">
        <v>1115545</v>
      </c>
      <c r="B2124" t="s">
        <v>5410</v>
      </c>
      <c r="C2124" t="s">
        <v>5411</v>
      </c>
      <c r="D2124" t="str">
        <f>IF(OR(Table2[[#This Row],[code]]=Options!$H$6,Table2[[#This Row],[code]]=Options!$H$7,Table2[[#This Row],[code]]=Options!$H$8,Table2[[#This Row],[code]]=Options!$H$9,Table2[[#This Row],[code]]=Options!$H$10),Table2[[#This Row],[regno]],"")</f>
        <v/>
      </c>
    </row>
    <row r="2125" spans="1:4" x14ac:dyDescent="0.2">
      <c r="A2125">
        <v>1115546</v>
      </c>
      <c r="B2125" t="s">
        <v>5503</v>
      </c>
      <c r="C2125" t="s">
        <v>5504</v>
      </c>
      <c r="D2125" t="str">
        <f>IF(OR(Table2[[#This Row],[code]]=Options!$H$6,Table2[[#This Row],[code]]=Options!$H$7,Table2[[#This Row],[code]]=Options!$H$8,Table2[[#This Row],[code]]=Options!$H$9,Table2[[#This Row],[code]]=Options!$H$10),Table2[[#This Row],[regno]],"")</f>
        <v/>
      </c>
    </row>
    <row r="2126" spans="1:4" x14ac:dyDescent="0.2">
      <c r="A2126">
        <v>1115575</v>
      </c>
      <c r="B2126" t="s">
        <v>5460</v>
      </c>
      <c r="C2126" t="s">
        <v>5461</v>
      </c>
      <c r="D2126" t="str">
        <f>IF(OR(Table2[[#This Row],[code]]=Options!$H$6,Table2[[#This Row],[code]]=Options!$H$7,Table2[[#This Row],[code]]=Options!$H$8,Table2[[#This Row],[code]]=Options!$H$9,Table2[[#This Row],[code]]=Options!$H$10),Table2[[#This Row],[regno]],"")</f>
        <v/>
      </c>
    </row>
    <row r="2127" spans="1:4" x14ac:dyDescent="0.2">
      <c r="A2127">
        <v>1115581</v>
      </c>
      <c r="B2127" t="s">
        <v>5446</v>
      </c>
      <c r="C2127" t="s">
        <v>5447</v>
      </c>
      <c r="D2127" t="str">
        <f>IF(OR(Table2[[#This Row],[code]]=Options!$H$6,Table2[[#This Row],[code]]=Options!$H$7,Table2[[#This Row],[code]]=Options!$H$8,Table2[[#This Row],[code]]=Options!$H$9,Table2[[#This Row],[code]]=Options!$H$10),Table2[[#This Row],[regno]],"")</f>
        <v/>
      </c>
    </row>
    <row r="2128" spans="1:4" x14ac:dyDescent="0.2">
      <c r="A2128">
        <v>1115584</v>
      </c>
      <c r="B2128" t="s">
        <v>5410</v>
      </c>
      <c r="C2128" t="s">
        <v>5411</v>
      </c>
      <c r="D2128" t="str">
        <f>IF(OR(Table2[[#This Row],[code]]=Options!$H$6,Table2[[#This Row],[code]]=Options!$H$7,Table2[[#This Row],[code]]=Options!$H$8,Table2[[#This Row],[code]]=Options!$H$9,Table2[[#This Row],[code]]=Options!$H$10),Table2[[#This Row],[regno]],"")</f>
        <v/>
      </c>
    </row>
    <row r="2129" spans="1:4" x14ac:dyDescent="0.2">
      <c r="A2129">
        <v>1115601</v>
      </c>
      <c r="B2129" t="s">
        <v>5477</v>
      </c>
      <c r="C2129" t="s">
        <v>5478</v>
      </c>
      <c r="D2129" t="str">
        <f>IF(OR(Table2[[#This Row],[code]]=Options!$H$6,Table2[[#This Row],[code]]=Options!$H$7,Table2[[#This Row],[code]]=Options!$H$8,Table2[[#This Row],[code]]=Options!$H$9,Table2[[#This Row],[code]]=Options!$H$10),Table2[[#This Row],[regno]],"")</f>
        <v/>
      </c>
    </row>
    <row r="2130" spans="1:4" x14ac:dyDescent="0.2">
      <c r="A2130">
        <v>1115624</v>
      </c>
      <c r="B2130" t="s">
        <v>5439</v>
      </c>
      <c r="C2130" t="s">
        <v>5440</v>
      </c>
      <c r="D2130" t="str">
        <f>IF(OR(Table2[[#This Row],[code]]=Options!$H$6,Table2[[#This Row],[code]]=Options!$H$7,Table2[[#This Row],[code]]=Options!$H$8,Table2[[#This Row],[code]]=Options!$H$9,Table2[[#This Row],[code]]=Options!$H$10),Table2[[#This Row],[regno]],"")</f>
        <v/>
      </c>
    </row>
    <row r="2131" spans="1:4" x14ac:dyDescent="0.2">
      <c r="A2131">
        <v>1115774</v>
      </c>
      <c r="B2131" t="s">
        <v>5457</v>
      </c>
      <c r="C2131" t="s">
        <v>5458</v>
      </c>
      <c r="D2131" t="str">
        <f>IF(OR(Table2[[#This Row],[code]]=Options!$H$6,Table2[[#This Row],[code]]=Options!$H$7,Table2[[#This Row],[code]]=Options!$H$8,Table2[[#This Row],[code]]=Options!$H$9,Table2[[#This Row],[code]]=Options!$H$10),Table2[[#This Row],[regno]],"")</f>
        <v/>
      </c>
    </row>
    <row r="2132" spans="1:4" x14ac:dyDescent="0.2">
      <c r="A2132">
        <v>1115795</v>
      </c>
      <c r="B2132" t="s">
        <v>5460</v>
      </c>
      <c r="C2132" t="s">
        <v>5461</v>
      </c>
      <c r="D2132" t="str">
        <f>IF(OR(Table2[[#This Row],[code]]=Options!$H$6,Table2[[#This Row],[code]]=Options!$H$7,Table2[[#This Row],[code]]=Options!$H$8,Table2[[#This Row],[code]]=Options!$H$9,Table2[[#This Row],[code]]=Options!$H$10),Table2[[#This Row],[regno]],"")</f>
        <v/>
      </c>
    </row>
    <row r="2133" spans="1:4" x14ac:dyDescent="0.2">
      <c r="A2133">
        <v>1115800</v>
      </c>
      <c r="B2133" t="s">
        <v>5451</v>
      </c>
      <c r="C2133" t="s">
        <v>5452</v>
      </c>
      <c r="D2133" t="str">
        <f>IF(OR(Table2[[#This Row],[code]]=Options!$H$6,Table2[[#This Row],[code]]=Options!$H$7,Table2[[#This Row],[code]]=Options!$H$8,Table2[[#This Row],[code]]=Options!$H$9,Table2[[#This Row],[code]]=Options!$H$10),Table2[[#This Row],[regno]],"")</f>
        <v/>
      </c>
    </row>
    <row r="2134" spans="1:4" x14ac:dyDescent="0.2">
      <c r="A2134">
        <v>1115807</v>
      </c>
      <c r="B2134" t="s">
        <v>5468</v>
      </c>
      <c r="C2134" t="s">
        <v>5469</v>
      </c>
      <c r="D2134" t="str">
        <f>IF(OR(Table2[[#This Row],[code]]=Options!$H$6,Table2[[#This Row],[code]]=Options!$H$7,Table2[[#This Row],[code]]=Options!$H$8,Table2[[#This Row],[code]]=Options!$H$9,Table2[[#This Row],[code]]=Options!$H$10),Table2[[#This Row],[regno]],"")</f>
        <v/>
      </c>
    </row>
    <row r="2135" spans="1:4" x14ac:dyDescent="0.2">
      <c r="A2135">
        <v>1116044</v>
      </c>
      <c r="B2135" t="s">
        <v>5439</v>
      </c>
      <c r="C2135" t="s">
        <v>5440</v>
      </c>
      <c r="D2135" t="str">
        <f>IF(OR(Table2[[#This Row],[code]]=Options!$H$6,Table2[[#This Row],[code]]=Options!$H$7,Table2[[#This Row],[code]]=Options!$H$8,Table2[[#This Row],[code]]=Options!$H$9,Table2[[#This Row],[code]]=Options!$H$10),Table2[[#This Row],[regno]],"")</f>
        <v/>
      </c>
    </row>
    <row r="2136" spans="1:4" x14ac:dyDescent="0.2">
      <c r="A2136">
        <v>1116085</v>
      </c>
      <c r="B2136" t="s">
        <v>5441</v>
      </c>
      <c r="C2136" t="s">
        <v>5442</v>
      </c>
      <c r="D2136" t="str">
        <f>IF(OR(Table2[[#This Row],[code]]=Options!$H$6,Table2[[#This Row],[code]]=Options!$H$7,Table2[[#This Row],[code]]=Options!$H$8,Table2[[#This Row],[code]]=Options!$H$9,Table2[[#This Row],[code]]=Options!$H$10),Table2[[#This Row],[regno]],"")</f>
        <v/>
      </c>
    </row>
    <row r="2137" spans="1:4" x14ac:dyDescent="0.2">
      <c r="A2137">
        <v>1116089</v>
      </c>
      <c r="B2137" t="s">
        <v>5410</v>
      </c>
      <c r="C2137" t="s">
        <v>5411</v>
      </c>
      <c r="D2137" t="str">
        <f>IF(OR(Table2[[#This Row],[code]]=Options!$H$6,Table2[[#This Row],[code]]=Options!$H$7,Table2[[#This Row],[code]]=Options!$H$8,Table2[[#This Row],[code]]=Options!$H$9,Table2[[#This Row],[code]]=Options!$H$10),Table2[[#This Row],[regno]],"")</f>
        <v/>
      </c>
    </row>
    <row r="2138" spans="1:4" x14ac:dyDescent="0.2">
      <c r="A2138">
        <v>1116173</v>
      </c>
      <c r="B2138" t="s">
        <v>5518</v>
      </c>
      <c r="C2138" t="s">
        <v>1240</v>
      </c>
      <c r="D2138" t="str">
        <f>IF(OR(Table2[[#This Row],[code]]=Options!$H$6,Table2[[#This Row],[code]]=Options!$H$7,Table2[[#This Row],[code]]=Options!$H$8,Table2[[#This Row],[code]]=Options!$H$9,Table2[[#This Row],[code]]=Options!$H$10),Table2[[#This Row],[regno]],"")</f>
        <v/>
      </c>
    </row>
    <row r="2139" spans="1:4" x14ac:dyDescent="0.2">
      <c r="A2139">
        <v>1116213</v>
      </c>
      <c r="B2139" t="s">
        <v>5410</v>
      </c>
      <c r="C2139" t="s">
        <v>5411</v>
      </c>
      <c r="D2139" t="str">
        <f>IF(OR(Table2[[#This Row],[code]]=Options!$H$6,Table2[[#This Row],[code]]=Options!$H$7,Table2[[#This Row],[code]]=Options!$H$8,Table2[[#This Row],[code]]=Options!$H$9,Table2[[#This Row],[code]]=Options!$H$10),Table2[[#This Row],[regno]],"")</f>
        <v/>
      </c>
    </row>
    <row r="2140" spans="1:4" x14ac:dyDescent="0.2">
      <c r="A2140">
        <v>1116255</v>
      </c>
      <c r="B2140" t="s">
        <v>5468</v>
      </c>
      <c r="C2140" t="s">
        <v>5469</v>
      </c>
      <c r="D2140" t="str">
        <f>IF(OR(Table2[[#This Row],[code]]=Options!$H$6,Table2[[#This Row],[code]]=Options!$H$7,Table2[[#This Row],[code]]=Options!$H$8,Table2[[#This Row],[code]]=Options!$H$9,Table2[[#This Row],[code]]=Options!$H$10),Table2[[#This Row],[regno]],"")</f>
        <v/>
      </c>
    </row>
    <row r="2141" spans="1:4" x14ac:dyDescent="0.2">
      <c r="A2141">
        <v>1116300</v>
      </c>
      <c r="B2141" t="s">
        <v>5415</v>
      </c>
      <c r="C2141" t="s">
        <v>5416</v>
      </c>
      <c r="D2141" t="str">
        <f>IF(OR(Table2[[#This Row],[code]]=Options!$H$6,Table2[[#This Row],[code]]=Options!$H$7,Table2[[#This Row],[code]]=Options!$H$8,Table2[[#This Row],[code]]=Options!$H$9,Table2[[#This Row],[code]]=Options!$H$10),Table2[[#This Row],[regno]],"")</f>
        <v/>
      </c>
    </row>
    <row r="2142" spans="1:4" x14ac:dyDescent="0.2">
      <c r="A2142">
        <v>1116343</v>
      </c>
      <c r="B2142" t="s">
        <v>5535</v>
      </c>
      <c r="C2142" t="s">
        <v>5536</v>
      </c>
      <c r="D2142" t="str">
        <f>IF(OR(Table2[[#This Row],[code]]=Options!$H$6,Table2[[#This Row],[code]]=Options!$H$7,Table2[[#This Row],[code]]=Options!$H$8,Table2[[#This Row],[code]]=Options!$H$9,Table2[[#This Row],[code]]=Options!$H$10),Table2[[#This Row],[regno]],"")</f>
        <v/>
      </c>
    </row>
    <row r="2143" spans="1:4" x14ac:dyDescent="0.2">
      <c r="A2143">
        <v>1116352</v>
      </c>
      <c r="B2143" t="s">
        <v>5410</v>
      </c>
      <c r="C2143" t="s">
        <v>5411</v>
      </c>
      <c r="D2143" t="str">
        <f>IF(OR(Table2[[#This Row],[code]]=Options!$H$6,Table2[[#This Row],[code]]=Options!$H$7,Table2[[#This Row],[code]]=Options!$H$8,Table2[[#This Row],[code]]=Options!$H$9,Table2[[#This Row],[code]]=Options!$H$10),Table2[[#This Row],[regno]],"")</f>
        <v/>
      </c>
    </row>
    <row r="2144" spans="1:4" x14ac:dyDescent="0.2">
      <c r="A2144">
        <v>1116367</v>
      </c>
      <c r="B2144" t="s">
        <v>5453</v>
      </c>
      <c r="C2144" t="s">
        <v>5454</v>
      </c>
      <c r="D2144" t="str">
        <f>IF(OR(Table2[[#This Row],[code]]=Options!$H$6,Table2[[#This Row],[code]]=Options!$H$7,Table2[[#This Row],[code]]=Options!$H$8,Table2[[#This Row],[code]]=Options!$H$9,Table2[[#This Row],[code]]=Options!$H$10),Table2[[#This Row],[regno]],"")</f>
        <v/>
      </c>
    </row>
    <row r="2145" spans="1:4" x14ac:dyDescent="0.2">
      <c r="A2145">
        <v>1116396</v>
      </c>
      <c r="B2145" t="s">
        <v>5410</v>
      </c>
      <c r="C2145" t="s">
        <v>5411</v>
      </c>
      <c r="D2145" t="str">
        <f>IF(OR(Table2[[#This Row],[code]]=Options!$H$6,Table2[[#This Row],[code]]=Options!$H$7,Table2[[#This Row],[code]]=Options!$H$8,Table2[[#This Row],[code]]=Options!$H$9,Table2[[#This Row],[code]]=Options!$H$10),Table2[[#This Row],[regno]],"")</f>
        <v/>
      </c>
    </row>
    <row r="2146" spans="1:4" x14ac:dyDescent="0.2">
      <c r="A2146">
        <v>1116483</v>
      </c>
      <c r="B2146" t="s">
        <v>5483</v>
      </c>
      <c r="C2146" t="s">
        <v>40</v>
      </c>
      <c r="D2146" t="str">
        <f>IF(OR(Table2[[#This Row],[code]]=Options!$H$6,Table2[[#This Row],[code]]=Options!$H$7,Table2[[#This Row],[code]]=Options!$H$8,Table2[[#This Row],[code]]=Options!$H$9,Table2[[#This Row],[code]]=Options!$H$10),Table2[[#This Row],[regno]],"")</f>
        <v/>
      </c>
    </row>
    <row r="2147" spans="1:4" x14ac:dyDescent="0.2">
      <c r="A2147">
        <v>1116527</v>
      </c>
      <c r="B2147" t="s">
        <v>5491</v>
      </c>
      <c r="C2147" t="s">
        <v>361</v>
      </c>
      <c r="D2147" t="str">
        <f>IF(OR(Table2[[#This Row],[code]]=Options!$H$6,Table2[[#This Row],[code]]=Options!$H$7,Table2[[#This Row],[code]]=Options!$H$8,Table2[[#This Row],[code]]=Options!$H$9,Table2[[#This Row],[code]]=Options!$H$10),Table2[[#This Row],[regno]],"")</f>
        <v/>
      </c>
    </row>
    <row r="2148" spans="1:4" x14ac:dyDescent="0.2">
      <c r="A2148">
        <v>1116610</v>
      </c>
      <c r="B2148" t="s">
        <v>5542</v>
      </c>
      <c r="C2148" t="s">
        <v>338</v>
      </c>
      <c r="D2148" t="str">
        <f>IF(OR(Table2[[#This Row],[code]]=Options!$H$6,Table2[[#This Row],[code]]=Options!$H$7,Table2[[#This Row],[code]]=Options!$H$8,Table2[[#This Row],[code]]=Options!$H$9,Table2[[#This Row],[code]]=Options!$H$10),Table2[[#This Row],[regno]],"")</f>
        <v/>
      </c>
    </row>
    <row r="2149" spans="1:4" x14ac:dyDescent="0.2">
      <c r="A2149">
        <v>1116620</v>
      </c>
      <c r="B2149" t="s">
        <v>5483</v>
      </c>
      <c r="C2149" t="s">
        <v>40</v>
      </c>
      <c r="D2149" t="str">
        <f>IF(OR(Table2[[#This Row],[code]]=Options!$H$6,Table2[[#This Row],[code]]=Options!$H$7,Table2[[#This Row],[code]]=Options!$H$8,Table2[[#This Row],[code]]=Options!$H$9,Table2[[#This Row],[code]]=Options!$H$10),Table2[[#This Row],[regno]],"")</f>
        <v/>
      </c>
    </row>
    <row r="2150" spans="1:4" x14ac:dyDescent="0.2">
      <c r="A2150">
        <v>1116635</v>
      </c>
      <c r="B2150" t="s">
        <v>5410</v>
      </c>
      <c r="C2150" t="s">
        <v>5411</v>
      </c>
      <c r="D2150" t="str">
        <f>IF(OR(Table2[[#This Row],[code]]=Options!$H$6,Table2[[#This Row],[code]]=Options!$H$7,Table2[[#This Row],[code]]=Options!$H$8,Table2[[#This Row],[code]]=Options!$H$9,Table2[[#This Row],[code]]=Options!$H$10),Table2[[#This Row],[regno]],"")</f>
        <v/>
      </c>
    </row>
    <row r="2151" spans="1:4" x14ac:dyDescent="0.2">
      <c r="A2151">
        <v>1116684</v>
      </c>
      <c r="B2151" t="s">
        <v>5410</v>
      </c>
      <c r="C2151" t="s">
        <v>5411</v>
      </c>
      <c r="D2151" t="str">
        <f>IF(OR(Table2[[#This Row],[code]]=Options!$H$6,Table2[[#This Row],[code]]=Options!$H$7,Table2[[#This Row],[code]]=Options!$H$8,Table2[[#This Row],[code]]=Options!$H$9,Table2[[#This Row],[code]]=Options!$H$10),Table2[[#This Row],[regno]],"")</f>
        <v/>
      </c>
    </row>
    <row r="2152" spans="1:4" x14ac:dyDescent="0.2">
      <c r="A2152">
        <v>1116715</v>
      </c>
      <c r="B2152" t="s">
        <v>5410</v>
      </c>
      <c r="C2152" t="s">
        <v>5411</v>
      </c>
      <c r="D2152" t="str">
        <f>IF(OR(Table2[[#This Row],[code]]=Options!$H$6,Table2[[#This Row],[code]]=Options!$H$7,Table2[[#This Row],[code]]=Options!$H$8,Table2[[#This Row],[code]]=Options!$H$9,Table2[[#This Row],[code]]=Options!$H$10),Table2[[#This Row],[regno]],"")</f>
        <v/>
      </c>
    </row>
    <row r="2153" spans="1:4" x14ac:dyDescent="0.2">
      <c r="A2153">
        <v>1116720</v>
      </c>
      <c r="B2153" t="s">
        <v>5410</v>
      </c>
      <c r="C2153" t="s">
        <v>5411</v>
      </c>
      <c r="D2153" t="str">
        <f>IF(OR(Table2[[#This Row],[code]]=Options!$H$6,Table2[[#This Row],[code]]=Options!$H$7,Table2[[#This Row],[code]]=Options!$H$8,Table2[[#This Row],[code]]=Options!$H$9,Table2[[#This Row],[code]]=Options!$H$10),Table2[[#This Row],[regno]],"")</f>
        <v/>
      </c>
    </row>
    <row r="2154" spans="1:4" x14ac:dyDescent="0.2">
      <c r="A2154">
        <v>1116781</v>
      </c>
      <c r="B2154" t="s">
        <v>5423</v>
      </c>
      <c r="C2154" t="s">
        <v>5424</v>
      </c>
      <c r="D2154" t="str">
        <f>IF(OR(Table2[[#This Row],[code]]=Options!$H$6,Table2[[#This Row],[code]]=Options!$H$7,Table2[[#This Row],[code]]=Options!$H$8,Table2[[#This Row],[code]]=Options!$H$9,Table2[[#This Row],[code]]=Options!$H$10),Table2[[#This Row],[regno]],"")</f>
        <v/>
      </c>
    </row>
    <row r="2155" spans="1:4" x14ac:dyDescent="0.2">
      <c r="A2155">
        <v>1116881</v>
      </c>
      <c r="B2155" t="s">
        <v>5533</v>
      </c>
      <c r="C2155" t="s">
        <v>598</v>
      </c>
      <c r="D2155" t="str">
        <f>IF(OR(Table2[[#This Row],[code]]=Options!$H$6,Table2[[#This Row],[code]]=Options!$H$7,Table2[[#This Row],[code]]=Options!$H$8,Table2[[#This Row],[code]]=Options!$H$9,Table2[[#This Row],[code]]=Options!$H$10),Table2[[#This Row],[regno]],"")</f>
        <v/>
      </c>
    </row>
    <row r="2156" spans="1:4" x14ac:dyDescent="0.2">
      <c r="A2156">
        <v>1116983</v>
      </c>
      <c r="B2156" t="s">
        <v>5433</v>
      </c>
      <c r="C2156" t="s">
        <v>832</v>
      </c>
      <c r="D2156" t="str">
        <f>IF(OR(Table2[[#This Row],[code]]=Options!$H$6,Table2[[#This Row],[code]]=Options!$H$7,Table2[[#This Row],[code]]=Options!$H$8,Table2[[#This Row],[code]]=Options!$H$9,Table2[[#This Row],[code]]=Options!$H$10),Table2[[#This Row],[regno]],"")</f>
        <v/>
      </c>
    </row>
    <row r="2157" spans="1:4" x14ac:dyDescent="0.2">
      <c r="A2157">
        <v>1117211</v>
      </c>
      <c r="B2157" t="s">
        <v>5410</v>
      </c>
      <c r="C2157" t="s">
        <v>5411</v>
      </c>
      <c r="D2157" t="str">
        <f>IF(OR(Table2[[#This Row],[code]]=Options!$H$6,Table2[[#This Row],[code]]=Options!$H$7,Table2[[#This Row],[code]]=Options!$H$8,Table2[[#This Row],[code]]=Options!$H$9,Table2[[#This Row],[code]]=Options!$H$10),Table2[[#This Row],[regno]],"")</f>
        <v/>
      </c>
    </row>
    <row r="2158" spans="1:4" x14ac:dyDescent="0.2">
      <c r="A2158">
        <v>1117223</v>
      </c>
      <c r="B2158" t="s">
        <v>5410</v>
      </c>
      <c r="C2158" t="s">
        <v>5411</v>
      </c>
      <c r="D2158" t="str">
        <f>IF(OR(Table2[[#This Row],[code]]=Options!$H$6,Table2[[#This Row],[code]]=Options!$H$7,Table2[[#This Row],[code]]=Options!$H$8,Table2[[#This Row],[code]]=Options!$H$9,Table2[[#This Row],[code]]=Options!$H$10),Table2[[#This Row],[regno]],"")</f>
        <v/>
      </c>
    </row>
    <row r="2159" spans="1:4" x14ac:dyDescent="0.2">
      <c r="A2159">
        <v>1117231</v>
      </c>
      <c r="B2159" t="s">
        <v>5410</v>
      </c>
      <c r="C2159" t="s">
        <v>5411</v>
      </c>
      <c r="D2159" t="str">
        <f>IF(OR(Table2[[#This Row],[code]]=Options!$H$6,Table2[[#This Row],[code]]=Options!$H$7,Table2[[#This Row],[code]]=Options!$H$8,Table2[[#This Row],[code]]=Options!$H$9,Table2[[#This Row],[code]]=Options!$H$10),Table2[[#This Row],[regno]],"")</f>
        <v/>
      </c>
    </row>
    <row r="2160" spans="1:4" x14ac:dyDescent="0.2">
      <c r="A2160">
        <v>1117264</v>
      </c>
      <c r="B2160" t="s">
        <v>5436</v>
      </c>
      <c r="C2160" t="s">
        <v>5437</v>
      </c>
      <c r="D2160" t="str">
        <f>IF(OR(Table2[[#This Row],[code]]=Options!$H$6,Table2[[#This Row],[code]]=Options!$H$7,Table2[[#This Row],[code]]=Options!$H$8,Table2[[#This Row],[code]]=Options!$H$9,Table2[[#This Row],[code]]=Options!$H$10),Table2[[#This Row],[regno]],"")</f>
        <v/>
      </c>
    </row>
    <row r="2161" spans="1:4" x14ac:dyDescent="0.2">
      <c r="A2161">
        <v>1117273</v>
      </c>
      <c r="B2161" t="s">
        <v>5410</v>
      </c>
      <c r="C2161" t="s">
        <v>5411</v>
      </c>
      <c r="D2161" t="str">
        <f>IF(OR(Table2[[#This Row],[code]]=Options!$H$6,Table2[[#This Row],[code]]=Options!$H$7,Table2[[#This Row],[code]]=Options!$H$8,Table2[[#This Row],[code]]=Options!$H$9,Table2[[#This Row],[code]]=Options!$H$10),Table2[[#This Row],[regno]],"")</f>
        <v/>
      </c>
    </row>
    <row r="2162" spans="1:4" x14ac:dyDescent="0.2">
      <c r="A2162">
        <v>1117355</v>
      </c>
      <c r="B2162" t="s">
        <v>5446</v>
      </c>
      <c r="C2162" t="s">
        <v>5447</v>
      </c>
      <c r="D2162" t="str">
        <f>IF(OR(Table2[[#This Row],[code]]=Options!$H$6,Table2[[#This Row],[code]]=Options!$H$7,Table2[[#This Row],[code]]=Options!$H$8,Table2[[#This Row],[code]]=Options!$H$9,Table2[[#This Row],[code]]=Options!$H$10),Table2[[#This Row],[regno]],"")</f>
        <v/>
      </c>
    </row>
    <row r="2163" spans="1:4" x14ac:dyDescent="0.2">
      <c r="A2163">
        <v>1117417</v>
      </c>
      <c r="B2163" t="s">
        <v>5422</v>
      </c>
      <c r="C2163" t="s">
        <v>49</v>
      </c>
      <c r="D2163" t="str">
        <f>IF(OR(Table2[[#This Row],[code]]=Options!$H$6,Table2[[#This Row],[code]]=Options!$H$7,Table2[[#This Row],[code]]=Options!$H$8,Table2[[#This Row],[code]]=Options!$H$9,Table2[[#This Row],[code]]=Options!$H$10),Table2[[#This Row],[regno]],"")</f>
        <v/>
      </c>
    </row>
    <row r="2164" spans="1:4" x14ac:dyDescent="0.2">
      <c r="A2164">
        <v>1117434</v>
      </c>
      <c r="B2164" t="s">
        <v>5477</v>
      </c>
      <c r="C2164" t="s">
        <v>5478</v>
      </c>
      <c r="D2164" t="str">
        <f>IF(OR(Table2[[#This Row],[code]]=Options!$H$6,Table2[[#This Row],[code]]=Options!$H$7,Table2[[#This Row],[code]]=Options!$H$8,Table2[[#This Row],[code]]=Options!$H$9,Table2[[#This Row],[code]]=Options!$H$10),Table2[[#This Row],[regno]],"")</f>
        <v/>
      </c>
    </row>
    <row r="2165" spans="1:4" x14ac:dyDescent="0.2">
      <c r="A2165">
        <v>1117485</v>
      </c>
      <c r="B2165" t="s">
        <v>5470</v>
      </c>
      <c r="C2165" t="s">
        <v>5471</v>
      </c>
      <c r="D2165" t="str">
        <f>IF(OR(Table2[[#This Row],[code]]=Options!$H$6,Table2[[#This Row],[code]]=Options!$H$7,Table2[[#This Row],[code]]=Options!$H$8,Table2[[#This Row],[code]]=Options!$H$9,Table2[[#This Row],[code]]=Options!$H$10),Table2[[#This Row],[regno]],"")</f>
        <v/>
      </c>
    </row>
    <row r="2166" spans="1:4" x14ac:dyDescent="0.2">
      <c r="A2166">
        <v>1117559</v>
      </c>
      <c r="B2166" t="s">
        <v>5410</v>
      </c>
      <c r="C2166" t="s">
        <v>5411</v>
      </c>
      <c r="D2166" t="str">
        <f>IF(OR(Table2[[#This Row],[code]]=Options!$H$6,Table2[[#This Row],[code]]=Options!$H$7,Table2[[#This Row],[code]]=Options!$H$8,Table2[[#This Row],[code]]=Options!$H$9,Table2[[#This Row],[code]]=Options!$H$10),Table2[[#This Row],[regno]],"")</f>
        <v/>
      </c>
    </row>
    <row r="2167" spans="1:4" x14ac:dyDescent="0.2">
      <c r="A2167">
        <v>1117582</v>
      </c>
      <c r="B2167" t="s">
        <v>5459</v>
      </c>
      <c r="C2167" t="s">
        <v>278</v>
      </c>
      <c r="D2167" t="str">
        <f>IF(OR(Table2[[#This Row],[code]]=Options!$H$6,Table2[[#This Row],[code]]=Options!$H$7,Table2[[#This Row],[code]]=Options!$H$8,Table2[[#This Row],[code]]=Options!$H$9,Table2[[#This Row],[code]]=Options!$H$10),Table2[[#This Row],[regno]],"")</f>
        <v/>
      </c>
    </row>
    <row r="2168" spans="1:4" x14ac:dyDescent="0.2">
      <c r="A2168">
        <v>1117614</v>
      </c>
      <c r="B2168" t="s">
        <v>5474</v>
      </c>
      <c r="C2168" t="s">
        <v>5475</v>
      </c>
      <c r="D2168" t="str">
        <f>IF(OR(Table2[[#This Row],[code]]=Options!$H$6,Table2[[#This Row],[code]]=Options!$H$7,Table2[[#This Row],[code]]=Options!$H$8,Table2[[#This Row],[code]]=Options!$H$9,Table2[[#This Row],[code]]=Options!$H$10),Table2[[#This Row],[regno]],"")</f>
        <v/>
      </c>
    </row>
    <row r="2169" spans="1:4" x14ac:dyDescent="0.2">
      <c r="A2169">
        <v>1117661</v>
      </c>
      <c r="B2169" t="s">
        <v>5410</v>
      </c>
      <c r="C2169" t="s">
        <v>5411</v>
      </c>
      <c r="D2169" t="str">
        <f>IF(OR(Table2[[#This Row],[code]]=Options!$H$6,Table2[[#This Row],[code]]=Options!$H$7,Table2[[#This Row],[code]]=Options!$H$8,Table2[[#This Row],[code]]=Options!$H$9,Table2[[#This Row],[code]]=Options!$H$10),Table2[[#This Row],[regno]],"")</f>
        <v/>
      </c>
    </row>
    <row r="2170" spans="1:4" x14ac:dyDescent="0.2">
      <c r="A2170">
        <v>1117723</v>
      </c>
      <c r="B2170" t="s">
        <v>5530</v>
      </c>
      <c r="C2170" t="s">
        <v>5531</v>
      </c>
      <c r="D2170" t="str">
        <f>IF(OR(Table2[[#This Row],[code]]=Options!$H$6,Table2[[#This Row],[code]]=Options!$H$7,Table2[[#This Row],[code]]=Options!$H$8,Table2[[#This Row],[code]]=Options!$H$9,Table2[[#This Row],[code]]=Options!$H$10),Table2[[#This Row],[regno]],"")</f>
        <v/>
      </c>
    </row>
    <row r="2171" spans="1:4" x14ac:dyDescent="0.2">
      <c r="A2171">
        <v>1117776</v>
      </c>
      <c r="B2171" t="s">
        <v>5410</v>
      </c>
      <c r="C2171" t="s">
        <v>5411</v>
      </c>
      <c r="D2171" t="str">
        <f>IF(OR(Table2[[#This Row],[code]]=Options!$H$6,Table2[[#This Row],[code]]=Options!$H$7,Table2[[#This Row],[code]]=Options!$H$8,Table2[[#This Row],[code]]=Options!$H$9,Table2[[#This Row],[code]]=Options!$H$10),Table2[[#This Row],[regno]],"")</f>
        <v/>
      </c>
    </row>
    <row r="2172" spans="1:4" x14ac:dyDescent="0.2">
      <c r="A2172">
        <v>1117779</v>
      </c>
      <c r="B2172" t="s">
        <v>5417</v>
      </c>
      <c r="C2172" t="s">
        <v>267</v>
      </c>
      <c r="D2172" t="str">
        <f>IF(OR(Table2[[#This Row],[code]]=Options!$H$6,Table2[[#This Row],[code]]=Options!$H$7,Table2[[#This Row],[code]]=Options!$H$8,Table2[[#This Row],[code]]=Options!$H$9,Table2[[#This Row],[code]]=Options!$H$10),Table2[[#This Row],[regno]],"")</f>
        <v/>
      </c>
    </row>
    <row r="2173" spans="1:4" x14ac:dyDescent="0.2">
      <c r="A2173">
        <v>1117798</v>
      </c>
      <c r="B2173" t="s">
        <v>5415</v>
      </c>
      <c r="C2173" t="s">
        <v>5416</v>
      </c>
      <c r="D2173" t="str">
        <f>IF(OR(Table2[[#This Row],[code]]=Options!$H$6,Table2[[#This Row],[code]]=Options!$H$7,Table2[[#This Row],[code]]=Options!$H$8,Table2[[#This Row],[code]]=Options!$H$9,Table2[[#This Row],[code]]=Options!$H$10),Table2[[#This Row],[regno]],"")</f>
        <v/>
      </c>
    </row>
    <row r="2174" spans="1:4" x14ac:dyDescent="0.2">
      <c r="A2174">
        <v>1117892</v>
      </c>
      <c r="B2174" t="s">
        <v>5466</v>
      </c>
      <c r="C2174" t="s">
        <v>5467</v>
      </c>
      <c r="D2174" t="str">
        <f>IF(OR(Table2[[#This Row],[code]]=Options!$H$6,Table2[[#This Row],[code]]=Options!$H$7,Table2[[#This Row],[code]]=Options!$H$8,Table2[[#This Row],[code]]=Options!$H$9,Table2[[#This Row],[code]]=Options!$H$10),Table2[[#This Row],[regno]],"")</f>
        <v/>
      </c>
    </row>
    <row r="2175" spans="1:4" x14ac:dyDescent="0.2">
      <c r="A2175">
        <v>1117927</v>
      </c>
      <c r="B2175" t="s">
        <v>5410</v>
      </c>
      <c r="C2175" t="s">
        <v>5411</v>
      </c>
      <c r="D2175" t="str">
        <f>IF(OR(Table2[[#This Row],[code]]=Options!$H$6,Table2[[#This Row],[code]]=Options!$H$7,Table2[[#This Row],[code]]=Options!$H$8,Table2[[#This Row],[code]]=Options!$H$9,Table2[[#This Row],[code]]=Options!$H$10),Table2[[#This Row],[regno]],"")</f>
        <v/>
      </c>
    </row>
    <row r="2176" spans="1:4" x14ac:dyDescent="0.2">
      <c r="A2176">
        <v>1118015</v>
      </c>
      <c r="B2176" t="s">
        <v>5410</v>
      </c>
      <c r="C2176" t="s">
        <v>5411</v>
      </c>
      <c r="D2176" t="str">
        <f>IF(OR(Table2[[#This Row],[code]]=Options!$H$6,Table2[[#This Row],[code]]=Options!$H$7,Table2[[#This Row],[code]]=Options!$H$8,Table2[[#This Row],[code]]=Options!$H$9,Table2[[#This Row],[code]]=Options!$H$10),Table2[[#This Row],[regno]],"")</f>
        <v/>
      </c>
    </row>
    <row r="2177" spans="1:4" x14ac:dyDescent="0.2">
      <c r="A2177">
        <v>1118020</v>
      </c>
      <c r="B2177" t="s">
        <v>5418</v>
      </c>
      <c r="C2177" t="s">
        <v>5419</v>
      </c>
      <c r="D2177" t="str">
        <f>IF(OR(Table2[[#This Row],[code]]=Options!$H$6,Table2[[#This Row],[code]]=Options!$H$7,Table2[[#This Row],[code]]=Options!$H$8,Table2[[#This Row],[code]]=Options!$H$9,Table2[[#This Row],[code]]=Options!$H$10),Table2[[#This Row],[regno]],"")</f>
        <v/>
      </c>
    </row>
    <row r="2178" spans="1:4" x14ac:dyDescent="0.2">
      <c r="A2178">
        <v>1118055</v>
      </c>
      <c r="B2178" t="s">
        <v>5562</v>
      </c>
      <c r="C2178" t="s">
        <v>1334</v>
      </c>
      <c r="D2178" t="str">
        <f>IF(OR(Table2[[#This Row],[code]]=Options!$H$6,Table2[[#This Row],[code]]=Options!$H$7,Table2[[#This Row],[code]]=Options!$H$8,Table2[[#This Row],[code]]=Options!$H$9,Table2[[#This Row],[code]]=Options!$H$10),Table2[[#This Row],[regno]],"")</f>
        <v/>
      </c>
    </row>
    <row r="2179" spans="1:4" x14ac:dyDescent="0.2">
      <c r="A2179">
        <v>1118145</v>
      </c>
      <c r="B2179" t="s">
        <v>5559</v>
      </c>
      <c r="C2179" t="s">
        <v>5560</v>
      </c>
      <c r="D2179" t="str">
        <f>IF(OR(Table2[[#This Row],[code]]=Options!$H$6,Table2[[#This Row],[code]]=Options!$H$7,Table2[[#This Row],[code]]=Options!$H$8,Table2[[#This Row],[code]]=Options!$H$9,Table2[[#This Row],[code]]=Options!$H$10),Table2[[#This Row],[regno]],"")</f>
        <v/>
      </c>
    </row>
    <row r="2180" spans="1:4" x14ac:dyDescent="0.2">
      <c r="A2180">
        <v>1118167</v>
      </c>
      <c r="B2180" t="s">
        <v>5480</v>
      </c>
      <c r="C2180" t="s">
        <v>5481</v>
      </c>
      <c r="D2180" t="str">
        <f>IF(OR(Table2[[#This Row],[code]]=Options!$H$6,Table2[[#This Row],[code]]=Options!$H$7,Table2[[#This Row],[code]]=Options!$H$8,Table2[[#This Row],[code]]=Options!$H$9,Table2[[#This Row],[code]]=Options!$H$10),Table2[[#This Row],[regno]],"")</f>
        <v/>
      </c>
    </row>
    <row r="2181" spans="1:4" x14ac:dyDescent="0.2">
      <c r="A2181">
        <v>1118220</v>
      </c>
      <c r="B2181" t="s">
        <v>5519</v>
      </c>
      <c r="C2181" t="s">
        <v>1247</v>
      </c>
      <c r="D2181" t="str">
        <f>IF(OR(Table2[[#This Row],[code]]=Options!$H$6,Table2[[#This Row],[code]]=Options!$H$7,Table2[[#This Row],[code]]=Options!$H$8,Table2[[#This Row],[code]]=Options!$H$9,Table2[[#This Row],[code]]=Options!$H$10),Table2[[#This Row],[regno]],"")</f>
        <v/>
      </c>
    </row>
    <row r="2182" spans="1:4" x14ac:dyDescent="0.2">
      <c r="A2182">
        <v>1118253</v>
      </c>
      <c r="B2182" t="s">
        <v>5413</v>
      </c>
      <c r="C2182" t="s">
        <v>5414</v>
      </c>
      <c r="D2182" t="str">
        <f>IF(OR(Table2[[#This Row],[code]]=Options!$H$6,Table2[[#This Row],[code]]=Options!$H$7,Table2[[#This Row],[code]]=Options!$H$8,Table2[[#This Row],[code]]=Options!$H$9,Table2[[#This Row],[code]]=Options!$H$10),Table2[[#This Row],[regno]],"")</f>
        <v/>
      </c>
    </row>
    <row r="2183" spans="1:4" x14ac:dyDescent="0.2">
      <c r="A2183">
        <v>1118382</v>
      </c>
      <c r="B2183" t="s">
        <v>5410</v>
      </c>
      <c r="C2183" t="s">
        <v>5411</v>
      </c>
      <c r="D2183" t="str">
        <f>IF(OR(Table2[[#This Row],[code]]=Options!$H$6,Table2[[#This Row],[code]]=Options!$H$7,Table2[[#This Row],[code]]=Options!$H$8,Table2[[#This Row],[code]]=Options!$H$9,Table2[[#This Row],[code]]=Options!$H$10),Table2[[#This Row],[regno]],"")</f>
        <v/>
      </c>
    </row>
    <row r="2184" spans="1:4" x14ac:dyDescent="0.2">
      <c r="A2184">
        <v>1118542</v>
      </c>
      <c r="B2184" t="s">
        <v>5410</v>
      </c>
      <c r="C2184" t="s">
        <v>5411</v>
      </c>
      <c r="D2184" t="str">
        <f>IF(OR(Table2[[#This Row],[code]]=Options!$H$6,Table2[[#This Row],[code]]=Options!$H$7,Table2[[#This Row],[code]]=Options!$H$8,Table2[[#This Row],[code]]=Options!$H$9,Table2[[#This Row],[code]]=Options!$H$10),Table2[[#This Row],[regno]],"")</f>
        <v/>
      </c>
    </row>
    <row r="2185" spans="1:4" x14ac:dyDescent="0.2">
      <c r="A2185">
        <v>1118712</v>
      </c>
      <c r="B2185" t="s">
        <v>5518</v>
      </c>
      <c r="C2185" t="s">
        <v>1240</v>
      </c>
      <c r="D2185" t="str">
        <f>IF(OR(Table2[[#This Row],[code]]=Options!$H$6,Table2[[#This Row],[code]]=Options!$H$7,Table2[[#This Row],[code]]=Options!$H$8,Table2[[#This Row],[code]]=Options!$H$9,Table2[[#This Row],[code]]=Options!$H$10),Table2[[#This Row],[regno]],"")</f>
        <v/>
      </c>
    </row>
    <row r="2186" spans="1:4" x14ac:dyDescent="0.2">
      <c r="A2186">
        <v>1118720</v>
      </c>
      <c r="B2186" t="s">
        <v>5580</v>
      </c>
      <c r="C2186" t="s">
        <v>736</v>
      </c>
      <c r="D2186" t="str">
        <f>IF(OR(Table2[[#This Row],[code]]=Options!$H$6,Table2[[#This Row],[code]]=Options!$H$7,Table2[[#This Row],[code]]=Options!$H$8,Table2[[#This Row],[code]]=Options!$H$9,Table2[[#This Row],[code]]=Options!$H$10),Table2[[#This Row],[regno]],"")</f>
        <v/>
      </c>
    </row>
    <row r="2187" spans="1:4" x14ac:dyDescent="0.2">
      <c r="A2187">
        <v>1118757</v>
      </c>
      <c r="B2187" t="s">
        <v>5410</v>
      </c>
      <c r="C2187" t="s">
        <v>5411</v>
      </c>
      <c r="D2187" t="str">
        <f>IF(OR(Table2[[#This Row],[code]]=Options!$H$6,Table2[[#This Row],[code]]=Options!$H$7,Table2[[#This Row],[code]]=Options!$H$8,Table2[[#This Row],[code]]=Options!$H$9,Table2[[#This Row],[code]]=Options!$H$10),Table2[[#This Row],[regno]],"")</f>
        <v/>
      </c>
    </row>
    <row r="2188" spans="1:4" x14ac:dyDescent="0.2">
      <c r="A2188">
        <v>1118758</v>
      </c>
      <c r="B2188" t="s">
        <v>5410</v>
      </c>
      <c r="C2188" t="s">
        <v>5411</v>
      </c>
      <c r="D2188" t="str">
        <f>IF(OR(Table2[[#This Row],[code]]=Options!$H$6,Table2[[#This Row],[code]]=Options!$H$7,Table2[[#This Row],[code]]=Options!$H$8,Table2[[#This Row],[code]]=Options!$H$9,Table2[[#This Row],[code]]=Options!$H$10),Table2[[#This Row],[regno]],"")</f>
        <v/>
      </c>
    </row>
    <row r="2189" spans="1:4" x14ac:dyDescent="0.2">
      <c r="A2189">
        <v>1118761</v>
      </c>
      <c r="B2189" t="s">
        <v>5448</v>
      </c>
      <c r="C2189" t="s">
        <v>5449</v>
      </c>
      <c r="D2189" t="str">
        <f>IF(OR(Table2[[#This Row],[code]]=Options!$H$6,Table2[[#This Row],[code]]=Options!$H$7,Table2[[#This Row],[code]]=Options!$H$8,Table2[[#This Row],[code]]=Options!$H$9,Table2[[#This Row],[code]]=Options!$H$10),Table2[[#This Row],[regno]],"")</f>
        <v/>
      </c>
    </row>
    <row r="2190" spans="1:4" x14ac:dyDescent="0.2">
      <c r="A2190">
        <v>1118828</v>
      </c>
      <c r="B2190" t="s">
        <v>5415</v>
      </c>
      <c r="C2190" t="s">
        <v>5416</v>
      </c>
      <c r="D2190" t="str">
        <f>IF(OR(Table2[[#This Row],[code]]=Options!$H$6,Table2[[#This Row],[code]]=Options!$H$7,Table2[[#This Row],[code]]=Options!$H$8,Table2[[#This Row],[code]]=Options!$H$9,Table2[[#This Row],[code]]=Options!$H$10),Table2[[#This Row],[regno]],"")</f>
        <v/>
      </c>
    </row>
    <row r="2191" spans="1:4" x14ac:dyDescent="0.2">
      <c r="A2191">
        <v>1118886</v>
      </c>
      <c r="B2191" t="s">
        <v>5410</v>
      </c>
      <c r="C2191" t="s">
        <v>5411</v>
      </c>
      <c r="D2191" t="str">
        <f>IF(OR(Table2[[#This Row],[code]]=Options!$H$6,Table2[[#This Row],[code]]=Options!$H$7,Table2[[#This Row],[code]]=Options!$H$8,Table2[[#This Row],[code]]=Options!$H$9,Table2[[#This Row],[code]]=Options!$H$10),Table2[[#This Row],[regno]],"")</f>
        <v/>
      </c>
    </row>
    <row r="2192" spans="1:4" x14ac:dyDescent="0.2">
      <c r="A2192">
        <v>1118953</v>
      </c>
      <c r="B2192" t="s">
        <v>5575</v>
      </c>
      <c r="C2192" t="s">
        <v>711</v>
      </c>
      <c r="D2192" t="str">
        <f>IF(OR(Table2[[#This Row],[code]]=Options!$H$6,Table2[[#This Row],[code]]=Options!$H$7,Table2[[#This Row],[code]]=Options!$H$8,Table2[[#This Row],[code]]=Options!$H$9,Table2[[#This Row],[code]]=Options!$H$10),Table2[[#This Row],[regno]],"")</f>
        <v/>
      </c>
    </row>
    <row r="2193" spans="1:4" x14ac:dyDescent="0.2">
      <c r="A2193">
        <v>1118976</v>
      </c>
      <c r="B2193" t="s">
        <v>5477</v>
      </c>
      <c r="C2193" t="s">
        <v>5478</v>
      </c>
      <c r="D2193" t="str">
        <f>IF(OR(Table2[[#This Row],[code]]=Options!$H$6,Table2[[#This Row],[code]]=Options!$H$7,Table2[[#This Row],[code]]=Options!$H$8,Table2[[#This Row],[code]]=Options!$H$9,Table2[[#This Row],[code]]=Options!$H$10),Table2[[#This Row],[regno]],"")</f>
        <v/>
      </c>
    </row>
    <row r="2194" spans="1:4" x14ac:dyDescent="0.2">
      <c r="A2194">
        <v>1119008</v>
      </c>
      <c r="B2194" t="s">
        <v>5499</v>
      </c>
      <c r="C2194" t="s">
        <v>5500</v>
      </c>
      <c r="D2194" t="str">
        <f>IF(OR(Table2[[#This Row],[code]]=Options!$H$6,Table2[[#This Row],[code]]=Options!$H$7,Table2[[#This Row],[code]]=Options!$H$8,Table2[[#This Row],[code]]=Options!$H$9,Table2[[#This Row],[code]]=Options!$H$10),Table2[[#This Row],[regno]],"")</f>
        <v/>
      </c>
    </row>
    <row r="2195" spans="1:4" x14ac:dyDescent="0.2">
      <c r="A2195">
        <v>1119011</v>
      </c>
      <c r="B2195" t="s">
        <v>5477</v>
      </c>
      <c r="C2195" t="s">
        <v>5478</v>
      </c>
      <c r="D2195" t="str">
        <f>IF(OR(Table2[[#This Row],[code]]=Options!$H$6,Table2[[#This Row],[code]]=Options!$H$7,Table2[[#This Row],[code]]=Options!$H$8,Table2[[#This Row],[code]]=Options!$H$9,Table2[[#This Row],[code]]=Options!$H$10),Table2[[#This Row],[regno]],"")</f>
        <v/>
      </c>
    </row>
    <row r="2196" spans="1:4" x14ac:dyDescent="0.2">
      <c r="A2196">
        <v>1119049</v>
      </c>
      <c r="B2196" t="s">
        <v>5410</v>
      </c>
      <c r="C2196" t="s">
        <v>5411</v>
      </c>
      <c r="D2196" t="str">
        <f>IF(OR(Table2[[#This Row],[code]]=Options!$H$6,Table2[[#This Row],[code]]=Options!$H$7,Table2[[#This Row],[code]]=Options!$H$8,Table2[[#This Row],[code]]=Options!$H$9,Table2[[#This Row],[code]]=Options!$H$10),Table2[[#This Row],[regno]],"")</f>
        <v/>
      </c>
    </row>
    <row r="2197" spans="1:4" x14ac:dyDescent="0.2">
      <c r="A2197">
        <v>1119063</v>
      </c>
      <c r="B2197" t="s">
        <v>5591</v>
      </c>
      <c r="C2197" t="s">
        <v>1344</v>
      </c>
      <c r="D2197" t="str">
        <f>IF(OR(Table2[[#This Row],[code]]=Options!$H$6,Table2[[#This Row],[code]]=Options!$H$7,Table2[[#This Row],[code]]=Options!$H$8,Table2[[#This Row],[code]]=Options!$H$9,Table2[[#This Row],[code]]=Options!$H$10),Table2[[#This Row],[regno]],"")</f>
        <v/>
      </c>
    </row>
    <row r="2198" spans="1:4" x14ac:dyDescent="0.2">
      <c r="A2198">
        <v>1119097</v>
      </c>
      <c r="B2198" t="s">
        <v>5575</v>
      </c>
      <c r="C2198" t="s">
        <v>711</v>
      </c>
      <c r="D2198" t="str">
        <f>IF(OR(Table2[[#This Row],[code]]=Options!$H$6,Table2[[#This Row],[code]]=Options!$H$7,Table2[[#This Row],[code]]=Options!$H$8,Table2[[#This Row],[code]]=Options!$H$9,Table2[[#This Row],[code]]=Options!$H$10),Table2[[#This Row],[regno]],"")</f>
        <v/>
      </c>
    </row>
    <row r="2199" spans="1:4" x14ac:dyDescent="0.2">
      <c r="A2199">
        <v>1119149</v>
      </c>
      <c r="B2199" t="s">
        <v>5444</v>
      </c>
      <c r="C2199" t="s">
        <v>5445</v>
      </c>
      <c r="D2199" t="str">
        <f>IF(OR(Table2[[#This Row],[code]]=Options!$H$6,Table2[[#This Row],[code]]=Options!$H$7,Table2[[#This Row],[code]]=Options!$H$8,Table2[[#This Row],[code]]=Options!$H$9,Table2[[#This Row],[code]]=Options!$H$10),Table2[[#This Row],[regno]],"")</f>
        <v/>
      </c>
    </row>
    <row r="2200" spans="1:4" x14ac:dyDescent="0.2">
      <c r="A2200">
        <v>1119202</v>
      </c>
      <c r="B2200" t="s">
        <v>5512</v>
      </c>
      <c r="C2200" t="s">
        <v>470</v>
      </c>
      <c r="D2200" t="str">
        <f>IF(OR(Table2[[#This Row],[code]]=Options!$H$6,Table2[[#This Row],[code]]=Options!$H$7,Table2[[#This Row],[code]]=Options!$H$8,Table2[[#This Row],[code]]=Options!$H$9,Table2[[#This Row],[code]]=Options!$H$10),Table2[[#This Row],[regno]],"")</f>
        <v/>
      </c>
    </row>
    <row r="2201" spans="1:4" x14ac:dyDescent="0.2">
      <c r="A2201">
        <v>1119276</v>
      </c>
      <c r="B2201" t="s">
        <v>5503</v>
      </c>
      <c r="C2201" t="s">
        <v>5504</v>
      </c>
      <c r="D2201" t="str">
        <f>IF(OR(Table2[[#This Row],[code]]=Options!$H$6,Table2[[#This Row],[code]]=Options!$H$7,Table2[[#This Row],[code]]=Options!$H$8,Table2[[#This Row],[code]]=Options!$H$9,Table2[[#This Row],[code]]=Options!$H$10),Table2[[#This Row],[regno]],"")</f>
        <v/>
      </c>
    </row>
    <row r="2202" spans="1:4" x14ac:dyDescent="0.2">
      <c r="A2202">
        <v>1119329</v>
      </c>
      <c r="B2202" t="s">
        <v>5453</v>
      </c>
      <c r="C2202" t="s">
        <v>5454</v>
      </c>
      <c r="D2202" t="str">
        <f>IF(OR(Table2[[#This Row],[code]]=Options!$H$6,Table2[[#This Row],[code]]=Options!$H$7,Table2[[#This Row],[code]]=Options!$H$8,Table2[[#This Row],[code]]=Options!$H$9,Table2[[#This Row],[code]]=Options!$H$10),Table2[[#This Row],[regno]],"")</f>
        <v/>
      </c>
    </row>
    <row r="2203" spans="1:4" x14ac:dyDescent="0.2">
      <c r="A2203">
        <v>1119372</v>
      </c>
      <c r="B2203" t="s">
        <v>5410</v>
      </c>
      <c r="C2203" t="s">
        <v>5411</v>
      </c>
      <c r="D2203" t="str">
        <f>IF(OR(Table2[[#This Row],[code]]=Options!$H$6,Table2[[#This Row],[code]]=Options!$H$7,Table2[[#This Row],[code]]=Options!$H$8,Table2[[#This Row],[code]]=Options!$H$9,Table2[[#This Row],[code]]=Options!$H$10),Table2[[#This Row],[regno]],"")</f>
        <v/>
      </c>
    </row>
    <row r="2204" spans="1:4" x14ac:dyDescent="0.2">
      <c r="A2204">
        <v>1119396</v>
      </c>
      <c r="B2204" t="s">
        <v>5569</v>
      </c>
      <c r="C2204" t="s">
        <v>461</v>
      </c>
      <c r="D2204" t="str">
        <f>IF(OR(Table2[[#This Row],[code]]=Options!$H$6,Table2[[#This Row],[code]]=Options!$H$7,Table2[[#This Row],[code]]=Options!$H$8,Table2[[#This Row],[code]]=Options!$H$9,Table2[[#This Row],[code]]=Options!$H$10),Table2[[#This Row],[regno]],"")</f>
        <v/>
      </c>
    </row>
    <row r="2205" spans="1:4" x14ac:dyDescent="0.2">
      <c r="A2205">
        <v>1119580</v>
      </c>
      <c r="B2205" t="s">
        <v>5441</v>
      </c>
      <c r="C2205" t="s">
        <v>5442</v>
      </c>
      <c r="D2205" t="str">
        <f>IF(OR(Table2[[#This Row],[code]]=Options!$H$6,Table2[[#This Row],[code]]=Options!$H$7,Table2[[#This Row],[code]]=Options!$H$8,Table2[[#This Row],[code]]=Options!$H$9,Table2[[#This Row],[code]]=Options!$H$10),Table2[[#This Row],[regno]],"")</f>
        <v/>
      </c>
    </row>
    <row r="2206" spans="1:4" x14ac:dyDescent="0.2">
      <c r="A2206">
        <v>1119584</v>
      </c>
      <c r="B2206" t="s">
        <v>5569</v>
      </c>
      <c r="C2206" t="s">
        <v>461</v>
      </c>
      <c r="D2206" t="str">
        <f>IF(OR(Table2[[#This Row],[code]]=Options!$H$6,Table2[[#This Row],[code]]=Options!$H$7,Table2[[#This Row],[code]]=Options!$H$8,Table2[[#This Row],[code]]=Options!$H$9,Table2[[#This Row],[code]]=Options!$H$10),Table2[[#This Row],[regno]],"")</f>
        <v/>
      </c>
    </row>
    <row r="2207" spans="1:4" x14ac:dyDescent="0.2">
      <c r="A2207">
        <v>1119589</v>
      </c>
      <c r="B2207" t="s">
        <v>5410</v>
      </c>
      <c r="C2207" t="s">
        <v>5411</v>
      </c>
      <c r="D2207" t="str">
        <f>IF(OR(Table2[[#This Row],[code]]=Options!$H$6,Table2[[#This Row],[code]]=Options!$H$7,Table2[[#This Row],[code]]=Options!$H$8,Table2[[#This Row],[code]]=Options!$H$9,Table2[[#This Row],[code]]=Options!$H$10),Table2[[#This Row],[regno]],"")</f>
        <v/>
      </c>
    </row>
    <row r="2208" spans="1:4" x14ac:dyDescent="0.2">
      <c r="A2208">
        <v>1119679</v>
      </c>
      <c r="B2208" t="s">
        <v>5503</v>
      </c>
      <c r="C2208" t="s">
        <v>5504</v>
      </c>
      <c r="D2208" t="str">
        <f>IF(OR(Table2[[#This Row],[code]]=Options!$H$6,Table2[[#This Row],[code]]=Options!$H$7,Table2[[#This Row],[code]]=Options!$H$8,Table2[[#This Row],[code]]=Options!$H$9,Table2[[#This Row],[code]]=Options!$H$10),Table2[[#This Row],[regno]],"")</f>
        <v/>
      </c>
    </row>
    <row r="2209" spans="1:4" x14ac:dyDescent="0.2">
      <c r="A2209">
        <v>1119705</v>
      </c>
      <c r="B2209" t="s">
        <v>5472</v>
      </c>
      <c r="C2209" t="s">
        <v>5473</v>
      </c>
      <c r="D2209" t="str">
        <f>IF(OR(Table2[[#This Row],[code]]=Options!$H$6,Table2[[#This Row],[code]]=Options!$H$7,Table2[[#This Row],[code]]=Options!$H$8,Table2[[#This Row],[code]]=Options!$H$9,Table2[[#This Row],[code]]=Options!$H$10),Table2[[#This Row],[regno]],"")</f>
        <v/>
      </c>
    </row>
    <row r="2210" spans="1:4" x14ac:dyDescent="0.2">
      <c r="A2210">
        <v>1119979</v>
      </c>
      <c r="B2210" t="s">
        <v>5410</v>
      </c>
      <c r="C2210" t="s">
        <v>5411</v>
      </c>
      <c r="D2210" t="str">
        <f>IF(OR(Table2[[#This Row],[code]]=Options!$H$6,Table2[[#This Row],[code]]=Options!$H$7,Table2[[#This Row],[code]]=Options!$H$8,Table2[[#This Row],[code]]=Options!$H$9,Table2[[#This Row],[code]]=Options!$H$10),Table2[[#This Row],[regno]],"")</f>
        <v/>
      </c>
    </row>
    <row r="2211" spans="1:4" x14ac:dyDescent="0.2">
      <c r="A2211">
        <v>1120011</v>
      </c>
      <c r="B2211" t="s">
        <v>5415</v>
      </c>
      <c r="C2211" t="s">
        <v>5416</v>
      </c>
      <c r="D2211" t="str">
        <f>IF(OR(Table2[[#This Row],[code]]=Options!$H$6,Table2[[#This Row],[code]]=Options!$H$7,Table2[[#This Row],[code]]=Options!$H$8,Table2[[#This Row],[code]]=Options!$H$9,Table2[[#This Row],[code]]=Options!$H$10),Table2[[#This Row],[regno]],"")</f>
        <v/>
      </c>
    </row>
    <row r="2212" spans="1:4" x14ac:dyDescent="0.2">
      <c r="A2212">
        <v>1120046</v>
      </c>
      <c r="B2212" t="s">
        <v>5413</v>
      </c>
      <c r="C2212" t="s">
        <v>5414</v>
      </c>
      <c r="D2212" t="str">
        <f>IF(OR(Table2[[#This Row],[code]]=Options!$H$6,Table2[[#This Row],[code]]=Options!$H$7,Table2[[#This Row],[code]]=Options!$H$8,Table2[[#This Row],[code]]=Options!$H$9,Table2[[#This Row],[code]]=Options!$H$10),Table2[[#This Row],[regno]],"")</f>
        <v/>
      </c>
    </row>
    <row r="2213" spans="1:4" x14ac:dyDescent="0.2">
      <c r="A2213">
        <v>1120152</v>
      </c>
      <c r="B2213" t="s">
        <v>5421</v>
      </c>
      <c r="C2213" t="s">
        <v>46</v>
      </c>
      <c r="D2213" t="str">
        <f>IF(OR(Table2[[#This Row],[code]]=Options!$H$6,Table2[[#This Row],[code]]=Options!$H$7,Table2[[#This Row],[code]]=Options!$H$8,Table2[[#This Row],[code]]=Options!$H$9,Table2[[#This Row],[code]]=Options!$H$10),Table2[[#This Row],[regno]],"")</f>
        <v/>
      </c>
    </row>
    <row r="2214" spans="1:4" x14ac:dyDescent="0.2">
      <c r="A2214">
        <v>1120211</v>
      </c>
      <c r="B2214" t="s">
        <v>5459</v>
      </c>
      <c r="C2214" t="s">
        <v>278</v>
      </c>
      <c r="D2214" t="str">
        <f>IF(OR(Table2[[#This Row],[code]]=Options!$H$6,Table2[[#This Row],[code]]=Options!$H$7,Table2[[#This Row],[code]]=Options!$H$8,Table2[[#This Row],[code]]=Options!$H$9,Table2[[#This Row],[code]]=Options!$H$10),Table2[[#This Row],[regno]],"")</f>
        <v/>
      </c>
    </row>
    <row r="2215" spans="1:4" x14ac:dyDescent="0.2">
      <c r="A2215">
        <v>1120239</v>
      </c>
      <c r="B2215" t="s">
        <v>5503</v>
      </c>
      <c r="C2215" t="s">
        <v>5504</v>
      </c>
      <c r="D2215" t="str">
        <f>IF(OR(Table2[[#This Row],[code]]=Options!$H$6,Table2[[#This Row],[code]]=Options!$H$7,Table2[[#This Row],[code]]=Options!$H$8,Table2[[#This Row],[code]]=Options!$H$9,Table2[[#This Row],[code]]=Options!$H$10),Table2[[#This Row],[regno]],"")</f>
        <v/>
      </c>
    </row>
    <row r="2216" spans="1:4" x14ac:dyDescent="0.2">
      <c r="A2216">
        <v>1120329</v>
      </c>
      <c r="B2216" t="s">
        <v>5451</v>
      </c>
      <c r="C2216" t="s">
        <v>5452</v>
      </c>
      <c r="D2216" t="str">
        <f>IF(OR(Table2[[#This Row],[code]]=Options!$H$6,Table2[[#This Row],[code]]=Options!$H$7,Table2[[#This Row],[code]]=Options!$H$8,Table2[[#This Row],[code]]=Options!$H$9,Table2[[#This Row],[code]]=Options!$H$10),Table2[[#This Row],[regno]],"")</f>
        <v/>
      </c>
    </row>
    <row r="2217" spans="1:4" x14ac:dyDescent="0.2">
      <c r="A2217">
        <v>1120487</v>
      </c>
      <c r="B2217" t="s">
        <v>5477</v>
      </c>
      <c r="C2217" t="s">
        <v>5478</v>
      </c>
      <c r="D2217" t="str">
        <f>IF(OR(Table2[[#This Row],[code]]=Options!$H$6,Table2[[#This Row],[code]]=Options!$H$7,Table2[[#This Row],[code]]=Options!$H$8,Table2[[#This Row],[code]]=Options!$H$9,Table2[[#This Row],[code]]=Options!$H$10),Table2[[#This Row],[regno]],"")</f>
        <v/>
      </c>
    </row>
    <row r="2218" spans="1:4" x14ac:dyDescent="0.2">
      <c r="A2218">
        <v>1120541</v>
      </c>
      <c r="B2218" t="s">
        <v>5515</v>
      </c>
      <c r="C2218" t="s">
        <v>606</v>
      </c>
      <c r="D2218" t="str">
        <f>IF(OR(Table2[[#This Row],[code]]=Options!$H$6,Table2[[#This Row],[code]]=Options!$H$7,Table2[[#This Row],[code]]=Options!$H$8,Table2[[#This Row],[code]]=Options!$H$9,Table2[[#This Row],[code]]=Options!$H$10),Table2[[#This Row],[regno]],"")</f>
        <v/>
      </c>
    </row>
    <row r="2219" spans="1:4" x14ac:dyDescent="0.2">
      <c r="A2219">
        <v>1120583</v>
      </c>
      <c r="B2219" t="s">
        <v>5470</v>
      </c>
      <c r="C2219" t="s">
        <v>5471</v>
      </c>
      <c r="D2219" t="str">
        <f>IF(OR(Table2[[#This Row],[code]]=Options!$H$6,Table2[[#This Row],[code]]=Options!$H$7,Table2[[#This Row],[code]]=Options!$H$8,Table2[[#This Row],[code]]=Options!$H$9,Table2[[#This Row],[code]]=Options!$H$10),Table2[[#This Row],[regno]],"")</f>
        <v/>
      </c>
    </row>
    <row r="2220" spans="1:4" x14ac:dyDescent="0.2">
      <c r="A2220">
        <v>1120596</v>
      </c>
      <c r="B2220" t="s">
        <v>5483</v>
      </c>
      <c r="C2220" t="s">
        <v>40</v>
      </c>
      <c r="D2220" t="str">
        <f>IF(OR(Table2[[#This Row],[code]]=Options!$H$6,Table2[[#This Row],[code]]=Options!$H$7,Table2[[#This Row],[code]]=Options!$H$8,Table2[[#This Row],[code]]=Options!$H$9,Table2[[#This Row],[code]]=Options!$H$10),Table2[[#This Row],[regno]],"")</f>
        <v/>
      </c>
    </row>
    <row r="2221" spans="1:4" x14ac:dyDescent="0.2">
      <c r="A2221">
        <v>1120668</v>
      </c>
      <c r="B2221" t="s">
        <v>5413</v>
      </c>
      <c r="C2221" t="s">
        <v>5414</v>
      </c>
      <c r="D2221" t="str">
        <f>IF(OR(Table2[[#This Row],[code]]=Options!$H$6,Table2[[#This Row],[code]]=Options!$H$7,Table2[[#This Row],[code]]=Options!$H$8,Table2[[#This Row],[code]]=Options!$H$9,Table2[[#This Row],[code]]=Options!$H$10),Table2[[#This Row],[regno]],"")</f>
        <v/>
      </c>
    </row>
    <row r="2222" spans="1:4" x14ac:dyDescent="0.2">
      <c r="A2222">
        <v>1120698</v>
      </c>
      <c r="B2222" t="s">
        <v>5470</v>
      </c>
      <c r="C2222" t="s">
        <v>5471</v>
      </c>
      <c r="D2222" t="str">
        <f>IF(OR(Table2[[#This Row],[code]]=Options!$H$6,Table2[[#This Row],[code]]=Options!$H$7,Table2[[#This Row],[code]]=Options!$H$8,Table2[[#This Row],[code]]=Options!$H$9,Table2[[#This Row],[code]]=Options!$H$10),Table2[[#This Row],[regno]],"")</f>
        <v/>
      </c>
    </row>
    <row r="2223" spans="1:4" x14ac:dyDescent="0.2">
      <c r="A2223">
        <v>1120716</v>
      </c>
      <c r="B2223" t="s">
        <v>5435</v>
      </c>
      <c r="C2223" t="s">
        <v>124</v>
      </c>
      <c r="D2223" t="str">
        <f>IF(OR(Table2[[#This Row],[code]]=Options!$H$6,Table2[[#This Row],[code]]=Options!$H$7,Table2[[#This Row],[code]]=Options!$H$8,Table2[[#This Row],[code]]=Options!$H$9,Table2[[#This Row],[code]]=Options!$H$10),Table2[[#This Row],[regno]],"")</f>
        <v/>
      </c>
    </row>
    <row r="2224" spans="1:4" x14ac:dyDescent="0.2">
      <c r="A2224">
        <v>1120785</v>
      </c>
      <c r="B2224" t="s">
        <v>5508</v>
      </c>
      <c r="C2224" t="s">
        <v>110</v>
      </c>
      <c r="D2224" t="str">
        <f>IF(OR(Table2[[#This Row],[code]]=Options!$H$6,Table2[[#This Row],[code]]=Options!$H$7,Table2[[#This Row],[code]]=Options!$H$8,Table2[[#This Row],[code]]=Options!$H$9,Table2[[#This Row],[code]]=Options!$H$10),Table2[[#This Row],[regno]],"")</f>
        <v/>
      </c>
    </row>
    <row r="2225" spans="1:4" x14ac:dyDescent="0.2">
      <c r="A2225">
        <v>1120812</v>
      </c>
      <c r="B2225" t="s">
        <v>5413</v>
      </c>
      <c r="C2225" t="s">
        <v>5414</v>
      </c>
      <c r="D2225" t="str">
        <f>IF(OR(Table2[[#This Row],[code]]=Options!$H$6,Table2[[#This Row],[code]]=Options!$H$7,Table2[[#This Row],[code]]=Options!$H$8,Table2[[#This Row],[code]]=Options!$H$9,Table2[[#This Row],[code]]=Options!$H$10),Table2[[#This Row],[regno]],"")</f>
        <v/>
      </c>
    </row>
    <row r="2226" spans="1:4" x14ac:dyDescent="0.2">
      <c r="A2226">
        <v>1120817</v>
      </c>
      <c r="B2226" t="s">
        <v>5451</v>
      </c>
      <c r="C2226" t="s">
        <v>5452</v>
      </c>
      <c r="D2226" t="str">
        <f>IF(OR(Table2[[#This Row],[code]]=Options!$H$6,Table2[[#This Row],[code]]=Options!$H$7,Table2[[#This Row],[code]]=Options!$H$8,Table2[[#This Row],[code]]=Options!$H$9,Table2[[#This Row],[code]]=Options!$H$10),Table2[[#This Row],[regno]],"")</f>
        <v/>
      </c>
    </row>
    <row r="2227" spans="1:4" x14ac:dyDescent="0.2">
      <c r="A2227">
        <v>1120845</v>
      </c>
      <c r="B2227" t="s">
        <v>5530</v>
      </c>
      <c r="C2227" t="s">
        <v>5531</v>
      </c>
      <c r="D2227" t="str">
        <f>IF(OR(Table2[[#This Row],[code]]=Options!$H$6,Table2[[#This Row],[code]]=Options!$H$7,Table2[[#This Row],[code]]=Options!$H$8,Table2[[#This Row],[code]]=Options!$H$9,Table2[[#This Row],[code]]=Options!$H$10),Table2[[#This Row],[regno]],"")</f>
        <v/>
      </c>
    </row>
    <row r="2228" spans="1:4" x14ac:dyDescent="0.2">
      <c r="A2228">
        <v>1120880</v>
      </c>
      <c r="B2228" t="s">
        <v>5426</v>
      </c>
      <c r="C2228" t="s">
        <v>2617</v>
      </c>
      <c r="D2228" t="str">
        <f>IF(OR(Table2[[#This Row],[code]]=Options!$H$6,Table2[[#This Row],[code]]=Options!$H$7,Table2[[#This Row],[code]]=Options!$H$8,Table2[[#This Row],[code]]=Options!$H$9,Table2[[#This Row],[code]]=Options!$H$10),Table2[[#This Row],[regno]],"")</f>
        <v/>
      </c>
    </row>
    <row r="2229" spans="1:4" x14ac:dyDescent="0.2">
      <c r="A2229">
        <v>1120900</v>
      </c>
      <c r="B2229" t="s">
        <v>5483</v>
      </c>
      <c r="C2229" t="s">
        <v>40</v>
      </c>
      <c r="D2229" t="str">
        <f>IF(OR(Table2[[#This Row],[code]]=Options!$H$6,Table2[[#This Row],[code]]=Options!$H$7,Table2[[#This Row],[code]]=Options!$H$8,Table2[[#This Row],[code]]=Options!$H$9,Table2[[#This Row],[code]]=Options!$H$10),Table2[[#This Row],[regno]],"")</f>
        <v/>
      </c>
    </row>
    <row r="2230" spans="1:4" x14ac:dyDescent="0.2">
      <c r="A2230">
        <v>1120948</v>
      </c>
      <c r="B2230" t="s">
        <v>5538</v>
      </c>
      <c r="C2230" t="s">
        <v>1372</v>
      </c>
      <c r="D2230" t="str">
        <f>IF(OR(Table2[[#This Row],[code]]=Options!$H$6,Table2[[#This Row],[code]]=Options!$H$7,Table2[[#This Row],[code]]=Options!$H$8,Table2[[#This Row],[code]]=Options!$H$9,Table2[[#This Row],[code]]=Options!$H$10),Table2[[#This Row],[regno]],"")</f>
        <v/>
      </c>
    </row>
    <row r="2231" spans="1:4" x14ac:dyDescent="0.2">
      <c r="A2231">
        <v>1121010</v>
      </c>
      <c r="B2231" t="s">
        <v>5503</v>
      </c>
      <c r="C2231" t="s">
        <v>5504</v>
      </c>
      <c r="D2231" t="str">
        <f>IF(OR(Table2[[#This Row],[code]]=Options!$H$6,Table2[[#This Row],[code]]=Options!$H$7,Table2[[#This Row],[code]]=Options!$H$8,Table2[[#This Row],[code]]=Options!$H$9,Table2[[#This Row],[code]]=Options!$H$10),Table2[[#This Row],[regno]],"")</f>
        <v/>
      </c>
    </row>
    <row r="2232" spans="1:4" x14ac:dyDescent="0.2">
      <c r="A2232">
        <v>1121047</v>
      </c>
      <c r="B2232" t="s">
        <v>5489</v>
      </c>
      <c r="C2232" t="s">
        <v>566</v>
      </c>
      <c r="D2232" t="str">
        <f>IF(OR(Table2[[#This Row],[code]]=Options!$H$6,Table2[[#This Row],[code]]=Options!$H$7,Table2[[#This Row],[code]]=Options!$H$8,Table2[[#This Row],[code]]=Options!$H$9,Table2[[#This Row],[code]]=Options!$H$10),Table2[[#This Row],[regno]],"")</f>
        <v/>
      </c>
    </row>
    <row r="2233" spans="1:4" x14ac:dyDescent="0.2">
      <c r="A2233">
        <v>1121049</v>
      </c>
      <c r="B2233" t="s">
        <v>5474</v>
      </c>
      <c r="C2233" t="s">
        <v>5475</v>
      </c>
      <c r="D2233" t="str">
        <f>IF(OR(Table2[[#This Row],[code]]=Options!$H$6,Table2[[#This Row],[code]]=Options!$H$7,Table2[[#This Row],[code]]=Options!$H$8,Table2[[#This Row],[code]]=Options!$H$9,Table2[[#This Row],[code]]=Options!$H$10),Table2[[#This Row],[regno]],"")</f>
        <v/>
      </c>
    </row>
    <row r="2234" spans="1:4" x14ac:dyDescent="0.2">
      <c r="A2234">
        <v>1121065</v>
      </c>
      <c r="B2234" t="s">
        <v>5410</v>
      </c>
      <c r="C2234" t="s">
        <v>5411</v>
      </c>
      <c r="D2234" t="str">
        <f>IF(OR(Table2[[#This Row],[code]]=Options!$H$6,Table2[[#This Row],[code]]=Options!$H$7,Table2[[#This Row],[code]]=Options!$H$8,Table2[[#This Row],[code]]=Options!$H$9,Table2[[#This Row],[code]]=Options!$H$10),Table2[[#This Row],[regno]],"")</f>
        <v/>
      </c>
    </row>
    <row r="2235" spans="1:4" x14ac:dyDescent="0.2">
      <c r="A2235">
        <v>1121090</v>
      </c>
      <c r="B2235" t="s">
        <v>5410</v>
      </c>
      <c r="C2235" t="s">
        <v>5411</v>
      </c>
      <c r="D2235" t="str">
        <f>IF(OR(Table2[[#This Row],[code]]=Options!$H$6,Table2[[#This Row],[code]]=Options!$H$7,Table2[[#This Row],[code]]=Options!$H$8,Table2[[#This Row],[code]]=Options!$H$9,Table2[[#This Row],[code]]=Options!$H$10),Table2[[#This Row],[regno]],"")</f>
        <v/>
      </c>
    </row>
    <row r="2236" spans="1:4" x14ac:dyDescent="0.2">
      <c r="A2236">
        <v>1121152</v>
      </c>
      <c r="B2236" t="s">
        <v>5509</v>
      </c>
      <c r="C2236" t="s">
        <v>974</v>
      </c>
      <c r="D2236" t="str">
        <f>IF(OR(Table2[[#This Row],[code]]=Options!$H$6,Table2[[#This Row],[code]]=Options!$H$7,Table2[[#This Row],[code]]=Options!$H$8,Table2[[#This Row],[code]]=Options!$H$9,Table2[[#This Row],[code]]=Options!$H$10),Table2[[#This Row],[regno]],"")</f>
        <v/>
      </c>
    </row>
    <row r="2237" spans="1:4" x14ac:dyDescent="0.2">
      <c r="A2237">
        <v>1121177</v>
      </c>
      <c r="B2237" t="s">
        <v>5511</v>
      </c>
      <c r="C2237" t="s">
        <v>617</v>
      </c>
      <c r="D2237" t="str">
        <f>IF(OR(Table2[[#This Row],[code]]=Options!$H$6,Table2[[#This Row],[code]]=Options!$H$7,Table2[[#This Row],[code]]=Options!$H$8,Table2[[#This Row],[code]]=Options!$H$9,Table2[[#This Row],[code]]=Options!$H$10),Table2[[#This Row],[regno]],"")</f>
        <v/>
      </c>
    </row>
    <row r="2238" spans="1:4" x14ac:dyDescent="0.2">
      <c r="A2238">
        <v>1121181</v>
      </c>
      <c r="B2238" t="s">
        <v>5410</v>
      </c>
      <c r="C2238" t="s">
        <v>5411</v>
      </c>
      <c r="D2238" t="str">
        <f>IF(OR(Table2[[#This Row],[code]]=Options!$H$6,Table2[[#This Row],[code]]=Options!$H$7,Table2[[#This Row],[code]]=Options!$H$8,Table2[[#This Row],[code]]=Options!$H$9,Table2[[#This Row],[code]]=Options!$H$10),Table2[[#This Row],[regno]],"")</f>
        <v/>
      </c>
    </row>
    <row r="2239" spans="1:4" x14ac:dyDescent="0.2">
      <c r="A2239">
        <v>1121187</v>
      </c>
      <c r="B2239" t="s">
        <v>5410</v>
      </c>
      <c r="C2239" t="s">
        <v>5411</v>
      </c>
      <c r="D2239" t="str">
        <f>IF(OR(Table2[[#This Row],[code]]=Options!$H$6,Table2[[#This Row],[code]]=Options!$H$7,Table2[[#This Row],[code]]=Options!$H$8,Table2[[#This Row],[code]]=Options!$H$9,Table2[[#This Row],[code]]=Options!$H$10),Table2[[#This Row],[regno]],"")</f>
        <v/>
      </c>
    </row>
    <row r="2240" spans="1:4" x14ac:dyDescent="0.2">
      <c r="A2240">
        <v>1121192</v>
      </c>
      <c r="B2240" t="s">
        <v>5530</v>
      </c>
      <c r="C2240" t="s">
        <v>5531</v>
      </c>
      <c r="D2240" t="str">
        <f>IF(OR(Table2[[#This Row],[code]]=Options!$H$6,Table2[[#This Row],[code]]=Options!$H$7,Table2[[#This Row],[code]]=Options!$H$8,Table2[[#This Row],[code]]=Options!$H$9,Table2[[#This Row],[code]]=Options!$H$10),Table2[[#This Row],[regno]],"")</f>
        <v/>
      </c>
    </row>
    <row r="2241" spans="1:4" x14ac:dyDescent="0.2">
      <c r="A2241">
        <v>1121336</v>
      </c>
      <c r="B2241" t="s">
        <v>5410</v>
      </c>
      <c r="C2241" t="s">
        <v>5411</v>
      </c>
      <c r="D2241" t="str">
        <f>IF(OR(Table2[[#This Row],[code]]=Options!$H$6,Table2[[#This Row],[code]]=Options!$H$7,Table2[[#This Row],[code]]=Options!$H$8,Table2[[#This Row],[code]]=Options!$H$9,Table2[[#This Row],[code]]=Options!$H$10),Table2[[#This Row],[regno]],"")</f>
        <v/>
      </c>
    </row>
    <row r="2242" spans="1:4" x14ac:dyDescent="0.2">
      <c r="A2242">
        <v>1121391</v>
      </c>
      <c r="B2242" t="s">
        <v>5541</v>
      </c>
      <c r="C2242" t="s">
        <v>779</v>
      </c>
      <c r="D2242" t="str">
        <f>IF(OR(Table2[[#This Row],[code]]=Options!$H$6,Table2[[#This Row],[code]]=Options!$H$7,Table2[[#This Row],[code]]=Options!$H$8,Table2[[#This Row],[code]]=Options!$H$9,Table2[[#This Row],[code]]=Options!$H$10),Table2[[#This Row],[regno]],"")</f>
        <v/>
      </c>
    </row>
    <row r="2243" spans="1:4" x14ac:dyDescent="0.2">
      <c r="A2243">
        <v>1121412</v>
      </c>
      <c r="B2243" t="s">
        <v>5522</v>
      </c>
      <c r="C2243" t="s">
        <v>1193</v>
      </c>
      <c r="D2243" t="str">
        <f>IF(OR(Table2[[#This Row],[code]]=Options!$H$6,Table2[[#This Row],[code]]=Options!$H$7,Table2[[#This Row],[code]]=Options!$H$8,Table2[[#This Row],[code]]=Options!$H$9,Table2[[#This Row],[code]]=Options!$H$10),Table2[[#This Row],[regno]],"")</f>
        <v/>
      </c>
    </row>
    <row r="2244" spans="1:4" x14ac:dyDescent="0.2">
      <c r="A2244">
        <v>1121551</v>
      </c>
      <c r="B2244" t="s">
        <v>5592</v>
      </c>
      <c r="C2244" t="s">
        <v>4737</v>
      </c>
      <c r="D2244" t="str">
        <f>IF(OR(Table2[[#This Row],[code]]=Options!$H$6,Table2[[#This Row],[code]]=Options!$H$7,Table2[[#This Row],[code]]=Options!$H$8,Table2[[#This Row],[code]]=Options!$H$9,Table2[[#This Row],[code]]=Options!$H$10),Table2[[#This Row],[regno]],"")</f>
        <v/>
      </c>
    </row>
    <row r="2245" spans="1:4" x14ac:dyDescent="0.2">
      <c r="A2245">
        <v>1121600</v>
      </c>
      <c r="B2245" t="s">
        <v>5468</v>
      </c>
      <c r="C2245" t="s">
        <v>5469</v>
      </c>
      <c r="D2245" t="str">
        <f>IF(OR(Table2[[#This Row],[code]]=Options!$H$6,Table2[[#This Row],[code]]=Options!$H$7,Table2[[#This Row],[code]]=Options!$H$8,Table2[[#This Row],[code]]=Options!$H$9,Table2[[#This Row],[code]]=Options!$H$10),Table2[[#This Row],[regno]],"")</f>
        <v/>
      </c>
    </row>
    <row r="2246" spans="1:4" x14ac:dyDescent="0.2">
      <c r="A2246">
        <v>1121687</v>
      </c>
      <c r="B2246" t="s">
        <v>5451</v>
      </c>
      <c r="C2246" t="s">
        <v>5452</v>
      </c>
      <c r="D2246" t="str">
        <f>IF(OR(Table2[[#This Row],[code]]=Options!$H$6,Table2[[#This Row],[code]]=Options!$H$7,Table2[[#This Row],[code]]=Options!$H$8,Table2[[#This Row],[code]]=Options!$H$9,Table2[[#This Row],[code]]=Options!$H$10),Table2[[#This Row],[regno]],"")</f>
        <v/>
      </c>
    </row>
    <row r="2247" spans="1:4" x14ac:dyDescent="0.2">
      <c r="A2247">
        <v>1121695</v>
      </c>
      <c r="B2247" t="s">
        <v>5479</v>
      </c>
      <c r="C2247" t="s">
        <v>9</v>
      </c>
      <c r="D2247" t="str">
        <f>IF(OR(Table2[[#This Row],[code]]=Options!$H$6,Table2[[#This Row],[code]]=Options!$H$7,Table2[[#This Row],[code]]=Options!$H$8,Table2[[#This Row],[code]]=Options!$H$9,Table2[[#This Row],[code]]=Options!$H$10),Table2[[#This Row],[regno]],"")</f>
        <v/>
      </c>
    </row>
    <row r="2248" spans="1:4" x14ac:dyDescent="0.2">
      <c r="A2248">
        <v>1121736</v>
      </c>
      <c r="B2248" t="s">
        <v>5423</v>
      </c>
      <c r="C2248" t="s">
        <v>5424</v>
      </c>
      <c r="D2248" t="str">
        <f>IF(OR(Table2[[#This Row],[code]]=Options!$H$6,Table2[[#This Row],[code]]=Options!$H$7,Table2[[#This Row],[code]]=Options!$H$8,Table2[[#This Row],[code]]=Options!$H$9,Table2[[#This Row],[code]]=Options!$H$10),Table2[[#This Row],[regno]],"")</f>
        <v/>
      </c>
    </row>
    <row r="2249" spans="1:4" x14ac:dyDescent="0.2">
      <c r="A2249">
        <v>1121759</v>
      </c>
      <c r="B2249" t="s">
        <v>5415</v>
      </c>
      <c r="C2249" t="s">
        <v>5416</v>
      </c>
      <c r="D2249" t="str">
        <f>IF(OR(Table2[[#This Row],[code]]=Options!$H$6,Table2[[#This Row],[code]]=Options!$H$7,Table2[[#This Row],[code]]=Options!$H$8,Table2[[#This Row],[code]]=Options!$H$9,Table2[[#This Row],[code]]=Options!$H$10),Table2[[#This Row],[regno]],"")</f>
        <v/>
      </c>
    </row>
    <row r="2250" spans="1:4" x14ac:dyDescent="0.2">
      <c r="A2250">
        <v>1121787</v>
      </c>
      <c r="B2250" t="s">
        <v>5415</v>
      </c>
      <c r="C2250" t="s">
        <v>5416</v>
      </c>
      <c r="D2250" t="str">
        <f>IF(OR(Table2[[#This Row],[code]]=Options!$H$6,Table2[[#This Row],[code]]=Options!$H$7,Table2[[#This Row],[code]]=Options!$H$8,Table2[[#This Row],[code]]=Options!$H$9,Table2[[#This Row],[code]]=Options!$H$10),Table2[[#This Row],[regno]],"")</f>
        <v/>
      </c>
    </row>
    <row r="2251" spans="1:4" x14ac:dyDescent="0.2">
      <c r="A2251">
        <v>1121823</v>
      </c>
      <c r="B2251" t="s">
        <v>5410</v>
      </c>
      <c r="C2251" t="s">
        <v>5411</v>
      </c>
      <c r="D2251" t="str">
        <f>IF(OR(Table2[[#This Row],[code]]=Options!$H$6,Table2[[#This Row],[code]]=Options!$H$7,Table2[[#This Row],[code]]=Options!$H$8,Table2[[#This Row],[code]]=Options!$H$9,Table2[[#This Row],[code]]=Options!$H$10),Table2[[#This Row],[regno]],"")</f>
        <v/>
      </c>
    </row>
    <row r="2252" spans="1:4" x14ac:dyDescent="0.2">
      <c r="A2252">
        <v>1121851</v>
      </c>
      <c r="B2252" t="s">
        <v>5457</v>
      </c>
      <c r="C2252" t="s">
        <v>5458</v>
      </c>
      <c r="D2252" t="str">
        <f>IF(OR(Table2[[#This Row],[code]]=Options!$H$6,Table2[[#This Row],[code]]=Options!$H$7,Table2[[#This Row],[code]]=Options!$H$8,Table2[[#This Row],[code]]=Options!$H$9,Table2[[#This Row],[code]]=Options!$H$10),Table2[[#This Row],[regno]],"")</f>
        <v/>
      </c>
    </row>
    <row r="2253" spans="1:4" x14ac:dyDescent="0.2">
      <c r="A2253">
        <v>1121866</v>
      </c>
      <c r="B2253" t="s">
        <v>5506</v>
      </c>
      <c r="C2253" t="s">
        <v>923</v>
      </c>
      <c r="D2253" t="str">
        <f>IF(OR(Table2[[#This Row],[code]]=Options!$H$6,Table2[[#This Row],[code]]=Options!$H$7,Table2[[#This Row],[code]]=Options!$H$8,Table2[[#This Row],[code]]=Options!$H$9,Table2[[#This Row],[code]]=Options!$H$10),Table2[[#This Row],[regno]],"")</f>
        <v/>
      </c>
    </row>
    <row r="2254" spans="1:4" x14ac:dyDescent="0.2">
      <c r="A2254">
        <v>1121877</v>
      </c>
      <c r="B2254" t="s">
        <v>5476</v>
      </c>
      <c r="C2254" t="s">
        <v>188</v>
      </c>
      <c r="D2254" t="str">
        <f>IF(OR(Table2[[#This Row],[code]]=Options!$H$6,Table2[[#This Row],[code]]=Options!$H$7,Table2[[#This Row],[code]]=Options!$H$8,Table2[[#This Row],[code]]=Options!$H$9,Table2[[#This Row],[code]]=Options!$H$10),Table2[[#This Row],[regno]],"")</f>
        <v/>
      </c>
    </row>
    <row r="2255" spans="1:4" x14ac:dyDescent="0.2">
      <c r="A2255">
        <v>1122087</v>
      </c>
      <c r="B2255" t="s">
        <v>5575</v>
      </c>
      <c r="C2255" t="s">
        <v>711</v>
      </c>
      <c r="D2255" t="str">
        <f>IF(OR(Table2[[#This Row],[code]]=Options!$H$6,Table2[[#This Row],[code]]=Options!$H$7,Table2[[#This Row],[code]]=Options!$H$8,Table2[[#This Row],[code]]=Options!$H$9,Table2[[#This Row],[code]]=Options!$H$10),Table2[[#This Row],[regno]],"")</f>
        <v/>
      </c>
    </row>
    <row r="2256" spans="1:4" x14ac:dyDescent="0.2">
      <c r="A2256">
        <v>1122266</v>
      </c>
      <c r="B2256" t="s">
        <v>5415</v>
      </c>
      <c r="C2256" t="s">
        <v>5416</v>
      </c>
      <c r="D2256" t="str">
        <f>IF(OR(Table2[[#This Row],[code]]=Options!$H$6,Table2[[#This Row],[code]]=Options!$H$7,Table2[[#This Row],[code]]=Options!$H$8,Table2[[#This Row],[code]]=Options!$H$9,Table2[[#This Row],[code]]=Options!$H$10),Table2[[#This Row],[regno]],"")</f>
        <v/>
      </c>
    </row>
    <row r="2257" spans="1:4" x14ac:dyDescent="0.2">
      <c r="A2257">
        <v>1122291</v>
      </c>
      <c r="B2257" t="s">
        <v>5413</v>
      </c>
      <c r="C2257" t="s">
        <v>5414</v>
      </c>
      <c r="D2257" t="str">
        <f>IF(OR(Table2[[#This Row],[code]]=Options!$H$6,Table2[[#This Row],[code]]=Options!$H$7,Table2[[#This Row],[code]]=Options!$H$8,Table2[[#This Row],[code]]=Options!$H$9,Table2[[#This Row],[code]]=Options!$H$10),Table2[[#This Row],[regno]],"")</f>
        <v/>
      </c>
    </row>
    <row r="2258" spans="1:4" x14ac:dyDescent="0.2">
      <c r="A2258">
        <v>1122321</v>
      </c>
      <c r="B2258" t="s">
        <v>5410</v>
      </c>
      <c r="C2258" t="s">
        <v>5411</v>
      </c>
      <c r="D2258" t="str">
        <f>IF(OR(Table2[[#This Row],[code]]=Options!$H$6,Table2[[#This Row],[code]]=Options!$H$7,Table2[[#This Row],[code]]=Options!$H$8,Table2[[#This Row],[code]]=Options!$H$9,Table2[[#This Row],[code]]=Options!$H$10),Table2[[#This Row],[regno]],"")</f>
        <v/>
      </c>
    </row>
    <row r="2259" spans="1:4" x14ac:dyDescent="0.2">
      <c r="A2259">
        <v>1122465</v>
      </c>
      <c r="B2259" t="s">
        <v>5410</v>
      </c>
      <c r="C2259" t="s">
        <v>5411</v>
      </c>
      <c r="D2259" t="str">
        <f>IF(OR(Table2[[#This Row],[code]]=Options!$H$6,Table2[[#This Row],[code]]=Options!$H$7,Table2[[#This Row],[code]]=Options!$H$8,Table2[[#This Row],[code]]=Options!$H$9,Table2[[#This Row],[code]]=Options!$H$10),Table2[[#This Row],[regno]],"")</f>
        <v/>
      </c>
    </row>
    <row r="2260" spans="1:4" x14ac:dyDescent="0.2">
      <c r="A2260">
        <v>1122519</v>
      </c>
      <c r="B2260" t="s">
        <v>5410</v>
      </c>
      <c r="C2260" t="s">
        <v>5411</v>
      </c>
      <c r="D2260" t="str">
        <f>IF(OR(Table2[[#This Row],[code]]=Options!$H$6,Table2[[#This Row],[code]]=Options!$H$7,Table2[[#This Row],[code]]=Options!$H$8,Table2[[#This Row],[code]]=Options!$H$9,Table2[[#This Row],[code]]=Options!$H$10),Table2[[#This Row],[regno]],"")</f>
        <v/>
      </c>
    </row>
    <row r="2261" spans="1:4" x14ac:dyDescent="0.2">
      <c r="A2261">
        <v>1122550</v>
      </c>
      <c r="B2261" t="s">
        <v>5470</v>
      </c>
      <c r="C2261" t="s">
        <v>5471</v>
      </c>
      <c r="D2261" t="str">
        <f>IF(OR(Table2[[#This Row],[code]]=Options!$H$6,Table2[[#This Row],[code]]=Options!$H$7,Table2[[#This Row],[code]]=Options!$H$8,Table2[[#This Row],[code]]=Options!$H$9,Table2[[#This Row],[code]]=Options!$H$10),Table2[[#This Row],[regno]],"")</f>
        <v/>
      </c>
    </row>
    <row r="2262" spans="1:4" x14ac:dyDescent="0.2">
      <c r="A2262">
        <v>1122597</v>
      </c>
      <c r="B2262" t="s">
        <v>5410</v>
      </c>
      <c r="C2262" t="s">
        <v>5411</v>
      </c>
      <c r="D2262" t="str">
        <f>IF(OR(Table2[[#This Row],[code]]=Options!$H$6,Table2[[#This Row],[code]]=Options!$H$7,Table2[[#This Row],[code]]=Options!$H$8,Table2[[#This Row],[code]]=Options!$H$9,Table2[[#This Row],[code]]=Options!$H$10),Table2[[#This Row],[regno]],"")</f>
        <v/>
      </c>
    </row>
    <row r="2263" spans="1:4" x14ac:dyDescent="0.2">
      <c r="A2263">
        <v>1122722</v>
      </c>
      <c r="B2263" t="s">
        <v>5575</v>
      </c>
      <c r="C2263" t="s">
        <v>711</v>
      </c>
      <c r="D2263" t="str">
        <f>IF(OR(Table2[[#This Row],[code]]=Options!$H$6,Table2[[#This Row],[code]]=Options!$H$7,Table2[[#This Row],[code]]=Options!$H$8,Table2[[#This Row],[code]]=Options!$H$9,Table2[[#This Row],[code]]=Options!$H$10),Table2[[#This Row],[regno]],"")</f>
        <v/>
      </c>
    </row>
    <row r="2264" spans="1:4" x14ac:dyDescent="0.2">
      <c r="A2264">
        <v>1122724</v>
      </c>
      <c r="B2264" t="s">
        <v>5466</v>
      </c>
      <c r="C2264" t="s">
        <v>5467</v>
      </c>
      <c r="D2264" t="str">
        <f>IF(OR(Table2[[#This Row],[code]]=Options!$H$6,Table2[[#This Row],[code]]=Options!$H$7,Table2[[#This Row],[code]]=Options!$H$8,Table2[[#This Row],[code]]=Options!$H$9,Table2[[#This Row],[code]]=Options!$H$10),Table2[[#This Row],[regno]],"")</f>
        <v/>
      </c>
    </row>
    <row r="2265" spans="1:4" x14ac:dyDescent="0.2">
      <c r="A2265">
        <v>1122778</v>
      </c>
      <c r="B2265" t="s">
        <v>5415</v>
      </c>
      <c r="C2265" t="s">
        <v>5416</v>
      </c>
      <c r="D2265" t="str">
        <f>IF(OR(Table2[[#This Row],[code]]=Options!$H$6,Table2[[#This Row],[code]]=Options!$H$7,Table2[[#This Row],[code]]=Options!$H$8,Table2[[#This Row],[code]]=Options!$H$9,Table2[[#This Row],[code]]=Options!$H$10),Table2[[#This Row],[regno]],"")</f>
        <v/>
      </c>
    </row>
    <row r="2266" spans="1:4" x14ac:dyDescent="0.2">
      <c r="A2266">
        <v>1122868</v>
      </c>
      <c r="B2266" t="s">
        <v>5410</v>
      </c>
      <c r="C2266" t="s">
        <v>5411</v>
      </c>
      <c r="D2266" t="str">
        <f>IF(OR(Table2[[#This Row],[code]]=Options!$H$6,Table2[[#This Row],[code]]=Options!$H$7,Table2[[#This Row],[code]]=Options!$H$8,Table2[[#This Row],[code]]=Options!$H$9,Table2[[#This Row],[code]]=Options!$H$10),Table2[[#This Row],[regno]],"")</f>
        <v/>
      </c>
    </row>
    <row r="2267" spans="1:4" x14ac:dyDescent="0.2">
      <c r="A2267">
        <v>1122890</v>
      </c>
      <c r="B2267" t="s">
        <v>5410</v>
      </c>
      <c r="C2267" t="s">
        <v>5411</v>
      </c>
      <c r="D2267" t="str">
        <f>IF(OR(Table2[[#This Row],[code]]=Options!$H$6,Table2[[#This Row],[code]]=Options!$H$7,Table2[[#This Row],[code]]=Options!$H$8,Table2[[#This Row],[code]]=Options!$H$9,Table2[[#This Row],[code]]=Options!$H$10),Table2[[#This Row],[regno]],"")</f>
        <v/>
      </c>
    </row>
    <row r="2268" spans="1:4" x14ac:dyDescent="0.2">
      <c r="A2268">
        <v>1123009</v>
      </c>
      <c r="B2268" t="s">
        <v>5474</v>
      </c>
      <c r="C2268" t="s">
        <v>5475</v>
      </c>
      <c r="D2268" t="str">
        <f>IF(OR(Table2[[#This Row],[code]]=Options!$H$6,Table2[[#This Row],[code]]=Options!$H$7,Table2[[#This Row],[code]]=Options!$H$8,Table2[[#This Row],[code]]=Options!$H$9,Table2[[#This Row],[code]]=Options!$H$10),Table2[[#This Row],[regno]],"")</f>
        <v/>
      </c>
    </row>
    <row r="2269" spans="1:4" x14ac:dyDescent="0.2">
      <c r="A2269">
        <v>1123030</v>
      </c>
      <c r="B2269" t="s">
        <v>5453</v>
      </c>
      <c r="C2269" t="s">
        <v>5454</v>
      </c>
      <c r="D2269" t="str">
        <f>IF(OR(Table2[[#This Row],[code]]=Options!$H$6,Table2[[#This Row],[code]]=Options!$H$7,Table2[[#This Row],[code]]=Options!$H$8,Table2[[#This Row],[code]]=Options!$H$9,Table2[[#This Row],[code]]=Options!$H$10),Table2[[#This Row],[regno]],"")</f>
        <v/>
      </c>
    </row>
    <row r="2270" spans="1:4" x14ac:dyDescent="0.2">
      <c r="A2270">
        <v>1123036</v>
      </c>
      <c r="B2270" t="s">
        <v>5546</v>
      </c>
      <c r="C2270" t="s">
        <v>4800</v>
      </c>
      <c r="D2270" t="str">
        <f>IF(OR(Table2[[#This Row],[code]]=Options!$H$6,Table2[[#This Row],[code]]=Options!$H$7,Table2[[#This Row],[code]]=Options!$H$8,Table2[[#This Row],[code]]=Options!$H$9,Table2[[#This Row],[code]]=Options!$H$10),Table2[[#This Row],[regno]],"")</f>
        <v/>
      </c>
    </row>
    <row r="2271" spans="1:4" x14ac:dyDescent="0.2">
      <c r="A2271">
        <v>1123092</v>
      </c>
      <c r="B2271" t="s">
        <v>5429</v>
      </c>
      <c r="C2271" t="s">
        <v>81</v>
      </c>
      <c r="D2271" t="str">
        <f>IF(OR(Table2[[#This Row],[code]]=Options!$H$6,Table2[[#This Row],[code]]=Options!$H$7,Table2[[#This Row],[code]]=Options!$H$8,Table2[[#This Row],[code]]=Options!$H$9,Table2[[#This Row],[code]]=Options!$H$10),Table2[[#This Row],[regno]],"")</f>
        <v/>
      </c>
    </row>
    <row r="2272" spans="1:4" x14ac:dyDescent="0.2">
      <c r="A2272">
        <v>1123118</v>
      </c>
      <c r="B2272" t="s">
        <v>5493</v>
      </c>
      <c r="C2272" t="s">
        <v>249</v>
      </c>
      <c r="D2272" t="str">
        <f>IF(OR(Table2[[#This Row],[code]]=Options!$H$6,Table2[[#This Row],[code]]=Options!$H$7,Table2[[#This Row],[code]]=Options!$H$8,Table2[[#This Row],[code]]=Options!$H$9,Table2[[#This Row],[code]]=Options!$H$10),Table2[[#This Row],[regno]],"")</f>
        <v/>
      </c>
    </row>
    <row r="2273" spans="1:4" x14ac:dyDescent="0.2">
      <c r="A2273">
        <v>1123139</v>
      </c>
      <c r="B2273" t="s">
        <v>5410</v>
      </c>
      <c r="C2273" t="s">
        <v>5411</v>
      </c>
      <c r="D2273" t="str">
        <f>IF(OR(Table2[[#This Row],[code]]=Options!$H$6,Table2[[#This Row],[code]]=Options!$H$7,Table2[[#This Row],[code]]=Options!$H$8,Table2[[#This Row],[code]]=Options!$H$9,Table2[[#This Row],[code]]=Options!$H$10),Table2[[#This Row],[regno]],"")</f>
        <v/>
      </c>
    </row>
    <row r="2274" spans="1:4" x14ac:dyDescent="0.2">
      <c r="A2274">
        <v>1123167</v>
      </c>
      <c r="B2274" t="s">
        <v>5412</v>
      </c>
      <c r="C2274" t="s">
        <v>12</v>
      </c>
      <c r="D2274" t="str">
        <f>IF(OR(Table2[[#This Row],[code]]=Options!$H$6,Table2[[#This Row],[code]]=Options!$H$7,Table2[[#This Row],[code]]=Options!$H$8,Table2[[#This Row],[code]]=Options!$H$9,Table2[[#This Row],[code]]=Options!$H$10),Table2[[#This Row],[regno]],"")</f>
        <v/>
      </c>
    </row>
    <row r="2275" spans="1:4" x14ac:dyDescent="0.2">
      <c r="A2275">
        <v>1123336</v>
      </c>
      <c r="B2275" t="s">
        <v>5410</v>
      </c>
      <c r="C2275" t="s">
        <v>5411</v>
      </c>
      <c r="D2275" t="str">
        <f>IF(OR(Table2[[#This Row],[code]]=Options!$H$6,Table2[[#This Row],[code]]=Options!$H$7,Table2[[#This Row],[code]]=Options!$H$8,Table2[[#This Row],[code]]=Options!$H$9,Table2[[#This Row],[code]]=Options!$H$10),Table2[[#This Row],[regno]],"")</f>
        <v/>
      </c>
    </row>
    <row r="2276" spans="1:4" x14ac:dyDescent="0.2">
      <c r="A2276">
        <v>1123545</v>
      </c>
      <c r="B2276" t="s">
        <v>5410</v>
      </c>
      <c r="C2276" t="s">
        <v>5411</v>
      </c>
      <c r="D2276" t="str">
        <f>IF(OR(Table2[[#This Row],[code]]=Options!$H$6,Table2[[#This Row],[code]]=Options!$H$7,Table2[[#This Row],[code]]=Options!$H$8,Table2[[#This Row],[code]]=Options!$H$9,Table2[[#This Row],[code]]=Options!$H$10),Table2[[#This Row],[regno]],"")</f>
        <v/>
      </c>
    </row>
    <row r="2277" spans="1:4" x14ac:dyDescent="0.2">
      <c r="A2277">
        <v>1123698</v>
      </c>
      <c r="B2277" t="s">
        <v>5421</v>
      </c>
      <c r="C2277" t="s">
        <v>46</v>
      </c>
      <c r="D2277" t="str">
        <f>IF(OR(Table2[[#This Row],[code]]=Options!$H$6,Table2[[#This Row],[code]]=Options!$H$7,Table2[[#This Row],[code]]=Options!$H$8,Table2[[#This Row],[code]]=Options!$H$9,Table2[[#This Row],[code]]=Options!$H$10),Table2[[#This Row],[regno]],"")</f>
        <v/>
      </c>
    </row>
    <row r="2278" spans="1:4" x14ac:dyDescent="0.2">
      <c r="A2278">
        <v>1123767</v>
      </c>
      <c r="B2278" t="s">
        <v>5444</v>
      </c>
      <c r="C2278" t="s">
        <v>5445</v>
      </c>
      <c r="D2278" t="str">
        <f>IF(OR(Table2[[#This Row],[code]]=Options!$H$6,Table2[[#This Row],[code]]=Options!$H$7,Table2[[#This Row],[code]]=Options!$H$8,Table2[[#This Row],[code]]=Options!$H$9,Table2[[#This Row],[code]]=Options!$H$10),Table2[[#This Row],[regno]],"")</f>
        <v/>
      </c>
    </row>
    <row r="2279" spans="1:4" x14ac:dyDescent="0.2">
      <c r="A2279">
        <v>1123788</v>
      </c>
      <c r="B2279" t="s">
        <v>5410</v>
      </c>
      <c r="C2279" t="s">
        <v>5411</v>
      </c>
      <c r="D2279" t="str">
        <f>IF(OR(Table2[[#This Row],[code]]=Options!$H$6,Table2[[#This Row],[code]]=Options!$H$7,Table2[[#This Row],[code]]=Options!$H$8,Table2[[#This Row],[code]]=Options!$H$9,Table2[[#This Row],[code]]=Options!$H$10),Table2[[#This Row],[regno]],"")</f>
        <v/>
      </c>
    </row>
    <row r="2280" spans="1:4" x14ac:dyDescent="0.2">
      <c r="A2280">
        <v>1123962</v>
      </c>
      <c r="B2280" t="s">
        <v>5425</v>
      </c>
      <c r="C2280" t="s">
        <v>626</v>
      </c>
      <c r="D2280" t="str">
        <f>IF(OR(Table2[[#This Row],[code]]=Options!$H$6,Table2[[#This Row],[code]]=Options!$H$7,Table2[[#This Row],[code]]=Options!$H$8,Table2[[#This Row],[code]]=Options!$H$9,Table2[[#This Row],[code]]=Options!$H$10),Table2[[#This Row],[regno]],"")</f>
        <v/>
      </c>
    </row>
    <row r="2281" spans="1:4" x14ac:dyDescent="0.2">
      <c r="A2281">
        <v>1124026</v>
      </c>
      <c r="B2281" t="s">
        <v>5410</v>
      </c>
      <c r="C2281" t="s">
        <v>5411</v>
      </c>
      <c r="D2281" t="str">
        <f>IF(OR(Table2[[#This Row],[code]]=Options!$H$6,Table2[[#This Row],[code]]=Options!$H$7,Table2[[#This Row],[code]]=Options!$H$8,Table2[[#This Row],[code]]=Options!$H$9,Table2[[#This Row],[code]]=Options!$H$10),Table2[[#This Row],[regno]],"")</f>
        <v/>
      </c>
    </row>
    <row r="2282" spans="1:4" x14ac:dyDescent="0.2">
      <c r="A2282">
        <v>1124059</v>
      </c>
      <c r="B2282" t="s">
        <v>5503</v>
      </c>
      <c r="C2282" t="s">
        <v>5504</v>
      </c>
      <c r="D2282" t="str">
        <f>IF(OR(Table2[[#This Row],[code]]=Options!$H$6,Table2[[#This Row],[code]]=Options!$H$7,Table2[[#This Row],[code]]=Options!$H$8,Table2[[#This Row],[code]]=Options!$H$9,Table2[[#This Row],[code]]=Options!$H$10),Table2[[#This Row],[regno]],"")</f>
        <v/>
      </c>
    </row>
    <row r="2283" spans="1:4" x14ac:dyDescent="0.2">
      <c r="A2283">
        <v>1124102</v>
      </c>
      <c r="B2283" t="s">
        <v>5410</v>
      </c>
      <c r="C2283" t="s">
        <v>5411</v>
      </c>
      <c r="D2283" t="str">
        <f>IF(OR(Table2[[#This Row],[code]]=Options!$H$6,Table2[[#This Row],[code]]=Options!$H$7,Table2[[#This Row],[code]]=Options!$H$8,Table2[[#This Row],[code]]=Options!$H$9,Table2[[#This Row],[code]]=Options!$H$10),Table2[[#This Row],[regno]],"")</f>
        <v/>
      </c>
    </row>
    <row r="2284" spans="1:4" x14ac:dyDescent="0.2">
      <c r="A2284">
        <v>1124133</v>
      </c>
      <c r="B2284" t="s">
        <v>5470</v>
      </c>
      <c r="C2284" t="s">
        <v>5471</v>
      </c>
      <c r="D2284" t="str">
        <f>IF(OR(Table2[[#This Row],[code]]=Options!$H$6,Table2[[#This Row],[code]]=Options!$H$7,Table2[[#This Row],[code]]=Options!$H$8,Table2[[#This Row],[code]]=Options!$H$9,Table2[[#This Row],[code]]=Options!$H$10),Table2[[#This Row],[regno]],"")</f>
        <v/>
      </c>
    </row>
    <row r="2285" spans="1:4" x14ac:dyDescent="0.2">
      <c r="A2285">
        <v>1124188</v>
      </c>
      <c r="B2285" t="s">
        <v>5503</v>
      </c>
      <c r="C2285" t="s">
        <v>5504</v>
      </c>
      <c r="D2285" t="str">
        <f>IF(OR(Table2[[#This Row],[code]]=Options!$H$6,Table2[[#This Row],[code]]=Options!$H$7,Table2[[#This Row],[code]]=Options!$H$8,Table2[[#This Row],[code]]=Options!$H$9,Table2[[#This Row],[code]]=Options!$H$10),Table2[[#This Row],[regno]],"")</f>
        <v/>
      </c>
    </row>
    <row r="2286" spans="1:4" x14ac:dyDescent="0.2">
      <c r="A2286">
        <v>1124443</v>
      </c>
      <c r="B2286" t="s">
        <v>5410</v>
      </c>
      <c r="C2286" t="s">
        <v>5411</v>
      </c>
      <c r="D2286" t="str">
        <f>IF(OR(Table2[[#This Row],[code]]=Options!$H$6,Table2[[#This Row],[code]]=Options!$H$7,Table2[[#This Row],[code]]=Options!$H$8,Table2[[#This Row],[code]]=Options!$H$9,Table2[[#This Row],[code]]=Options!$H$10),Table2[[#This Row],[regno]],"")</f>
        <v/>
      </c>
    </row>
    <row r="2287" spans="1:4" x14ac:dyDescent="0.2">
      <c r="A2287">
        <v>1124484</v>
      </c>
      <c r="B2287" t="s">
        <v>5480</v>
      </c>
      <c r="C2287" t="s">
        <v>5481</v>
      </c>
      <c r="D2287" t="str">
        <f>IF(OR(Table2[[#This Row],[code]]=Options!$H$6,Table2[[#This Row],[code]]=Options!$H$7,Table2[[#This Row],[code]]=Options!$H$8,Table2[[#This Row],[code]]=Options!$H$9,Table2[[#This Row],[code]]=Options!$H$10),Table2[[#This Row],[regno]],"")</f>
        <v/>
      </c>
    </row>
    <row r="2288" spans="1:4" x14ac:dyDescent="0.2">
      <c r="A2288">
        <v>1124525</v>
      </c>
      <c r="B2288" t="s">
        <v>5588</v>
      </c>
      <c r="C2288" t="s">
        <v>3031</v>
      </c>
      <c r="D2288" t="str">
        <f>IF(OR(Table2[[#This Row],[code]]=Options!$H$6,Table2[[#This Row],[code]]=Options!$H$7,Table2[[#This Row],[code]]=Options!$H$8,Table2[[#This Row],[code]]=Options!$H$9,Table2[[#This Row],[code]]=Options!$H$10),Table2[[#This Row],[regno]],"")</f>
        <v/>
      </c>
    </row>
    <row r="2289" spans="1:4" x14ac:dyDescent="0.2">
      <c r="A2289">
        <v>1124537</v>
      </c>
      <c r="B2289" t="s">
        <v>5505</v>
      </c>
      <c r="C2289" t="s">
        <v>909</v>
      </c>
      <c r="D2289" t="str">
        <f>IF(OR(Table2[[#This Row],[code]]=Options!$H$6,Table2[[#This Row],[code]]=Options!$H$7,Table2[[#This Row],[code]]=Options!$H$8,Table2[[#This Row],[code]]=Options!$H$9,Table2[[#This Row],[code]]=Options!$H$10),Table2[[#This Row],[regno]],"")</f>
        <v/>
      </c>
    </row>
    <row r="2290" spans="1:4" x14ac:dyDescent="0.2">
      <c r="A2290">
        <v>1124557</v>
      </c>
      <c r="B2290" t="s">
        <v>5551</v>
      </c>
      <c r="C2290" t="s">
        <v>1280</v>
      </c>
      <c r="D2290" t="str">
        <f>IF(OR(Table2[[#This Row],[code]]=Options!$H$6,Table2[[#This Row],[code]]=Options!$H$7,Table2[[#This Row],[code]]=Options!$H$8,Table2[[#This Row],[code]]=Options!$H$9,Table2[[#This Row],[code]]=Options!$H$10),Table2[[#This Row],[regno]],"")</f>
        <v/>
      </c>
    </row>
    <row r="2291" spans="1:4" x14ac:dyDescent="0.2">
      <c r="A2291">
        <v>1124608</v>
      </c>
      <c r="B2291" t="s">
        <v>5516</v>
      </c>
      <c r="C2291" t="s">
        <v>5517</v>
      </c>
      <c r="D2291" t="str">
        <f>IF(OR(Table2[[#This Row],[code]]=Options!$H$6,Table2[[#This Row],[code]]=Options!$H$7,Table2[[#This Row],[code]]=Options!$H$8,Table2[[#This Row],[code]]=Options!$H$9,Table2[[#This Row],[code]]=Options!$H$10),Table2[[#This Row],[regno]],"")</f>
        <v/>
      </c>
    </row>
    <row r="2292" spans="1:4" x14ac:dyDescent="0.2">
      <c r="A2292">
        <v>1124612</v>
      </c>
      <c r="B2292" t="s">
        <v>5410</v>
      </c>
      <c r="C2292" t="s">
        <v>5411</v>
      </c>
      <c r="D2292" t="str">
        <f>IF(OR(Table2[[#This Row],[code]]=Options!$H$6,Table2[[#This Row],[code]]=Options!$H$7,Table2[[#This Row],[code]]=Options!$H$8,Table2[[#This Row],[code]]=Options!$H$9,Table2[[#This Row],[code]]=Options!$H$10),Table2[[#This Row],[regno]],"")</f>
        <v/>
      </c>
    </row>
    <row r="2293" spans="1:4" x14ac:dyDescent="0.2">
      <c r="A2293">
        <v>1124618</v>
      </c>
      <c r="B2293" t="s">
        <v>5410</v>
      </c>
      <c r="C2293" t="s">
        <v>5411</v>
      </c>
      <c r="D2293" t="str">
        <f>IF(OR(Table2[[#This Row],[code]]=Options!$H$6,Table2[[#This Row],[code]]=Options!$H$7,Table2[[#This Row],[code]]=Options!$H$8,Table2[[#This Row],[code]]=Options!$H$9,Table2[[#This Row],[code]]=Options!$H$10),Table2[[#This Row],[regno]],"")</f>
        <v/>
      </c>
    </row>
    <row r="2294" spans="1:4" x14ac:dyDescent="0.2">
      <c r="A2294">
        <v>1124622</v>
      </c>
      <c r="B2294" t="s">
        <v>5543</v>
      </c>
      <c r="C2294" t="s">
        <v>1378</v>
      </c>
      <c r="D2294" t="str">
        <f>IF(OR(Table2[[#This Row],[code]]=Options!$H$6,Table2[[#This Row],[code]]=Options!$H$7,Table2[[#This Row],[code]]=Options!$H$8,Table2[[#This Row],[code]]=Options!$H$9,Table2[[#This Row],[code]]=Options!$H$10),Table2[[#This Row],[regno]],"")</f>
        <v/>
      </c>
    </row>
    <row r="2295" spans="1:4" x14ac:dyDescent="0.2">
      <c r="A2295">
        <v>1124762</v>
      </c>
      <c r="B2295" t="s">
        <v>5460</v>
      </c>
      <c r="C2295" t="s">
        <v>5461</v>
      </c>
      <c r="D2295" t="str">
        <f>IF(OR(Table2[[#This Row],[code]]=Options!$H$6,Table2[[#This Row],[code]]=Options!$H$7,Table2[[#This Row],[code]]=Options!$H$8,Table2[[#This Row],[code]]=Options!$H$9,Table2[[#This Row],[code]]=Options!$H$10),Table2[[#This Row],[regno]],"")</f>
        <v/>
      </c>
    </row>
    <row r="2296" spans="1:4" x14ac:dyDescent="0.2">
      <c r="A2296">
        <v>1124784</v>
      </c>
      <c r="B2296" t="s">
        <v>5508</v>
      </c>
      <c r="C2296" t="s">
        <v>110</v>
      </c>
      <c r="D2296" t="str">
        <f>IF(OR(Table2[[#This Row],[code]]=Options!$H$6,Table2[[#This Row],[code]]=Options!$H$7,Table2[[#This Row],[code]]=Options!$H$8,Table2[[#This Row],[code]]=Options!$H$9,Table2[[#This Row],[code]]=Options!$H$10),Table2[[#This Row],[regno]],"")</f>
        <v/>
      </c>
    </row>
    <row r="2297" spans="1:4" x14ac:dyDescent="0.2">
      <c r="A2297">
        <v>1124805</v>
      </c>
      <c r="B2297" t="s">
        <v>5483</v>
      </c>
      <c r="C2297" t="s">
        <v>40</v>
      </c>
      <c r="D2297" t="str">
        <f>IF(OR(Table2[[#This Row],[code]]=Options!$H$6,Table2[[#This Row],[code]]=Options!$H$7,Table2[[#This Row],[code]]=Options!$H$8,Table2[[#This Row],[code]]=Options!$H$9,Table2[[#This Row],[code]]=Options!$H$10),Table2[[#This Row],[regno]],"")</f>
        <v/>
      </c>
    </row>
    <row r="2298" spans="1:4" x14ac:dyDescent="0.2">
      <c r="A2298">
        <v>1124831</v>
      </c>
      <c r="B2298" t="s">
        <v>5453</v>
      </c>
      <c r="C2298" t="s">
        <v>5454</v>
      </c>
      <c r="D2298" t="str">
        <f>IF(OR(Table2[[#This Row],[code]]=Options!$H$6,Table2[[#This Row],[code]]=Options!$H$7,Table2[[#This Row],[code]]=Options!$H$8,Table2[[#This Row],[code]]=Options!$H$9,Table2[[#This Row],[code]]=Options!$H$10),Table2[[#This Row],[regno]],"")</f>
        <v/>
      </c>
    </row>
    <row r="2299" spans="1:4" x14ac:dyDescent="0.2">
      <c r="A2299">
        <v>1124858</v>
      </c>
      <c r="B2299" t="s">
        <v>5425</v>
      </c>
      <c r="C2299" t="s">
        <v>626</v>
      </c>
      <c r="D2299" t="str">
        <f>IF(OR(Table2[[#This Row],[code]]=Options!$H$6,Table2[[#This Row],[code]]=Options!$H$7,Table2[[#This Row],[code]]=Options!$H$8,Table2[[#This Row],[code]]=Options!$H$9,Table2[[#This Row],[code]]=Options!$H$10),Table2[[#This Row],[regno]],"")</f>
        <v/>
      </c>
    </row>
    <row r="2300" spans="1:4" x14ac:dyDescent="0.2">
      <c r="A2300">
        <v>1124900</v>
      </c>
      <c r="B2300" t="s">
        <v>5410</v>
      </c>
      <c r="C2300" t="s">
        <v>5411</v>
      </c>
      <c r="D2300" t="str">
        <f>IF(OR(Table2[[#This Row],[code]]=Options!$H$6,Table2[[#This Row],[code]]=Options!$H$7,Table2[[#This Row],[code]]=Options!$H$8,Table2[[#This Row],[code]]=Options!$H$9,Table2[[#This Row],[code]]=Options!$H$10),Table2[[#This Row],[regno]],"")</f>
        <v/>
      </c>
    </row>
    <row r="2301" spans="1:4" x14ac:dyDescent="0.2">
      <c r="A2301">
        <v>1124920</v>
      </c>
      <c r="B2301" t="s">
        <v>5423</v>
      </c>
      <c r="C2301" t="s">
        <v>5424</v>
      </c>
      <c r="D2301" t="str">
        <f>IF(OR(Table2[[#This Row],[code]]=Options!$H$6,Table2[[#This Row],[code]]=Options!$H$7,Table2[[#This Row],[code]]=Options!$H$8,Table2[[#This Row],[code]]=Options!$H$9,Table2[[#This Row],[code]]=Options!$H$10),Table2[[#This Row],[regno]],"")</f>
        <v/>
      </c>
    </row>
    <row r="2302" spans="1:4" x14ac:dyDescent="0.2">
      <c r="A2302">
        <v>1124972</v>
      </c>
      <c r="B2302" t="s">
        <v>5410</v>
      </c>
      <c r="C2302" t="s">
        <v>5411</v>
      </c>
      <c r="D2302" t="str">
        <f>IF(OR(Table2[[#This Row],[code]]=Options!$H$6,Table2[[#This Row],[code]]=Options!$H$7,Table2[[#This Row],[code]]=Options!$H$8,Table2[[#This Row],[code]]=Options!$H$9,Table2[[#This Row],[code]]=Options!$H$10),Table2[[#This Row],[regno]],"")</f>
        <v/>
      </c>
    </row>
    <row r="2303" spans="1:4" x14ac:dyDescent="0.2">
      <c r="A2303">
        <v>1125020</v>
      </c>
      <c r="B2303" t="s">
        <v>5491</v>
      </c>
      <c r="C2303" t="s">
        <v>361</v>
      </c>
      <c r="D2303" t="str">
        <f>IF(OR(Table2[[#This Row],[code]]=Options!$H$6,Table2[[#This Row],[code]]=Options!$H$7,Table2[[#This Row],[code]]=Options!$H$8,Table2[[#This Row],[code]]=Options!$H$9,Table2[[#This Row],[code]]=Options!$H$10),Table2[[#This Row],[regno]],"")</f>
        <v/>
      </c>
    </row>
    <row r="2304" spans="1:4" x14ac:dyDescent="0.2">
      <c r="A2304">
        <v>1125060</v>
      </c>
      <c r="B2304" t="s">
        <v>5446</v>
      </c>
      <c r="C2304" t="s">
        <v>5447</v>
      </c>
      <c r="D2304" t="str">
        <f>IF(OR(Table2[[#This Row],[code]]=Options!$H$6,Table2[[#This Row],[code]]=Options!$H$7,Table2[[#This Row],[code]]=Options!$H$8,Table2[[#This Row],[code]]=Options!$H$9,Table2[[#This Row],[code]]=Options!$H$10),Table2[[#This Row],[regno]],"")</f>
        <v/>
      </c>
    </row>
    <row r="2305" spans="1:4" x14ac:dyDescent="0.2">
      <c r="A2305">
        <v>1125303</v>
      </c>
      <c r="B2305" t="s">
        <v>5537</v>
      </c>
      <c r="C2305" t="s">
        <v>1315</v>
      </c>
      <c r="D2305" t="str">
        <f>IF(OR(Table2[[#This Row],[code]]=Options!$H$6,Table2[[#This Row],[code]]=Options!$H$7,Table2[[#This Row],[code]]=Options!$H$8,Table2[[#This Row],[code]]=Options!$H$9,Table2[[#This Row],[code]]=Options!$H$10),Table2[[#This Row],[regno]],"")</f>
        <v/>
      </c>
    </row>
    <row r="2306" spans="1:4" x14ac:dyDescent="0.2">
      <c r="A2306">
        <v>1125311</v>
      </c>
      <c r="B2306" t="s">
        <v>5413</v>
      </c>
      <c r="C2306" t="s">
        <v>5414</v>
      </c>
      <c r="D2306" t="str">
        <f>IF(OR(Table2[[#This Row],[code]]=Options!$H$6,Table2[[#This Row],[code]]=Options!$H$7,Table2[[#This Row],[code]]=Options!$H$8,Table2[[#This Row],[code]]=Options!$H$9,Table2[[#This Row],[code]]=Options!$H$10),Table2[[#This Row],[regno]],"")</f>
        <v/>
      </c>
    </row>
    <row r="2307" spans="1:4" x14ac:dyDescent="0.2">
      <c r="A2307">
        <v>1125351</v>
      </c>
      <c r="B2307" t="s">
        <v>5486</v>
      </c>
      <c r="C2307" t="s">
        <v>826</v>
      </c>
      <c r="D2307" t="str">
        <f>IF(OR(Table2[[#This Row],[code]]=Options!$H$6,Table2[[#This Row],[code]]=Options!$H$7,Table2[[#This Row],[code]]=Options!$H$8,Table2[[#This Row],[code]]=Options!$H$9,Table2[[#This Row],[code]]=Options!$H$10),Table2[[#This Row],[regno]],"")</f>
        <v/>
      </c>
    </row>
    <row r="2308" spans="1:4" x14ac:dyDescent="0.2">
      <c r="A2308">
        <v>1125406</v>
      </c>
      <c r="B2308" t="s">
        <v>5410</v>
      </c>
      <c r="C2308" t="s">
        <v>5411</v>
      </c>
      <c r="D2308" t="str">
        <f>IF(OR(Table2[[#This Row],[code]]=Options!$H$6,Table2[[#This Row],[code]]=Options!$H$7,Table2[[#This Row],[code]]=Options!$H$8,Table2[[#This Row],[code]]=Options!$H$9,Table2[[#This Row],[code]]=Options!$H$10),Table2[[#This Row],[regno]],"")</f>
        <v/>
      </c>
    </row>
    <row r="2309" spans="1:4" x14ac:dyDescent="0.2">
      <c r="A2309">
        <v>1125438</v>
      </c>
      <c r="B2309" t="s">
        <v>5410</v>
      </c>
      <c r="C2309" t="s">
        <v>5411</v>
      </c>
      <c r="D2309" t="str">
        <f>IF(OR(Table2[[#This Row],[code]]=Options!$H$6,Table2[[#This Row],[code]]=Options!$H$7,Table2[[#This Row],[code]]=Options!$H$8,Table2[[#This Row],[code]]=Options!$H$9,Table2[[#This Row],[code]]=Options!$H$10),Table2[[#This Row],[regno]],"")</f>
        <v/>
      </c>
    </row>
    <row r="2310" spans="1:4" x14ac:dyDescent="0.2">
      <c r="A2310">
        <v>1125454</v>
      </c>
      <c r="B2310" t="s">
        <v>5522</v>
      </c>
      <c r="C2310" t="s">
        <v>1193</v>
      </c>
      <c r="D2310" t="str">
        <f>IF(OR(Table2[[#This Row],[code]]=Options!$H$6,Table2[[#This Row],[code]]=Options!$H$7,Table2[[#This Row],[code]]=Options!$H$8,Table2[[#This Row],[code]]=Options!$H$9,Table2[[#This Row],[code]]=Options!$H$10),Table2[[#This Row],[regno]],"")</f>
        <v/>
      </c>
    </row>
    <row r="2311" spans="1:4" x14ac:dyDescent="0.2">
      <c r="A2311">
        <v>1125478</v>
      </c>
      <c r="B2311" t="s">
        <v>5430</v>
      </c>
      <c r="C2311" t="s">
        <v>27</v>
      </c>
      <c r="D2311" t="str">
        <f>IF(OR(Table2[[#This Row],[code]]=Options!$H$6,Table2[[#This Row],[code]]=Options!$H$7,Table2[[#This Row],[code]]=Options!$H$8,Table2[[#This Row],[code]]=Options!$H$9,Table2[[#This Row],[code]]=Options!$H$10),Table2[[#This Row],[regno]],"")</f>
        <v/>
      </c>
    </row>
    <row r="2312" spans="1:4" x14ac:dyDescent="0.2">
      <c r="A2312">
        <v>1125622</v>
      </c>
      <c r="B2312" t="s">
        <v>5555</v>
      </c>
      <c r="C2312" t="s">
        <v>2197</v>
      </c>
      <c r="D2312" t="str">
        <f>IF(OR(Table2[[#This Row],[code]]=Options!$H$6,Table2[[#This Row],[code]]=Options!$H$7,Table2[[#This Row],[code]]=Options!$H$8,Table2[[#This Row],[code]]=Options!$H$9,Table2[[#This Row],[code]]=Options!$H$10),Table2[[#This Row],[regno]],"")</f>
        <v/>
      </c>
    </row>
    <row r="2313" spans="1:4" x14ac:dyDescent="0.2">
      <c r="A2313">
        <v>1125634</v>
      </c>
      <c r="B2313" t="s">
        <v>5441</v>
      </c>
      <c r="C2313" t="s">
        <v>5442</v>
      </c>
      <c r="D2313" t="str">
        <f>IF(OR(Table2[[#This Row],[code]]=Options!$H$6,Table2[[#This Row],[code]]=Options!$H$7,Table2[[#This Row],[code]]=Options!$H$8,Table2[[#This Row],[code]]=Options!$H$9,Table2[[#This Row],[code]]=Options!$H$10),Table2[[#This Row],[regno]],"")</f>
        <v/>
      </c>
    </row>
    <row r="2314" spans="1:4" x14ac:dyDescent="0.2">
      <c r="A2314">
        <v>1125646</v>
      </c>
      <c r="B2314" t="s">
        <v>5453</v>
      </c>
      <c r="C2314" t="s">
        <v>5454</v>
      </c>
      <c r="D2314" t="str">
        <f>IF(OR(Table2[[#This Row],[code]]=Options!$H$6,Table2[[#This Row],[code]]=Options!$H$7,Table2[[#This Row],[code]]=Options!$H$8,Table2[[#This Row],[code]]=Options!$H$9,Table2[[#This Row],[code]]=Options!$H$10),Table2[[#This Row],[regno]],"")</f>
        <v/>
      </c>
    </row>
    <row r="2315" spans="1:4" x14ac:dyDescent="0.2">
      <c r="A2315">
        <v>1125681</v>
      </c>
      <c r="B2315" t="s">
        <v>5483</v>
      </c>
      <c r="C2315" t="s">
        <v>40</v>
      </c>
      <c r="D2315" t="str">
        <f>IF(OR(Table2[[#This Row],[code]]=Options!$H$6,Table2[[#This Row],[code]]=Options!$H$7,Table2[[#This Row],[code]]=Options!$H$8,Table2[[#This Row],[code]]=Options!$H$9,Table2[[#This Row],[code]]=Options!$H$10),Table2[[#This Row],[regno]],"")</f>
        <v/>
      </c>
    </row>
    <row r="2316" spans="1:4" x14ac:dyDescent="0.2">
      <c r="A2316">
        <v>1125703</v>
      </c>
      <c r="B2316" t="s">
        <v>5421</v>
      </c>
      <c r="C2316" t="s">
        <v>46</v>
      </c>
      <c r="D2316" t="str">
        <f>IF(OR(Table2[[#This Row],[code]]=Options!$H$6,Table2[[#This Row],[code]]=Options!$H$7,Table2[[#This Row],[code]]=Options!$H$8,Table2[[#This Row],[code]]=Options!$H$9,Table2[[#This Row],[code]]=Options!$H$10),Table2[[#This Row],[regno]],"")</f>
        <v/>
      </c>
    </row>
    <row r="2317" spans="1:4" x14ac:dyDescent="0.2">
      <c r="A2317">
        <v>1125742</v>
      </c>
      <c r="B2317" t="s">
        <v>5482</v>
      </c>
      <c r="C2317" t="s">
        <v>639</v>
      </c>
      <c r="D2317" t="str">
        <f>IF(OR(Table2[[#This Row],[code]]=Options!$H$6,Table2[[#This Row],[code]]=Options!$H$7,Table2[[#This Row],[code]]=Options!$H$8,Table2[[#This Row],[code]]=Options!$H$9,Table2[[#This Row],[code]]=Options!$H$10),Table2[[#This Row],[regno]],"")</f>
        <v/>
      </c>
    </row>
    <row r="2318" spans="1:4" x14ac:dyDescent="0.2">
      <c r="A2318">
        <v>1125752</v>
      </c>
      <c r="B2318" t="s">
        <v>5410</v>
      </c>
      <c r="C2318" t="s">
        <v>5411</v>
      </c>
      <c r="D2318" t="str">
        <f>IF(OR(Table2[[#This Row],[code]]=Options!$H$6,Table2[[#This Row],[code]]=Options!$H$7,Table2[[#This Row],[code]]=Options!$H$8,Table2[[#This Row],[code]]=Options!$H$9,Table2[[#This Row],[code]]=Options!$H$10),Table2[[#This Row],[regno]],"")</f>
        <v/>
      </c>
    </row>
    <row r="2319" spans="1:4" x14ac:dyDescent="0.2">
      <c r="A2319">
        <v>1125791</v>
      </c>
      <c r="B2319" t="s">
        <v>5455</v>
      </c>
      <c r="C2319" t="s">
        <v>5456</v>
      </c>
      <c r="D2319" t="str">
        <f>IF(OR(Table2[[#This Row],[code]]=Options!$H$6,Table2[[#This Row],[code]]=Options!$H$7,Table2[[#This Row],[code]]=Options!$H$8,Table2[[#This Row],[code]]=Options!$H$9,Table2[[#This Row],[code]]=Options!$H$10),Table2[[#This Row],[regno]],"")</f>
        <v/>
      </c>
    </row>
    <row r="2320" spans="1:4" x14ac:dyDescent="0.2">
      <c r="A2320">
        <v>1125845</v>
      </c>
      <c r="B2320" t="s">
        <v>5412</v>
      </c>
      <c r="C2320" t="s">
        <v>12</v>
      </c>
      <c r="D2320" t="str">
        <f>IF(OR(Table2[[#This Row],[code]]=Options!$H$6,Table2[[#This Row],[code]]=Options!$H$7,Table2[[#This Row],[code]]=Options!$H$8,Table2[[#This Row],[code]]=Options!$H$9,Table2[[#This Row],[code]]=Options!$H$10),Table2[[#This Row],[regno]],"")</f>
        <v/>
      </c>
    </row>
    <row r="2321" spans="1:4" x14ac:dyDescent="0.2">
      <c r="A2321">
        <v>1126012</v>
      </c>
      <c r="B2321" t="s">
        <v>5477</v>
      </c>
      <c r="C2321" t="s">
        <v>5478</v>
      </c>
      <c r="D2321" t="str">
        <f>IF(OR(Table2[[#This Row],[code]]=Options!$H$6,Table2[[#This Row],[code]]=Options!$H$7,Table2[[#This Row],[code]]=Options!$H$8,Table2[[#This Row],[code]]=Options!$H$9,Table2[[#This Row],[code]]=Options!$H$10),Table2[[#This Row],[regno]],"")</f>
        <v/>
      </c>
    </row>
    <row r="2322" spans="1:4" x14ac:dyDescent="0.2">
      <c r="A2322">
        <v>1126046</v>
      </c>
      <c r="B2322" t="s">
        <v>5490</v>
      </c>
      <c r="C2322" t="s">
        <v>55</v>
      </c>
      <c r="D2322" t="str">
        <f>IF(OR(Table2[[#This Row],[code]]=Options!$H$6,Table2[[#This Row],[code]]=Options!$H$7,Table2[[#This Row],[code]]=Options!$H$8,Table2[[#This Row],[code]]=Options!$H$9,Table2[[#This Row],[code]]=Options!$H$10),Table2[[#This Row],[regno]],"")</f>
        <v/>
      </c>
    </row>
    <row r="2323" spans="1:4" x14ac:dyDescent="0.2">
      <c r="A2323">
        <v>1126166</v>
      </c>
      <c r="B2323" t="s">
        <v>5410</v>
      </c>
      <c r="C2323" t="s">
        <v>5411</v>
      </c>
      <c r="D2323" t="str">
        <f>IF(OR(Table2[[#This Row],[code]]=Options!$H$6,Table2[[#This Row],[code]]=Options!$H$7,Table2[[#This Row],[code]]=Options!$H$8,Table2[[#This Row],[code]]=Options!$H$9,Table2[[#This Row],[code]]=Options!$H$10),Table2[[#This Row],[regno]],"")</f>
        <v/>
      </c>
    </row>
    <row r="2324" spans="1:4" x14ac:dyDescent="0.2">
      <c r="A2324">
        <v>1126174</v>
      </c>
      <c r="B2324" t="s">
        <v>5444</v>
      </c>
      <c r="C2324" t="s">
        <v>5445</v>
      </c>
      <c r="D2324" t="str">
        <f>IF(OR(Table2[[#This Row],[code]]=Options!$H$6,Table2[[#This Row],[code]]=Options!$H$7,Table2[[#This Row],[code]]=Options!$H$8,Table2[[#This Row],[code]]=Options!$H$9,Table2[[#This Row],[code]]=Options!$H$10),Table2[[#This Row],[regno]],"")</f>
        <v/>
      </c>
    </row>
    <row r="2325" spans="1:4" x14ac:dyDescent="0.2">
      <c r="A2325">
        <v>1126219</v>
      </c>
      <c r="B2325" t="s">
        <v>5479</v>
      </c>
      <c r="C2325" t="s">
        <v>9</v>
      </c>
      <c r="D2325" t="str">
        <f>IF(OR(Table2[[#This Row],[code]]=Options!$H$6,Table2[[#This Row],[code]]=Options!$H$7,Table2[[#This Row],[code]]=Options!$H$8,Table2[[#This Row],[code]]=Options!$H$9,Table2[[#This Row],[code]]=Options!$H$10),Table2[[#This Row],[regno]],"")</f>
        <v/>
      </c>
    </row>
    <row r="2326" spans="1:4" x14ac:dyDescent="0.2">
      <c r="A2326">
        <v>1126276</v>
      </c>
      <c r="B2326" t="s">
        <v>5415</v>
      </c>
      <c r="C2326" t="s">
        <v>5416</v>
      </c>
      <c r="D2326" t="str">
        <f>IF(OR(Table2[[#This Row],[code]]=Options!$H$6,Table2[[#This Row],[code]]=Options!$H$7,Table2[[#This Row],[code]]=Options!$H$8,Table2[[#This Row],[code]]=Options!$H$9,Table2[[#This Row],[code]]=Options!$H$10),Table2[[#This Row],[regno]],"")</f>
        <v/>
      </c>
    </row>
    <row r="2327" spans="1:4" x14ac:dyDescent="0.2">
      <c r="A2327">
        <v>1126395</v>
      </c>
      <c r="B2327" t="s">
        <v>5474</v>
      </c>
      <c r="C2327" t="s">
        <v>5475</v>
      </c>
      <c r="D2327" t="str">
        <f>IF(OR(Table2[[#This Row],[code]]=Options!$H$6,Table2[[#This Row],[code]]=Options!$H$7,Table2[[#This Row],[code]]=Options!$H$8,Table2[[#This Row],[code]]=Options!$H$9,Table2[[#This Row],[code]]=Options!$H$10),Table2[[#This Row],[regno]],"")</f>
        <v/>
      </c>
    </row>
    <row r="2328" spans="1:4" x14ac:dyDescent="0.2">
      <c r="A2328">
        <v>1126584</v>
      </c>
      <c r="B2328" t="s">
        <v>5474</v>
      </c>
      <c r="C2328" t="s">
        <v>5475</v>
      </c>
      <c r="D2328" t="str">
        <f>IF(OR(Table2[[#This Row],[code]]=Options!$H$6,Table2[[#This Row],[code]]=Options!$H$7,Table2[[#This Row],[code]]=Options!$H$8,Table2[[#This Row],[code]]=Options!$H$9,Table2[[#This Row],[code]]=Options!$H$10),Table2[[#This Row],[regno]],"")</f>
        <v/>
      </c>
    </row>
    <row r="2329" spans="1:4" x14ac:dyDescent="0.2">
      <c r="A2329">
        <v>1126657</v>
      </c>
      <c r="B2329" t="s">
        <v>5410</v>
      </c>
      <c r="C2329" t="s">
        <v>5411</v>
      </c>
      <c r="D2329" t="str">
        <f>IF(OR(Table2[[#This Row],[code]]=Options!$H$6,Table2[[#This Row],[code]]=Options!$H$7,Table2[[#This Row],[code]]=Options!$H$8,Table2[[#This Row],[code]]=Options!$H$9,Table2[[#This Row],[code]]=Options!$H$10),Table2[[#This Row],[regno]],"")</f>
        <v/>
      </c>
    </row>
    <row r="2330" spans="1:4" x14ac:dyDescent="0.2">
      <c r="A2330">
        <v>1126691</v>
      </c>
      <c r="B2330" t="s">
        <v>5474</v>
      </c>
      <c r="C2330" t="s">
        <v>5475</v>
      </c>
      <c r="D2330" t="str">
        <f>IF(OR(Table2[[#This Row],[code]]=Options!$H$6,Table2[[#This Row],[code]]=Options!$H$7,Table2[[#This Row],[code]]=Options!$H$8,Table2[[#This Row],[code]]=Options!$H$9,Table2[[#This Row],[code]]=Options!$H$10),Table2[[#This Row],[regno]],"")</f>
        <v/>
      </c>
    </row>
    <row r="2331" spans="1:4" x14ac:dyDescent="0.2">
      <c r="A2331">
        <v>1126781</v>
      </c>
      <c r="B2331" t="s">
        <v>5418</v>
      </c>
      <c r="C2331" t="s">
        <v>5419</v>
      </c>
      <c r="D2331" t="str">
        <f>IF(OR(Table2[[#This Row],[code]]=Options!$H$6,Table2[[#This Row],[code]]=Options!$H$7,Table2[[#This Row],[code]]=Options!$H$8,Table2[[#This Row],[code]]=Options!$H$9,Table2[[#This Row],[code]]=Options!$H$10),Table2[[#This Row],[regno]],"")</f>
        <v/>
      </c>
    </row>
    <row r="2332" spans="1:4" x14ac:dyDescent="0.2">
      <c r="A2332">
        <v>1126782</v>
      </c>
      <c r="B2332" t="s">
        <v>5513</v>
      </c>
      <c r="C2332" t="s">
        <v>5514</v>
      </c>
      <c r="D2332" t="str">
        <f>IF(OR(Table2[[#This Row],[code]]=Options!$H$6,Table2[[#This Row],[code]]=Options!$H$7,Table2[[#This Row],[code]]=Options!$H$8,Table2[[#This Row],[code]]=Options!$H$9,Table2[[#This Row],[code]]=Options!$H$10),Table2[[#This Row],[regno]],"")</f>
        <v/>
      </c>
    </row>
    <row r="2333" spans="1:4" x14ac:dyDescent="0.2">
      <c r="A2333">
        <v>1126785</v>
      </c>
      <c r="B2333" t="s">
        <v>5410</v>
      </c>
      <c r="C2333" t="s">
        <v>5411</v>
      </c>
      <c r="D2333" t="str">
        <f>IF(OR(Table2[[#This Row],[code]]=Options!$H$6,Table2[[#This Row],[code]]=Options!$H$7,Table2[[#This Row],[code]]=Options!$H$8,Table2[[#This Row],[code]]=Options!$H$9,Table2[[#This Row],[code]]=Options!$H$10),Table2[[#This Row],[regno]],"")</f>
        <v/>
      </c>
    </row>
    <row r="2334" spans="1:4" x14ac:dyDescent="0.2">
      <c r="A2334">
        <v>1126846</v>
      </c>
      <c r="B2334" t="s">
        <v>5410</v>
      </c>
      <c r="C2334" t="s">
        <v>5411</v>
      </c>
      <c r="D2334" t="str">
        <f>IF(OR(Table2[[#This Row],[code]]=Options!$H$6,Table2[[#This Row],[code]]=Options!$H$7,Table2[[#This Row],[code]]=Options!$H$8,Table2[[#This Row],[code]]=Options!$H$9,Table2[[#This Row],[code]]=Options!$H$10),Table2[[#This Row],[regno]],"")</f>
        <v/>
      </c>
    </row>
    <row r="2335" spans="1:4" x14ac:dyDescent="0.2">
      <c r="A2335">
        <v>1126889</v>
      </c>
      <c r="B2335" t="s">
        <v>5413</v>
      </c>
      <c r="C2335" t="s">
        <v>5414</v>
      </c>
      <c r="D2335" t="str">
        <f>IF(OR(Table2[[#This Row],[code]]=Options!$H$6,Table2[[#This Row],[code]]=Options!$H$7,Table2[[#This Row],[code]]=Options!$H$8,Table2[[#This Row],[code]]=Options!$H$9,Table2[[#This Row],[code]]=Options!$H$10),Table2[[#This Row],[regno]],"")</f>
        <v/>
      </c>
    </row>
    <row r="2336" spans="1:4" x14ac:dyDescent="0.2">
      <c r="A2336">
        <v>1127371</v>
      </c>
      <c r="B2336" t="s">
        <v>5410</v>
      </c>
      <c r="C2336" t="s">
        <v>5411</v>
      </c>
      <c r="D2336" t="str">
        <f>IF(OR(Table2[[#This Row],[code]]=Options!$H$6,Table2[[#This Row],[code]]=Options!$H$7,Table2[[#This Row],[code]]=Options!$H$8,Table2[[#This Row],[code]]=Options!$H$9,Table2[[#This Row],[code]]=Options!$H$10),Table2[[#This Row],[regno]],"")</f>
        <v/>
      </c>
    </row>
    <row r="2337" spans="1:4" x14ac:dyDescent="0.2">
      <c r="A2337">
        <v>1127385</v>
      </c>
      <c r="B2337" t="s">
        <v>5410</v>
      </c>
      <c r="C2337" t="s">
        <v>5411</v>
      </c>
      <c r="D2337" t="str">
        <f>IF(OR(Table2[[#This Row],[code]]=Options!$H$6,Table2[[#This Row],[code]]=Options!$H$7,Table2[[#This Row],[code]]=Options!$H$8,Table2[[#This Row],[code]]=Options!$H$9,Table2[[#This Row],[code]]=Options!$H$10),Table2[[#This Row],[regno]],"")</f>
        <v/>
      </c>
    </row>
    <row r="2338" spans="1:4" x14ac:dyDescent="0.2">
      <c r="A2338">
        <v>1127392</v>
      </c>
      <c r="B2338" t="s">
        <v>5410</v>
      </c>
      <c r="C2338" t="s">
        <v>5411</v>
      </c>
      <c r="D2338" t="str">
        <f>IF(OR(Table2[[#This Row],[code]]=Options!$H$6,Table2[[#This Row],[code]]=Options!$H$7,Table2[[#This Row],[code]]=Options!$H$8,Table2[[#This Row],[code]]=Options!$H$9,Table2[[#This Row],[code]]=Options!$H$10),Table2[[#This Row],[regno]],"")</f>
        <v/>
      </c>
    </row>
    <row r="2339" spans="1:4" x14ac:dyDescent="0.2">
      <c r="A2339">
        <v>1127411</v>
      </c>
      <c r="B2339" t="s">
        <v>5457</v>
      </c>
      <c r="C2339" t="s">
        <v>5458</v>
      </c>
      <c r="D2339" t="str">
        <f>IF(OR(Table2[[#This Row],[code]]=Options!$H$6,Table2[[#This Row],[code]]=Options!$H$7,Table2[[#This Row],[code]]=Options!$H$8,Table2[[#This Row],[code]]=Options!$H$9,Table2[[#This Row],[code]]=Options!$H$10),Table2[[#This Row],[regno]],"")</f>
        <v/>
      </c>
    </row>
    <row r="2340" spans="1:4" x14ac:dyDescent="0.2">
      <c r="A2340">
        <v>1127420</v>
      </c>
      <c r="B2340" t="s">
        <v>5593</v>
      </c>
      <c r="C2340" t="s">
        <v>5594</v>
      </c>
      <c r="D2340" t="str">
        <f>IF(OR(Table2[[#This Row],[code]]=Options!$H$6,Table2[[#This Row],[code]]=Options!$H$7,Table2[[#This Row],[code]]=Options!$H$8,Table2[[#This Row],[code]]=Options!$H$9,Table2[[#This Row],[code]]=Options!$H$10),Table2[[#This Row],[regno]],"")</f>
        <v/>
      </c>
    </row>
    <row r="2341" spans="1:4" x14ac:dyDescent="0.2">
      <c r="A2341">
        <v>1127442</v>
      </c>
      <c r="B2341" t="s">
        <v>5474</v>
      </c>
      <c r="C2341" t="s">
        <v>5475</v>
      </c>
      <c r="D2341" t="str">
        <f>IF(OR(Table2[[#This Row],[code]]=Options!$H$6,Table2[[#This Row],[code]]=Options!$H$7,Table2[[#This Row],[code]]=Options!$H$8,Table2[[#This Row],[code]]=Options!$H$9,Table2[[#This Row],[code]]=Options!$H$10),Table2[[#This Row],[regno]],"")</f>
        <v/>
      </c>
    </row>
    <row r="2342" spans="1:4" x14ac:dyDescent="0.2">
      <c r="A2342">
        <v>1127561</v>
      </c>
      <c r="B2342" t="s">
        <v>5410</v>
      </c>
      <c r="C2342" t="s">
        <v>5411</v>
      </c>
      <c r="D2342" t="str">
        <f>IF(OR(Table2[[#This Row],[code]]=Options!$H$6,Table2[[#This Row],[code]]=Options!$H$7,Table2[[#This Row],[code]]=Options!$H$8,Table2[[#This Row],[code]]=Options!$H$9,Table2[[#This Row],[code]]=Options!$H$10),Table2[[#This Row],[regno]],"")</f>
        <v/>
      </c>
    </row>
    <row r="2343" spans="1:4" x14ac:dyDescent="0.2">
      <c r="A2343">
        <v>1127578</v>
      </c>
      <c r="B2343" t="s">
        <v>5516</v>
      </c>
      <c r="C2343" t="s">
        <v>5517</v>
      </c>
      <c r="D2343" t="str">
        <f>IF(OR(Table2[[#This Row],[code]]=Options!$H$6,Table2[[#This Row],[code]]=Options!$H$7,Table2[[#This Row],[code]]=Options!$H$8,Table2[[#This Row],[code]]=Options!$H$9,Table2[[#This Row],[code]]=Options!$H$10),Table2[[#This Row],[regno]],"")</f>
        <v/>
      </c>
    </row>
    <row r="2344" spans="1:4" x14ac:dyDescent="0.2">
      <c r="A2344">
        <v>1127580</v>
      </c>
      <c r="B2344" t="s">
        <v>5453</v>
      </c>
      <c r="C2344" t="s">
        <v>5454</v>
      </c>
      <c r="D2344" t="str">
        <f>IF(OR(Table2[[#This Row],[code]]=Options!$H$6,Table2[[#This Row],[code]]=Options!$H$7,Table2[[#This Row],[code]]=Options!$H$8,Table2[[#This Row],[code]]=Options!$H$9,Table2[[#This Row],[code]]=Options!$H$10),Table2[[#This Row],[regno]],"")</f>
        <v/>
      </c>
    </row>
    <row r="2345" spans="1:4" x14ac:dyDescent="0.2">
      <c r="A2345">
        <v>1127608</v>
      </c>
      <c r="B2345" t="s">
        <v>5450</v>
      </c>
      <c r="C2345" t="s">
        <v>179</v>
      </c>
      <c r="D2345" t="str">
        <f>IF(OR(Table2[[#This Row],[code]]=Options!$H$6,Table2[[#This Row],[code]]=Options!$H$7,Table2[[#This Row],[code]]=Options!$H$8,Table2[[#This Row],[code]]=Options!$H$9,Table2[[#This Row],[code]]=Options!$H$10),Table2[[#This Row],[regno]],"")</f>
        <v/>
      </c>
    </row>
    <row r="2346" spans="1:4" x14ac:dyDescent="0.2">
      <c r="A2346">
        <v>1127722</v>
      </c>
      <c r="B2346" t="s">
        <v>5410</v>
      </c>
      <c r="C2346" t="s">
        <v>5411</v>
      </c>
      <c r="D2346" t="str">
        <f>IF(OR(Table2[[#This Row],[code]]=Options!$H$6,Table2[[#This Row],[code]]=Options!$H$7,Table2[[#This Row],[code]]=Options!$H$8,Table2[[#This Row],[code]]=Options!$H$9,Table2[[#This Row],[code]]=Options!$H$10),Table2[[#This Row],[regno]],"")</f>
        <v/>
      </c>
    </row>
    <row r="2347" spans="1:4" x14ac:dyDescent="0.2">
      <c r="A2347">
        <v>1127726</v>
      </c>
      <c r="B2347" t="s">
        <v>5466</v>
      </c>
      <c r="C2347" t="s">
        <v>5467</v>
      </c>
      <c r="D2347" t="str">
        <f>IF(OR(Table2[[#This Row],[code]]=Options!$H$6,Table2[[#This Row],[code]]=Options!$H$7,Table2[[#This Row],[code]]=Options!$H$8,Table2[[#This Row],[code]]=Options!$H$9,Table2[[#This Row],[code]]=Options!$H$10),Table2[[#This Row],[regno]],"")</f>
        <v/>
      </c>
    </row>
    <row r="2348" spans="1:4" x14ac:dyDescent="0.2">
      <c r="A2348">
        <v>1127803</v>
      </c>
      <c r="B2348" t="s">
        <v>5497</v>
      </c>
      <c r="C2348" t="s">
        <v>15</v>
      </c>
      <c r="D2348" t="str">
        <f>IF(OR(Table2[[#This Row],[code]]=Options!$H$6,Table2[[#This Row],[code]]=Options!$H$7,Table2[[#This Row],[code]]=Options!$H$8,Table2[[#This Row],[code]]=Options!$H$9,Table2[[#This Row],[code]]=Options!$H$10),Table2[[#This Row],[regno]],"")</f>
        <v/>
      </c>
    </row>
    <row r="2349" spans="1:4" x14ac:dyDescent="0.2">
      <c r="A2349">
        <v>1127827</v>
      </c>
      <c r="B2349" t="s">
        <v>5410</v>
      </c>
      <c r="C2349" t="s">
        <v>5411</v>
      </c>
      <c r="D2349" t="str">
        <f>IF(OR(Table2[[#This Row],[code]]=Options!$H$6,Table2[[#This Row],[code]]=Options!$H$7,Table2[[#This Row],[code]]=Options!$H$8,Table2[[#This Row],[code]]=Options!$H$9,Table2[[#This Row],[code]]=Options!$H$10),Table2[[#This Row],[regno]],"")</f>
        <v/>
      </c>
    </row>
    <row r="2350" spans="1:4" x14ac:dyDescent="0.2">
      <c r="A2350">
        <v>1127932</v>
      </c>
      <c r="B2350" t="s">
        <v>5477</v>
      </c>
      <c r="C2350" t="s">
        <v>5478</v>
      </c>
      <c r="D2350" t="str">
        <f>IF(OR(Table2[[#This Row],[code]]=Options!$H$6,Table2[[#This Row],[code]]=Options!$H$7,Table2[[#This Row],[code]]=Options!$H$8,Table2[[#This Row],[code]]=Options!$H$9,Table2[[#This Row],[code]]=Options!$H$10),Table2[[#This Row],[regno]],"")</f>
        <v/>
      </c>
    </row>
    <row r="2351" spans="1:4" x14ac:dyDescent="0.2">
      <c r="A2351">
        <v>1127941</v>
      </c>
      <c r="B2351" t="s">
        <v>5439</v>
      </c>
      <c r="C2351" t="s">
        <v>5440</v>
      </c>
      <c r="D2351" t="str">
        <f>IF(OR(Table2[[#This Row],[code]]=Options!$H$6,Table2[[#This Row],[code]]=Options!$H$7,Table2[[#This Row],[code]]=Options!$H$8,Table2[[#This Row],[code]]=Options!$H$9,Table2[[#This Row],[code]]=Options!$H$10),Table2[[#This Row],[regno]],"")</f>
        <v/>
      </c>
    </row>
    <row r="2352" spans="1:4" x14ac:dyDescent="0.2">
      <c r="A2352">
        <v>1127975</v>
      </c>
      <c r="B2352" t="s">
        <v>5474</v>
      </c>
      <c r="C2352" t="s">
        <v>5475</v>
      </c>
      <c r="D2352" t="str">
        <f>IF(OR(Table2[[#This Row],[code]]=Options!$H$6,Table2[[#This Row],[code]]=Options!$H$7,Table2[[#This Row],[code]]=Options!$H$8,Table2[[#This Row],[code]]=Options!$H$9,Table2[[#This Row],[code]]=Options!$H$10),Table2[[#This Row],[regno]],"")</f>
        <v/>
      </c>
    </row>
    <row r="2353" spans="1:4" x14ac:dyDescent="0.2">
      <c r="A2353">
        <v>1128196</v>
      </c>
      <c r="B2353" t="s">
        <v>5499</v>
      </c>
      <c r="C2353" t="s">
        <v>5500</v>
      </c>
      <c r="D2353" t="str">
        <f>IF(OR(Table2[[#This Row],[code]]=Options!$H$6,Table2[[#This Row],[code]]=Options!$H$7,Table2[[#This Row],[code]]=Options!$H$8,Table2[[#This Row],[code]]=Options!$H$9,Table2[[#This Row],[code]]=Options!$H$10),Table2[[#This Row],[regno]],"")</f>
        <v/>
      </c>
    </row>
    <row r="2354" spans="1:4" x14ac:dyDescent="0.2">
      <c r="A2354">
        <v>1128233</v>
      </c>
      <c r="B2354" t="s">
        <v>5486</v>
      </c>
      <c r="C2354" t="s">
        <v>826</v>
      </c>
      <c r="D2354" t="str">
        <f>IF(OR(Table2[[#This Row],[code]]=Options!$H$6,Table2[[#This Row],[code]]=Options!$H$7,Table2[[#This Row],[code]]=Options!$H$8,Table2[[#This Row],[code]]=Options!$H$9,Table2[[#This Row],[code]]=Options!$H$10),Table2[[#This Row],[regno]],"")</f>
        <v/>
      </c>
    </row>
    <row r="2355" spans="1:4" x14ac:dyDescent="0.2">
      <c r="A2355">
        <v>1128315</v>
      </c>
      <c r="B2355" t="s">
        <v>5431</v>
      </c>
      <c r="C2355" t="s">
        <v>5432</v>
      </c>
      <c r="D2355" t="str">
        <f>IF(OR(Table2[[#This Row],[code]]=Options!$H$6,Table2[[#This Row],[code]]=Options!$H$7,Table2[[#This Row],[code]]=Options!$H$8,Table2[[#This Row],[code]]=Options!$H$9,Table2[[#This Row],[code]]=Options!$H$10),Table2[[#This Row],[regno]],"")</f>
        <v/>
      </c>
    </row>
    <row r="2356" spans="1:4" x14ac:dyDescent="0.2">
      <c r="A2356">
        <v>1128322</v>
      </c>
      <c r="B2356" t="s">
        <v>5412</v>
      </c>
      <c r="C2356" t="s">
        <v>12</v>
      </c>
      <c r="D2356" t="str">
        <f>IF(OR(Table2[[#This Row],[code]]=Options!$H$6,Table2[[#This Row],[code]]=Options!$H$7,Table2[[#This Row],[code]]=Options!$H$8,Table2[[#This Row],[code]]=Options!$H$9,Table2[[#This Row],[code]]=Options!$H$10),Table2[[#This Row],[regno]],"")</f>
        <v/>
      </c>
    </row>
    <row r="2357" spans="1:4" x14ac:dyDescent="0.2">
      <c r="A2357">
        <v>1128351</v>
      </c>
      <c r="B2357" t="s">
        <v>5519</v>
      </c>
      <c r="C2357" t="s">
        <v>1247</v>
      </c>
      <c r="D2357" t="str">
        <f>IF(OR(Table2[[#This Row],[code]]=Options!$H$6,Table2[[#This Row],[code]]=Options!$H$7,Table2[[#This Row],[code]]=Options!$H$8,Table2[[#This Row],[code]]=Options!$H$9,Table2[[#This Row],[code]]=Options!$H$10),Table2[[#This Row],[regno]],"")</f>
        <v/>
      </c>
    </row>
    <row r="2358" spans="1:4" x14ac:dyDescent="0.2">
      <c r="A2358">
        <v>1128357</v>
      </c>
      <c r="B2358" t="s">
        <v>5466</v>
      </c>
      <c r="C2358" t="s">
        <v>5467</v>
      </c>
      <c r="D2358" t="str">
        <f>IF(OR(Table2[[#This Row],[code]]=Options!$H$6,Table2[[#This Row],[code]]=Options!$H$7,Table2[[#This Row],[code]]=Options!$H$8,Table2[[#This Row],[code]]=Options!$H$9,Table2[[#This Row],[code]]=Options!$H$10),Table2[[#This Row],[regno]],"")</f>
        <v/>
      </c>
    </row>
    <row r="2359" spans="1:4" x14ac:dyDescent="0.2">
      <c r="A2359">
        <v>1128502</v>
      </c>
      <c r="B2359" t="s">
        <v>5477</v>
      </c>
      <c r="C2359" t="s">
        <v>5478</v>
      </c>
      <c r="D2359" t="str">
        <f>IF(OR(Table2[[#This Row],[code]]=Options!$H$6,Table2[[#This Row],[code]]=Options!$H$7,Table2[[#This Row],[code]]=Options!$H$8,Table2[[#This Row],[code]]=Options!$H$9,Table2[[#This Row],[code]]=Options!$H$10),Table2[[#This Row],[regno]],"")</f>
        <v/>
      </c>
    </row>
    <row r="2360" spans="1:4" x14ac:dyDescent="0.2">
      <c r="A2360">
        <v>1128550</v>
      </c>
      <c r="B2360" t="s">
        <v>5425</v>
      </c>
      <c r="C2360" t="s">
        <v>626</v>
      </c>
      <c r="D2360" t="str">
        <f>IF(OR(Table2[[#This Row],[code]]=Options!$H$6,Table2[[#This Row],[code]]=Options!$H$7,Table2[[#This Row],[code]]=Options!$H$8,Table2[[#This Row],[code]]=Options!$H$9,Table2[[#This Row],[code]]=Options!$H$10),Table2[[#This Row],[regno]],"")</f>
        <v/>
      </c>
    </row>
    <row r="2361" spans="1:4" x14ac:dyDescent="0.2">
      <c r="A2361">
        <v>1128586</v>
      </c>
      <c r="B2361" t="s">
        <v>5439</v>
      </c>
      <c r="C2361" t="s">
        <v>5440</v>
      </c>
      <c r="D2361" t="str">
        <f>IF(OR(Table2[[#This Row],[code]]=Options!$H$6,Table2[[#This Row],[code]]=Options!$H$7,Table2[[#This Row],[code]]=Options!$H$8,Table2[[#This Row],[code]]=Options!$H$9,Table2[[#This Row],[code]]=Options!$H$10),Table2[[#This Row],[regno]],"")</f>
        <v/>
      </c>
    </row>
    <row r="2362" spans="1:4" x14ac:dyDescent="0.2">
      <c r="A2362">
        <v>1128587</v>
      </c>
      <c r="B2362" t="s">
        <v>5537</v>
      </c>
      <c r="C2362" t="s">
        <v>1315</v>
      </c>
      <c r="D2362" t="str">
        <f>IF(OR(Table2[[#This Row],[code]]=Options!$H$6,Table2[[#This Row],[code]]=Options!$H$7,Table2[[#This Row],[code]]=Options!$H$8,Table2[[#This Row],[code]]=Options!$H$9,Table2[[#This Row],[code]]=Options!$H$10),Table2[[#This Row],[regno]],"")</f>
        <v/>
      </c>
    </row>
    <row r="2363" spans="1:4" x14ac:dyDescent="0.2">
      <c r="A2363">
        <v>1128636</v>
      </c>
      <c r="B2363" t="s">
        <v>5444</v>
      </c>
      <c r="C2363" t="s">
        <v>5445</v>
      </c>
      <c r="D2363" t="str">
        <f>IF(OR(Table2[[#This Row],[code]]=Options!$H$6,Table2[[#This Row],[code]]=Options!$H$7,Table2[[#This Row],[code]]=Options!$H$8,Table2[[#This Row],[code]]=Options!$H$9,Table2[[#This Row],[code]]=Options!$H$10),Table2[[#This Row],[regno]],"")</f>
        <v/>
      </c>
    </row>
    <row r="2364" spans="1:4" x14ac:dyDescent="0.2">
      <c r="A2364">
        <v>1128671</v>
      </c>
      <c r="B2364" t="s">
        <v>5410</v>
      </c>
      <c r="C2364" t="s">
        <v>5411</v>
      </c>
      <c r="D2364" t="str">
        <f>IF(OR(Table2[[#This Row],[code]]=Options!$H$6,Table2[[#This Row],[code]]=Options!$H$7,Table2[[#This Row],[code]]=Options!$H$8,Table2[[#This Row],[code]]=Options!$H$9,Table2[[#This Row],[code]]=Options!$H$10),Table2[[#This Row],[regno]],"")</f>
        <v/>
      </c>
    </row>
    <row r="2365" spans="1:4" x14ac:dyDescent="0.2">
      <c r="A2365">
        <v>1128705</v>
      </c>
      <c r="B2365" t="s">
        <v>5410</v>
      </c>
      <c r="C2365" t="s">
        <v>5411</v>
      </c>
      <c r="D2365" t="str">
        <f>IF(OR(Table2[[#This Row],[code]]=Options!$H$6,Table2[[#This Row],[code]]=Options!$H$7,Table2[[#This Row],[code]]=Options!$H$8,Table2[[#This Row],[code]]=Options!$H$9,Table2[[#This Row],[code]]=Options!$H$10),Table2[[#This Row],[regno]],"")</f>
        <v/>
      </c>
    </row>
    <row r="2366" spans="1:4" x14ac:dyDescent="0.2">
      <c r="A2366">
        <v>1128730</v>
      </c>
      <c r="B2366" t="s">
        <v>5457</v>
      </c>
      <c r="C2366" t="s">
        <v>5458</v>
      </c>
      <c r="D2366" t="str">
        <f>IF(OR(Table2[[#This Row],[code]]=Options!$H$6,Table2[[#This Row],[code]]=Options!$H$7,Table2[[#This Row],[code]]=Options!$H$8,Table2[[#This Row],[code]]=Options!$H$9,Table2[[#This Row],[code]]=Options!$H$10),Table2[[#This Row],[regno]],"")</f>
        <v/>
      </c>
    </row>
    <row r="2367" spans="1:4" x14ac:dyDescent="0.2">
      <c r="A2367">
        <v>1128746</v>
      </c>
      <c r="B2367" t="s">
        <v>5457</v>
      </c>
      <c r="C2367" t="s">
        <v>5458</v>
      </c>
      <c r="D2367" t="str">
        <f>IF(OR(Table2[[#This Row],[code]]=Options!$H$6,Table2[[#This Row],[code]]=Options!$H$7,Table2[[#This Row],[code]]=Options!$H$8,Table2[[#This Row],[code]]=Options!$H$9,Table2[[#This Row],[code]]=Options!$H$10),Table2[[#This Row],[regno]],"")</f>
        <v/>
      </c>
    </row>
    <row r="2368" spans="1:4" x14ac:dyDescent="0.2">
      <c r="A2368">
        <v>1128790</v>
      </c>
      <c r="B2368" t="s">
        <v>5410</v>
      </c>
      <c r="C2368" t="s">
        <v>5411</v>
      </c>
      <c r="D2368" t="str">
        <f>IF(OR(Table2[[#This Row],[code]]=Options!$H$6,Table2[[#This Row],[code]]=Options!$H$7,Table2[[#This Row],[code]]=Options!$H$8,Table2[[#This Row],[code]]=Options!$H$9,Table2[[#This Row],[code]]=Options!$H$10),Table2[[#This Row],[regno]],"")</f>
        <v/>
      </c>
    </row>
    <row r="2369" spans="1:4" x14ac:dyDescent="0.2">
      <c r="A2369">
        <v>1128891</v>
      </c>
      <c r="B2369" t="s">
        <v>5474</v>
      </c>
      <c r="C2369" t="s">
        <v>5475</v>
      </c>
      <c r="D2369" t="str">
        <f>IF(OR(Table2[[#This Row],[code]]=Options!$H$6,Table2[[#This Row],[code]]=Options!$H$7,Table2[[#This Row],[code]]=Options!$H$8,Table2[[#This Row],[code]]=Options!$H$9,Table2[[#This Row],[code]]=Options!$H$10),Table2[[#This Row],[regno]],"")</f>
        <v/>
      </c>
    </row>
    <row r="2370" spans="1:4" x14ac:dyDescent="0.2">
      <c r="A2370">
        <v>1128902</v>
      </c>
      <c r="B2370" t="s">
        <v>5413</v>
      </c>
      <c r="C2370" t="s">
        <v>5414</v>
      </c>
      <c r="D2370" t="str">
        <f>IF(OR(Table2[[#This Row],[code]]=Options!$H$6,Table2[[#This Row],[code]]=Options!$H$7,Table2[[#This Row],[code]]=Options!$H$8,Table2[[#This Row],[code]]=Options!$H$9,Table2[[#This Row],[code]]=Options!$H$10),Table2[[#This Row],[regno]],"")</f>
        <v/>
      </c>
    </row>
    <row r="2371" spans="1:4" x14ac:dyDescent="0.2">
      <c r="A2371">
        <v>1128913</v>
      </c>
      <c r="B2371" t="s">
        <v>5474</v>
      </c>
      <c r="C2371" t="s">
        <v>5475</v>
      </c>
      <c r="D2371" t="str">
        <f>IF(OR(Table2[[#This Row],[code]]=Options!$H$6,Table2[[#This Row],[code]]=Options!$H$7,Table2[[#This Row],[code]]=Options!$H$8,Table2[[#This Row],[code]]=Options!$H$9,Table2[[#This Row],[code]]=Options!$H$10),Table2[[#This Row],[regno]],"")</f>
        <v/>
      </c>
    </row>
    <row r="2372" spans="1:4" x14ac:dyDescent="0.2">
      <c r="A2372">
        <v>1128961</v>
      </c>
      <c r="B2372" t="s">
        <v>5410</v>
      </c>
      <c r="C2372" t="s">
        <v>5411</v>
      </c>
      <c r="D2372" t="str">
        <f>IF(OR(Table2[[#This Row],[code]]=Options!$H$6,Table2[[#This Row],[code]]=Options!$H$7,Table2[[#This Row],[code]]=Options!$H$8,Table2[[#This Row],[code]]=Options!$H$9,Table2[[#This Row],[code]]=Options!$H$10),Table2[[#This Row],[regno]],"")</f>
        <v/>
      </c>
    </row>
    <row r="2373" spans="1:4" x14ac:dyDescent="0.2">
      <c r="A2373">
        <v>1129007</v>
      </c>
      <c r="B2373" t="s">
        <v>5429</v>
      </c>
      <c r="C2373" t="s">
        <v>81</v>
      </c>
      <c r="D2373" t="str">
        <f>IF(OR(Table2[[#This Row],[code]]=Options!$H$6,Table2[[#This Row],[code]]=Options!$H$7,Table2[[#This Row],[code]]=Options!$H$8,Table2[[#This Row],[code]]=Options!$H$9,Table2[[#This Row],[code]]=Options!$H$10),Table2[[#This Row],[regno]],"")</f>
        <v/>
      </c>
    </row>
    <row r="2374" spans="1:4" x14ac:dyDescent="0.2">
      <c r="A2374">
        <v>1129012</v>
      </c>
      <c r="B2374" t="s">
        <v>5468</v>
      </c>
      <c r="C2374" t="s">
        <v>5469</v>
      </c>
      <c r="D2374" t="str">
        <f>IF(OR(Table2[[#This Row],[code]]=Options!$H$6,Table2[[#This Row],[code]]=Options!$H$7,Table2[[#This Row],[code]]=Options!$H$8,Table2[[#This Row],[code]]=Options!$H$9,Table2[[#This Row],[code]]=Options!$H$10),Table2[[#This Row],[regno]],"")</f>
        <v/>
      </c>
    </row>
    <row r="2375" spans="1:4" x14ac:dyDescent="0.2">
      <c r="A2375">
        <v>1129107</v>
      </c>
      <c r="B2375" t="s">
        <v>5474</v>
      </c>
      <c r="C2375" t="s">
        <v>5475</v>
      </c>
      <c r="D2375" t="str">
        <f>IF(OR(Table2[[#This Row],[code]]=Options!$H$6,Table2[[#This Row],[code]]=Options!$H$7,Table2[[#This Row],[code]]=Options!$H$8,Table2[[#This Row],[code]]=Options!$H$9,Table2[[#This Row],[code]]=Options!$H$10),Table2[[#This Row],[regno]],"")</f>
        <v/>
      </c>
    </row>
    <row r="2376" spans="1:4" x14ac:dyDescent="0.2">
      <c r="A2376">
        <v>1129112</v>
      </c>
      <c r="B2376" t="s">
        <v>5470</v>
      </c>
      <c r="C2376" t="s">
        <v>5471</v>
      </c>
      <c r="D2376" t="str">
        <f>IF(OR(Table2[[#This Row],[code]]=Options!$H$6,Table2[[#This Row],[code]]=Options!$H$7,Table2[[#This Row],[code]]=Options!$H$8,Table2[[#This Row],[code]]=Options!$H$9,Table2[[#This Row],[code]]=Options!$H$10),Table2[[#This Row],[regno]],"")</f>
        <v/>
      </c>
    </row>
    <row r="2377" spans="1:4" x14ac:dyDescent="0.2">
      <c r="A2377">
        <v>1129149</v>
      </c>
      <c r="B2377" t="s">
        <v>5522</v>
      </c>
      <c r="C2377" t="s">
        <v>1193</v>
      </c>
      <c r="D2377" t="str">
        <f>IF(OR(Table2[[#This Row],[code]]=Options!$H$6,Table2[[#This Row],[code]]=Options!$H$7,Table2[[#This Row],[code]]=Options!$H$8,Table2[[#This Row],[code]]=Options!$H$9,Table2[[#This Row],[code]]=Options!$H$10),Table2[[#This Row],[regno]],"")</f>
        <v/>
      </c>
    </row>
    <row r="2378" spans="1:4" x14ac:dyDescent="0.2">
      <c r="A2378">
        <v>1129182</v>
      </c>
      <c r="B2378" t="s">
        <v>5436</v>
      </c>
      <c r="C2378" t="s">
        <v>5437</v>
      </c>
      <c r="D2378" t="str">
        <f>IF(OR(Table2[[#This Row],[code]]=Options!$H$6,Table2[[#This Row],[code]]=Options!$H$7,Table2[[#This Row],[code]]=Options!$H$8,Table2[[#This Row],[code]]=Options!$H$9,Table2[[#This Row],[code]]=Options!$H$10),Table2[[#This Row],[regno]],"")</f>
        <v/>
      </c>
    </row>
    <row r="2379" spans="1:4" x14ac:dyDescent="0.2">
      <c r="A2379">
        <v>1129243</v>
      </c>
      <c r="B2379" t="s">
        <v>5426</v>
      </c>
      <c r="C2379" t="s">
        <v>2617</v>
      </c>
      <c r="D2379" t="str">
        <f>IF(OR(Table2[[#This Row],[code]]=Options!$H$6,Table2[[#This Row],[code]]=Options!$H$7,Table2[[#This Row],[code]]=Options!$H$8,Table2[[#This Row],[code]]=Options!$H$9,Table2[[#This Row],[code]]=Options!$H$10),Table2[[#This Row],[regno]],"")</f>
        <v/>
      </c>
    </row>
    <row r="2380" spans="1:4" x14ac:dyDescent="0.2">
      <c r="A2380">
        <v>1129250</v>
      </c>
      <c r="B2380" t="s">
        <v>5457</v>
      </c>
      <c r="C2380" t="s">
        <v>5458</v>
      </c>
      <c r="D2380" t="str">
        <f>IF(OR(Table2[[#This Row],[code]]=Options!$H$6,Table2[[#This Row],[code]]=Options!$H$7,Table2[[#This Row],[code]]=Options!$H$8,Table2[[#This Row],[code]]=Options!$H$9,Table2[[#This Row],[code]]=Options!$H$10),Table2[[#This Row],[regno]],"")</f>
        <v/>
      </c>
    </row>
    <row r="2381" spans="1:4" x14ac:dyDescent="0.2">
      <c r="A2381">
        <v>1129262</v>
      </c>
      <c r="B2381" t="s">
        <v>5446</v>
      </c>
      <c r="C2381" t="s">
        <v>5447</v>
      </c>
      <c r="D2381" t="str">
        <f>IF(OR(Table2[[#This Row],[code]]=Options!$H$6,Table2[[#This Row],[code]]=Options!$H$7,Table2[[#This Row],[code]]=Options!$H$8,Table2[[#This Row],[code]]=Options!$H$9,Table2[[#This Row],[code]]=Options!$H$10),Table2[[#This Row],[regno]],"")</f>
        <v/>
      </c>
    </row>
    <row r="2382" spans="1:4" x14ac:dyDescent="0.2">
      <c r="A2382">
        <v>1129292</v>
      </c>
      <c r="B2382" t="s">
        <v>5410</v>
      </c>
      <c r="C2382" t="s">
        <v>5411</v>
      </c>
      <c r="D2382" t="str">
        <f>IF(OR(Table2[[#This Row],[code]]=Options!$H$6,Table2[[#This Row],[code]]=Options!$H$7,Table2[[#This Row],[code]]=Options!$H$8,Table2[[#This Row],[code]]=Options!$H$9,Table2[[#This Row],[code]]=Options!$H$10),Table2[[#This Row],[regno]],"")</f>
        <v/>
      </c>
    </row>
    <row r="2383" spans="1:4" x14ac:dyDescent="0.2">
      <c r="A2383">
        <v>1129321</v>
      </c>
      <c r="B2383" t="s">
        <v>5511</v>
      </c>
      <c r="C2383" t="s">
        <v>617</v>
      </c>
      <c r="D2383" t="str">
        <f>IF(OR(Table2[[#This Row],[code]]=Options!$H$6,Table2[[#This Row],[code]]=Options!$H$7,Table2[[#This Row],[code]]=Options!$H$8,Table2[[#This Row],[code]]=Options!$H$9,Table2[[#This Row],[code]]=Options!$H$10),Table2[[#This Row],[regno]],"")</f>
        <v/>
      </c>
    </row>
    <row r="2384" spans="1:4" x14ac:dyDescent="0.2">
      <c r="A2384">
        <v>1129383</v>
      </c>
      <c r="B2384" t="s">
        <v>5538</v>
      </c>
      <c r="C2384" t="s">
        <v>1372</v>
      </c>
      <c r="D2384" t="str">
        <f>IF(OR(Table2[[#This Row],[code]]=Options!$H$6,Table2[[#This Row],[code]]=Options!$H$7,Table2[[#This Row],[code]]=Options!$H$8,Table2[[#This Row],[code]]=Options!$H$9,Table2[[#This Row],[code]]=Options!$H$10),Table2[[#This Row],[regno]],"")</f>
        <v/>
      </c>
    </row>
    <row r="2385" spans="1:4" x14ac:dyDescent="0.2">
      <c r="A2385">
        <v>1129485</v>
      </c>
      <c r="B2385" t="s">
        <v>5410</v>
      </c>
      <c r="C2385" t="s">
        <v>5411</v>
      </c>
      <c r="D2385" t="str">
        <f>IF(OR(Table2[[#This Row],[code]]=Options!$H$6,Table2[[#This Row],[code]]=Options!$H$7,Table2[[#This Row],[code]]=Options!$H$8,Table2[[#This Row],[code]]=Options!$H$9,Table2[[#This Row],[code]]=Options!$H$10),Table2[[#This Row],[regno]],"")</f>
        <v/>
      </c>
    </row>
    <row r="2386" spans="1:4" x14ac:dyDescent="0.2">
      <c r="A2386">
        <v>1129566</v>
      </c>
      <c r="B2386" t="s">
        <v>5483</v>
      </c>
      <c r="C2386" t="s">
        <v>40</v>
      </c>
      <c r="D2386" t="str">
        <f>IF(OR(Table2[[#This Row],[code]]=Options!$H$6,Table2[[#This Row],[code]]=Options!$H$7,Table2[[#This Row],[code]]=Options!$H$8,Table2[[#This Row],[code]]=Options!$H$9,Table2[[#This Row],[code]]=Options!$H$10),Table2[[#This Row],[regno]],"")</f>
        <v/>
      </c>
    </row>
    <row r="2387" spans="1:4" x14ac:dyDescent="0.2">
      <c r="A2387">
        <v>1129722</v>
      </c>
      <c r="B2387" t="s">
        <v>5595</v>
      </c>
      <c r="C2387" t="s">
        <v>212</v>
      </c>
      <c r="D2387" t="str">
        <f>IF(OR(Table2[[#This Row],[code]]=Options!$H$6,Table2[[#This Row],[code]]=Options!$H$7,Table2[[#This Row],[code]]=Options!$H$8,Table2[[#This Row],[code]]=Options!$H$9,Table2[[#This Row],[code]]=Options!$H$10),Table2[[#This Row],[regno]],"")</f>
        <v/>
      </c>
    </row>
    <row r="2388" spans="1:4" x14ac:dyDescent="0.2">
      <c r="A2388">
        <v>1129768</v>
      </c>
      <c r="B2388" t="s">
        <v>5490</v>
      </c>
      <c r="C2388" t="s">
        <v>55</v>
      </c>
      <c r="D2388" t="str">
        <f>IF(OR(Table2[[#This Row],[code]]=Options!$H$6,Table2[[#This Row],[code]]=Options!$H$7,Table2[[#This Row],[code]]=Options!$H$8,Table2[[#This Row],[code]]=Options!$H$9,Table2[[#This Row],[code]]=Options!$H$10),Table2[[#This Row],[regno]],"")</f>
        <v/>
      </c>
    </row>
    <row r="2389" spans="1:4" x14ac:dyDescent="0.2">
      <c r="A2389">
        <v>1129898</v>
      </c>
      <c r="B2389" t="s">
        <v>5413</v>
      </c>
      <c r="C2389" t="s">
        <v>5414</v>
      </c>
      <c r="D2389" t="str">
        <f>IF(OR(Table2[[#This Row],[code]]=Options!$H$6,Table2[[#This Row],[code]]=Options!$H$7,Table2[[#This Row],[code]]=Options!$H$8,Table2[[#This Row],[code]]=Options!$H$9,Table2[[#This Row],[code]]=Options!$H$10),Table2[[#This Row],[regno]],"")</f>
        <v/>
      </c>
    </row>
    <row r="2390" spans="1:4" x14ac:dyDescent="0.2">
      <c r="A2390">
        <v>1129948</v>
      </c>
      <c r="B2390" t="s">
        <v>5470</v>
      </c>
      <c r="C2390" t="s">
        <v>5471</v>
      </c>
      <c r="D2390" t="str">
        <f>IF(OR(Table2[[#This Row],[code]]=Options!$H$6,Table2[[#This Row],[code]]=Options!$H$7,Table2[[#This Row],[code]]=Options!$H$8,Table2[[#This Row],[code]]=Options!$H$9,Table2[[#This Row],[code]]=Options!$H$10),Table2[[#This Row],[regno]],"")</f>
        <v/>
      </c>
    </row>
    <row r="2391" spans="1:4" x14ac:dyDescent="0.2">
      <c r="A2391">
        <v>1130078</v>
      </c>
      <c r="B2391" t="s">
        <v>5474</v>
      </c>
      <c r="C2391" t="s">
        <v>5475</v>
      </c>
      <c r="D2391" t="str">
        <f>IF(OR(Table2[[#This Row],[code]]=Options!$H$6,Table2[[#This Row],[code]]=Options!$H$7,Table2[[#This Row],[code]]=Options!$H$8,Table2[[#This Row],[code]]=Options!$H$9,Table2[[#This Row],[code]]=Options!$H$10),Table2[[#This Row],[regno]],"")</f>
        <v/>
      </c>
    </row>
    <row r="2392" spans="1:4" x14ac:dyDescent="0.2">
      <c r="A2392">
        <v>1130102</v>
      </c>
      <c r="B2392" t="s">
        <v>5410</v>
      </c>
      <c r="C2392" t="s">
        <v>5411</v>
      </c>
      <c r="D2392" t="str">
        <f>IF(OR(Table2[[#This Row],[code]]=Options!$H$6,Table2[[#This Row],[code]]=Options!$H$7,Table2[[#This Row],[code]]=Options!$H$8,Table2[[#This Row],[code]]=Options!$H$9,Table2[[#This Row],[code]]=Options!$H$10),Table2[[#This Row],[regno]],"")</f>
        <v/>
      </c>
    </row>
    <row r="2393" spans="1:4" x14ac:dyDescent="0.2">
      <c r="A2393">
        <v>1130107</v>
      </c>
      <c r="B2393" t="s">
        <v>5483</v>
      </c>
      <c r="C2393" t="s">
        <v>40</v>
      </c>
      <c r="D2393" t="str">
        <f>IF(OR(Table2[[#This Row],[code]]=Options!$H$6,Table2[[#This Row],[code]]=Options!$H$7,Table2[[#This Row],[code]]=Options!$H$8,Table2[[#This Row],[code]]=Options!$H$9,Table2[[#This Row],[code]]=Options!$H$10),Table2[[#This Row],[regno]],"")</f>
        <v/>
      </c>
    </row>
    <row r="2394" spans="1:4" x14ac:dyDescent="0.2">
      <c r="A2394">
        <v>1130209</v>
      </c>
      <c r="B2394" t="s">
        <v>5468</v>
      </c>
      <c r="C2394" t="s">
        <v>5469</v>
      </c>
      <c r="D2394" t="str">
        <f>IF(OR(Table2[[#This Row],[code]]=Options!$H$6,Table2[[#This Row],[code]]=Options!$H$7,Table2[[#This Row],[code]]=Options!$H$8,Table2[[#This Row],[code]]=Options!$H$9,Table2[[#This Row],[code]]=Options!$H$10),Table2[[#This Row],[regno]],"")</f>
        <v/>
      </c>
    </row>
    <row r="2395" spans="1:4" x14ac:dyDescent="0.2">
      <c r="A2395">
        <v>1130255</v>
      </c>
      <c r="B2395" t="s">
        <v>5474</v>
      </c>
      <c r="C2395" t="s">
        <v>5475</v>
      </c>
      <c r="D2395" t="str">
        <f>IF(OR(Table2[[#This Row],[code]]=Options!$H$6,Table2[[#This Row],[code]]=Options!$H$7,Table2[[#This Row],[code]]=Options!$H$8,Table2[[#This Row],[code]]=Options!$H$9,Table2[[#This Row],[code]]=Options!$H$10),Table2[[#This Row],[regno]],"")</f>
        <v/>
      </c>
    </row>
    <row r="2396" spans="1:4" x14ac:dyDescent="0.2">
      <c r="A2396">
        <v>1130410</v>
      </c>
      <c r="B2396" t="s">
        <v>5477</v>
      </c>
      <c r="C2396" t="s">
        <v>5478</v>
      </c>
      <c r="D2396" t="str">
        <f>IF(OR(Table2[[#This Row],[code]]=Options!$H$6,Table2[[#This Row],[code]]=Options!$H$7,Table2[[#This Row],[code]]=Options!$H$8,Table2[[#This Row],[code]]=Options!$H$9,Table2[[#This Row],[code]]=Options!$H$10),Table2[[#This Row],[regno]],"")</f>
        <v/>
      </c>
    </row>
    <row r="2397" spans="1:4" x14ac:dyDescent="0.2">
      <c r="A2397">
        <v>1130690</v>
      </c>
      <c r="B2397" t="s">
        <v>5413</v>
      </c>
      <c r="C2397" t="s">
        <v>5414</v>
      </c>
      <c r="D2397" t="str">
        <f>IF(OR(Table2[[#This Row],[code]]=Options!$H$6,Table2[[#This Row],[code]]=Options!$H$7,Table2[[#This Row],[code]]=Options!$H$8,Table2[[#This Row],[code]]=Options!$H$9,Table2[[#This Row],[code]]=Options!$H$10),Table2[[#This Row],[regno]],"")</f>
        <v/>
      </c>
    </row>
    <row r="2398" spans="1:4" x14ac:dyDescent="0.2">
      <c r="A2398">
        <v>1130710</v>
      </c>
      <c r="B2398" t="s">
        <v>5474</v>
      </c>
      <c r="C2398" t="s">
        <v>5475</v>
      </c>
      <c r="D2398" t="str">
        <f>IF(OR(Table2[[#This Row],[code]]=Options!$H$6,Table2[[#This Row],[code]]=Options!$H$7,Table2[[#This Row],[code]]=Options!$H$8,Table2[[#This Row],[code]]=Options!$H$9,Table2[[#This Row],[code]]=Options!$H$10),Table2[[#This Row],[regno]],"")</f>
        <v/>
      </c>
    </row>
    <row r="2399" spans="1:4" x14ac:dyDescent="0.2">
      <c r="A2399">
        <v>1130890</v>
      </c>
      <c r="B2399" t="s">
        <v>5410</v>
      </c>
      <c r="C2399" t="s">
        <v>5411</v>
      </c>
      <c r="D2399" t="str">
        <f>IF(OR(Table2[[#This Row],[code]]=Options!$H$6,Table2[[#This Row],[code]]=Options!$H$7,Table2[[#This Row],[code]]=Options!$H$8,Table2[[#This Row],[code]]=Options!$H$9,Table2[[#This Row],[code]]=Options!$H$10),Table2[[#This Row],[regno]],"")</f>
        <v/>
      </c>
    </row>
    <row r="2400" spans="1:4" x14ac:dyDescent="0.2">
      <c r="A2400">
        <v>1130985</v>
      </c>
      <c r="B2400" t="s">
        <v>5410</v>
      </c>
      <c r="C2400" t="s">
        <v>5411</v>
      </c>
      <c r="D2400" t="str">
        <f>IF(OR(Table2[[#This Row],[code]]=Options!$H$6,Table2[[#This Row],[code]]=Options!$H$7,Table2[[#This Row],[code]]=Options!$H$8,Table2[[#This Row],[code]]=Options!$H$9,Table2[[#This Row],[code]]=Options!$H$10),Table2[[#This Row],[regno]],"")</f>
        <v/>
      </c>
    </row>
    <row r="2401" spans="1:4" x14ac:dyDescent="0.2">
      <c r="A2401">
        <v>1131007</v>
      </c>
      <c r="B2401" t="s">
        <v>5451</v>
      </c>
      <c r="C2401" t="s">
        <v>5452</v>
      </c>
      <c r="D2401" t="str">
        <f>IF(OR(Table2[[#This Row],[code]]=Options!$H$6,Table2[[#This Row],[code]]=Options!$H$7,Table2[[#This Row],[code]]=Options!$H$8,Table2[[#This Row],[code]]=Options!$H$9,Table2[[#This Row],[code]]=Options!$H$10),Table2[[#This Row],[regno]],"")</f>
        <v/>
      </c>
    </row>
    <row r="2402" spans="1:4" x14ac:dyDescent="0.2">
      <c r="A2402">
        <v>1131104</v>
      </c>
      <c r="B2402" t="s">
        <v>5480</v>
      </c>
      <c r="C2402" t="s">
        <v>5481</v>
      </c>
      <c r="D2402" t="str">
        <f>IF(OR(Table2[[#This Row],[code]]=Options!$H$6,Table2[[#This Row],[code]]=Options!$H$7,Table2[[#This Row],[code]]=Options!$H$8,Table2[[#This Row],[code]]=Options!$H$9,Table2[[#This Row],[code]]=Options!$H$10),Table2[[#This Row],[regno]],"")</f>
        <v/>
      </c>
    </row>
    <row r="2403" spans="1:4" x14ac:dyDescent="0.2">
      <c r="A2403">
        <v>1131233</v>
      </c>
      <c r="B2403" t="s">
        <v>5455</v>
      </c>
      <c r="C2403" t="s">
        <v>5456</v>
      </c>
      <c r="D2403" t="str">
        <f>IF(OR(Table2[[#This Row],[code]]=Options!$H$6,Table2[[#This Row],[code]]=Options!$H$7,Table2[[#This Row],[code]]=Options!$H$8,Table2[[#This Row],[code]]=Options!$H$9,Table2[[#This Row],[code]]=Options!$H$10),Table2[[#This Row],[regno]],"")</f>
        <v/>
      </c>
    </row>
    <row r="2404" spans="1:4" x14ac:dyDescent="0.2">
      <c r="A2404">
        <v>1131396</v>
      </c>
      <c r="B2404" t="s">
        <v>5533</v>
      </c>
      <c r="C2404" t="s">
        <v>598</v>
      </c>
      <c r="D2404" t="str">
        <f>IF(OR(Table2[[#This Row],[code]]=Options!$H$6,Table2[[#This Row],[code]]=Options!$H$7,Table2[[#This Row],[code]]=Options!$H$8,Table2[[#This Row],[code]]=Options!$H$9,Table2[[#This Row],[code]]=Options!$H$10),Table2[[#This Row],[regno]],"")</f>
        <v/>
      </c>
    </row>
    <row r="2405" spans="1:4" x14ac:dyDescent="0.2">
      <c r="A2405">
        <v>1131433</v>
      </c>
      <c r="B2405" t="s">
        <v>5410</v>
      </c>
      <c r="C2405" t="s">
        <v>5411</v>
      </c>
      <c r="D2405" t="str">
        <f>IF(OR(Table2[[#This Row],[code]]=Options!$H$6,Table2[[#This Row],[code]]=Options!$H$7,Table2[[#This Row],[code]]=Options!$H$8,Table2[[#This Row],[code]]=Options!$H$9,Table2[[#This Row],[code]]=Options!$H$10),Table2[[#This Row],[regno]],"")</f>
        <v/>
      </c>
    </row>
    <row r="2406" spans="1:4" x14ac:dyDescent="0.2">
      <c r="A2406">
        <v>1131484</v>
      </c>
      <c r="B2406" t="s">
        <v>5410</v>
      </c>
      <c r="C2406" t="s">
        <v>5411</v>
      </c>
      <c r="D2406" t="str">
        <f>IF(OR(Table2[[#This Row],[code]]=Options!$H$6,Table2[[#This Row],[code]]=Options!$H$7,Table2[[#This Row],[code]]=Options!$H$8,Table2[[#This Row],[code]]=Options!$H$9,Table2[[#This Row],[code]]=Options!$H$10),Table2[[#This Row],[regno]],"")</f>
        <v/>
      </c>
    </row>
    <row r="2407" spans="1:4" x14ac:dyDescent="0.2">
      <c r="A2407">
        <v>1131742</v>
      </c>
      <c r="B2407" t="s">
        <v>5410</v>
      </c>
      <c r="C2407" t="s">
        <v>5411</v>
      </c>
      <c r="D2407" t="str">
        <f>IF(OR(Table2[[#This Row],[code]]=Options!$H$6,Table2[[#This Row],[code]]=Options!$H$7,Table2[[#This Row],[code]]=Options!$H$8,Table2[[#This Row],[code]]=Options!$H$9,Table2[[#This Row],[code]]=Options!$H$10),Table2[[#This Row],[regno]],"")</f>
        <v/>
      </c>
    </row>
    <row r="2408" spans="1:4" x14ac:dyDescent="0.2">
      <c r="A2408">
        <v>1131746</v>
      </c>
      <c r="B2408" t="s">
        <v>5446</v>
      </c>
      <c r="C2408" t="s">
        <v>5447</v>
      </c>
      <c r="D2408" t="str">
        <f>IF(OR(Table2[[#This Row],[code]]=Options!$H$6,Table2[[#This Row],[code]]=Options!$H$7,Table2[[#This Row],[code]]=Options!$H$8,Table2[[#This Row],[code]]=Options!$H$9,Table2[[#This Row],[code]]=Options!$H$10),Table2[[#This Row],[regno]],"")</f>
        <v/>
      </c>
    </row>
    <row r="2409" spans="1:4" x14ac:dyDescent="0.2">
      <c r="A2409">
        <v>1131771</v>
      </c>
      <c r="B2409" t="s">
        <v>5451</v>
      </c>
      <c r="C2409" t="s">
        <v>5452</v>
      </c>
      <c r="D2409" t="str">
        <f>IF(OR(Table2[[#This Row],[code]]=Options!$H$6,Table2[[#This Row],[code]]=Options!$H$7,Table2[[#This Row],[code]]=Options!$H$8,Table2[[#This Row],[code]]=Options!$H$9,Table2[[#This Row],[code]]=Options!$H$10),Table2[[#This Row],[regno]],"")</f>
        <v/>
      </c>
    </row>
    <row r="2410" spans="1:4" x14ac:dyDescent="0.2">
      <c r="A2410">
        <v>1131799</v>
      </c>
      <c r="B2410" t="s">
        <v>5453</v>
      </c>
      <c r="C2410" t="s">
        <v>5454</v>
      </c>
      <c r="D2410" t="str">
        <f>IF(OR(Table2[[#This Row],[code]]=Options!$H$6,Table2[[#This Row],[code]]=Options!$H$7,Table2[[#This Row],[code]]=Options!$H$8,Table2[[#This Row],[code]]=Options!$H$9,Table2[[#This Row],[code]]=Options!$H$10),Table2[[#This Row],[regno]],"")</f>
        <v/>
      </c>
    </row>
    <row r="2411" spans="1:4" x14ac:dyDescent="0.2">
      <c r="A2411">
        <v>1131843</v>
      </c>
      <c r="B2411" t="s">
        <v>5410</v>
      </c>
      <c r="C2411" t="s">
        <v>5411</v>
      </c>
      <c r="D2411" t="str">
        <f>IF(OR(Table2[[#This Row],[code]]=Options!$H$6,Table2[[#This Row],[code]]=Options!$H$7,Table2[[#This Row],[code]]=Options!$H$8,Table2[[#This Row],[code]]=Options!$H$9,Table2[[#This Row],[code]]=Options!$H$10),Table2[[#This Row],[regno]],"")</f>
        <v/>
      </c>
    </row>
    <row r="2412" spans="1:4" x14ac:dyDescent="0.2">
      <c r="A2412">
        <v>1132284</v>
      </c>
      <c r="B2412" t="s">
        <v>5410</v>
      </c>
      <c r="C2412" t="s">
        <v>5411</v>
      </c>
      <c r="D2412" t="str">
        <f>IF(OR(Table2[[#This Row],[code]]=Options!$H$6,Table2[[#This Row],[code]]=Options!$H$7,Table2[[#This Row],[code]]=Options!$H$8,Table2[[#This Row],[code]]=Options!$H$9,Table2[[#This Row],[code]]=Options!$H$10),Table2[[#This Row],[regno]],"")</f>
        <v/>
      </c>
    </row>
    <row r="2413" spans="1:4" x14ac:dyDescent="0.2">
      <c r="A2413">
        <v>1132396</v>
      </c>
      <c r="B2413" t="s">
        <v>5433</v>
      </c>
      <c r="C2413" t="s">
        <v>832</v>
      </c>
      <c r="D2413" t="str">
        <f>IF(OR(Table2[[#This Row],[code]]=Options!$H$6,Table2[[#This Row],[code]]=Options!$H$7,Table2[[#This Row],[code]]=Options!$H$8,Table2[[#This Row],[code]]=Options!$H$9,Table2[[#This Row],[code]]=Options!$H$10),Table2[[#This Row],[regno]],"")</f>
        <v/>
      </c>
    </row>
    <row r="2414" spans="1:4" x14ac:dyDescent="0.2">
      <c r="A2414">
        <v>1132576</v>
      </c>
      <c r="B2414" t="s">
        <v>5451</v>
      </c>
      <c r="C2414" t="s">
        <v>5452</v>
      </c>
      <c r="D2414" t="str">
        <f>IF(OR(Table2[[#This Row],[code]]=Options!$H$6,Table2[[#This Row],[code]]=Options!$H$7,Table2[[#This Row],[code]]=Options!$H$8,Table2[[#This Row],[code]]=Options!$H$9,Table2[[#This Row],[code]]=Options!$H$10),Table2[[#This Row],[regno]],"")</f>
        <v/>
      </c>
    </row>
    <row r="2415" spans="1:4" x14ac:dyDescent="0.2">
      <c r="A2415">
        <v>1132619</v>
      </c>
      <c r="B2415" t="s">
        <v>5438</v>
      </c>
      <c r="C2415" t="s">
        <v>130</v>
      </c>
      <c r="D2415" t="str">
        <f>IF(OR(Table2[[#This Row],[code]]=Options!$H$6,Table2[[#This Row],[code]]=Options!$H$7,Table2[[#This Row],[code]]=Options!$H$8,Table2[[#This Row],[code]]=Options!$H$9,Table2[[#This Row],[code]]=Options!$H$10),Table2[[#This Row],[regno]],"")</f>
        <v/>
      </c>
    </row>
    <row r="2416" spans="1:4" x14ac:dyDescent="0.2">
      <c r="A2416">
        <v>1132981</v>
      </c>
      <c r="B2416" t="s">
        <v>5410</v>
      </c>
      <c r="C2416" t="s">
        <v>5411</v>
      </c>
      <c r="D2416" t="str">
        <f>IF(OR(Table2[[#This Row],[code]]=Options!$H$6,Table2[[#This Row],[code]]=Options!$H$7,Table2[[#This Row],[code]]=Options!$H$8,Table2[[#This Row],[code]]=Options!$H$9,Table2[[#This Row],[code]]=Options!$H$10),Table2[[#This Row],[regno]],"")</f>
        <v/>
      </c>
    </row>
    <row r="2417" spans="1:4" x14ac:dyDescent="0.2">
      <c r="A2417">
        <v>1132994</v>
      </c>
      <c r="B2417" t="s">
        <v>5466</v>
      </c>
      <c r="C2417" t="s">
        <v>5467</v>
      </c>
      <c r="D2417" t="str">
        <f>IF(OR(Table2[[#This Row],[code]]=Options!$H$6,Table2[[#This Row],[code]]=Options!$H$7,Table2[[#This Row],[code]]=Options!$H$8,Table2[[#This Row],[code]]=Options!$H$9,Table2[[#This Row],[code]]=Options!$H$10),Table2[[#This Row],[regno]],"")</f>
        <v/>
      </c>
    </row>
    <row r="2418" spans="1:4" x14ac:dyDescent="0.2">
      <c r="A2418">
        <v>1133139</v>
      </c>
      <c r="B2418" t="s">
        <v>5418</v>
      </c>
      <c r="C2418" t="s">
        <v>5419</v>
      </c>
      <c r="D2418" t="str">
        <f>IF(OR(Table2[[#This Row],[code]]=Options!$H$6,Table2[[#This Row],[code]]=Options!$H$7,Table2[[#This Row],[code]]=Options!$H$8,Table2[[#This Row],[code]]=Options!$H$9,Table2[[#This Row],[code]]=Options!$H$10),Table2[[#This Row],[regno]],"")</f>
        <v/>
      </c>
    </row>
    <row r="2419" spans="1:4" x14ac:dyDescent="0.2">
      <c r="A2419">
        <v>1133156</v>
      </c>
      <c r="B2419" t="s">
        <v>5497</v>
      </c>
      <c r="C2419" t="s">
        <v>15</v>
      </c>
      <c r="D2419" t="str">
        <f>IF(OR(Table2[[#This Row],[code]]=Options!$H$6,Table2[[#This Row],[code]]=Options!$H$7,Table2[[#This Row],[code]]=Options!$H$8,Table2[[#This Row],[code]]=Options!$H$9,Table2[[#This Row],[code]]=Options!$H$10),Table2[[#This Row],[regno]],"")</f>
        <v/>
      </c>
    </row>
    <row r="2420" spans="1:4" x14ac:dyDescent="0.2">
      <c r="A2420">
        <v>1133214</v>
      </c>
      <c r="B2420" t="s">
        <v>5436</v>
      </c>
      <c r="C2420" t="s">
        <v>5437</v>
      </c>
      <c r="D2420" t="str">
        <f>IF(OR(Table2[[#This Row],[code]]=Options!$H$6,Table2[[#This Row],[code]]=Options!$H$7,Table2[[#This Row],[code]]=Options!$H$8,Table2[[#This Row],[code]]=Options!$H$9,Table2[[#This Row],[code]]=Options!$H$10),Table2[[#This Row],[regno]],"")</f>
        <v/>
      </c>
    </row>
    <row r="2421" spans="1:4" x14ac:dyDescent="0.2">
      <c r="A2421">
        <v>1133229</v>
      </c>
      <c r="B2421" t="s">
        <v>5492</v>
      </c>
      <c r="C2421" t="s">
        <v>286</v>
      </c>
      <c r="D2421" t="str">
        <f>IF(OR(Table2[[#This Row],[code]]=Options!$H$6,Table2[[#This Row],[code]]=Options!$H$7,Table2[[#This Row],[code]]=Options!$H$8,Table2[[#This Row],[code]]=Options!$H$9,Table2[[#This Row],[code]]=Options!$H$10),Table2[[#This Row],[regno]],"")</f>
        <v/>
      </c>
    </row>
    <row r="2422" spans="1:4" x14ac:dyDescent="0.2">
      <c r="A2422">
        <v>1133231</v>
      </c>
      <c r="B2422" t="s">
        <v>5545</v>
      </c>
      <c r="C2422" t="s">
        <v>1409</v>
      </c>
      <c r="D2422" t="str">
        <f>IF(OR(Table2[[#This Row],[code]]=Options!$H$6,Table2[[#This Row],[code]]=Options!$H$7,Table2[[#This Row],[code]]=Options!$H$8,Table2[[#This Row],[code]]=Options!$H$9,Table2[[#This Row],[code]]=Options!$H$10),Table2[[#This Row],[regno]],"")</f>
        <v/>
      </c>
    </row>
    <row r="2423" spans="1:4" x14ac:dyDescent="0.2">
      <c r="A2423">
        <v>1133273</v>
      </c>
      <c r="B2423" t="s">
        <v>5474</v>
      </c>
      <c r="C2423" t="s">
        <v>5475</v>
      </c>
      <c r="D2423" t="str">
        <f>IF(OR(Table2[[#This Row],[code]]=Options!$H$6,Table2[[#This Row],[code]]=Options!$H$7,Table2[[#This Row],[code]]=Options!$H$8,Table2[[#This Row],[code]]=Options!$H$9,Table2[[#This Row],[code]]=Options!$H$10),Table2[[#This Row],[regno]],"")</f>
        <v/>
      </c>
    </row>
    <row r="2424" spans="1:4" x14ac:dyDescent="0.2">
      <c r="A2424">
        <v>1133331</v>
      </c>
      <c r="B2424" t="s">
        <v>5413</v>
      </c>
      <c r="C2424" t="s">
        <v>5414</v>
      </c>
      <c r="D2424" t="str">
        <f>IF(OR(Table2[[#This Row],[code]]=Options!$H$6,Table2[[#This Row],[code]]=Options!$H$7,Table2[[#This Row],[code]]=Options!$H$8,Table2[[#This Row],[code]]=Options!$H$9,Table2[[#This Row],[code]]=Options!$H$10),Table2[[#This Row],[regno]],"")</f>
        <v/>
      </c>
    </row>
    <row r="2425" spans="1:4" x14ac:dyDescent="0.2">
      <c r="A2425">
        <v>1133395</v>
      </c>
      <c r="B2425" t="s">
        <v>5439</v>
      </c>
      <c r="C2425" t="s">
        <v>5440</v>
      </c>
      <c r="D2425" t="str">
        <f>IF(OR(Table2[[#This Row],[code]]=Options!$H$6,Table2[[#This Row],[code]]=Options!$H$7,Table2[[#This Row],[code]]=Options!$H$8,Table2[[#This Row],[code]]=Options!$H$9,Table2[[#This Row],[code]]=Options!$H$10),Table2[[#This Row],[regno]],"")</f>
        <v/>
      </c>
    </row>
    <row r="2426" spans="1:4" x14ac:dyDescent="0.2">
      <c r="A2426">
        <v>1133572</v>
      </c>
      <c r="B2426" t="s">
        <v>5474</v>
      </c>
      <c r="C2426" t="s">
        <v>5475</v>
      </c>
      <c r="D2426" t="str">
        <f>IF(OR(Table2[[#This Row],[code]]=Options!$H$6,Table2[[#This Row],[code]]=Options!$H$7,Table2[[#This Row],[code]]=Options!$H$8,Table2[[#This Row],[code]]=Options!$H$9,Table2[[#This Row],[code]]=Options!$H$10),Table2[[#This Row],[regno]],"")</f>
        <v/>
      </c>
    </row>
    <row r="2427" spans="1:4" x14ac:dyDescent="0.2">
      <c r="A2427">
        <v>1133600</v>
      </c>
      <c r="B2427" t="s">
        <v>5581</v>
      </c>
      <c r="C2427" t="s">
        <v>853</v>
      </c>
      <c r="D2427" t="str">
        <f>IF(OR(Table2[[#This Row],[code]]=Options!$H$6,Table2[[#This Row],[code]]=Options!$H$7,Table2[[#This Row],[code]]=Options!$H$8,Table2[[#This Row],[code]]=Options!$H$9,Table2[[#This Row],[code]]=Options!$H$10),Table2[[#This Row],[regno]],"")</f>
        <v/>
      </c>
    </row>
    <row r="2428" spans="1:4" x14ac:dyDescent="0.2">
      <c r="A2428">
        <v>1133749</v>
      </c>
      <c r="B2428" t="s">
        <v>5503</v>
      </c>
      <c r="C2428" t="s">
        <v>5504</v>
      </c>
      <c r="D2428" t="str">
        <f>IF(OR(Table2[[#This Row],[code]]=Options!$H$6,Table2[[#This Row],[code]]=Options!$H$7,Table2[[#This Row],[code]]=Options!$H$8,Table2[[#This Row],[code]]=Options!$H$9,Table2[[#This Row],[code]]=Options!$H$10),Table2[[#This Row],[regno]],"")</f>
        <v/>
      </c>
    </row>
    <row r="2429" spans="1:4" x14ac:dyDescent="0.2">
      <c r="A2429">
        <v>1134221</v>
      </c>
      <c r="B2429" t="s">
        <v>5410</v>
      </c>
      <c r="C2429" t="s">
        <v>5411</v>
      </c>
      <c r="D2429" t="str">
        <f>IF(OR(Table2[[#This Row],[code]]=Options!$H$6,Table2[[#This Row],[code]]=Options!$H$7,Table2[[#This Row],[code]]=Options!$H$8,Table2[[#This Row],[code]]=Options!$H$9,Table2[[#This Row],[code]]=Options!$H$10),Table2[[#This Row],[regno]],"")</f>
        <v/>
      </c>
    </row>
    <row r="2430" spans="1:4" x14ac:dyDescent="0.2">
      <c r="A2430">
        <v>1134287</v>
      </c>
      <c r="B2430" t="s">
        <v>5446</v>
      </c>
      <c r="C2430" t="s">
        <v>5447</v>
      </c>
      <c r="D2430" t="str">
        <f>IF(OR(Table2[[#This Row],[code]]=Options!$H$6,Table2[[#This Row],[code]]=Options!$H$7,Table2[[#This Row],[code]]=Options!$H$8,Table2[[#This Row],[code]]=Options!$H$9,Table2[[#This Row],[code]]=Options!$H$10),Table2[[#This Row],[regno]],"")</f>
        <v/>
      </c>
    </row>
    <row r="2431" spans="1:4" x14ac:dyDescent="0.2">
      <c r="A2431">
        <v>1134338</v>
      </c>
      <c r="B2431" t="s">
        <v>5474</v>
      </c>
      <c r="C2431" t="s">
        <v>5475</v>
      </c>
      <c r="D2431" t="str">
        <f>IF(OR(Table2[[#This Row],[code]]=Options!$H$6,Table2[[#This Row],[code]]=Options!$H$7,Table2[[#This Row],[code]]=Options!$H$8,Table2[[#This Row],[code]]=Options!$H$9,Table2[[#This Row],[code]]=Options!$H$10),Table2[[#This Row],[regno]],"")</f>
        <v/>
      </c>
    </row>
    <row r="2432" spans="1:4" x14ac:dyDescent="0.2">
      <c r="A2432">
        <v>1134447</v>
      </c>
      <c r="B2432" t="s">
        <v>5505</v>
      </c>
      <c r="C2432" t="s">
        <v>909</v>
      </c>
      <c r="D2432" t="str">
        <f>IF(OR(Table2[[#This Row],[code]]=Options!$H$6,Table2[[#This Row],[code]]=Options!$H$7,Table2[[#This Row],[code]]=Options!$H$8,Table2[[#This Row],[code]]=Options!$H$9,Table2[[#This Row],[code]]=Options!$H$10),Table2[[#This Row],[regno]],"")</f>
        <v/>
      </c>
    </row>
    <row r="2433" spans="1:4" x14ac:dyDescent="0.2">
      <c r="A2433">
        <v>1134465</v>
      </c>
      <c r="B2433" t="s">
        <v>5410</v>
      </c>
      <c r="C2433" t="s">
        <v>5411</v>
      </c>
      <c r="D2433" t="str">
        <f>IF(OR(Table2[[#This Row],[code]]=Options!$H$6,Table2[[#This Row],[code]]=Options!$H$7,Table2[[#This Row],[code]]=Options!$H$8,Table2[[#This Row],[code]]=Options!$H$9,Table2[[#This Row],[code]]=Options!$H$10),Table2[[#This Row],[regno]],"")</f>
        <v/>
      </c>
    </row>
    <row r="2434" spans="1:4" x14ac:dyDescent="0.2">
      <c r="A2434">
        <v>1134497</v>
      </c>
      <c r="B2434" t="s">
        <v>5532</v>
      </c>
      <c r="C2434" t="s">
        <v>991</v>
      </c>
      <c r="D2434" t="str">
        <f>IF(OR(Table2[[#This Row],[code]]=Options!$H$6,Table2[[#This Row],[code]]=Options!$H$7,Table2[[#This Row],[code]]=Options!$H$8,Table2[[#This Row],[code]]=Options!$H$9,Table2[[#This Row],[code]]=Options!$H$10),Table2[[#This Row],[regno]],"")</f>
        <v/>
      </c>
    </row>
    <row r="2435" spans="1:4" x14ac:dyDescent="0.2">
      <c r="A2435">
        <v>1134609</v>
      </c>
      <c r="B2435" t="s">
        <v>5518</v>
      </c>
      <c r="C2435" t="s">
        <v>1240</v>
      </c>
      <c r="D2435" t="str">
        <f>IF(OR(Table2[[#This Row],[code]]=Options!$H$6,Table2[[#This Row],[code]]=Options!$H$7,Table2[[#This Row],[code]]=Options!$H$8,Table2[[#This Row],[code]]=Options!$H$9,Table2[[#This Row],[code]]=Options!$H$10),Table2[[#This Row],[regno]],"")</f>
        <v/>
      </c>
    </row>
    <row r="2436" spans="1:4" x14ac:dyDescent="0.2">
      <c r="A2436">
        <v>1134721</v>
      </c>
      <c r="B2436" t="s">
        <v>5412</v>
      </c>
      <c r="C2436" t="s">
        <v>12</v>
      </c>
      <c r="D2436" t="str">
        <f>IF(OR(Table2[[#This Row],[code]]=Options!$H$6,Table2[[#This Row],[code]]=Options!$H$7,Table2[[#This Row],[code]]=Options!$H$8,Table2[[#This Row],[code]]=Options!$H$9,Table2[[#This Row],[code]]=Options!$H$10),Table2[[#This Row],[regno]],"")</f>
        <v/>
      </c>
    </row>
    <row r="2437" spans="1:4" x14ac:dyDescent="0.2">
      <c r="A2437">
        <v>1134910</v>
      </c>
      <c r="B2437" t="s">
        <v>5410</v>
      </c>
      <c r="C2437" t="s">
        <v>5411</v>
      </c>
      <c r="D2437" t="str">
        <f>IF(OR(Table2[[#This Row],[code]]=Options!$H$6,Table2[[#This Row],[code]]=Options!$H$7,Table2[[#This Row],[code]]=Options!$H$8,Table2[[#This Row],[code]]=Options!$H$9,Table2[[#This Row],[code]]=Options!$H$10),Table2[[#This Row],[regno]],"")</f>
        <v/>
      </c>
    </row>
    <row r="2438" spans="1:4" x14ac:dyDescent="0.2">
      <c r="A2438">
        <v>1135011</v>
      </c>
      <c r="B2438" t="s">
        <v>5426</v>
      </c>
      <c r="C2438" t="s">
        <v>2617</v>
      </c>
      <c r="D2438" t="str">
        <f>IF(OR(Table2[[#This Row],[code]]=Options!$H$6,Table2[[#This Row],[code]]=Options!$H$7,Table2[[#This Row],[code]]=Options!$H$8,Table2[[#This Row],[code]]=Options!$H$9,Table2[[#This Row],[code]]=Options!$H$10),Table2[[#This Row],[regno]],"")</f>
        <v/>
      </c>
    </row>
    <row r="2439" spans="1:4" x14ac:dyDescent="0.2">
      <c r="A2439">
        <v>1135060</v>
      </c>
      <c r="B2439" t="s">
        <v>5410</v>
      </c>
      <c r="C2439" t="s">
        <v>5411</v>
      </c>
      <c r="D2439" t="str">
        <f>IF(OR(Table2[[#This Row],[code]]=Options!$H$6,Table2[[#This Row],[code]]=Options!$H$7,Table2[[#This Row],[code]]=Options!$H$8,Table2[[#This Row],[code]]=Options!$H$9,Table2[[#This Row],[code]]=Options!$H$10),Table2[[#This Row],[regno]],"")</f>
        <v/>
      </c>
    </row>
    <row r="2440" spans="1:4" x14ac:dyDescent="0.2">
      <c r="A2440">
        <v>1135175</v>
      </c>
      <c r="B2440" t="s">
        <v>5490</v>
      </c>
      <c r="C2440" t="s">
        <v>55</v>
      </c>
      <c r="D2440" t="str">
        <f>IF(OR(Table2[[#This Row],[code]]=Options!$H$6,Table2[[#This Row],[code]]=Options!$H$7,Table2[[#This Row],[code]]=Options!$H$8,Table2[[#This Row],[code]]=Options!$H$9,Table2[[#This Row],[code]]=Options!$H$10),Table2[[#This Row],[regno]],"")</f>
        <v/>
      </c>
    </row>
    <row r="2441" spans="1:4" x14ac:dyDescent="0.2">
      <c r="A2441">
        <v>1135224</v>
      </c>
      <c r="B2441" t="s">
        <v>5410</v>
      </c>
      <c r="C2441" t="s">
        <v>5411</v>
      </c>
      <c r="D2441" t="str">
        <f>IF(OR(Table2[[#This Row],[code]]=Options!$H$6,Table2[[#This Row],[code]]=Options!$H$7,Table2[[#This Row],[code]]=Options!$H$8,Table2[[#This Row],[code]]=Options!$H$9,Table2[[#This Row],[code]]=Options!$H$10),Table2[[#This Row],[regno]],"")</f>
        <v/>
      </c>
    </row>
    <row r="2442" spans="1:4" x14ac:dyDescent="0.2">
      <c r="A2442">
        <v>1135251</v>
      </c>
      <c r="B2442" t="s">
        <v>5410</v>
      </c>
      <c r="C2442" t="s">
        <v>5411</v>
      </c>
      <c r="D2442" t="str">
        <f>IF(OR(Table2[[#This Row],[code]]=Options!$H$6,Table2[[#This Row],[code]]=Options!$H$7,Table2[[#This Row],[code]]=Options!$H$8,Table2[[#This Row],[code]]=Options!$H$9,Table2[[#This Row],[code]]=Options!$H$10),Table2[[#This Row],[regno]],"")</f>
        <v/>
      </c>
    </row>
    <row r="2443" spans="1:4" x14ac:dyDescent="0.2">
      <c r="A2443">
        <v>1135281</v>
      </c>
      <c r="B2443" t="s">
        <v>5413</v>
      </c>
      <c r="C2443" t="s">
        <v>5414</v>
      </c>
      <c r="D2443" t="str">
        <f>IF(OR(Table2[[#This Row],[code]]=Options!$H$6,Table2[[#This Row],[code]]=Options!$H$7,Table2[[#This Row],[code]]=Options!$H$8,Table2[[#This Row],[code]]=Options!$H$9,Table2[[#This Row],[code]]=Options!$H$10),Table2[[#This Row],[regno]],"")</f>
        <v/>
      </c>
    </row>
    <row r="2444" spans="1:4" x14ac:dyDescent="0.2">
      <c r="A2444">
        <v>1135301</v>
      </c>
      <c r="B2444" t="s">
        <v>5413</v>
      </c>
      <c r="C2444" t="s">
        <v>5414</v>
      </c>
      <c r="D2444" t="str">
        <f>IF(OR(Table2[[#This Row],[code]]=Options!$H$6,Table2[[#This Row],[code]]=Options!$H$7,Table2[[#This Row],[code]]=Options!$H$8,Table2[[#This Row],[code]]=Options!$H$9,Table2[[#This Row],[code]]=Options!$H$10),Table2[[#This Row],[regno]],"")</f>
        <v/>
      </c>
    </row>
    <row r="2445" spans="1:4" x14ac:dyDescent="0.2">
      <c r="A2445">
        <v>1135362</v>
      </c>
      <c r="B2445" t="s">
        <v>5418</v>
      </c>
      <c r="C2445" t="s">
        <v>5419</v>
      </c>
      <c r="D2445" t="str">
        <f>IF(OR(Table2[[#This Row],[code]]=Options!$H$6,Table2[[#This Row],[code]]=Options!$H$7,Table2[[#This Row],[code]]=Options!$H$8,Table2[[#This Row],[code]]=Options!$H$9,Table2[[#This Row],[code]]=Options!$H$10),Table2[[#This Row],[regno]],"")</f>
        <v/>
      </c>
    </row>
    <row r="2446" spans="1:4" x14ac:dyDescent="0.2">
      <c r="A2446">
        <v>1135367</v>
      </c>
      <c r="B2446" t="s">
        <v>5412</v>
      </c>
      <c r="C2446" t="s">
        <v>12</v>
      </c>
      <c r="D2446" t="str">
        <f>IF(OR(Table2[[#This Row],[code]]=Options!$H$6,Table2[[#This Row],[code]]=Options!$H$7,Table2[[#This Row],[code]]=Options!$H$8,Table2[[#This Row],[code]]=Options!$H$9,Table2[[#This Row],[code]]=Options!$H$10),Table2[[#This Row],[regno]],"")</f>
        <v/>
      </c>
    </row>
    <row r="2447" spans="1:4" x14ac:dyDescent="0.2">
      <c r="A2447">
        <v>1135431</v>
      </c>
      <c r="B2447" t="s">
        <v>5410</v>
      </c>
      <c r="C2447" t="s">
        <v>5411</v>
      </c>
      <c r="D2447" t="str">
        <f>IF(OR(Table2[[#This Row],[code]]=Options!$H$6,Table2[[#This Row],[code]]=Options!$H$7,Table2[[#This Row],[code]]=Options!$H$8,Table2[[#This Row],[code]]=Options!$H$9,Table2[[#This Row],[code]]=Options!$H$10),Table2[[#This Row],[regno]],"")</f>
        <v/>
      </c>
    </row>
    <row r="2448" spans="1:4" x14ac:dyDescent="0.2">
      <c r="A2448">
        <v>1135510</v>
      </c>
      <c r="B2448" t="s">
        <v>5439</v>
      </c>
      <c r="C2448" t="s">
        <v>5440</v>
      </c>
      <c r="D2448" t="str">
        <f>IF(OR(Table2[[#This Row],[code]]=Options!$H$6,Table2[[#This Row],[code]]=Options!$H$7,Table2[[#This Row],[code]]=Options!$H$8,Table2[[#This Row],[code]]=Options!$H$9,Table2[[#This Row],[code]]=Options!$H$10),Table2[[#This Row],[regno]],"")</f>
        <v/>
      </c>
    </row>
    <row r="2449" spans="1:4" x14ac:dyDescent="0.2">
      <c r="A2449">
        <v>1135544</v>
      </c>
      <c r="B2449" t="s">
        <v>5501</v>
      </c>
      <c r="C2449" t="s">
        <v>149</v>
      </c>
      <c r="D2449" t="str">
        <f>IF(OR(Table2[[#This Row],[code]]=Options!$H$6,Table2[[#This Row],[code]]=Options!$H$7,Table2[[#This Row],[code]]=Options!$H$8,Table2[[#This Row],[code]]=Options!$H$9,Table2[[#This Row],[code]]=Options!$H$10),Table2[[#This Row],[regno]],"")</f>
        <v/>
      </c>
    </row>
    <row r="2450" spans="1:4" x14ac:dyDescent="0.2">
      <c r="A2450">
        <v>1135786</v>
      </c>
      <c r="B2450" t="s">
        <v>5410</v>
      </c>
      <c r="C2450" t="s">
        <v>5411</v>
      </c>
      <c r="D2450" t="str">
        <f>IF(OR(Table2[[#This Row],[code]]=Options!$H$6,Table2[[#This Row],[code]]=Options!$H$7,Table2[[#This Row],[code]]=Options!$H$8,Table2[[#This Row],[code]]=Options!$H$9,Table2[[#This Row],[code]]=Options!$H$10),Table2[[#This Row],[regno]],"")</f>
        <v/>
      </c>
    </row>
    <row r="2451" spans="1:4" x14ac:dyDescent="0.2">
      <c r="A2451">
        <v>1135887</v>
      </c>
      <c r="B2451" t="s">
        <v>5413</v>
      </c>
      <c r="C2451" t="s">
        <v>5414</v>
      </c>
      <c r="D2451" t="str">
        <f>IF(OR(Table2[[#This Row],[code]]=Options!$H$6,Table2[[#This Row],[code]]=Options!$H$7,Table2[[#This Row],[code]]=Options!$H$8,Table2[[#This Row],[code]]=Options!$H$9,Table2[[#This Row],[code]]=Options!$H$10),Table2[[#This Row],[regno]],"")</f>
        <v/>
      </c>
    </row>
    <row r="2452" spans="1:4" x14ac:dyDescent="0.2">
      <c r="A2452">
        <v>1135908</v>
      </c>
      <c r="B2452" t="s">
        <v>5502</v>
      </c>
      <c r="C2452" t="s">
        <v>298</v>
      </c>
      <c r="D2452" t="str">
        <f>IF(OR(Table2[[#This Row],[code]]=Options!$H$6,Table2[[#This Row],[code]]=Options!$H$7,Table2[[#This Row],[code]]=Options!$H$8,Table2[[#This Row],[code]]=Options!$H$9,Table2[[#This Row],[code]]=Options!$H$10),Table2[[#This Row],[regno]],"")</f>
        <v/>
      </c>
    </row>
    <row r="2453" spans="1:4" x14ac:dyDescent="0.2">
      <c r="A2453">
        <v>1135928</v>
      </c>
      <c r="B2453" t="s">
        <v>5474</v>
      </c>
      <c r="C2453" t="s">
        <v>5475</v>
      </c>
      <c r="D2453" t="str">
        <f>IF(OR(Table2[[#This Row],[code]]=Options!$H$6,Table2[[#This Row],[code]]=Options!$H$7,Table2[[#This Row],[code]]=Options!$H$8,Table2[[#This Row],[code]]=Options!$H$9,Table2[[#This Row],[code]]=Options!$H$10),Table2[[#This Row],[regno]],"")</f>
        <v/>
      </c>
    </row>
    <row r="2454" spans="1:4" x14ac:dyDescent="0.2">
      <c r="A2454">
        <v>1135992</v>
      </c>
      <c r="B2454" t="s">
        <v>5483</v>
      </c>
      <c r="C2454" t="s">
        <v>40</v>
      </c>
      <c r="D2454" t="str">
        <f>IF(OR(Table2[[#This Row],[code]]=Options!$H$6,Table2[[#This Row],[code]]=Options!$H$7,Table2[[#This Row],[code]]=Options!$H$8,Table2[[#This Row],[code]]=Options!$H$9,Table2[[#This Row],[code]]=Options!$H$10),Table2[[#This Row],[regno]],"")</f>
        <v/>
      </c>
    </row>
    <row r="2455" spans="1:4" x14ac:dyDescent="0.2">
      <c r="A2455">
        <v>1136028</v>
      </c>
      <c r="B2455" t="s">
        <v>5462</v>
      </c>
      <c r="C2455" t="s">
        <v>52</v>
      </c>
      <c r="D2455" t="str">
        <f>IF(OR(Table2[[#This Row],[code]]=Options!$H$6,Table2[[#This Row],[code]]=Options!$H$7,Table2[[#This Row],[code]]=Options!$H$8,Table2[[#This Row],[code]]=Options!$H$9,Table2[[#This Row],[code]]=Options!$H$10),Table2[[#This Row],[regno]],"")</f>
        <v/>
      </c>
    </row>
    <row r="2456" spans="1:4" x14ac:dyDescent="0.2">
      <c r="A2456">
        <v>1136033</v>
      </c>
      <c r="B2456" t="s">
        <v>5415</v>
      </c>
      <c r="C2456" t="s">
        <v>5416</v>
      </c>
      <c r="D2456" t="str">
        <f>IF(OR(Table2[[#This Row],[code]]=Options!$H$6,Table2[[#This Row],[code]]=Options!$H$7,Table2[[#This Row],[code]]=Options!$H$8,Table2[[#This Row],[code]]=Options!$H$9,Table2[[#This Row],[code]]=Options!$H$10),Table2[[#This Row],[regno]],"")</f>
        <v/>
      </c>
    </row>
    <row r="2457" spans="1:4" x14ac:dyDescent="0.2">
      <c r="A2457">
        <v>1136051</v>
      </c>
      <c r="B2457" t="s">
        <v>5410</v>
      </c>
      <c r="C2457" t="s">
        <v>5411</v>
      </c>
      <c r="D2457" t="str">
        <f>IF(OR(Table2[[#This Row],[code]]=Options!$H$6,Table2[[#This Row],[code]]=Options!$H$7,Table2[[#This Row],[code]]=Options!$H$8,Table2[[#This Row],[code]]=Options!$H$9,Table2[[#This Row],[code]]=Options!$H$10),Table2[[#This Row],[regno]],"")</f>
        <v/>
      </c>
    </row>
    <row r="2458" spans="1:4" x14ac:dyDescent="0.2">
      <c r="A2458">
        <v>1136080</v>
      </c>
      <c r="B2458" t="s">
        <v>5410</v>
      </c>
      <c r="C2458" t="s">
        <v>5411</v>
      </c>
      <c r="D2458" t="str">
        <f>IF(OR(Table2[[#This Row],[code]]=Options!$H$6,Table2[[#This Row],[code]]=Options!$H$7,Table2[[#This Row],[code]]=Options!$H$8,Table2[[#This Row],[code]]=Options!$H$9,Table2[[#This Row],[code]]=Options!$H$10),Table2[[#This Row],[regno]],"")</f>
        <v/>
      </c>
    </row>
    <row r="2459" spans="1:4" x14ac:dyDescent="0.2">
      <c r="A2459">
        <v>1136145</v>
      </c>
      <c r="B2459" t="s">
        <v>5503</v>
      </c>
      <c r="C2459" t="s">
        <v>5504</v>
      </c>
      <c r="D2459" t="str">
        <f>IF(OR(Table2[[#This Row],[code]]=Options!$H$6,Table2[[#This Row],[code]]=Options!$H$7,Table2[[#This Row],[code]]=Options!$H$8,Table2[[#This Row],[code]]=Options!$H$9,Table2[[#This Row],[code]]=Options!$H$10),Table2[[#This Row],[regno]],"")</f>
        <v/>
      </c>
    </row>
    <row r="2460" spans="1:4" x14ac:dyDescent="0.2">
      <c r="A2460">
        <v>1136208</v>
      </c>
      <c r="B2460" t="s">
        <v>5470</v>
      </c>
      <c r="C2460" t="s">
        <v>5471</v>
      </c>
      <c r="D2460" t="str">
        <f>IF(OR(Table2[[#This Row],[code]]=Options!$H$6,Table2[[#This Row],[code]]=Options!$H$7,Table2[[#This Row],[code]]=Options!$H$8,Table2[[#This Row],[code]]=Options!$H$9,Table2[[#This Row],[code]]=Options!$H$10),Table2[[#This Row],[regno]],"")</f>
        <v/>
      </c>
    </row>
    <row r="2461" spans="1:4" x14ac:dyDescent="0.2">
      <c r="A2461">
        <v>1136219</v>
      </c>
      <c r="B2461" t="s">
        <v>5474</v>
      </c>
      <c r="C2461" t="s">
        <v>5475</v>
      </c>
      <c r="D2461" t="str">
        <f>IF(OR(Table2[[#This Row],[code]]=Options!$H$6,Table2[[#This Row],[code]]=Options!$H$7,Table2[[#This Row],[code]]=Options!$H$8,Table2[[#This Row],[code]]=Options!$H$9,Table2[[#This Row],[code]]=Options!$H$10),Table2[[#This Row],[regno]],"")</f>
        <v/>
      </c>
    </row>
    <row r="2462" spans="1:4" x14ac:dyDescent="0.2">
      <c r="A2462">
        <v>1136232</v>
      </c>
      <c r="B2462" t="s">
        <v>5413</v>
      </c>
      <c r="C2462" t="s">
        <v>5414</v>
      </c>
      <c r="D2462" t="str">
        <f>IF(OR(Table2[[#This Row],[code]]=Options!$H$6,Table2[[#This Row],[code]]=Options!$H$7,Table2[[#This Row],[code]]=Options!$H$8,Table2[[#This Row],[code]]=Options!$H$9,Table2[[#This Row],[code]]=Options!$H$10),Table2[[#This Row],[regno]],"")</f>
        <v/>
      </c>
    </row>
    <row r="2463" spans="1:4" x14ac:dyDescent="0.2">
      <c r="A2463">
        <v>1136270</v>
      </c>
      <c r="B2463" t="s">
        <v>5508</v>
      </c>
      <c r="C2463" t="s">
        <v>110</v>
      </c>
      <c r="D2463" t="str">
        <f>IF(OR(Table2[[#This Row],[code]]=Options!$H$6,Table2[[#This Row],[code]]=Options!$H$7,Table2[[#This Row],[code]]=Options!$H$8,Table2[[#This Row],[code]]=Options!$H$9,Table2[[#This Row],[code]]=Options!$H$10),Table2[[#This Row],[regno]],"")</f>
        <v/>
      </c>
    </row>
    <row r="2464" spans="1:4" x14ac:dyDescent="0.2">
      <c r="A2464">
        <v>1136272</v>
      </c>
      <c r="B2464" t="s">
        <v>5477</v>
      </c>
      <c r="C2464" t="s">
        <v>5478</v>
      </c>
      <c r="D2464" t="str">
        <f>IF(OR(Table2[[#This Row],[code]]=Options!$H$6,Table2[[#This Row],[code]]=Options!$H$7,Table2[[#This Row],[code]]=Options!$H$8,Table2[[#This Row],[code]]=Options!$H$9,Table2[[#This Row],[code]]=Options!$H$10),Table2[[#This Row],[regno]],"")</f>
        <v/>
      </c>
    </row>
    <row r="2465" spans="1:4" x14ac:dyDescent="0.2">
      <c r="A2465">
        <v>1136320</v>
      </c>
      <c r="B2465" t="s">
        <v>5474</v>
      </c>
      <c r="C2465" t="s">
        <v>5475</v>
      </c>
      <c r="D2465" t="str">
        <f>IF(OR(Table2[[#This Row],[code]]=Options!$H$6,Table2[[#This Row],[code]]=Options!$H$7,Table2[[#This Row],[code]]=Options!$H$8,Table2[[#This Row],[code]]=Options!$H$9,Table2[[#This Row],[code]]=Options!$H$10),Table2[[#This Row],[regno]],"")</f>
        <v/>
      </c>
    </row>
    <row r="2466" spans="1:4" x14ac:dyDescent="0.2">
      <c r="A2466">
        <v>1136322</v>
      </c>
      <c r="B2466" t="s">
        <v>5430</v>
      </c>
      <c r="C2466" t="s">
        <v>27</v>
      </c>
      <c r="D2466" t="str">
        <f>IF(OR(Table2[[#This Row],[code]]=Options!$H$6,Table2[[#This Row],[code]]=Options!$H$7,Table2[[#This Row],[code]]=Options!$H$8,Table2[[#This Row],[code]]=Options!$H$9,Table2[[#This Row],[code]]=Options!$H$10),Table2[[#This Row],[regno]],"")</f>
        <v/>
      </c>
    </row>
    <row r="2467" spans="1:4" x14ac:dyDescent="0.2">
      <c r="A2467">
        <v>1136486</v>
      </c>
      <c r="B2467" t="s">
        <v>5522</v>
      </c>
      <c r="C2467" t="s">
        <v>1193</v>
      </c>
      <c r="D2467" t="str">
        <f>IF(OR(Table2[[#This Row],[code]]=Options!$H$6,Table2[[#This Row],[code]]=Options!$H$7,Table2[[#This Row],[code]]=Options!$H$8,Table2[[#This Row],[code]]=Options!$H$9,Table2[[#This Row],[code]]=Options!$H$10),Table2[[#This Row],[regno]],"")</f>
        <v/>
      </c>
    </row>
    <row r="2468" spans="1:4" x14ac:dyDescent="0.2">
      <c r="A2468">
        <v>1136508</v>
      </c>
      <c r="B2468" t="s">
        <v>5460</v>
      </c>
      <c r="C2468" t="s">
        <v>5461</v>
      </c>
      <c r="D2468" t="str">
        <f>IF(OR(Table2[[#This Row],[code]]=Options!$H$6,Table2[[#This Row],[code]]=Options!$H$7,Table2[[#This Row],[code]]=Options!$H$8,Table2[[#This Row],[code]]=Options!$H$9,Table2[[#This Row],[code]]=Options!$H$10),Table2[[#This Row],[regno]],"")</f>
        <v/>
      </c>
    </row>
    <row r="2469" spans="1:4" x14ac:dyDescent="0.2">
      <c r="A2469">
        <v>1136661</v>
      </c>
      <c r="B2469" t="s">
        <v>5468</v>
      </c>
      <c r="C2469" t="s">
        <v>5469</v>
      </c>
      <c r="D2469" t="str">
        <f>IF(OR(Table2[[#This Row],[code]]=Options!$H$6,Table2[[#This Row],[code]]=Options!$H$7,Table2[[#This Row],[code]]=Options!$H$8,Table2[[#This Row],[code]]=Options!$H$9,Table2[[#This Row],[code]]=Options!$H$10),Table2[[#This Row],[regno]],"")</f>
        <v/>
      </c>
    </row>
    <row r="2470" spans="1:4" x14ac:dyDescent="0.2">
      <c r="A2470">
        <v>1136851</v>
      </c>
      <c r="B2470" t="s">
        <v>5474</v>
      </c>
      <c r="C2470" t="s">
        <v>5475</v>
      </c>
      <c r="D2470" t="str">
        <f>IF(OR(Table2[[#This Row],[code]]=Options!$H$6,Table2[[#This Row],[code]]=Options!$H$7,Table2[[#This Row],[code]]=Options!$H$8,Table2[[#This Row],[code]]=Options!$H$9,Table2[[#This Row],[code]]=Options!$H$10),Table2[[#This Row],[regno]],"")</f>
        <v/>
      </c>
    </row>
    <row r="2471" spans="1:4" x14ac:dyDescent="0.2">
      <c r="A2471">
        <v>1136869</v>
      </c>
      <c r="B2471" t="s">
        <v>5423</v>
      </c>
      <c r="C2471" t="s">
        <v>5424</v>
      </c>
      <c r="D2471" t="str">
        <f>IF(OR(Table2[[#This Row],[code]]=Options!$H$6,Table2[[#This Row],[code]]=Options!$H$7,Table2[[#This Row],[code]]=Options!$H$8,Table2[[#This Row],[code]]=Options!$H$9,Table2[[#This Row],[code]]=Options!$H$10),Table2[[#This Row],[regno]],"")</f>
        <v/>
      </c>
    </row>
    <row r="2472" spans="1:4" x14ac:dyDescent="0.2">
      <c r="A2472">
        <v>1136962</v>
      </c>
      <c r="B2472" t="s">
        <v>5453</v>
      </c>
      <c r="C2472" t="s">
        <v>5454</v>
      </c>
      <c r="D2472" t="str">
        <f>IF(OR(Table2[[#This Row],[code]]=Options!$H$6,Table2[[#This Row],[code]]=Options!$H$7,Table2[[#This Row],[code]]=Options!$H$8,Table2[[#This Row],[code]]=Options!$H$9,Table2[[#This Row],[code]]=Options!$H$10),Table2[[#This Row],[regno]],"")</f>
        <v/>
      </c>
    </row>
    <row r="2473" spans="1:4" x14ac:dyDescent="0.2">
      <c r="A2473">
        <v>1137187</v>
      </c>
      <c r="B2473" t="s">
        <v>5451</v>
      </c>
      <c r="C2473" t="s">
        <v>5452</v>
      </c>
      <c r="D2473" t="str">
        <f>IF(OR(Table2[[#This Row],[code]]=Options!$H$6,Table2[[#This Row],[code]]=Options!$H$7,Table2[[#This Row],[code]]=Options!$H$8,Table2[[#This Row],[code]]=Options!$H$9,Table2[[#This Row],[code]]=Options!$H$10),Table2[[#This Row],[regno]],"")</f>
        <v/>
      </c>
    </row>
    <row r="2474" spans="1:4" x14ac:dyDescent="0.2">
      <c r="A2474">
        <v>1137242</v>
      </c>
      <c r="B2474" t="s">
        <v>5503</v>
      </c>
      <c r="C2474" t="s">
        <v>5504</v>
      </c>
      <c r="D2474" t="str">
        <f>IF(OR(Table2[[#This Row],[code]]=Options!$H$6,Table2[[#This Row],[code]]=Options!$H$7,Table2[[#This Row],[code]]=Options!$H$8,Table2[[#This Row],[code]]=Options!$H$9,Table2[[#This Row],[code]]=Options!$H$10),Table2[[#This Row],[regno]],"")</f>
        <v/>
      </c>
    </row>
    <row r="2475" spans="1:4" x14ac:dyDescent="0.2">
      <c r="A2475">
        <v>1137253</v>
      </c>
      <c r="B2475" t="s">
        <v>5436</v>
      </c>
      <c r="C2475" t="s">
        <v>5437</v>
      </c>
      <c r="D2475" t="str">
        <f>IF(OR(Table2[[#This Row],[code]]=Options!$H$6,Table2[[#This Row],[code]]=Options!$H$7,Table2[[#This Row],[code]]=Options!$H$8,Table2[[#This Row],[code]]=Options!$H$9,Table2[[#This Row],[code]]=Options!$H$10),Table2[[#This Row],[regno]],"")</f>
        <v/>
      </c>
    </row>
    <row r="2476" spans="1:4" x14ac:dyDescent="0.2">
      <c r="A2476">
        <v>1137290</v>
      </c>
      <c r="B2476" t="s">
        <v>5439</v>
      </c>
      <c r="C2476" t="s">
        <v>5440</v>
      </c>
      <c r="D2476" t="str">
        <f>IF(OR(Table2[[#This Row],[code]]=Options!$H$6,Table2[[#This Row],[code]]=Options!$H$7,Table2[[#This Row],[code]]=Options!$H$8,Table2[[#This Row],[code]]=Options!$H$9,Table2[[#This Row],[code]]=Options!$H$10),Table2[[#This Row],[regno]],"")</f>
        <v/>
      </c>
    </row>
    <row r="2477" spans="1:4" x14ac:dyDescent="0.2">
      <c r="A2477">
        <v>1137391</v>
      </c>
      <c r="B2477" t="s">
        <v>5410</v>
      </c>
      <c r="C2477" t="s">
        <v>5411</v>
      </c>
      <c r="D2477" t="str">
        <f>IF(OR(Table2[[#This Row],[code]]=Options!$H$6,Table2[[#This Row],[code]]=Options!$H$7,Table2[[#This Row],[code]]=Options!$H$8,Table2[[#This Row],[code]]=Options!$H$9,Table2[[#This Row],[code]]=Options!$H$10),Table2[[#This Row],[regno]],"")</f>
        <v/>
      </c>
    </row>
    <row r="2478" spans="1:4" x14ac:dyDescent="0.2">
      <c r="A2478">
        <v>1137404</v>
      </c>
      <c r="B2478" t="s">
        <v>5438</v>
      </c>
      <c r="C2478" t="s">
        <v>130</v>
      </c>
      <c r="D2478" t="str">
        <f>IF(OR(Table2[[#This Row],[code]]=Options!$H$6,Table2[[#This Row],[code]]=Options!$H$7,Table2[[#This Row],[code]]=Options!$H$8,Table2[[#This Row],[code]]=Options!$H$9,Table2[[#This Row],[code]]=Options!$H$10),Table2[[#This Row],[regno]],"")</f>
        <v/>
      </c>
    </row>
    <row r="2479" spans="1:4" x14ac:dyDescent="0.2">
      <c r="A2479">
        <v>1137420</v>
      </c>
      <c r="B2479" t="s">
        <v>5431</v>
      </c>
      <c r="C2479" t="s">
        <v>5432</v>
      </c>
      <c r="D2479" t="str">
        <f>IF(OR(Table2[[#This Row],[code]]=Options!$H$6,Table2[[#This Row],[code]]=Options!$H$7,Table2[[#This Row],[code]]=Options!$H$8,Table2[[#This Row],[code]]=Options!$H$9,Table2[[#This Row],[code]]=Options!$H$10),Table2[[#This Row],[regno]],"")</f>
        <v/>
      </c>
    </row>
    <row r="2480" spans="1:4" x14ac:dyDescent="0.2">
      <c r="A2480">
        <v>1137437</v>
      </c>
      <c r="B2480" t="s">
        <v>5491</v>
      </c>
      <c r="C2480" t="s">
        <v>361</v>
      </c>
      <c r="D2480" t="str">
        <f>IF(OR(Table2[[#This Row],[code]]=Options!$H$6,Table2[[#This Row],[code]]=Options!$H$7,Table2[[#This Row],[code]]=Options!$H$8,Table2[[#This Row],[code]]=Options!$H$9,Table2[[#This Row],[code]]=Options!$H$10),Table2[[#This Row],[regno]],"")</f>
        <v/>
      </c>
    </row>
    <row r="2481" spans="1:4" x14ac:dyDescent="0.2">
      <c r="A2481">
        <v>1137519</v>
      </c>
      <c r="B2481" t="s">
        <v>5596</v>
      </c>
      <c r="C2481" t="s">
        <v>5597</v>
      </c>
      <c r="D2481" t="str">
        <f>IF(OR(Table2[[#This Row],[code]]=Options!$H$6,Table2[[#This Row],[code]]=Options!$H$7,Table2[[#This Row],[code]]=Options!$H$8,Table2[[#This Row],[code]]=Options!$H$9,Table2[[#This Row],[code]]=Options!$H$10),Table2[[#This Row],[regno]],"")</f>
        <v/>
      </c>
    </row>
    <row r="2482" spans="1:4" x14ac:dyDescent="0.2">
      <c r="A2482">
        <v>1137572</v>
      </c>
      <c r="B2482" t="s">
        <v>5439</v>
      </c>
      <c r="C2482" t="s">
        <v>5440</v>
      </c>
      <c r="D2482" t="str">
        <f>IF(OR(Table2[[#This Row],[code]]=Options!$H$6,Table2[[#This Row],[code]]=Options!$H$7,Table2[[#This Row],[code]]=Options!$H$8,Table2[[#This Row],[code]]=Options!$H$9,Table2[[#This Row],[code]]=Options!$H$10),Table2[[#This Row],[regno]],"")</f>
        <v/>
      </c>
    </row>
    <row r="2483" spans="1:4" x14ac:dyDescent="0.2">
      <c r="A2483">
        <v>1137735</v>
      </c>
      <c r="B2483" t="s">
        <v>5431</v>
      </c>
      <c r="C2483" t="s">
        <v>5432</v>
      </c>
      <c r="D2483" t="str">
        <f>IF(OR(Table2[[#This Row],[code]]=Options!$H$6,Table2[[#This Row],[code]]=Options!$H$7,Table2[[#This Row],[code]]=Options!$H$8,Table2[[#This Row],[code]]=Options!$H$9,Table2[[#This Row],[code]]=Options!$H$10),Table2[[#This Row],[regno]],"")</f>
        <v/>
      </c>
    </row>
    <row r="2484" spans="1:4" x14ac:dyDescent="0.2">
      <c r="A2484">
        <v>1137743</v>
      </c>
      <c r="B2484" t="s">
        <v>5485</v>
      </c>
      <c r="C2484" t="s">
        <v>1152</v>
      </c>
      <c r="D2484" t="str">
        <f>IF(OR(Table2[[#This Row],[code]]=Options!$H$6,Table2[[#This Row],[code]]=Options!$H$7,Table2[[#This Row],[code]]=Options!$H$8,Table2[[#This Row],[code]]=Options!$H$9,Table2[[#This Row],[code]]=Options!$H$10),Table2[[#This Row],[regno]],"")</f>
        <v/>
      </c>
    </row>
    <row r="2485" spans="1:4" x14ac:dyDescent="0.2">
      <c r="A2485">
        <v>1137807</v>
      </c>
      <c r="B2485" t="s">
        <v>5410</v>
      </c>
      <c r="C2485" t="s">
        <v>5411</v>
      </c>
      <c r="D2485" t="str">
        <f>IF(OR(Table2[[#This Row],[code]]=Options!$H$6,Table2[[#This Row],[code]]=Options!$H$7,Table2[[#This Row],[code]]=Options!$H$8,Table2[[#This Row],[code]]=Options!$H$9,Table2[[#This Row],[code]]=Options!$H$10),Table2[[#This Row],[regno]],"")</f>
        <v/>
      </c>
    </row>
    <row r="2486" spans="1:4" x14ac:dyDescent="0.2">
      <c r="A2486">
        <v>1137909</v>
      </c>
      <c r="B2486" t="s">
        <v>5508</v>
      </c>
      <c r="C2486" t="s">
        <v>110</v>
      </c>
      <c r="D2486" t="str">
        <f>IF(OR(Table2[[#This Row],[code]]=Options!$H$6,Table2[[#This Row],[code]]=Options!$H$7,Table2[[#This Row],[code]]=Options!$H$8,Table2[[#This Row],[code]]=Options!$H$9,Table2[[#This Row],[code]]=Options!$H$10),Table2[[#This Row],[regno]],"")</f>
        <v/>
      </c>
    </row>
    <row r="2487" spans="1:4" x14ac:dyDescent="0.2">
      <c r="A2487">
        <v>1138061</v>
      </c>
      <c r="B2487" t="s">
        <v>5474</v>
      </c>
      <c r="C2487" t="s">
        <v>5475</v>
      </c>
      <c r="D2487" t="str">
        <f>IF(OR(Table2[[#This Row],[code]]=Options!$H$6,Table2[[#This Row],[code]]=Options!$H$7,Table2[[#This Row],[code]]=Options!$H$8,Table2[[#This Row],[code]]=Options!$H$9,Table2[[#This Row],[code]]=Options!$H$10),Table2[[#This Row],[regno]],"")</f>
        <v/>
      </c>
    </row>
    <row r="2488" spans="1:4" x14ac:dyDescent="0.2">
      <c r="A2488">
        <v>1138083</v>
      </c>
      <c r="B2488" t="s">
        <v>5526</v>
      </c>
      <c r="C2488" t="s">
        <v>5527</v>
      </c>
      <c r="D2488" t="str">
        <f>IF(OR(Table2[[#This Row],[code]]=Options!$H$6,Table2[[#This Row],[code]]=Options!$H$7,Table2[[#This Row],[code]]=Options!$H$8,Table2[[#This Row],[code]]=Options!$H$9,Table2[[#This Row],[code]]=Options!$H$10),Table2[[#This Row],[regno]],"")</f>
        <v/>
      </c>
    </row>
    <row r="2489" spans="1:4" x14ac:dyDescent="0.2">
      <c r="A2489">
        <v>1138226</v>
      </c>
      <c r="B2489" t="s">
        <v>5413</v>
      </c>
      <c r="C2489" t="s">
        <v>5414</v>
      </c>
      <c r="D2489" t="str">
        <f>IF(OR(Table2[[#This Row],[code]]=Options!$H$6,Table2[[#This Row],[code]]=Options!$H$7,Table2[[#This Row],[code]]=Options!$H$8,Table2[[#This Row],[code]]=Options!$H$9,Table2[[#This Row],[code]]=Options!$H$10),Table2[[#This Row],[regno]],"")</f>
        <v/>
      </c>
    </row>
    <row r="2490" spans="1:4" x14ac:dyDescent="0.2">
      <c r="A2490">
        <v>1138309</v>
      </c>
      <c r="B2490" t="s">
        <v>5410</v>
      </c>
      <c r="C2490" t="s">
        <v>5411</v>
      </c>
      <c r="D2490" t="str">
        <f>IF(OR(Table2[[#This Row],[code]]=Options!$H$6,Table2[[#This Row],[code]]=Options!$H$7,Table2[[#This Row],[code]]=Options!$H$8,Table2[[#This Row],[code]]=Options!$H$9,Table2[[#This Row],[code]]=Options!$H$10),Table2[[#This Row],[regno]],"")</f>
        <v/>
      </c>
    </row>
    <row r="2491" spans="1:4" x14ac:dyDescent="0.2">
      <c r="A2491">
        <v>1138326</v>
      </c>
      <c r="B2491" t="s">
        <v>5410</v>
      </c>
      <c r="C2491" t="s">
        <v>5411</v>
      </c>
      <c r="D2491" t="str">
        <f>IF(OR(Table2[[#This Row],[code]]=Options!$H$6,Table2[[#This Row],[code]]=Options!$H$7,Table2[[#This Row],[code]]=Options!$H$8,Table2[[#This Row],[code]]=Options!$H$9,Table2[[#This Row],[code]]=Options!$H$10),Table2[[#This Row],[regno]],"")</f>
        <v/>
      </c>
    </row>
    <row r="2492" spans="1:4" x14ac:dyDescent="0.2">
      <c r="A2492">
        <v>1138380</v>
      </c>
      <c r="B2492" t="s">
        <v>5413</v>
      </c>
      <c r="C2492" t="s">
        <v>5414</v>
      </c>
      <c r="D2492" t="str">
        <f>IF(OR(Table2[[#This Row],[code]]=Options!$H$6,Table2[[#This Row],[code]]=Options!$H$7,Table2[[#This Row],[code]]=Options!$H$8,Table2[[#This Row],[code]]=Options!$H$9,Table2[[#This Row],[code]]=Options!$H$10),Table2[[#This Row],[regno]],"")</f>
        <v/>
      </c>
    </row>
    <row r="2493" spans="1:4" x14ac:dyDescent="0.2">
      <c r="A2493">
        <v>1138473</v>
      </c>
      <c r="B2493" t="s">
        <v>5436</v>
      </c>
      <c r="C2493" t="s">
        <v>5437</v>
      </c>
      <c r="D2493" t="str">
        <f>IF(OR(Table2[[#This Row],[code]]=Options!$H$6,Table2[[#This Row],[code]]=Options!$H$7,Table2[[#This Row],[code]]=Options!$H$8,Table2[[#This Row],[code]]=Options!$H$9,Table2[[#This Row],[code]]=Options!$H$10),Table2[[#This Row],[regno]],"")</f>
        <v/>
      </c>
    </row>
    <row r="2494" spans="1:4" x14ac:dyDescent="0.2">
      <c r="A2494">
        <v>1138479</v>
      </c>
      <c r="B2494" t="s">
        <v>5479</v>
      </c>
      <c r="C2494" t="s">
        <v>9</v>
      </c>
      <c r="D2494" t="str">
        <f>IF(OR(Table2[[#This Row],[code]]=Options!$H$6,Table2[[#This Row],[code]]=Options!$H$7,Table2[[#This Row],[code]]=Options!$H$8,Table2[[#This Row],[code]]=Options!$H$9,Table2[[#This Row],[code]]=Options!$H$10),Table2[[#This Row],[regno]],"")</f>
        <v/>
      </c>
    </row>
    <row r="2495" spans="1:4" x14ac:dyDescent="0.2">
      <c r="A2495">
        <v>1138482</v>
      </c>
      <c r="B2495" t="s">
        <v>5483</v>
      </c>
      <c r="C2495" t="s">
        <v>40</v>
      </c>
      <c r="D2495" t="str">
        <f>IF(OR(Table2[[#This Row],[code]]=Options!$H$6,Table2[[#This Row],[code]]=Options!$H$7,Table2[[#This Row],[code]]=Options!$H$8,Table2[[#This Row],[code]]=Options!$H$9,Table2[[#This Row],[code]]=Options!$H$10),Table2[[#This Row],[regno]],"")</f>
        <v/>
      </c>
    </row>
    <row r="2496" spans="1:4" x14ac:dyDescent="0.2">
      <c r="A2496">
        <v>1138490</v>
      </c>
      <c r="B2496" t="s">
        <v>5410</v>
      </c>
      <c r="C2496" t="s">
        <v>5411</v>
      </c>
      <c r="D2496" t="str">
        <f>IF(OR(Table2[[#This Row],[code]]=Options!$H$6,Table2[[#This Row],[code]]=Options!$H$7,Table2[[#This Row],[code]]=Options!$H$8,Table2[[#This Row],[code]]=Options!$H$9,Table2[[#This Row],[code]]=Options!$H$10),Table2[[#This Row],[regno]],"")</f>
        <v/>
      </c>
    </row>
    <row r="2497" spans="1:4" x14ac:dyDescent="0.2">
      <c r="A2497">
        <v>1138545</v>
      </c>
      <c r="B2497" t="s">
        <v>5499</v>
      </c>
      <c r="C2497" t="s">
        <v>5500</v>
      </c>
      <c r="D2497" t="str">
        <f>IF(OR(Table2[[#This Row],[code]]=Options!$H$6,Table2[[#This Row],[code]]=Options!$H$7,Table2[[#This Row],[code]]=Options!$H$8,Table2[[#This Row],[code]]=Options!$H$9,Table2[[#This Row],[code]]=Options!$H$10),Table2[[#This Row],[regno]],"")</f>
        <v/>
      </c>
    </row>
    <row r="2498" spans="1:4" x14ac:dyDescent="0.2">
      <c r="A2498">
        <v>1138639</v>
      </c>
      <c r="B2498" t="s">
        <v>5433</v>
      </c>
      <c r="C2498" t="s">
        <v>832</v>
      </c>
      <c r="D2498" t="str">
        <f>IF(OR(Table2[[#This Row],[code]]=Options!$H$6,Table2[[#This Row],[code]]=Options!$H$7,Table2[[#This Row],[code]]=Options!$H$8,Table2[[#This Row],[code]]=Options!$H$9,Table2[[#This Row],[code]]=Options!$H$10),Table2[[#This Row],[regno]],"")</f>
        <v/>
      </c>
    </row>
    <row r="2499" spans="1:4" x14ac:dyDescent="0.2">
      <c r="A2499">
        <v>1138655</v>
      </c>
      <c r="B2499" t="s">
        <v>5474</v>
      </c>
      <c r="C2499" t="s">
        <v>5475</v>
      </c>
      <c r="D2499" t="str">
        <f>IF(OR(Table2[[#This Row],[code]]=Options!$H$6,Table2[[#This Row],[code]]=Options!$H$7,Table2[[#This Row],[code]]=Options!$H$8,Table2[[#This Row],[code]]=Options!$H$9,Table2[[#This Row],[code]]=Options!$H$10),Table2[[#This Row],[regno]],"")</f>
        <v/>
      </c>
    </row>
    <row r="2500" spans="1:4" x14ac:dyDescent="0.2">
      <c r="A2500">
        <v>1138705</v>
      </c>
      <c r="B2500" t="s">
        <v>5410</v>
      </c>
      <c r="C2500" t="s">
        <v>5411</v>
      </c>
      <c r="D2500" t="str">
        <f>IF(OR(Table2[[#This Row],[code]]=Options!$H$6,Table2[[#This Row],[code]]=Options!$H$7,Table2[[#This Row],[code]]=Options!$H$8,Table2[[#This Row],[code]]=Options!$H$9,Table2[[#This Row],[code]]=Options!$H$10),Table2[[#This Row],[regno]],"")</f>
        <v/>
      </c>
    </row>
    <row r="2501" spans="1:4" x14ac:dyDescent="0.2">
      <c r="A2501">
        <v>1138755</v>
      </c>
      <c r="B2501" t="s">
        <v>5410</v>
      </c>
      <c r="C2501" t="s">
        <v>5411</v>
      </c>
      <c r="D2501" t="str">
        <f>IF(OR(Table2[[#This Row],[code]]=Options!$H$6,Table2[[#This Row],[code]]=Options!$H$7,Table2[[#This Row],[code]]=Options!$H$8,Table2[[#This Row],[code]]=Options!$H$9,Table2[[#This Row],[code]]=Options!$H$10),Table2[[#This Row],[regno]],"")</f>
        <v/>
      </c>
    </row>
    <row r="2502" spans="1:4" x14ac:dyDescent="0.2">
      <c r="A2502">
        <v>1138798</v>
      </c>
      <c r="B2502" t="s">
        <v>5474</v>
      </c>
      <c r="C2502" t="s">
        <v>5475</v>
      </c>
      <c r="D2502" t="str">
        <f>IF(OR(Table2[[#This Row],[code]]=Options!$H$6,Table2[[#This Row],[code]]=Options!$H$7,Table2[[#This Row],[code]]=Options!$H$8,Table2[[#This Row],[code]]=Options!$H$9,Table2[[#This Row],[code]]=Options!$H$10),Table2[[#This Row],[regno]],"")</f>
        <v/>
      </c>
    </row>
    <row r="2503" spans="1:4" x14ac:dyDescent="0.2">
      <c r="A2503">
        <v>1138806</v>
      </c>
      <c r="B2503" t="s">
        <v>5491</v>
      </c>
      <c r="C2503" t="s">
        <v>361</v>
      </c>
      <c r="D2503" t="str">
        <f>IF(OR(Table2[[#This Row],[code]]=Options!$H$6,Table2[[#This Row],[code]]=Options!$H$7,Table2[[#This Row],[code]]=Options!$H$8,Table2[[#This Row],[code]]=Options!$H$9,Table2[[#This Row],[code]]=Options!$H$10),Table2[[#This Row],[regno]],"")</f>
        <v/>
      </c>
    </row>
    <row r="2504" spans="1:4" x14ac:dyDescent="0.2">
      <c r="A2504">
        <v>1138820</v>
      </c>
      <c r="B2504" t="s">
        <v>5578</v>
      </c>
      <c r="C2504" t="s">
        <v>121</v>
      </c>
      <c r="D2504" t="str">
        <f>IF(OR(Table2[[#This Row],[code]]=Options!$H$6,Table2[[#This Row],[code]]=Options!$H$7,Table2[[#This Row],[code]]=Options!$H$8,Table2[[#This Row],[code]]=Options!$H$9,Table2[[#This Row],[code]]=Options!$H$10),Table2[[#This Row],[regno]],"")</f>
        <v/>
      </c>
    </row>
    <row r="2505" spans="1:4" x14ac:dyDescent="0.2">
      <c r="A2505">
        <v>1138831</v>
      </c>
      <c r="B2505" t="s">
        <v>5532</v>
      </c>
      <c r="C2505" t="s">
        <v>991</v>
      </c>
      <c r="D2505" t="str">
        <f>IF(OR(Table2[[#This Row],[code]]=Options!$H$6,Table2[[#This Row],[code]]=Options!$H$7,Table2[[#This Row],[code]]=Options!$H$8,Table2[[#This Row],[code]]=Options!$H$9,Table2[[#This Row],[code]]=Options!$H$10),Table2[[#This Row],[regno]],"")</f>
        <v/>
      </c>
    </row>
    <row r="2506" spans="1:4" x14ac:dyDescent="0.2">
      <c r="A2506">
        <v>1138924</v>
      </c>
      <c r="B2506" t="s">
        <v>5543</v>
      </c>
      <c r="C2506" t="s">
        <v>1378</v>
      </c>
      <c r="D2506" t="str">
        <f>IF(OR(Table2[[#This Row],[code]]=Options!$H$6,Table2[[#This Row],[code]]=Options!$H$7,Table2[[#This Row],[code]]=Options!$H$8,Table2[[#This Row],[code]]=Options!$H$9,Table2[[#This Row],[code]]=Options!$H$10),Table2[[#This Row],[regno]],"")</f>
        <v/>
      </c>
    </row>
    <row r="2507" spans="1:4" x14ac:dyDescent="0.2">
      <c r="A2507">
        <v>1138929</v>
      </c>
      <c r="B2507" t="s">
        <v>5592</v>
      </c>
      <c r="C2507" t="s">
        <v>4737</v>
      </c>
      <c r="D2507" t="str">
        <f>IF(OR(Table2[[#This Row],[code]]=Options!$H$6,Table2[[#This Row],[code]]=Options!$H$7,Table2[[#This Row],[code]]=Options!$H$8,Table2[[#This Row],[code]]=Options!$H$9,Table2[[#This Row],[code]]=Options!$H$10),Table2[[#This Row],[regno]],"")</f>
        <v/>
      </c>
    </row>
    <row r="2508" spans="1:4" x14ac:dyDescent="0.2">
      <c r="A2508">
        <v>1138969</v>
      </c>
      <c r="B2508" t="s">
        <v>5477</v>
      </c>
      <c r="C2508" t="s">
        <v>5478</v>
      </c>
      <c r="D2508" t="str">
        <f>IF(OR(Table2[[#This Row],[code]]=Options!$H$6,Table2[[#This Row],[code]]=Options!$H$7,Table2[[#This Row],[code]]=Options!$H$8,Table2[[#This Row],[code]]=Options!$H$9,Table2[[#This Row],[code]]=Options!$H$10),Table2[[#This Row],[regno]],"")</f>
        <v/>
      </c>
    </row>
    <row r="2509" spans="1:4" x14ac:dyDescent="0.2">
      <c r="A2509">
        <v>1139021</v>
      </c>
      <c r="B2509" t="s">
        <v>5477</v>
      </c>
      <c r="C2509" t="s">
        <v>5478</v>
      </c>
      <c r="D2509" t="str">
        <f>IF(OR(Table2[[#This Row],[code]]=Options!$H$6,Table2[[#This Row],[code]]=Options!$H$7,Table2[[#This Row],[code]]=Options!$H$8,Table2[[#This Row],[code]]=Options!$H$9,Table2[[#This Row],[code]]=Options!$H$10),Table2[[#This Row],[regno]],"")</f>
        <v/>
      </c>
    </row>
    <row r="2510" spans="1:4" x14ac:dyDescent="0.2">
      <c r="A2510">
        <v>1139046</v>
      </c>
      <c r="B2510" t="s">
        <v>5526</v>
      </c>
      <c r="C2510" t="s">
        <v>5527</v>
      </c>
      <c r="D2510" t="str">
        <f>IF(OR(Table2[[#This Row],[code]]=Options!$H$6,Table2[[#This Row],[code]]=Options!$H$7,Table2[[#This Row],[code]]=Options!$H$8,Table2[[#This Row],[code]]=Options!$H$9,Table2[[#This Row],[code]]=Options!$H$10),Table2[[#This Row],[regno]],"")</f>
        <v/>
      </c>
    </row>
    <row r="2511" spans="1:4" x14ac:dyDescent="0.2">
      <c r="A2511">
        <v>1139087</v>
      </c>
      <c r="B2511" t="s">
        <v>5515</v>
      </c>
      <c r="C2511" t="s">
        <v>606</v>
      </c>
      <c r="D2511" t="str">
        <f>IF(OR(Table2[[#This Row],[code]]=Options!$H$6,Table2[[#This Row],[code]]=Options!$H$7,Table2[[#This Row],[code]]=Options!$H$8,Table2[[#This Row],[code]]=Options!$H$9,Table2[[#This Row],[code]]=Options!$H$10),Table2[[#This Row],[regno]],"")</f>
        <v/>
      </c>
    </row>
    <row r="2512" spans="1:4" x14ac:dyDescent="0.2">
      <c r="A2512">
        <v>1139177</v>
      </c>
      <c r="B2512" t="s">
        <v>5413</v>
      </c>
      <c r="C2512" t="s">
        <v>5414</v>
      </c>
      <c r="D2512" t="str">
        <f>IF(OR(Table2[[#This Row],[code]]=Options!$H$6,Table2[[#This Row],[code]]=Options!$H$7,Table2[[#This Row],[code]]=Options!$H$8,Table2[[#This Row],[code]]=Options!$H$9,Table2[[#This Row],[code]]=Options!$H$10),Table2[[#This Row],[regno]],"")</f>
        <v/>
      </c>
    </row>
    <row r="2513" spans="1:4" x14ac:dyDescent="0.2">
      <c r="A2513">
        <v>1139220</v>
      </c>
      <c r="B2513" t="s">
        <v>5413</v>
      </c>
      <c r="C2513" t="s">
        <v>5414</v>
      </c>
      <c r="D2513" t="str">
        <f>IF(OR(Table2[[#This Row],[code]]=Options!$H$6,Table2[[#This Row],[code]]=Options!$H$7,Table2[[#This Row],[code]]=Options!$H$8,Table2[[#This Row],[code]]=Options!$H$9,Table2[[#This Row],[code]]=Options!$H$10),Table2[[#This Row],[regno]],"")</f>
        <v/>
      </c>
    </row>
    <row r="2514" spans="1:4" x14ac:dyDescent="0.2">
      <c r="A2514">
        <v>1139448</v>
      </c>
      <c r="B2514" t="s">
        <v>5497</v>
      </c>
      <c r="C2514" t="s">
        <v>15</v>
      </c>
      <c r="D2514" t="str">
        <f>IF(OR(Table2[[#This Row],[code]]=Options!$H$6,Table2[[#This Row],[code]]=Options!$H$7,Table2[[#This Row],[code]]=Options!$H$8,Table2[[#This Row],[code]]=Options!$H$9,Table2[[#This Row],[code]]=Options!$H$10),Table2[[#This Row],[regno]],"")</f>
        <v/>
      </c>
    </row>
    <row r="2515" spans="1:4" x14ac:dyDescent="0.2">
      <c r="A2515">
        <v>1139541</v>
      </c>
      <c r="B2515" t="s">
        <v>5413</v>
      </c>
      <c r="C2515" t="s">
        <v>5414</v>
      </c>
      <c r="D2515" t="str">
        <f>IF(OR(Table2[[#This Row],[code]]=Options!$H$6,Table2[[#This Row],[code]]=Options!$H$7,Table2[[#This Row],[code]]=Options!$H$8,Table2[[#This Row],[code]]=Options!$H$9,Table2[[#This Row],[code]]=Options!$H$10),Table2[[#This Row],[regno]],"")</f>
        <v/>
      </c>
    </row>
    <row r="2516" spans="1:4" x14ac:dyDescent="0.2">
      <c r="A2516">
        <v>1139594</v>
      </c>
      <c r="B2516" t="s">
        <v>5548</v>
      </c>
      <c r="C2516" t="s">
        <v>1430</v>
      </c>
      <c r="D2516" t="str">
        <f>IF(OR(Table2[[#This Row],[code]]=Options!$H$6,Table2[[#This Row],[code]]=Options!$H$7,Table2[[#This Row],[code]]=Options!$H$8,Table2[[#This Row],[code]]=Options!$H$9,Table2[[#This Row],[code]]=Options!$H$10),Table2[[#This Row],[regno]],"")</f>
        <v/>
      </c>
    </row>
    <row r="2517" spans="1:4" x14ac:dyDescent="0.2">
      <c r="A2517">
        <v>1139623</v>
      </c>
      <c r="B2517" t="s">
        <v>5479</v>
      </c>
      <c r="C2517" t="s">
        <v>9</v>
      </c>
      <c r="D2517" t="str">
        <f>IF(OR(Table2[[#This Row],[code]]=Options!$H$6,Table2[[#This Row],[code]]=Options!$H$7,Table2[[#This Row],[code]]=Options!$H$8,Table2[[#This Row],[code]]=Options!$H$9,Table2[[#This Row],[code]]=Options!$H$10),Table2[[#This Row],[regno]],"")</f>
        <v/>
      </c>
    </row>
    <row r="2518" spans="1:4" x14ac:dyDescent="0.2">
      <c r="A2518">
        <v>1139637</v>
      </c>
      <c r="B2518" t="s">
        <v>5526</v>
      </c>
      <c r="C2518" t="s">
        <v>5527</v>
      </c>
      <c r="D2518" t="str">
        <f>IF(OR(Table2[[#This Row],[code]]=Options!$H$6,Table2[[#This Row],[code]]=Options!$H$7,Table2[[#This Row],[code]]=Options!$H$8,Table2[[#This Row],[code]]=Options!$H$9,Table2[[#This Row],[code]]=Options!$H$10),Table2[[#This Row],[regno]],"")</f>
        <v/>
      </c>
    </row>
    <row r="2519" spans="1:4" x14ac:dyDescent="0.2">
      <c r="A2519">
        <v>1139683</v>
      </c>
      <c r="B2519" t="s">
        <v>5474</v>
      </c>
      <c r="C2519" t="s">
        <v>5475</v>
      </c>
      <c r="D2519" t="str">
        <f>IF(OR(Table2[[#This Row],[code]]=Options!$H$6,Table2[[#This Row],[code]]=Options!$H$7,Table2[[#This Row],[code]]=Options!$H$8,Table2[[#This Row],[code]]=Options!$H$9,Table2[[#This Row],[code]]=Options!$H$10),Table2[[#This Row],[regno]],"")</f>
        <v/>
      </c>
    </row>
    <row r="2520" spans="1:4" x14ac:dyDescent="0.2">
      <c r="A2520">
        <v>1139711</v>
      </c>
      <c r="B2520" t="s">
        <v>5413</v>
      </c>
      <c r="C2520" t="s">
        <v>5414</v>
      </c>
      <c r="D2520" t="str">
        <f>IF(OR(Table2[[#This Row],[code]]=Options!$H$6,Table2[[#This Row],[code]]=Options!$H$7,Table2[[#This Row],[code]]=Options!$H$8,Table2[[#This Row],[code]]=Options!$H$9,Table2[[#This Row],[code]]=Options!$H$10),Table2[[#This Row],[regno]],"")</f>
        <v/>
      </c>
    </row>
    <row r="2521" spans="1:4" x14ac:dyDescent="0.2">
      <c r="A2521">
        <v>1139735</v>
      </c>
      <c r="B2521" t="s">
        <v>5533</v>
      </c>
      <c r="C2521" t="s">
        <v>598</v>
      </c>
      <c r="D2521" t="str">
        <f>IF(OR(Table2[[#This Row],[code]]=Options!$H$6,Table2[[#This Row],[code]]=Options!$H$7,Table2[[#This Row],[code]]=Options!$H$8,Table2[[#This Row],[code]]=Options!$H$9,Table2[[#This Row],[code]]=Options!$H$10),Table2[[#This Row],[regno]],"")</f>
        <v/>
      </c>
    </row>
    <row r="2522" spans="1:4" x14ac:dyDescent="0.2">
      <c r="A2522">
        <v>1139767</v>
      </c>
      <c r="B2522" t="s">
        <v>5457</v>
      </c>
      <c r="C2522" t="s">
        <v>5458</v>
      </c>
      <c r="D2522" t="str">
        <f>IF(OR(Table2[[#This Row],[code]]=Options!$H$6,Table2[[#This Row],[code]]=Options!$H$7,Table2[[#This Row],[code]]=Options!$H$8,Table2[[#This Row],[code]]=Options!$H$9,Table2[[#This Row],[code]]=Options!$H$10),Table2[[#This Row],[regno]],"")</f>
        <v/>
      </c>
    </row>
    <row r="2523" spans="1:4" x14ac:dyDescent="0.2">
      <c r="A2523">
        <v>1139783</v>
      </c>
      <c r="B2523" t="s">
        <v>5410</v>
      </c>
      <c r="C2523" t="s">
        <v>5411</v>
      </c>
      <c r="D2523" t="str">
        <f>IF(OR(Table2[[#This Row],[code]]=Options!$H$6,Table2[[#This Row],[code]]=Options!$H$7,Table2[[#This Row],[code]]=Options!$H$8,Table2[[#This Row],[code]]=Options!$H$9,Table2[[#This Row],[code]]=Options!$H$10),Table2[[#This Row],[regno]],"")</f>
        <v/>
      </c>
    </row>
    <row r="2524" spans="1:4" x14ac:dyDescent="0.2">
      <c r="A2524">
        <v>1139976</v>
      </c>
      <c r="B2524" t="s">
        <v>5410</v>
      </c>
      <c r="C2524" t="s">
        <v>5411</v>
      </c>
      <c r="D2524" t="str">
        <f>IF(OR(Table2[[#This Row],[code]]=Options!$H$6,Table2[[#This Row],[code]]=Options!$H$7,Table2[[#This Row],[code]]=Options!$H$8,Table2[[#This Row],[code]]=Options!$H$9,Table2[[#This Row],[code]]=Options!$H$10),Table2[[#This Row],[regno]],"")</f>
        <v/>
      </c>
    </row>
    <row r="2525" spans="1:4" x14ac:dyDescent="0.2">
      <c r="A2525">
        <v>1139987</v>
      </c>
      <c r="B2525" t="s">
        <v>5584</v>
      </c>
      <c r="C2525" t="s">
        <v>5585</v>
      </c>
      <c r="D2525" t="str">
        <f>IF(OR(Table2[[#This Row],[code]]=Options!$H$6,Table2[[#This Row],[code]]=Options!$H$7,Table2[[#This Row],[code]]=Options!$H$8,Table2[[#This Row],[code]]=Options!$H$9,Table2[[#This Row],[code]]=Options!$H$10),Table2[[#This Row],[regno]],"")</f>
        <v/>
      </c>
    </row>
    <row r="2526" spans="1:4" x14ac:dyDescent="0.2">
      <c r="A2526">
        <v>1140031</v>
      </c>
      <c r="B2526" t="s">
        <v>5410</v>
      </c>
      <c r="C2526" t="s">
        <v>5411</v>
      </c>
      <c r="D2526" t="str">
        <f>IF(OR(Table2[[#This Row],[code]]=Options!$H$6,Table2[[#This Row],[code]]=Options!$H$7,Table2[[#This Row],[code]]=Options!$H$8,Table2[[#This Row],[code]]=Options!$H$9,Table2[[#This Row],[code]]=Options!$H$10),Table2[[#This Row],[regno]],"")</f>
        <v/>
      </c>
    </row>
    <row r="2527" spans="1:4" x14ac:dyDescent="0.2">
      <c r="A2527">
        <v>1140063</v>
      </c>
      <c r="B2527" t="s">
        <v>5490</v>
      </c>
      <c r="C2527" t="s">
        <v>55</v>
      </c>
      <c r="D2527" t="str">
        <f>IF(OR(Table2[[#This Row],[code]]=Options!$H$6,Table2[[#This Row],[code]]=Options!$H$7,Table2[[#This Row],[code]]=Options!$H$8,Table2[[#This Row],[code]]=Options!$H$9,Table2[[#This Row],[code]]=Options!$H$10),Table2[[#This Row],[regno]],"")</f>
        <v/>
      </c>
    </row>
    <row r="2528" spans="1:4" x14ac:dyDescent="0.2">
      <c r="A2528">
        <v>1140146</v>
      </c>
      <c r="B2528" t="s">
        <v>5439</v>
      </c>
      <c r="C2528" t="s">
        <v>5440</v>
      </c>
      <c r="D2528" t="str">
        <f>IF(OR(Table2[[#This Row],[code]]=Options!$H$6,Table2[[#This Row],[code]]=Options!$H$7,Table2[[#This Row],[code]]=Options!$H$8,Table2[[#This Row],[code]]=Options!$H$9,Table2[[#This Row],[code]]=Options!$H$10),Table2[[#This Row],[regno]],"")</f>
        <v/>
      </c>
    </row>
    <row r="2529" spans="1:4" x14ac:dyDescent="0.2">
      <c r="A2529">
        <v>1140285</v>
      </c>
      <c r="B2529" t="s">
        <v>5503</v>
      </c>
      <c r="C2529" t="s">
        <v>5504</v>
      </c>
      <c r="D2529" t="str">
        <f>IF(OR(Table2[[#This Row],[code]]=Options!$H$6,Table2[[#This Row],[code]]=Options!$H$7,Table2[[#This Row],[code]]=Options!$H$8,Table2[[#This Row],[code]]=Options!$H$9,Table2[[#This Row],[code]]=Options!$H$10),Table2[[#This Row],[regno]],"")</f>
        <v/>
      </c>
    </row>
    <row r="2530" spans="1:4" x14ac:dyDescent="0.2">
      <c r="A2530">
        <v>1140302</v>
      </c>
      <c r="B2530" t="s">
        <v>5421</v>
      </c>
      <c r="C2530" t="s">
        <v>46</v>
      </c>
      <c r="D2530" t="str">
        <f>IF(OR(Table2[[#This Row],[code]]=Options!$H$6,Table2[[#This Row],[code]]=Options!$H$7,Table2[[#This Row],[code]]=Options!$H$8,Table2[[#This Row],[code]]=Options!$H$9,Table2[[#This Row],[code]]=Options!$H$10),Table2[[#This Row],[regno]],"")</f>
        <v/>
      </c>
    </row>
    <row r="2531" spans="1:4" x14ac:dyDescent="0.2">
      <c r="A2531">
        <v>1140319</v>
      </c>
      <c r="B2531" t="s">
        <v>5439</v>
      </c>
      <c r="C2531" t="s">
        <v>5440</v>
      </c>
      <c r="D2531" t="str">
        <f>IF(OR(Table2[[#This Row],[code]]=Options!$H$6,Table2[[#This Row],[code]]=Options!$H$7,Table2[[#This Row],[code]]=Options!$H$8,Table2[[#This Row],[code]]=Options!$H$9,Table2[[#This Row],[code]]=Options!$H$10),Table2[[#This Row],[regno]],"")</f>
        <v/>
      </c>
    </row>
    <row r="2532" spans="1:4" x14ac:dyDescent="0.2">
      <c r="A2532">
        <v>1140346</v>
      </c>
      <c r="B2532" t="s">
        <v>5474</v>
      </c>
      <c r="C2532" t="s">
        <v>5475</v>
      </c>
      <c r="D2532" t="str">
        <f>IF(OR(Table2[[#This Row],[code]]=Options!$H$6,Table2[[#This Row],[code]]=Options!$H$7,Table2[[#This Row],[code]]=Options!$H$8,Table2[[#This Row],[code]]=Options!$H$9,Table2[[#This Row],[code]]=Options!$H$10),Table2[[#This Row],[regno]],"")</f>
        <v/>
      </c>
    </row>
    <row r="2533" spans="1:4" x14ac:dyDescent="0.2">
      <c r="A2533">
        <v>1140350</v>
      </c>
      <c r="B2533" t="s">
        <v>5451</v>
      </c>
      <c r="C2533" t="s">
        <v>5452</v>
      </c>
      <c r="D2533" t="str">
        <f>IF(OR(Table2[[#This Row],[code]]=Options!$H$6,Table2[[#This Row],[code]]=Options!$H$7,Table2[[#This Row],[code]]=Options!$H$8,Table2[[#This Row],[code]]=Options!$H$9,Table2[[#This Row],[code]]=Options!$H$10),Table2[[#This Row],[regno]],"")</f>
        <v/>
      </c>
    </row>
    <row r="2534" spans="1:4" x14ac:dyDescent="0.2">
      <c r="A2534">
        <v>1140445</v>
      </c>
      <c r="B2534" t="s">
        <v>5511</v>
      </c>
      <c r="C2534" t="s">
        <v>617</v>
      </c>
      <c r="D2534" t="str">
        <f>IF(OR(Table2[[#This Row],[code]]=Options!$H$6,Table2[[#This Row],[code]]=Options!$H$7,Table2[[#This Row],[code]]=Options!$H$8,Table2[[#This Row],[code]]=Options!$H$9,Table2[[#This Row],[code]]=Options!$H$10),Table2[[#This Row],[regno]],"")</f>
        <v/>
      </c>
    </row>
    <row r="2535" spans="1:4" x14ac:dyDescent="0.2">
      <c r="A2535">
        <v>1140452</v>
      </c>
      <c r="B2535" t="s">
        <v>5474</v>
      </c>
      <c r="C2535" t="s">
        <v>5475</v>
      </c>
      <c r="D2535" t="str">
        <f>IF(OR(Table2[[#This Row],[code]]=Options!$H$6,Table2[[#This Row],[code]]=Options!$H$7,Table2[[#This Row],[code]]=Options!$H$8,Table2[[#This Row],[code]]=Options!$H$9,Table2[[#This Row],[code]]=Options!$H$10),Table2[[#This Row],[regno]],"")</f>
        <v/>
      </c>
    </row>
    <row r="2536" spans="1:4" x14ac:dyDescent="0.2">
      <c r="A2536">
        <v>1140461</v>
      </c>
      <c r="B2536" t="s">
        <v>5413</v>
      </c>
      <c r="C2536" t="s">
        <v>5414</v>
      </c>
      <c r="D2536" t="str">
        <f>IF(OR(Table2[[#This Row],[code]]=Options!$H$6,Table2[[#This Row],[code]]=Options!$H$7,Table2[[#This Row],[code]]=Options!$H$8,Table2[[#This Row],[code]]=Options!$H$9,Table2[[#This Row],[code]]=Options!$H$10),Table2[[#This Row],[regno]],"")</f>
        <v/>
      </c>
    </row>
    <row r="2537" spans="1:4" x14ac:dyDescent="0.2">
      <c r="A2537">
        <v>1140582</v>
      </c>
      <c r="B2537" t="s">
        <v>5463</v>
      </c>
      <c r="C2537" t="s">
        <v>5464</v>
      </c>
      <c r="D2537" t="str">
        <f>IF(OR(Table2[[#This Row],[code]]=Options!$H$6,Table2[[#This Row],[code]]=Options!$H$7,Table2[[#This Row],[code]]=Options!$H$8,Table2[[#This Row],[code]]=Options!$H$9,Table2[[#This Row],[code]]=Options!$H$10),Table2[[#This Row],[regno]],"")</f>
        <v/>
      </c>
    </row>
    <row r="2538" spans="1:4" x14ac:dyDescent="0.2">
      <c r="A2538">
        <v>1140614</v>
      </c>
      <c r="B2538" t="s">
        <v>5530</v>
      </c>
      <c r="C2538" t="s">
        <v>5531</v>
      </c>
      <c r="D2538" t="str">
        <f>IF(OR(Table2[[#This Row],[code]]=Options!$H$6,Table2[[#This Row],[code]]=Options!$H$7,Table2[[#This Row],[code]]=Options!$H$8,Table2[[#This Row],[code]]=Options!$H$9,Table2[[#This Row],[code]]=Options!$H$10),Table2[[#This Row],[regno]],"")</f>
        <v/>
      </c>
    </row>
    <row r="2539" spans="1:4" x14ac:dyDescent="0.2">
      <c r="A2539">
        <v>1140677</v>
      </c>
      <c r="B2539" t="s">
        <v>5483</v>
      </c>
      <c r="C2539" t="s">
        <v>40</v>
      </c>
      <c r="D2539" t="str">
        <f>IF(OR(Table2[[#This Row],[code]]=Options!$H$6,Table2[[#This Row],[code]]=Options!$H$7,Table2[[#This Row],[code]]=Options!$H$8,Table2[[#This Row],[code]]=Options!$H$9,Table2[[#This Row],[code]]=Options!$H$10),Table2[[#This Row],[regno]],"")</f>
        <v/>
      </c>
    </row>
    <row r="2540" spans="1:4" x14ac:dyDescent="0.2">
      <c r="A2540">
        <v>1140758</v>
      </c>
      <c r="B2540" t="s">
        <v>5550</v>
      </c>
      <c r="C2540" t="s">
        <v>1463</v>
      </c>
      <c r="D2540" t="str">
        <f>IF(OR(Table2[[#This Row],[code]]=Options!$H$6,Table2[[#This Row],[code]]=Options!$H$7,Table2[[#This Row],[code]]=Options!$H$8,Table2[[#This Row],[code]]=Options!$H$9,Table2[[#This Row],[code]]=Options!$H$10),Table2[[#This Row],[regno]],"")</f>
        <v/>
      </c>
    </row>
    <row r="2541" spans="1:4" x14ac:dyDescent="0.2">
      <c r="A2541">
        <v>1140796</v>
      </c>
      <c r="B2541" t="s">
        <v>5474</v>
      </c>
      <c r="C2541" t="s">
        <v>5475</v>
      </c>
      <c r="D2541" t="str">
        <f>IF(OR(Table2[[#This Row],[code]]=Options!$H$6,Table2[[#This Row],[code]]=Options!$H$7,Table2[[#This Row],[code]]=Options!$H$8,Table2[[#This Row],[code]]=Options!$H$9,Table2[[#This Row],[code]]=Options!$H$10),Table2[[#This Row],[regno]],"")</f>
        <v/>
      </c>
    </row>
    <row r="2542" spans="1:4" x14ac:dyDescent="0.2">
      <c r="A2542">
        <v>1140803</v>
      </c>
      <c r="B2542" t="s">
        <v>5415</v>
      </c>
      <c r="C2542" t="s">
        <v>5416</v>
      </c>
      <c r="D2542" t="str">
        <f>IF(OR(Table2[[#This Row],[code]]=Options!$H$6,Table2[[#This Row],[code]]=Options!$H$7,Table2[[#This Row],[code]]=Options!$H$8,Table2[[#This Row],[code]]=Options!$H$9,Table2[[#This Row],[code]]=Options!$H$10),Table2[[#This Row],[regno]],"")</f>
        <v/>
      </c>
    </row>
    <row r="2543" spans="1:4" x14ac:dyDescent="0.2">
      <c r="A2543">
        <v>1140891</v>
      </c>
      <c r="B2543" t="s">
        <v>5551</v>
      </c>
      <c r="C2543" t="s">
        <v>1280</v>
      </c>
      <c r="D2543" t="str">
        <f>IF(OR(Table2[[#This Row],[code]]=Options!$H$6,Table2[[#This Row],[code]]=Options!$H$7,Table2[[#This Row],[code]]=Options!$H$8,Table2[[#This Row],[code]]=Options!$H$9,Table2[[#This Row],[code]]=Options!$H$10),Table2[[#This Row],[regno]],"")</f>
        <v/>
      </c>
    </row>
    <row r="2544" spans="1:4" x14ac:dyDescent="0.2">
      <c r="A2544">
        <v>1140898</v>
      </c>
      <c r="B2544" t="s">
        <v>5499</v>
      </c>
      <c r="C2544" t="s">
        <v>5500</v>
      </c>
      <c r="D2544" t="str">
        <f>IF(OR(Table2[[#This Row],[code]]=Options!$H$6,Table2[[#This Row],[code]]=Options!$H$7,Table2[[#This Row],[code]]=Options!$H$8,Table2[[#This Row],[code]]=Options!$H$9,Table2[[#This Row],[code]]=Options!$H$10),Table2[[#This Row],[regno]],"")</f>
        <v/>
      </c>
    </row>
    <row r="2545" spans="1:4" x14ac:dyDescent="0.2">
      <c r="A2545">
        <v>1140931</v>
      </c>
      <c r="B2545" t="s">
        <v>5413</v>
      </c>
      <c r="C2545" t="s">
        <v>5414</v>
      </c>
      <c r="D2545" t="str">
        <f>IF(OR(Table2[[#This Row],[code]]=Options!$H$6,Table2[[#This Row],[code]]=Options!$H$7,Table2[[#This Row],[code]]=Options!$H$8,Table2[[#This Row],[code]]=Options!$H$9,Table2[[#This Row],[code]]=Options!$H$10),Table2[[#This Row],[regno]],"")</f>
        <v/>
      </c>
    </row>
    <row r="2546" spans="1:4" x14ac:dyDescent="0.2">
      <c r="A2546">
        <v>1141015</v>
      </c>
      <c r="B2546" t="s">
        <v>5578</v>
      </c>
      <c r="C2546" t="s">
        <v>121</v>
      </c>
      <c r="D2546" t="str">
        <f>IF(OR(Table2[[#This Row],[code]]=Options!$H$6,Table2[[#This Row],[code]]=Options!$H$7,Table2[[#This Row],[code]]=Options!$H$8,Table2[[#This Row],[code]]=Options!$H$9,Table2[[#This Row],[code]]=Options!$H$10),Table2[[#This Row],[regno]],"")</f>
        <v/>
      </c>
    </row>
    <row r="2547" spans="1:4" x14ac:dyDescent="0.2">
      <c r="A2547">
        <v>1141110</v>
      </c>
      <c r="B2547" t="s">
        <v>5410</v>
      </c>
      <c r="C2547" t="s">
        <v>5411</v>
      </c>
      <c r="D2547" t="str">
        <f>IF(OR(Table2[[#This Row],[code]]=Options!$H$6,Table2[[#This Row],[code]]=Options!$H$7,Table2[[#This Row],[code]]=Options!$H$8,Table2[[#This Row],[code]]=Options!$H$9,Table2[[#This Row],[code]]=Options!$H$10),Table2[[#This Row],[regno]],"")</f>
        <v/>
      </c>
    </row>
    <row r="2548" spans="1:4" x14ac:dyDescent="0.2">
      <c r="A2548">
        <v>1141137</v>
      </c>
      <c r="B2548" t="s">
        <v>5413</v>
      </c>
      <c r="C2548" t="s">
        <v>5414</v>
      </c>
      <c r="D2548" t="str">
        <f>IF(OR(Table2[[#This Row],[code]]=Options!$H$6,Table2[[#This Row],[code]]=Options!$H$7,Table2[[#This Row],[code]]=Options!$H$8,Table2[[#This Row],[code]]=Options!$H$9,Table2[[#This Row],[code]]=Options!$H$10),Table2[[#This Row],[regno]],"")</f>
        <v/>
      </c>
    </row>
    <row r="2549" spans="1:4" x14ac:dyDescent="0.2">
      <c r="A2549">
        <v>1141138</v>
      </c>
      <c r="B2549" t="s">
        <v>5413</v>
      </c>
      <c r="C2549" t="s">
        <v>5414</v>
      </c>
      <c r="D2549" t="str">
        <f>IF(OR(Table2[[#This Row],[code]]=Options!$H$6,Table2[[#This Row],[code]]=Options!$H$7,Table2[[#This Row],[code]]=Options!$H$8,Table2[[#This Row],[code]]=Options!$H$9,Table2[[#This Row],[code]]=Options!$H$10),Table2[[#This Row],[regno]],"")</f>
        <v/>
      </c>
    </row>
    <row r="2550" spans="1:4" x14ac:dyDescent="0.2">
      <c r="A2550">
        <v>1141170</v>
      </c>
      <c r="B2550" t="s">
        <v>5459</v>
      </c>
      <c r="C2550" t="s">
        <v>278</v>
      </c>
      <c r="D2550" t="str">
        <f>IF(OR(Table2[[#This Row],[code]]=Options!$H$6,Table2[[#This Row],[code]]=Options!$H$7,Table2[[#This Row],[code]]=Options!$H$8,Table2[[#This Row],[code]]=Options!$H$9,Table2[[#This Row],[code]]=Options!$H$10),Table2[[#This Row],[regno]],"")</f>
        <v/>
      </c>
    </row>
    <row r="2551" spans="1:4" x14ac:dyDescent="0.2">
      <c r="A2551">
        <v>1141183</v>
      </c>
      <c r="B2551" t="s">
        <v>5439</v>
      </c>
      <c r="C2551" t="s">
        <v>5440</v>
      </c>
      <c r="D2551" t="str">
        <f>IF(OR(Table2[[#This Row],[code]]=Options!$H$6,Table2[[#This Row],[code]]=Options!$H$7,Table2[[#This Row],[code]]=Options!$H$8,Table2[[#This Row],[code]]=Options!$H$9,Table2[[#This Row],[code]]=Options!$H$10),Table2[[#This Row],[regno]],"")</f>
        <v/>
      </c>
    </row>
    <row r="2552" spans="1:4" x14ac:dyDescent="0.2">
      <c r="A2552">
        <v>1141216</v>
      </c>
      <c r="B2552" t="s">
        <v>5413</v>
      </c>
      <c r="C2552" t="s">
        <v>5414</v>
      </c>
      <c r="D2552" t="str">
        <f>IF(OR(Table2[[#This Row],[code]]=Options!$H$6,Table2[[#This Row],[code]]=Options!$H$7,Table2[[#This Row],[code]]=Options!$H$8,Table2[[#This Row],[code]]=Options!$H$9,Table2[[#This Row],[code]]=Options!$H$10),Table2[[#This Row],[regno]],"")</f>
        <v/>
      </c>
    </row>
    <row r="2553" spans="1:4" x14ac:dyDescent="0.2">
      <c r="A2553">
        <v>1141227</v>
      </c>
      <c r="B2553" t="s">
        <v>5474</v>
      </c>
      <c r="C2553" t="s">
        <v>5475</v>
      </c>
      <c r="D2553" t="str">
        <f>IF(OR(Table2[[#This Row],[code]]=Options!$H$6,Table2[[#This Row],[code]]=Options!$H$7,Table2[[#This Row],[code]]=Options!$H$8,Table2[[#This Row],[code]]=Options!$H$9,Table2[[#This Row],[code]]=Options!$H$10),Table2[[#This Row],[regno]],"")</f>
        <v/>
      </c>
    </row>
    <row r="2554" spans="1:4" x14ac:dyDescent="0.2">
      <c r="A2554">
        <v>1141265</v>
      </c>
      <c r="B2554" t="s">
        <v>5413</v>
      </c>
      <c r="C2554" t="s">
        <v>5414</v>
      </c>
      <c r="D2554" t="str">
        <f>IF(OR(Table2[[#This Row],[code]]=Options!$H$6,Table2[[#This Row],[code]]=Options!$H$7,Table2[[#This Row],[code]]=Options!$H$8,Table2[[#This Row],[code]]=Options!$H$9,Table2[[#This Row],[code]]=Options!$H$10),Table2[[#This Row],[regno]],"")</f>
        <v/>
      </c>
    </row>
    <row r="2555" spans="1:4" x14ac:dyDescent="0.2">
      <c r="A2555">
        <v>1141294</v>
      </c>
      <c r="B2555" t="s">
        <v>5410</v>
      </c>
      <c r="C2555" t="s">
        <v>5411</v>
      </c>
      <c r="D2555" t="str">
        <f>IF(OR(Table2[[#This Row],[code]]=Options!$H$6,Table2[[#This Row],[code]]=Options!$H$7,Table2[[#This Row],[code]]=Options!$H$8,Table2[[#This Row],[code]]=Options!$H$9,Table2[[#This Row],[code]]=Options!$H$10),Table2[[#This Row],[regno]],"")</f>
        <v/>
      </c>
    </row>
    <row r="2556" spans="1:4" x14ac:dyDescent="0.2">
      <c r="A2556">
        <v>1141472</v>
      </c>
      <c r="B2556" t="s">
        <v>5410</v>
      </c>
      <c r="C2556" t="s">
        <v>5411</v>
      </c>
      <c r="D2556" t="str">
        <f>IF(OR(Table2[[#This Row],[code]]=Options!$H$6,Table2[[#This Row],[code]]=Options!$H$7,Table2[[#This Row],[code]]=Options!$H$8,Table2[[#This Row],[code]]=Options!$H$9,Table2[[#This Row],[code]]=Options!$H$10),Table2[[#This Row],[regno]],"")</f>
        <v/>
      </c>
    </row>
    <row r="2557" spans="1:4" x14ac:dyDescent="0.2">
      <c r="A2557">
        <v>1141582</v>
      </c>
      <c r="B2557" t="s">
        <v>5492</v>
      </c>
      <c r="C2557" t="s">
        <v>286</v>
      </c>
      <c r="D2557" t="str">
        <f>IF(OR(Table2[[#This Row],[code]]=Options!$H$6,Table2[[#This Row],[code]]=Options!$H$7,Table2[[#This Row],[code]]=Options!$H$8,Table2[[#This Row],[code]]=Options!$H$9,Table2[[#This Row],[code]]=Options!$H$10),Table2[[#This Row],[regno]],"")</f>
        <v/>
      </c>
    </row>
    <row r="2558" spans="1:4" x14ac:dyDescent="0.2">
      <c r="A2558">
        <v>1141623</v>
      </c>
      <c r="B2558" t="s">
        <v>5422</v>
      </c>
      <c r="C2558" t="s">
        <v>49</v>
      </c>
      <c r="D2558" t="str">
        <f>IF(OR(Table2[[#This Row],[code]]=Options!$H$6,Table2[[#This Row],[code]]=Options!$H$7,Table2[[#This Row],[code]]=Options!$H$8,Table2[[#This Row],[code]]=Options!$H$9,Table2[[#This Row],[code]]=Options!$H$10),Table2[[#This Row],[regno]],"")</f>
        <v/>
      </c>
    </row>
    <row r="2559" spans="1:4" x14ac:dyDescent="0.2">
      <c r="A2559">
        <v>1141750</v>
      </c>
      <c r="B2559" t="s">
        <v>5519</v>
      </c>
      <c r="C2559" t="s">
        <v>1247</v>
      </c>
      <c r="D2559" t="str">
        <f>IF(OR(Table2[[#This Row],[code]]=Options!$H$6,Table2[[#This Row],[code]]=Options!$H$7,Table2[[#This Row],[code]]=Options!$H$8,Table2[[#This Row],[code]]=Options!$H$9,Table2[[#This Row],[code]]=Options!$H$10),Table2[[#This Row],[regno]],"")</f>
        <v/>
      </c>
    </row>
    <row r="2560" spans="1:4" x14ac:dyDescent="0.2">
      <c r="A2560">
        <v>1141808</v>
      </c>
      <c r="B2560" t="s">
        <v>5410</v>
      </c>
      <c r="C2560" t="s">
        <v>5411</v>
      </c>
      <c r="D2560" t="str">
        <f>IF(OR(Table2[[#This Row],[code]]=Options!$H$6,Table2[[#This Row],[code]]=Options!$H$7,Table2[[#This Row],[code]]=Options!$H$8,Table2[[#This Row],[code]]=Options!$H$9,Table2[[#This Row],[code]]=Options!$H$10),Table2[[#This Row],[regno]],"")</f>
        <v/>
      </c>
    </row>
    <row r="2561" spans="1:4" x14ac:dyDescent="0.2">
      <c r="A2561">
        <v>1141813</v>
      </c>
      <c r="B2561" t="s">
        <v>5415</v>
      </c>
      <c r="C2561" t="s">
        <v>5416</v>
      </c>
      <c r="D2561" t="str">
        <f>IF(OR(Table2[[#This Row],[code]]=Options!$H$6,Table2[[#This Row],[code]]=Options!$H$7,Table2[[#This Row],[code]]=Options!$H$8,Table2[[#This Row],[code]]=Options!$H$9,Table2[[#This Row],[code]]=Options!$H$10),Table2[[#This Row],[regno]],"")</f>
        <v/>
      </c>
    </row>
    <row r="2562" spans="1:4" x14ac:dyDescent="0.2">
      <c r="A2562">
        <v>1141861</v>
      </c>
      <c r="B2562" t="s">
        <v>5410</v>
      </c>
      <c r="C2562" t="s">
        <v>5411</v>
      </c>
      <c r="D2562" t="str">
        <f>IF(OR(Table2[[#This Row],[code]]=Options!$H$6,Table2[[#This Row],[code]]=Options!$H$7,Table2[[#This Row],[code]]=Options!$H$8,Table2[[#This Row],[code]]=Options!$H$9,Table2[[#This Row],[code]]=Options!$H$10),Table2[[#This Row],[regno]],"")</f>
        <v/>
      </c>
    </row>
    <row r="2563" spans="1:4" x14ac:dyDescent="0.2">
      <c r="A2563">
        <v>1141897</v>
      </c>
      <c r="B2563" t="s">
        <v>5410</v>
      </c>
      <c r="C2563" t="s">
        <v>5411</v>
      </c>
      <c r="D2563" t="str">
        <f>IF(OR(Table2[[#This Row],[code]]=Options!$H$6,Table2[[#This Row],[code]]=Options!$H$7,Table2[[#This Row],[code]]=Options!$H$8,Table2[[#This Row],[code]]=Options!$H$9,Table2[[#This Row],[code]]=Options!$H$10),Table2[[#This Row],[regno]],"")</f>
        <v/>
      </c>
    </row>
    <row r="2564" spans="1:4" x14ac:dyDescent="0.2">
      <c r="A2564">
        <v>1142039</v>
      </c>
      <c r="B2564" t="s">
        <v>5474</v>
      </c>
      <c r="C2564" t="s">
        <v>5475</v>
      </c>
      <c r="D2564" t="str">
        <f>IF(OR(Table2[[#This Row],[code]]=Options!$H$6,Table2[[#This Row],[code]]=Options!$H$7,Table2[[#This Row],[code]]=Options!$H$8,Table2[[#This Row],[code]]=Options!$H$9,Table2[[#This Row],[code]]=Options!$H$10),Table2[[#This Row],[regno]],"")</f>
        <v/>
      </c>
    </row>
    <row r="2565" spans="1:4" x14ac:dyDescent="0.2">
      <c r="A2565">
        <v>1142075</v>
      </c>
      <c r="B2565" t="s">
        <v>5466</v>
      </c>
      <c r="C2565" t="s">
        <v>5467</v>
      </c>
      <c r="D2565" t="str">
        <f>IF(OR(Table2[[#This Row],[code]]=Options!$H$6,Table2[[#This Row],[code]]=Options!$H$7,Table2[[#This Row],[code]]=Options!$H$8,Table2[[#This Row],[code]]=Options!$H$9,Table2[[#This Row],[code]]=Options!$H$10),Table2[[#This Row],[regno]],"")</f>
        <v/>
      </c>
    </row>
    <row r="2566" spans="1:4" x14ac:dyDescent="0.2">
      <c r="A2566">
        <v>1142092</v>
      </c>
      <c r="B2566" t="s">
        <v>5410</v>
      </c>
      <c r="C2566" t="s">
        <v>5411</v>
      </c>
      <c r="D2566" t="str">
        <f>IF(OR(Table2[[#This Row],[code]]=Options!$H$6,Table2[[#This Row],[code]]=Options!$H$7,Table2[[#This Row],[code]]=Options!$H$8,Table2[[#This Row],[code]]=Options!$H$9,Table2[[#This Row],[code]]=Options!$H$10),Table2[[#This Row],[regno]],"")</f>
        <v/>
      </c>
    </row>
    <row r="2567" spans="1:4" x14ac:dyDescent="0.2">
      <c r="A2567">
        <v>1142132</v>
      </c>
      <c r="B2567" t="s">
        <v>5470</v>
      </c>
      <c r="C2567" t="s">
        <v>5471</v>
      </c>
      <c r="D2567" t="str">
        <f>IF(OR(Table2[[#This Row],[code]]=Options!$H$6,Table2[[#This Row],[code]]=Options!$H$7,Table2[[#This Row],[code]]=Options!$H$8,Table2[[#This Row],[code]]=Options!$H$9,Table2[[#This Row],[code]]=Options!$H$10),Table2[[#This Row],[regno]],"")</f>
        <v/>
      </c>
    </row>
    <row r="2568" spans="1:4" x14ac:dyDescent="0.2">
      <c r="A2568">
        <v>1142287</v>
      </c>
      <c r="B2568" t="s">
        <v>5519</v>
      </c>
      <c r="C2568" t="s">
        <v>1247</v>
      </c>
      <c r="D2568" t="str">
        <f>IF(OR(Table2[[#This Row],[code]]=Options!$H$6,Table2[[#This Row],[code]]=Options!$H$7,Table2[[#This Row],[code]]=Options!$H$8,Table2[[#This Row],[code]]=Options!$H$9,Table2[[#This Row],[code]]=Options!$H$10),Table2[[#This Row],[regno]],"")</f>
        <v/>
      </c>
    </row>
    <row r="2569" spans="1:4" x14ac:dyDescent="0.2">
      <c r="A2569">
        <v>1142362</v>
      </c>
      <c r="B2569" t="s">
        <v>5429</v>
      </c>
      <c r="C2569" t="s">
        <v>81</v>
      </c>
      <c r="D2569" t="str">
        <f>IF(OR(Table2[[#This Row],[code]]=Options!$H$6,Table2[[#This Row],[code]]=Options!$H$7,Table2[[#This Row],[code]]=Options!$H$8,Table2[[#This Row],[code]]=Options!$H$9,Table2[[#This Row],[code]]=Options!$H$10),Table2[[#This Row],[regno]],"")</f>
        <v/>
      </c>
    </row>
    <row r="2570" spans="1:4" x14ac:dyDescent="0.2">
      <c r="A2570">
        <v>1142427</v>
      </c>
      <c r="B2570" t="s">
        <v>5578</v>
      </c>
      <c r="C2570" t="s">
        <v>121</v>
      </c>
      <c r="D2570" t="str">
        <f>IF(OR(Table2[[#This Row],[code]]=Options!$H$6,Table2[[#This Row],[code]]=Options!$H$7,Table2[[#This Row],[code]]=Options!$H$8,Table2[[#This Row],[code]]=Options!$H$9,Table2[[#This Row],[code]]=Options!$H$10),Table2[[#This Row],[regno]],"")</f>
        <v/>
      </c>
    </row>
    <row r="2571" spans="1:4" x14ac:dyDescent="0.2">
      <c r="A2571">
        <v>1142447</v>
      </c>
      <c r="B2571" t="s">
        <v>5526</v>
      </c>
      <c r="C2571" t="s">
        <v>5527</v>
      </c>
      <c r="D2571" t="str">
        <f>IF(OR(Table2[[#This Row],[code]]=Options!$H$6,Table2[[#This Row],[code]]=Options!$H$7,Table2[[#This Row],[code]]=Options!$H$8,Table2[[#This Row],[code]]=Options!$H$9,Table2[[#This Row],[code]]=Options!$H$10),Table2[[#This Row],[regno]],"")</f>
        <v/>
      </c>
    </row>
    <row r="2572" spans="1:4" x14ac:dyDescent="0.2">
      <c r="A2572">
        <v>1142471</v>
      </c>
      <c r="B2572" t="s">
        <v>5410</v>
      </c>
      <c r="C2572" t="s">
        <v>5411</v>
      </c>
      <c r="D2572" t="str">
        <f>IF(OR(Table2[[#This Row],[code]]=Options!$H$6,Table2[[#This Row],[code]]=Options!$H$7,Table2[[#This Row],[code]]=Options!$H$8,Table2[[#This Row],[code]]=Options!$H$9,Table2[[#This Row],[code]]=Options!$H$10),Table2[[#This Row],[regno]],"")</f>
        <v/>
      </c>
    </row>
    <row r="2573" spans="1:4" x14ac:dyDescent="0.2">
      <c r="A2573">
        <v>1142475</v>
      </c>
      <c r="B2573" t="s">
        <v>5503</v>
      </c>
      <c r="C2573" t="s">
        <v>5504</v>
      </c>
      <c r="D2573" t="str">
        <f>IF(OR(Table2[[#This Row],[code]]=Options!$H$6,Table2[[#This Row],[code]]=Options!$H$7,Table2[[#This Row],[code]]=Options!$H$8,Table2[[#This Row],[code]]=Options!$H$9,Table2[[#This Row],[code]]=Options!$H$10),Table2[[#This Row],[regno]],"")</f>
        <v/>
      </c>
    </row>
    <row r="2574" spans="1:4" x14ac:dyDescent="0.2">
      <c r="A2574">
        <v>1142515</v>
      </c>
      <c r="B2574" t="s">
        <v>5439</v>
      </c>
      <c r="C2574" t="s">
        <v>5440</v>
      </c>
      <c r="D2574" t="str">
        <f>IF(OR(Table2[[#This Row],[code]]=Options!$H$6,Table2[[#This Row],[code]]=Options!$H$7,Table2[[#This Row],[code]]=Options!$H$8,Table2[[#This Row],[code]]=Options!$H$9,Table2[[#This Row],[code]]=Options!$H$10),Table2[[#This Row],[regno]],"")</f>
        <v/>
      </c>
    </row>
    <row r="2575" spans="1:4" x14ac:dyDescent="0.2">
      <c r="A2575">
        <v>1142653</v>
      </c>
      <c r="B2575" t="s">
        <v>5413</v>
      </c>
      <c r="C2575" t="s">
        <v>5414</v>
      </c>
      <c r="D2575" t="str">
        <f>IF(OR(Table2[[#This Row],[code]]=Options!$H$6,Table2[[#This Row],[code]]=Options!$H$7,Table2[[#This Row],[code]]=Options!$H$8,Table2[[#This Row],[code]]=Options!$H$9,Table2[[#This Row],[code]]=Options!$H$10),Table2[[#This Row],[regno]],"")</f>
        <v/>
      </c>
    </row>
    <row r="2576" spans="1:4" x14ac:dyDescent="0.2">
      <c r="A2576">
        <v>1142727</v>
      </c>
      <c r="B2576" t="s">
        <v>5557</v>
      </c>
      <c r="C2576" t="s">
        <v>1433</v>
      </c>
      <c r="D2576" t="str">
        <f>IF(OR(Table2[[#This Row],[code]]=Options!$H$6,Table2[[#This Row],[code]]=Options!$H$7,Table2[[#This Row],[code]]=Options!$H$8,Table2[[#This Row],[code]]=Options!$H$9,Table2[[#This Row],[code]]=Options!$H$10),Table2[[#This Row],[regno]],"")</f>
        <v/>
      </c>
    </row>
    <row r="2577" spans="1:4" x14ac:dyDescent="0.2">
      <c r="A2577">
        <v>1142730</v>
      </c>
      <c r="B2577" t="s">
        <v>5562</v>
      </c>
      <c r="C2577" t="s">
        <v>1334</v>
      </c>
      <c r="D2577" t="str">
        <f>IF(OR(Table2[[#This Row],[code]]=Options!$H$6,Table2[[#This Row],[code]]=Options!$H$7,Table2[[#This Row],[code]]=Options!$H$8,Table2[[#This Row],[code]]=Options!$H$9,Table2[[#This Row],[code]]=Options!$H$10),Table2[[#This Row],[regno]],"")</f>
        <v/>
      </c>
    </row>
    <row r="2578" spans="1:4" x14ac:dyDescent="0.2">
      <c r="A2578">
        <v>1142945</v>
      </c>
      <c r="B2578" t="s">
        <v>5541</v>
      </c>
      <c r="C2578" t="s">
        <v>779</v>
      </c>
      <c r="D2578" t="str">
        <f>IF(OR(Table2[[#This Row],[code]]=Options!$H$6,Table2[[#This Row],[code]]=Options!$H$7,Table2[[#This Row],[code]]=Options!$H$8,Table2[[#This Row],[code]]=Options!$H$9,Table2[[#This Row],[code]]=Options!$H$10),Table2[[#This Row],[regno]],"")</f>
        <v/>
      </c>
    </row>
    <row r="2579" spans="1:4" x14ac:dyDescent="0.2">
      <c r="A2579">
        <v>1142980</v>
      </c>
      <c r="B2579" t="s">
        <v>5512</v>
      </c>
      <c r="C2579" t="s">
        <v>470</v>
      </c>
      <c r="D2579" t="str">
        <f>IF(OR(Table2[[#This Row],[code]]=Options!$H$6,Table2[[#This Row],[code]]=Options!$H$7,Table2[[#This Row],[code]]=Options!$H$8,Table2[[#This Row],[code]]=Options!$H$9,Table2[[#This Row],[code]]=Options!$H$10),Table2[[#This Row],[regno]],"")</f>
        <v/>
      </c>
    </row>
    <row r="2580" spans="1:4" x14ac:dyDescent="0.2">
      <c r="A2580">
        <v>1143009</v>
      </c>
      <c r="B2580" t="s">
        <v>5413</v>
      </c>
      <c r="C2580" t="s">
        <v>5414</v>
      </c>
      <c r="D2580" t="str">
        <f>IF(OR(Table2[[#This Row],[code]]=Options!$H$6,Table2[[#This Row],[code]]=Options!$H$7,Table2[[#This Row],[code]]=Options!$H$8,Table2[[#This Row],[code]]=Options!$H$9,Table2[[#This Row],[code]]=Options!$H$10),Table2[[#This Row],[regno]],"")</f>
        <v/>
      </c>
    </row>
    <row r="2581" spans="1:4" x14ac:dyDescent="0.2">
      <c r="A2581">
        <v>1143051</v>
      </c>
      <c r="B2581" t="s">
        <v>5515</v>
      </c>
      <c r="C2581" t="s">
        <v>606</v>
      </c>
      <c r="D2581" t="str">
        <f>IF(OR(Table2[[#This Row],[code]]=Options!$H$6,Table2[[#This Row],[code]]=Options!$H$7,Table2[[#This Row],[code]]=Options!$H$8,Table2[[#This Row],[code]]=Options!$H$9,Table2[[#This Row],[code]]=Options!$H$10),Table2[[#This Row],[regno]],"")</f>
        <v/>
      </c>
    </row>
    <row r="2582" spans="1:4" x14ac:dyDescent="0.2">
      <c r="A2582">
        <v>1143131</v>
      </c>
      <c r="B2582" t="s">
        <v>5429</v>
      </c>
      <c r="C2582" t="s">
        <v>81</v>
      </c>
      <c r="D2582" t="str">
        <f>IF(OR(Table2[[#This Row],[code]]=Options!$H$6,Table2[[#This Row],[code]]=Options!$H$7,Table2[[#This Row],[code]]=Options!$H$8,Table2[[#This Row],[code]]=Options!$H$9,Table2[[#This Row],[code]]=Options!$H$10),Table2[[#This Row],[regno]],"")</f>
        <v/>
      </c>
    </row>
    <row r="2583" spans="1:4" x14ac:dyDescent="0.2">
      <c r="A2583">
        <v>1143420</v>
      </c>
      <c r="B2583" t="s">
        <v>5433</v>
      </c>
      <c r="C2583" t="s">
        <v>832</v>
      </c>
      <c r="D2583" t="str">
        <f>IF(OR(Table2[[#This Row],[code]]=Options!$H$6,Table2[[#This Row],[code]]=Options!$H$7,Table2[[#This Row],[code]]=Options!$H$8,Table2[[#This Row],[code]]=Options!$H$9,Table2[[#This Row],[code]]=Options!$H$10),Table2[[#This Row],[regno]],"")</f>
        <v/>
      </c>
    </row>
    <row r="2584" spans="1:4" x14ac:dyDescent="0.2">
      <c r="A2584">
        <v>1143459</v>
      </c>
      <c r="B2584" t="s">
        <v>5413</v>
      </c>
      <c r="C2584" t="s">
        <v>5414</v>
      </c>
      <c r="D2584" t="str">
        <f>IF(OR(Table2[[#This Row],[code]]=Options!$H$6,Table2[[#This Row],[code]]=Options!$H$7,Table2[[#This Row],[code]]=Options!$H$8,Table2[[#This Row],[code]]=Options!$H$9,Table2[[#This Row],[code]]=Options!$H$10),Table2[[#This Row],[regno]],"")</f>
        <v/>
      </c>
    </row>
    <row r="2585" spans="1:4" x14ac:dyDescent="0.2">
      <c r="A2585">
        <v>1143521</v>
      </c>
      <c r="B2585" t="s">
        <v>5439</v>
      </c>
      <c r="C2585" t="s">
        <v>5440</v>
      </c>
      <c r="D2585" t="str">
        <f>IF(OR(Table2[[#This Row],[code]]=Options!$H$6,Table2[[#This Row],[code]]=Options!$H$7,Table2[[#This Row],[code]]=Options!$H$8,Table2[[#This Row],[code]]=Options!$H$9,Table2[[#This Row],[code]]=Options!$H$10),Table2[[#This Row],[regno]],"")</f>
        <v/>
      </c>
    </row>
    <row r="2586" spans="1:4" x14ac:dyDescent="0.2">
      <c r="A2586">
        <v>1143543</v>
      </c>
      <c r="B2586" t="s">
        <v>5421</v>
      </c>
      <c r="C2586" t="s">
        <v>46</v>
      </c>
      <c r="D2586" t="str">
        <f>IF(OR(Table2[[#This Row],[code]]=Options!$H$6,Table2[[#This Row],[code]]=Options!$H$7,Table2[[#This Row],[code]]=Options!$H$8,Table2[[#This Row],[code]]=Options!$H$9,Table2[[#This Row],[code]]=Options!$H$10),Table2[[#This Row],[regno]],"")</f>
        <v/>
      </c>
    </row>
    <row r="2587" spans="1:4" x14ac:dyDescent="0.2">
      <c r="A2587">
        <v>200024</v>
      </c>
      <c r="B2587" t="s">
        <v>5479</v>
      </c>
      <c r="C2587" t="s">
        <v>9</v>
      </c>
      <c r="D2587" t="str">
        <f>IF(OR(Table2[[#This Row],[code]]=Options!$H$6,Table2[[#This Row],[code]]=Options!$H$7,Table2[[#This Row],[code]]=Options!$H$8,Table2[[#This Row],[code]]=Options!$H$9,Table2[[#This Row],[code]]=Options!$H$10),Table2[[#This Row],[regno]],"")</f>
        <v/>
      </c>
    </row>
    <row r="2588" spans="1:4" x14ac:dyDescent="0.2">
      <c r="A2588">
        <v>207516</v>
      </c>
      <c r="B2588" t="s">
        <v>5497</v>
      </c>
      <c r="C2588" t="s">
        <v>15</v>
      </c>
      <c r="D2588" t="str">
        <f>IF(OR(Table2[[#This Row],[code]]=Options!$H$6,Table2[[#This Row],[code]]=Options!$H$7,Table2[[#This Row],[code]]=Options!$H$8,Table2[[#This Row],[code]]=Options!$H$9,Table2[[#This Row],[code]]=Options!$H$10),Table2[[#This Row],[regno]],"")</f>
        <v/>
      </c>
    </row>
    <row r="2589" spans="1:4" x14ac:dyDescent="0.2">
      <c r="A2589">
        <v>208520</v>
      </c>
      <c r="B2589" t="s">
        <v>5598</v>
      </c>
      <c r="C2589" t="s">
        <v>18</v>
      </c>
      <c r="D2589" t="str">
        <f>IF(OR(Table2[[#This Row],[code]]=Options!$H$6,Table2[[#This Row],[code]]=Options!$H$7,Table2[[#This Row],[code]]=Options!$H$8,Table2[[#This Row],[code]]=Options!$H$9,Table2[[#This Row],[code]]=Options!$H$10),Table2[[#This Row],[regno]],"")</f>
        <v/>
      </c>
    </row>
    <row r="2590" spans="1:4" x14ac:dyDescent="0.2">
      <c r="A2590">
        <v>208743</v>
      </c>
      <c r="B2590" t="s">
        <v>5599</v>
      </c>
      <c r="C2590" t="s">
        <v>21</v>
      </c>
      <c r="D2590" t="str">
        <f>IF(OR(Table2[[#This Row],[code]]=Options!$H$6,Table2[[#This Row],[code]]=Options!$H$7,Table2[[#This Row],[code]]=Options!$H$8,Table2[[#This Row],[code]]=Options!$H$9,Table2[[#This Row],[code]]=Options!$H$10),Table2[[#This Row],[regno]],"")</f>
        <v/>
      </c>
    </row>
    <row r="2591" spans="1:4" x14ac:dyDescent="0.2">
      <c r="A2591">
        <v>209536</v>
      </c>
      <c r="B2591" t="s">
        <v>5600</v>
      </c>
      <c r="C2591" t="s">
        <v>24</v>
      </c>
      <c r="D2591" t="str">
        <f>IF(OR(Table2[[#This Row],[code]]=Options!$H$6,Table2[[#This Row],[code]]=Options!$H$7,Table2[[#This Row],[code]]=Options!$H$8,Table2[[#This Row],[code]]=Options!$H$9,Table2[[#This Row],[code]]=Options!$H$10),Table2[[#This Row],[regno]],"")</f>
        <v/>
      </c>
    </row>
    <row r="2592" spans="1:4" x14ac:dyDescent="0.2">
      <c r="A2592">
        <v>211775</v>
      </c>
      <c r="B2592" t="s">
        <v>5430</v>
      </c>
      <c r="C2592" t="s">
        <v>27</v>
      </c>
      <c r="D2592" t="str">
        <f>IF(OR(Table2[[#This Row],[code]]=Options!$H$6,Table2[[#This Row],[code]]=Options!$H$7,Table2[[#This Row],[code]]=Options!$H$8,Table2[[#This Row],[code]]=Options!$H$9,Table2[[#This Row],[code]]=Options!$H$10),Table2[[#This Row],[regno]],"")</f>
        <v/>
      </c>
    </row>
    <row r="2593" spans="1:4" x14ac:dyDescent="0.2">
      <c r="A2593">
        <v>212150</v>
      </c>
      <c r="B2593" t="s">
        <v>5430</v>
      </c>
      <c r="C2593" t="s">
        <v>27</v>
      </c>
      <c r="D2593" t="str">
        <f>IF(OR(Table2[[#This Row],[code]]=Options!$H$6,Table2[[#This Row],[code]]=Options!$H$7,Table2[[#This Row],[code]]=Options!$H$8,Table2[[#This Row],[code]]=Options!$H$9,Table2[[#This Row],[code]]=Options!$H$10),Table2[[#This Row],[regno]],"")</f>
        <v/>
      </c>
    </row>
    <row r="2594" spans="1:4" x14ac:dyDescent="0.2">
      <c r="A2594">
        <v>213084</v>
      </c>
      <c r="B2594" t="s">
        <v>5601</v>
      </c>
      <c r="C2594" t="s">
        <v>32</v>
      </c>
      <c r="D2594" t="str">
        <f>IF(OR(Table2[[#This Row],[code]]=Options!$H$6,Table2[[#This Row],[code]]=Options!$H$7,Table2[[#This Row],[code]]=Options!$H$8,Table2[[#This Row],[code]]=Options!$H$9,Table2[[#This Row],[code]]=Options!$H$10),Table2[[#This Row],[regno]],"")</f>
        <v/>
      </c>
    </row>
    <row r="2595" spans="1:4" x14ac:dyDescent="0.2">
      <c r="A2595">
        <v>214005</v>
      </c>
      <c r="B2595" t="s">
        <v>5430</v>
      </c>
      <c r="C2595" t="s">
        <v>27</v>
      </c>
      <c r="D2595" t="str">
        <f>IF(OR(Table2[[#This Row],[code]]=Options!$H$6,Table2[[#This Row],[code]]=Options!$H$7,Table2[[#This Row],[code]]=Options!$H$8,Table2[[#This Row],[code]]=Options!$H$9,Table2[[#This Row],[code]]=Options!$H$10),Table2[[#This Row],[regno]],"")</f>
        <v/>
      </c>
    </row>
    <row r="2596" spans="1:4" x14ac:dyDescent="0.2">
      <c r="A2596">
        <v>214249</v>
      </c>
      <c r="B2596" t="s">
        <v>5602</v>
      </c>
      <c r="C2596" t="s">
        <v>37</v>
      </c>
      <c r="D2596" t="str">
        <f>IF(OR(Table2[[#This Row],[code]]=Options!$H$6,Table2[[#This Row],[code]]=Options!$H$7,Table2[[#This Row],[code]]=Options!$H$8,Table2[[#This Row],[code]]=Options!$H$9,Table2[[#This Row],[code]]=Options!$H$10),Table2[[#This Row],[regno]],"")</f>
        <v/>
      </c>
    </row>
    <row r="2597" spans="1:4" x14ac:dyDescent="0.2">
      <c r="A2597">
        <v>214836</v>
      </c>
      <c r="B2597" t="s">
        <v>5483</v>
      </c>
      <c r="C2597" t="s">
        <v>40</v>
      </c>
      <c r="D2597" t="str">
        <f>IF(OR(Table2[[#This Row],[code]]=Options!$H$6,Table2[[#This Row],[code]]=Options!$H$7,Table2[[#This Row],[code]]=Options!$H$8,Table2[[#This Row],[code]]=Options!$H$9,Table2[[#This Row],[code]]=Options!$H$10),Table2[[#This Row],[regno]],"")</f>
        <v/>
      </c>
    </row>
    <row r="2598" spans="1:4" x14ac:dyDescent="0.2">
      <c r="A2598">
        <v>225751</v>
      </c>
      <c r="B2598" t="s">
        <v>5462</v>
      </c>
      <c r="C2598" t="s">
        <v>52</v>
      </c>
      <c r="D2598" t="str">
        <f>IF(OR(Table2[[#This Row],[code]]=Options!$H$6,Table2[[#This Row],[code]]=Options!$H$7,Table2[[#This Row],[code]]=Options!$H$8,Table2[[#This Row],[code]]=Options!$H$9,Table2[[#This Row],[code]]=Options!$H$10),Table2[[#This Row],[regno]],"")</f>
        <v/>
      </c>
    </row>
    <row r="2599" spans="1:4" x14ac:dyDescent="0.2">
      <c r="A2599">
        <v>228089</v>
      </c>
      <c r="B2599" t="s">
        <v>5490</v>
      </c>
      <c r="C2599" t="s">
        <v>55</v>
      </c>
      <c r="D2599" t="str">
        <f>IF(OR(Table2[[#This Row],[code]]=Options!$H$6,Table2[[#This Row],[code]]=Options!$H$7,Table2[[#This Row],[code]]=Options!$H$8,Table2[[#This Row],[code]]=Options!$H$9,Table2[[#This Row],[code]]=Options!$H$10),Table2[[#This Row],[regno]],"")</f>
        <v/>
      </c>
    </row>
    <row r="2600" spans="1:4" x14ac:dyDescent="0.2">
      <c r="A2600">
        <v>228391</v>
      </c>
      <c r="B2600" t="s">
        <v>5603</v>
      </c>
      <c r="C2600" t="s">
        <v>58</v>
      </c>
      <c r="D2600" t="str">
        <f>IF(OR(Table2[[#This Row],[code]]=Options!$H$6,Table2[[#This Row],[code]]=Options!$H$7,Table2[[#This Row],[code]]=Options!$H$8,Table2[[#This Row],[code]]=Options!$H$9,Table2[[#This Row],[code]]=Options!$H$10),Table2[[#This Row],[regno]],"")</f>
        <v/>
      </c>
    </row>
    <row r="2601" spans="1:4" x14ac:dyDescent="0.2">
      <c r="A2601">
        <v>230538</v>
      </c>
      <c r="B2601" t="s">
        <v>5544</v>
      </c>
      <c r="C2601" t="s">
        <v>61</v>
      </c>
      <c r="D2601" t="str">
        <f>IF(OR(Table2[[#This Row],[code]]=Options!$H$6,Table2[[#This Row],[code]]=Options!$H$7,Table2[[#This Row],[code]]=Options!$H$8,Table2[[#This Row],[code]]=Options!$H$9,Table2[[#This Row],[code]]=Options!$H$10),Table2[[#This Row],[regno]],"")</f>
        <v/>
      </c>
    </row>
    <row r="2602" spans="1:4" x14ac:dyDescent="0.2">
      <c r="A2602">
        <v>230601</v>
      </c>
      <c r="B2602" t="s">
        <v>5604</v>
      </c>
      <c r="C2602" t="s">
        <v>64</v>
      </c>
      <c r="D2602" t="str">
        <f>IF(OR(Table2[[#This Row],[code]]=Options!$H$6,Table2[[#This Row],[code]]=Options!$H$7,Table2[[#This Row],[code]]=Options!$H$8,Table2[[#This Row],[code]]=Options!$H$9,Table2[[#This Row],[code]]=Options!$H$10),Table2[[#This Row],[regno]],"")</f>
        <v/>
      </c>
    </row>
    <row r="2603" spans="1:4" x14ac:dyDescent="0.2">
      <c r="A2603">
        <v>231548</v>
      </c>
      <c r="B2603" t="s">
        <v>5605</v>
      </c>
      <c r="C2603" t="s">
        <v>67</v>
      </c>
      <c r="D2603" t="str">
        <f>IF(OR(Table2[[#This Row],[code]]=Options!$H$6,Table2[[#This Row],[code]]=Options!$H$7,Table2[[#This Row],[code]]=Options!$H$8,Table2[[#This Row],[code]]=Options!$H$9,Table2[[#This Row],[code]]=Options!$H$10),Table2[[#This Row],[regno]],"")</f>
        <v/>
      </c>
    </row>
    <row r="2604" spans="1:4" x14ac:dyDescent="0.2">
      <c r="A2604">
        <v>232370</v>
      </c>
      <c r="B2604" t="s">
        <v>5462</v>
      </c>
      <c r="C2604" t="s">
        <v>52</v>
      </c>
      <c r="D2604" t="str">
        <f>IF(OR(Table2[[#This Row],[code]]=Options!$H$6,Table2[[#This Row],[code]]=Options!$H$7,Table2[[#This Row],[code]]=Options!$H$8,Table2[[#This Row],[code]]=Options!$H$9,Table2[[#This Row],[code]]=Options!$H$10),Table2[[#This Row],[regno]],"")</f>
        <v/>
      </c>
    </row>
    <row r="2605" spans="1:4" x14ac:dyDescent="0.2">
      <c r="A2605">
        <v>232391</v>
      </c>
      <c r="B2605" t="s">
        <v>5412</v>
      </c>
      <c r="C2605" t="s">
        <v>12</v>
      </c>
      <c r="D2605" t="str">
        <f>IF(OR(Table2[[#This Row],[code]]=Options!$H$6,Table2[[#This Row],[code]]=Options!$H$7,Table2[[#This Row],[code]]=Options!$H$8,Table2[[#This Row],[code]]=Options!$H$9,Table2[[#This Row],[code]]=Options!$H$10),Table2[[#This Row],[regno]],"")</f>
        <v/>
      </c>
    </row>
    <row r="2606" spans="1:4" x14ac:dyDescent="0.2">
      <c r="A2606">
        <v>233700</v>
      </c>
      <c r="B2606" t="s">
        <v>5412</v>
      </c>
      <c r="C2606" t="s">
        <v>12</v>
      </c>
      <c r="D2606" t="str">
        <f>IF(OR(Table2[[#This Row],[code]]=Options!$H$6,Table2[[#This Row],[code]]=Options!$H$7,Table2[[#This Row],[code]]=Options!$H$8,Table2[[#This Row],[code]]=Options!$H$9,Table2[[#This Row],[code]]=Options!$H$10),Table2[[#This Row],[regno]],"")</f>
        <v/>
      </c>
    </row>
    <row r="2607" spans="1:4" x14ac:dyDescent="0.2">
      <c r="A2607">
        <v>234280</v>
      </c>
      <c r="B2607" t="s">
        <v>5479</v>
      </c>
      <c r="C2607" t="s">
        <v>9</v>
      </c>
      <c r="D2607" t="str">
        <f>IF(OR(Table2[[#This Row],[code]]=Options!$H$6,Table2[[#This Row],[code]]=Options!$H$7,Table2[[#This Row],[code]]=Options!$H$8,Table2[[#This Row],[code]]=Options!$H$9,Table2[[#This Row],[code]]=Options!$H$10),Table2[[#This Row],[regno]],"")</f>
        <v/>
      </c>
    </row>
    <row r="2608" spans="1:4" x14ac:dyDescent="0.2">
      <c r="A2608">
        <v>235231</v>
      </c>
      <c r="B2608" t="s">
        <v>5606</v>
      </c>
      <c r="C2608" t="s">
        <v>78</v>
      </c>
      <c r="D2608" t="str">
        <f>IF(OR(Table2[[#This Row],[code]]=Options!$H$6,Table2[[#This Row],[code]]=Options!$H$7,Table2[[#This Row],[code]]=Options!$H$8,Table2[[#This Row],[code]]=Options!$H$9,Table2[[#This Row],[code]]=Options!$H$10),Table2[[#This Row],[regno]],"")</f>
        <v/>
      </c>
    </row>
    <row r="2609" spans="1:4" x14ac:dyDescent="0.2">
      <c r="A2609">
        <v>236848</v>
      </c>
      <c r="B2609" t="s">
        <v>5430</v>
      </c>
      <c r="C2609" t="s">
        <v>27</v>
      </c>
      <c r="D2609" t="str">
        <f>IF(OR(Table2[[#This Row],[code]]=Options!$H$6,Table2[[#This Row],[code]]=Options!$H$7,Table2[[#This Row],[code]]=Options!$H$8,Table2[[#This Row],[code]]=Options!$H$9,Table2[[#This Row],[code]]=Options!$H$10),Table2[[#This Row],[regno]],"")</f>
        <v/>
      </c>
    </row>
    <row r="2610" spans="1:4" x14ac:dyDescent="0.2">
      <c r="A2610">
        <v>237816</v>
      </c>
      <c r="B2610" t="s">
        <v>5479</v>
      </c>
      <c r="C2610" t="s">
        <v>9</v>
      </c>
      <c r="D2610" t="str">
        <f>IF(OR(Table2[[#This Row],[code]]=Options!$H$6,Table2[[#This Row],[code]]=Options!$H$7,Table2[[#This Row],[code]]=Options!$H$8,Table2[[#This Row],[code]]=Options!$H$9,Table2[[#This Row],[code]]=Options!$H$10),Table2[[#This Row],[regno]],"")</f>
        <v/>
      </c>
    </row>
    <row r="2611" spans="1:4" x14ac:dyDescent="0.2">
      <c r="A2611">
        <v>238045</v>
      </c>
      <c r="B2611" t="s">
        <v>5479</v>
      </c>
      <c r="C2611" t="s">
        <v>9</v>
      </c>
      <c r="D2611" t="str">
        <f>IF(OR(Table2[[#This Row],[code]]=Options!$H$6,Table2[[#This Row],[code]]=Options!$H$7,Table2[[#This Row],[code]]=Options!$H$8,Table2[[#This Row],[code]]=Options!$H$9,Table2[[#This Row],[code]]=Options!$H$10),Table2[[#This Row],[regno]],"")</f>
        <v/>
      </c>
    </row>
    <row r="2612" spans="1:4" x14ac:dyDescent="0.2">
      <c r="A2612">
        <v>238476</v>
      </c>
      <c r="B2612" t="s">
        <v>5607</v>
      </c>
      <c r="C2612" t="s">
        <v>90</v>
      </c>
      <c r="D2612" t="str">
        <f>IF(OR(Table2[[#This Row],[code]]=Options!$H$6,Table2[[#This Row],[code]]=Options!$H$7,Table2[[#This Row],[code]]=Options!$H$8,Table2[[#This Row],[code]]=Options!$H$9,Table2[[#This Row],[code]]=Options!$H$10),Table2[[#This Row],[regno]],"")</f>
        <v/>
      </c>
    </row>
    <row r="2613" spans="1:4" x14ac:dyDescent="0.2">
      <c r="A2613">
        <v>243877</v>
      </c>
      <c r="B2613" t="s">
        <v>5599</v>
      </c>
      <c r="C2613" t="s">
        <v>21</v>
      </c>
      <c r="D2613" t="str">
        <f>IF(OR(Table2[[#This Row],[code]]=Options!$H$6,Table2[[#This Row],[code]]=Options!$H$7,Table2[[#This Row],[code]]=Options!$H$8,Table2[[#This Row],[code]]=Options!$H$9,Table2[[#This Row],[code]]=Options!$H$10),Table2[[#This Row],[regno]],"")</f>
        <v/>
      </c>
    </row>
    <row r="2614" spans="1:4" x14ac:dyDescent="0.2">
      <c r="A2614">
        <v>244533</v>
      </c>
      <c r="B2614" t="s">
        <v>5462</v>
      </c>
      <c r="C2614" t="s">
        <v>52</v>
      </c>
      <c r="D2614" t="str">
        <f>IF(OR(Table2[[#This Row],[code]]=Options!$H$6,Table2[[#This Row],[code]]=Options!$H$7,Table2[[#This Row],[code]]=Options!$H$8,Table2[[#This Row],[code]]=Options!$H$9,Table2[[#This Row],[code]]=Options!$H$10),Table2[[#This Row],[regno]],"")</f>
        <v/>
      </c>
    </row>
    <row r="2615" spans="1:4" x14ac:dyDescent="0.2">
      <c r="A2615">
        <v>244861</v>
      </c>
      <c r="B2615" t="s">
        <v>5608</v>
      </c>
      <c r="C2615" t="s">
        <v>97</v>
      </c>
      <c r="D2615" t="str">
        <f>IF(OR(Table2[[#This Row],[code]]=Options!$H$6,Table2[[#This Row],[code]]=Options!$H$7,Table2[[#This Row],[code]]=Options!$H$8,Table2[[#This Row],[code]]=Options!$H$9,Table2[[#This Row],[code]]=Options!$H$10),Table2[[#This Row],[regno]],"")</f>
        <v/>
      </c>
    </row>
    <row r="2616" spans="1:4" x14ac:dyDescent="0.2">
      <c r="A2616">
        <v>247230</v>
      </c>
      <c r="B2616" t="s">
        <v>5609</v>
      </c>
      <c r="C2616" t="s">
        <v>100</v>
      </c>
      <c r="D2616" t="str">
        <f>IF(OR(Table2[[#This Row],[code]]=Options!$H$6,Table2[[#This Row],[code]]=Options!$H$7,Table2[[#This Row],[code]]=Options!$H$8,Table2[[#This Row],[code]]=Options!$H$9,Table2[[#This Row],[code]]=Options!$H$10),Table2[[#This Row],[regno]],"")</f>
        <v/>
      </c>
    </row>
    <row r="2617" spans="1:4" x14ac:dyDescent="0.2">
      <c r="A2617">
        <v>247438</v>
      </c>
      <c r="B2617" t="s">
        <v>5430</v>
      </c>
      <c r="C2617" t="s">
        <v>27</v>
      </c>
      <c r="D2617" t="str">
        <f>IF(OR(Table2[[#This Row],[code]]=Options!$H$6,Table2[[#This Row],[code]]=Options!$H$7,Table2[[#This Row],[code]]=Options!$H$8,Table2[[#This Row],[code]]=Options!$H$9,Table2[[#This Row],[code]]=Options!$H$10),Table2[[#This Row],[regno]],"")</f>
        <v/>
      </c>
    </row>
    <row r="2618" spans="1:4" x14ac:dyDescent="0.2">
      <c r="A2618">
        <v>249178</v>
      </c>
      <c r="B2618" t="s">
        <v>5430</v>
      </c>
      <c r="C2618" t="s">
        <v>27</v>
      </c>
      <c r="D2618" t="str">
        <f>IF(OR(Table2[[#This Row],[code]]=Options!$H$6,Table2[[#This Row],[code]]=Options!$H$7,Table2[[#This Row],[code]]=Options!$H$8,Table2[[#This Row],[code]]=Options!$H$9,Table2[[#This Row],[code]]=Options!$H$10),Table2[[#This Row],[regno]],"")</f>
        <v/>
      </c>
    </row>
    <row r="2619" spans="1:4" x14ac:dyDescent="0.2">
      <c r="A2619">
        <v>249219</v>
      </c>
      <c r="B2619" t="s">
        <v>5508</v>
      </c>
      <c r="C2619" t="s">
        <v>110</v>
      </c>
      <c r="D2619" t="str">
        <f>IF(OR(Table2[[#This Row],[code]]=Options!$H$6,Table2[[#This Row],[code]]=Options!$H$7,Table2[[#This Row],[code]]=Options!$H$8,Table2[[#This Row],[code]]=Options!$H$9,Table2[[#This Row],[code]]=Options!$H$10),Table2[[#This Row],[regno]],"")</f>
        <v/>
      </c>
    </row>
    <row r="2620" spans="1:4" x14ac:dyDescent="0.2">
      <c r="A2620">
        <v>250143</v>
      </c>
      <c r="B2620" t="s">
        <v>5484</v>
      </c>
      <c r="C2620" t="s">
        <v>113</v>
      </c>
      <c r="D2620" t="str">
        <f>IF(OR(Table2[[#This Row],[code]]=Options!$H$6,Table2[[#This Row],[code]]=Options!$H$7,Table2[[#This Row],[code]]=Options!$H$8,Table2[[#This Row],[code]]=Options!$H$9,Table2[[#This Row],[code]]=Options!$H$10),Table2[[#This Row],[regno]],"")</f>
        <v/>
      </c>
    </row>
    <row r="2621" spans="1:4" x14ac:dyDescent="0.2">
      <c r="A2621">
        <v>250277</v>
      </c>
      <c r="B2621" t="s">
        <v>5479</v>
      </c>
      <c r="C2621" t="s">
        <v>9</v>
      </c>
      <c r="D2621" t="str">
        <f>IF(OR(Table2[[#This Row],[code]]=Options!$H$6,Table2[[#This Row],[code]]=Options!$H$7,Table2[[#This Row],[code]]=Options!$H$8,Table2[[#This Row],[code]]=Options!$H$9,Table2[[#This Row],[code]]=Options!$H$10),Table2[[#This Row],[regno]],"")</f>
        <v/>
      </c>
    </row>
    <row r="2622" spans="1:4" x14ac:dyDescent="0.2">
      <c r="A2622">
        <v>250388</v>
      </c>
      <c r="B2622" t="s">
        <v>5565</v>
      </c>
      <c r="C2622" t="s">
        <v>118</v>
      </c>
      <c r="D2622" t="str">
        <f>IF(OR(Table2[[#This Row],[code]]=Options!$H$6,Table2[[#This Row],[code]]=Options!$H$7,Table2[[#This Row],[code]]=Options!$H$8,Table2[[#This Row],[code]]=Options!$H$9,Table2[[#This Row],[code]]=Options!$H$10),Table2[[#This Row],[regno]],"")</f>
        <v/>
      </c>
    </row>
    <row r="2623" spans="1:4" x14ac:dyDescent="0.2">
      <c r="A2623">
        <v>250495</v>
      </c>
      <c r="B2623" t="s">
        <v>5578</v>
      </c>
      <c r="C2623" t="s">
        <v>121</v>
      </c>
      <c r="D2623" t="str">
        <f>IF(OR(Table2[[#This Row],[code]]=Options!$H$6,Table2[[#This Row],[code]]=Options!$H$7,Table2[[#This Row],[code]]=Options!$H$8,Table2[[#This Row],[code]]=Options!$H$9,Table2[[#This Row],[code]]=Options!$H$10),Table2[[#This Row],[regno]],"")</f>
        <v/>
      </c>
    </row>
    <row r="2624" spans="1:4" x14ac:dyDescent="0.2">
      <c r="A2624">
        <v>250846</v>
      </c>
      <c r="B2624" t="s">
        <v>5610</v>
      </c>
      <c r="C2624" t="s">
        <v>127</v>
      </c>
      <c r="D2624" t="str">
        <f>IF(OR(Table2[[#This Row],[code]]=Options!$H$6,Table2[[#This Row],[code]]=Options!$H$7,Table2[[#This Row],[code]]=Options!$H$8,Table2[[#This Row],[code]]=Options!$H$9,Table2[[#This Row],[code]]=Options!$H$10),Table2[[#This Row],[regno]],"")</f>
        <v/>
      </c>
    </row>
    <row r="2625" spans="1:4" x14ac:dyDescent="0.2">
      <c r="A2625">
        <v>251475</v>
      </c>
      <c r="B2625" t="s">
        <v>5611</v>
      </c>
      <c r="C2625" t="s">
        <v>133</v>
      </c>
      <c r="D2625" t="str">
        <f>IF(OR(Table2[[#This Row],[code]]=Options!$H$6,Table2[[#This Row],[code]]=Options!$H$7,Table2[[#This Row],[code]]=Options!$H$8,Table2[[#This Row],[code]]=Options!$H$9,Table2[[#This Row],[code]]=Options!$H$10),Table2[[#This Row],[regno]],"")</f>
        <v/>
      </c>
    </row>
    <row r="2626" spans="1:4" x14ac:dyDescent="0.2">
      <c r="A2626">
        <v>252205</v>
      </c>
      <c r="B2626" t="s">
        <v>5438</v>
      </c>
      <c r="C2626" t="s">
        <v>130</v>
      </c>
      <c r="D2626" t="str">
        <f>IF(OR(Table2[[#This Row],[code]]=Options!$H$6,Table2[[#This Row],[code]]=Options!$H$7,Table2[[#This Row],[code]]=Options!$H$8,Table2[[#This Row],[code]]=Options!$H$9,Table2[[#This Row],[code]]=Options!$H$10),Table2[[#This Row],[regno]],"")</f>
        <v/>
      </c>
    </row>
    <row r="2627" spans="1:4" x14ac:dyDescent="0.2">
      <c r="A2627">
        <v>252729</v>
      </c>
      <c r="B2627" t="s">
        <v>5612</v>
      </c>
      <c r="C2627" t="s">
        <v>138</v>
      </c>
      <c r="D2627" t="str">
        <f>IF(OR(Table2[[#This Row],[code]]=Options!$H$6,Table2[[#This Row],[code]]=Options!$H$7,Table2[[#This Row],[code]]=Options!$H$8,Table2[[#This Row],[code]]=Options!$H$9,Table2[[#This Row],[code]]=Options!$H$10),Table2[[#This Row],[regno]],"")</f>
        <v/>
      </c>
    </row>
    <row r="2628" spans="1:4" x14ac:dyDescent="0.2">
      <c r="A2628">
        <v>254191</v>
      </c>
      <c r="B2628" t="s">
        <v>5479</v>
      </c>
      <c r="C2628" t="s">
        <v>9</v>
      </c>
      <c r="D2628" t="str">
        <f>IF(OR(Table2[[#This Row],[code]]=Options!$H$6,Table2[[#This Row],[code]]=Options!$H$7,Table2[[#This Row],[code]]=Options!$H$8,Table2[[#This Row],[code]]=Options!$H$9,Table2[[#This Row],[code]]=Options!$H$10),Table2[[#This Row],[regno]],"")</f>
        <v/>
      </c>
    </row>
    <row r="2629" spans="1:4" x14ac:dyDescent="0.2">
      <c r="A2629">
        <v>254640</v>
      </c>
      <c r="B2629" t="s">
        <v>5613</v>
      </c>
      <c r="C2629" t="s">
        <v>143</v>
      </c>
      <c r="D2629" t="str">
        <f>IF(OR(Table2[[#This Row],[code]]=Options!$H$6,Table2[[#This Row],[code]]=Options!$H$7,Table2[[#This Row],[code]]=Options!$H$8,Table2[[#This Row],[code]]=Options!$H$9,Table2[[#This Row],[code]]=Options!$H$10),Table2[[#This Row],[regno]],"")</f>
        <v/>
      </c>
    </row>
    <row r="2630" spans="1:4" x14ac:dyDescent="0.2">
      <c r="A2630">
        <v>255004</v>
      </c>
      <c r="B2630" t="s">
        <v>5614</v>
      </c>
      <c r="C2630" t="s">
        <v>146</v>
      </c>
      <c r="D2630" t="str">
        <f>IF(OR(Table2[[#This Row],[code]]=Options!$H$6,Table2[[#This Row],[code]]=Options!$H$7,Table2[[#This Row],[code]]=Options!$H$8,Table2[[#This Row],[code]]=Options!$H$9,Table2[[#This Row],[code]]=Options!$H$10),Table2[[#This Row],[regno]],"")</f>
        <v/>
      </c>
    </row>
    <row r="2631" spans="1:4" x14ac:dyDescent="0.2">
      <c r="A2631">
        <v>255017</v>
      </c>
      <c r="B2631" t="s">
        <v>5501</v>
      </c>
      <c r="C2631" t="s">
        <v>149</v>
      </c>
      <c r="D2631" t="str">
        <f>IF(OR(Table2[[#This Row],[code]]=Options!$H$6,Table2[[#This Row],[code]]=Options!$H$7,Table2[[#This Row],[code]]=Options!$H$8,Table2[[#This Row],[code]]=Options!$H$9,Table2[[#This Row],[code]]=Options!$H$10),Table2[[#This Row],[regno]],"")</f>
        <v/>
      </c>
    </row>
    <row r="2632" spans="1:4" x14ac:dyDescent="0.2">
      <c r="A2632">
        <v>255095</v>
      </c>
      <c r="B2632" t="s">
        <v>5462</v>
      </c>
      <c r="C2632" t="s">
        <v>52</v>
      </c>
      <c r="D2632" t="str">
        <f>IF(OR(Table2[[#This Row],[code]]=Options!$H$6,Table2[[#This Row],[code]]=Options!$H$7,Table2[[#This Row],[code]]=Options!$H$8,Table2[[#This Row],[code]]=Options!$H$9,Table2[[#This Row],[code]]=Options!$H$10),Table2[[#This Row],[regno]],"")</f>
        <v/>
      </c>
    </row>
    <row r="2633" spans="1:4" x14ac:dyDescent="0.2">
      <c r="A2633">
        <v>257329</v>
      </c>
      <c r="B2633" t="s">
        <v>5615</v>
      </c>
      <c r="C2633" t="s">
        <v>154</v>
      </c>
      <c r="D2633" t="str">
        <f>IF(OR(Table2[[#This Row],[code]]=Options!$H$6,Table2[[#This Row],[code]]=Options!$H$7,Table2[[#This Row],[code]]=Options!$H$8,Table2[[#This Row],[code]]=Options!$H$9,Table2[[#This Row],[code]]=Options!$H$10),Table2[[#This Row],[regno]],"")</f>
        <v/>
      </c>
    </row>
    <row r="2634" spans="1:4" x14ac:dyDescent="0.2">
      <c r="A2634">
        <v>258044</v>
      </c>
      <c r="B2634" t="s">
        <v>5578</v>
      </c>
      <c r="C2634" t="s">
        <v>121</v>
      </c>
      <c r="D2634" t="str">
        <f>IF(OR(Table2[[#This Row],[code]]=Options!$H$6,Table2[[#This Row],[code]]=Options!$H$7,Table2[[#This Row],[code]]=Options!$H$8,Table2[[#This Row],[code]]=Options!$H$9,Table2[[#This Row],[code]]=Options!$H$10),Table2[[#This Row],[regno]],"")</f>
        <v/>
      </c>
    </row>
    <row r="2635" spans="1:4" x14ac:dyDescent="0.2">
      <c r="A2635">
        <v>258888</v>
      </c>
      <c r="B2635" t="s">
        <v>5616</v>
      </c>
      <c r="C2635" t="s">
        <v>161</v>
      </c>
      <c r="D2635" t="str">
        <f>IF(OR(Table2[[#This Row],[code]]=Options!$H$6,Table2[[#This Row],[code]]=Options!$H$7,Table2[[#This Row],[code]]=Options!$H$8,Table2[[#This Row],[code]]=Options!$H$9,Table2[[#This Row],[code]]=Options!$H$10),Table2[[#This Row],[regno]],"")</f>
        <v/>
      </c>
    </row>
    <row r="2636" spans="1:4" x14ac:dyDescent="0.2">
      <c r="A2636">
        <v>259127</v>
      </c>
      <c r="B2636" t="s">
        <v>5617</v>
      </c>
      <c r="C2636" t="s">
        <v>164</v>
      </c>
      <c r="D2636" t="str">
        <f>IF(OR(Table2[[#This Row],[code]]=Options!$H$6,Table2[[#This Row],[code]]=Options!$H$7,Table2[[#This Row],[code]]=Options!$H$8,Table2[[#This Row],[code]]=Options!$H$9,Table2[[#This Row],[code]]=Options!$H$10),Table2[[#This Row],[regno]],"")</f>
        <v/>
      </c>
    </row>
    <row r="2637" spans="1:4" x14ac:dyDescent="0.2">
      <c r="A2637">
        <v>259404</v>
      </c>
      <c r="B2637" t="s">
        <v>5618</v>
      </c>
      <c r="C2637" t="s">
        <v>170</v>
      </c>
      <c r="D2637" t="str">
        <f>IF(OR(Table2[[#This Row],[code]]=Options!$H$6,Table2[[#This Row],[code]]=Options!$H$7,Table2[[#This Row],[code]]=Options!$H$8,Table2[[#This Row],[code]]=Options!$H$9,Table2[[#This Row],[code]]=Options!$H$10),Table2[[#This Row],[regno]],"")</f>
        <v/>
      </c>
    </row>
    <row r="2638" spans="1:4" x14ac:dyDescent="0.2">
      <c r="A2638">
        <v>259605</v>
      </c>
      <c r="B2638" t="s">
        <v>5549</v>
      </c>
      <c r="C2638" t="s">
        <v>173</v>
      </c>
      <c r="D2638" t="str">
        <f>IF(OR(Table2[[#This Row],[code]]=Options!$H$6,Table2[[#This Row],[code]]=Options!$H$7,Table2[[#This Row],[code]]=Options!$H$8,Table2[[#This Row],[code]]=Options!$H$9,Table2[[#This Row],[code]]=Options!$H$10),Table2[[#This Row],[regno]],"")</f>
        <v/>
      </c>
    </row>
    <row r="2639" spans="1:4" x14ac:dyDescent="0.2">
      <c r="A2639">
        <v>260584</v>
      </c>
      <c r="B2639" t="s">
        <v>5619</v>
      </c>
      <c r="C2639" t="s">
        <v>176</v>
      </c>
      <c r="D2639" t="str">
        <f>IF(OR(Table2[[#This Row],[code]]=Options!$H$6,Table2[[#This Row],[code]]=Options!$H$7,Table2[[#This Row],[code]]=Options!$H$8,Table2[[#This Row],[code]]=Options!$H$9,Table2[[#This Row],[code]]=Options!$H$10),Table2[[#This Row],[regno]],"")</f>
        <v/>
      </c>
    </row>
    <row r="2640" spans="1:4" x14ac:dyDescent="0.2">
      <c r="A2640">
        <v>261010</v>
      </c>
      <c r="B2640" t="s">
        <v>5501</v>
      </c>
      <c r="C2640" t="s">
        <v>149</v>
      </c>
      <c r="D2640" t="str">
        <f>IF(OR(Table2[[#This Row],[code]]=Options!$H$6,Table2[[#This Row],[code]]=Options!$H$7,Table2[[#This Row],[code]]=Options!$H$8,Table2[[#This Row],[code]]=Options!$H$9,Table2[[#This Row],[code]]=Options!$H$10),Table2[[#This Row],[regno]],"")</f>
        <v/>
      </c>
    </row>
    <row r="2641" spans="1:4" x14ac:dyDescent="0.2">
      <c r="A2641">
        <v>261099</v>
      </c>
      <c r="B2641" t="s">
        <v>5484</v>
      </c>
      <c r="C2641" t="s">
        <v>113</v>
      </c>
      <c r="D2641" t="str">
        <f>IF(OR(Table2[[#This Row],[code]]=Options!$H$6,Table2[[#This Row],[code]]=Options!$H$7,Table2[[#This Row],[code]]=Options!$H$8,Table2[[#This Row],[code]]=Options!$H$9,Table2[[#This Row],[code]]=Options!$H$10),Table2[[#This Row],[regno]],"")</f>
        <v/>
      </c>
    </row>
    <row r="2642" spans="1:4" x14ac:dyDescent="0.2">
      <c r="A2642">
        <v>261164</v>
      </c>
      <c r="B2642" t="s">
        <v>5602</v>
      </c>
      <c r="C2642" t="s">
        <v>37</v>
      </c>
      <c r="D2642" t="str">
        <f>IF(OR(Table2[[#This Row],[code]]=Options!$H$6,Table2[[#This Row],[code]]=Options!$H$7,Table2[[#This Row],[code]]=Options!$H$8,Table2[[#This Row],[code]]=Options!$H$9,Table2[[#This Row],[code]]=Options!$H$10),Table2[[#This Row],[regno]],"")</f>
        <v/>
      </c>
    </row>
    <row r="2643" spans="1:4" x14ac:dyDescent="0.2">
      <c r="A2643">
        <v>261201</v>
      </c>
      <c r="B2643" t="s">
        <v>5476</v>
      </c>
      <c r="C2643" t="s">
        <v>188</v>
      </c>
      <c r="D2643" t="str">
        <f>IF(OR(Table2[[#This Row],[code]]=Options!$H$6,Table2[[#This Row],[code]]=Options!$H$7,Table2[[#This Row],[code]]=Options!$H$8,Table2[[#This Row],[code]]=Options!$H$9,Table2[[#This Row],[code]]=Options!$H$10),Table2[[#This Row],[regno]],"")</f>
        <v/>
      </c>
    </row>
    <row r="2644" spans="1:4" x14ac:dyDescent="0.2">
      <c r="A2644">
        <v>261351</v>
      </c>
      <c r="B2644" t="s">
        <v>5620</v>
      </c>
      <c r="C2644" t="s">
        <v>191</v>
      </c>
      <c r="D2644" t="str">
        <f>IF(OR(Table2[[#This Row],[code]]=Options!$H$6,Table2[[#This Row],[code]]=Options!$H$7,Table2[[#This Row],[code]]=Options!$H$8,Table2[[#This Row],[code]]=Options!$H$9,Table2[[#This Row],[code]]=Options!$H$10),Table2[[#This Row],[regno]],"")</f>
        <v/>
      </c>
    </row>
    <row r="2645" spans="1:4" x14ac:dyDescent="0.2">
      <c r="A2645">
        <v>261383</v>
      </c>
      <c r="B2645" t="s">
        <v>5621</v>
      </c>
      <c r="C2645" t="s">
        <v>194</v>
      </c>
      <c r="D2645" t="str">
        <f>IF(OR(Table2[[#This Row],[code]]=Options!$H$6,Table2[[#This Row],[code]]=Options!$H$7,Table2[[#This Row],[code]]=Options!$H$8,Table2[[#This Row],[code]]=Options!$H$9,Table2[[#This Row],[code]]=Options!$H$10),Table2[[#This Row],[regno]],"")</f>
        <v/>
      </c>
    </row>
    <row r="2646" spans="1:4" x14ac:dyDescent="0.2">
      <c r="A2646">
        <v>261403</v>
      </c>
      <c r="B2646" t="s">
        <v>5508</v>
      </c>
      <c r="C2646" t="s">
        <v>110</v>
      </c>
      <c r="D2646" t="str">
        <f>IF(OR(Table2[[#This Row],[code]]=Options!$H$6,Table2[[#This Row],[code]]=Options!$H$7,Table2[[#This Row],[code]]=Options!$H$8,Table2[[#This Row],[code]]=Options!$H$9,Table2[[#This Row],[code]]=Options!$H$10),Table2[[#This Row],[regno]],"")</f>
        <v/>
      </c>
    </row>
    <row r="2647" spans="1:4" x14ac:dyDescent="0.2">
      <c r="A2647">
        <v>261534</v>
      </c>
      <c r="B2647" t="s">
        <v>5598</v>
      </c>
      <c r="C2647" t="s">
        <v>18</v>
      </c>
      <c r="D2647" t="str">
        <f>IF(OR(Table2[[#This Row],[code]]=Options!$H$6,Table2[[#This Row],[code]]=Options!$H$7,Table2[[#This Row],[code]]=Options!$H$8,Table2[[#This Row],[code]]=Options!$H$9,Table2[[#This Row],[code]]=Options!$H$10),Table2[[#This Row],[regno]],"")</f>
        <v/>
      </c>
    </row>
    <row r="2648" spans="1:4" x14ac:dyDescent="0.2">
      <c r="A2648">
        <v>261560</v>
      </c>
      <c r="B2648" t="s">
        <v>5479</v>
      </c>
      <c r="C2648" t="s">
        <v>9</v>
      </c>
      <c r="D2648" t="str">
        <f>IF(OR(Table2[[#This Row],[code]]=Options!$H$6,Table2[[#This Row],[code]]=Options!$H$7,Table2[[#This Row],[code]]=Options!$H$8,Table2[[#This Row],[code]]=Options!$H$9,Table2[[#This Row],[code]]=Options!$H$10),Table2[[#This Row],[regno]],"")</f>
        <v/>
      </c>
    </row>
    <row r="2649" spans="1:4" x14ac:dyDescent="0.2">
      <c r="A2649">
        <v>261564</v>
      </c>
      <c r="B2649" t="s">
        <v>5622</v>
      </c>
      <c r="C2649" t="s">
        <v>203</v>
      </c>
      <c r="D2649" t="str">
        <f>IF(OR(Table2[[#This Row],[code]]=Options!$H$6,Table2[[#This Row],[code]]=Options!$H$7,Table2[[#This Row],[code]]=Options!$H$8,Table2[[#This Row],[code]]=Options!$H$9,Table2[[#This Row],[code]]=Options!$H$10),Table2[[#This Row],[regno]],"")</f>
        <v/>
      </c>
    </row>
    <row r="2650" spans="1:4" x14ac:dyDescent="0.2">
      <c r="A2650">
        <v>261645</v>
      </c>
      <c r="B2650" t="s">
        <v>5623</v>
      </c>
      <c r="C2650" t="s">
        <v>206</v>
      </c>
      <c r="D2650" t="str">
        <f>IF(OR(Table2[[#This Row],[code]]=Options!$H$6,Table2[[#This Row],[code]]=Options!$H$7,Table2[[#This Row],[code]]=Options!$H$8,Table2[[#This Row],[code]]=Options!$H$9,Table2[[#This Row],[code]]=Options!$H$10),Table2[[#This Row],[regno]],"")</f>
        <v/>
      </c>
    </row>
    <row r="2651" spans="1:4" x14ac:dyDescent="0.2">
      <c r="A2651">
        <v>262506</v>
      </c>
      <c r="B2651" t="s">
        <v>5496</v>
      </c>
      <c r="C2651" t="s">
        <v>209</v>
      </c>
      <c r="D2651" t="str">
        <f>IF(OR(Table2[[#This Row],[code]]=Options!$H$6,Table2[[#This Row],[code]]=Options!$H$7,Table2[[#This Row],[code]]=Options!$H$8,Table2[[#This Row],[code]]=Options!$H$9,Table2[[#This Row],[code]]=Options!$H$10),Table2[[#This Row],[regno]],"")</f>
        <v/>
      </c>
    </row>
    <row r="2652" spans="1:4" x14ac:dyDescent="0.2">
      <c r="A2652">
        <v>262813</v>
      </c>
      <c r="B2652" t="s">
        <v>5595</v>
      </c>
      <c r="C2652" t="s">
        <v>212</v>
      </c>
      <c r="D2652" t="str">
        <f>IF(OR(Table2[[#This Row],[code]]=Options!$H$6,Table2[[#This Row],[code]]=Options!$H$7,Table2[[#This Row],[code]]=Options!$H$8,Table2[[#This Row],[code]]=Options!$H$9,Table2[[#This Row],[code]]=Options!$H$10),Table2[[#This Row],[regno]],"")</f>
        <v/>
      </c>
    </row>
    <row r="2653" spans="1:4" x14ac:dyDescent="0.2">
      <c r="A2653">
        <v>263165</v>
      </c>
      <c r="B2653" t="s">
        <v>5430</v>
      </c>
      <c r="C2653" t="s">
        <v>27</v>
      </c>
      <c r="D2653" t="str">
        <f>IF(OR(Table2[[#This Row],[code]]=Options!$H$6,Table2[[#This Row],[code]]=Options!$H$7,Table2[[#This Row],[code]]=Options!$H$8,Table2[[#This Row],[code]]=Options!$H$9,Table2[[#This Row],[code]]=Options!$H$10),Table2[[#This Row],[regno]],"")</f>
        <v/>
      </c>
    </row>
    <row r="2654" spans="1:4" x14ac:dyDescent="0.2">
      <c r="A2654">
        <v>263312</v>
      </c>
      <c r="B2654" t="s">
        <v>5624</v>
      </c>
      <c r="C2654" t="s">
        <v>217</v>
      </c>
      <c r="D2654" t="str">
        <f>IF(OR(Table2[[#This Row],[code]]=Options!$H$6,Table2[[#This Row],[code]]=Options!$H$7,Table2[[#This Row],[code]]=Options!$H$8,Table2[[#This Row],[code]]=Options!$H$9,Table2[[#This Row],[code]]=Options!$H$10),Table2[[#This Row],[regno]],"")</f>
        <v/>
      </c>
    </row>
    <row r="2655" spans="1:4" x14ac:dyDescent="0.2">
      <c r="A2655">
        <v>263367</v>
      </c>
      <c r="B2655" t="s">
        <v>5625</v>
      </c>
      <c r="C2655" t="s">
        <v>220</v>
      </c>
      <c r="D2655" t="str">
        <f>IF(OR(Table2[[#This Row],[code]]=Options!$H$6,Table2[[#This Row],[code]]=Options!$H$7,Table2[[#This Row],[code]]=Options!$H$8,Table2[[#This Row],[code]]=Options!$H$9,Table2[[#This Row],[code]]=Options!$H$10),Table2[[#This Row],[regno]],"")</f>
        <v/>
      </c>
    </row>
    <row r="2656" spans="1:4" x14ac:dyDescent="0.2">
      <c r="A2656">
        <v>263492</v>
      </c>
      <c r="B2656" t="s">
        <v>5501</v>
      </c>
      <c r="C2656" t="s">
        <v>149</v>
      </c>
      <c r="D2656" t="str">
        <f>IF(OR(Table2[[#This Row],[code]]=Options!$H$6,Table2[[#This Row],[code]]=Options!$H$7,Table2[[#This Row],[code]]=Options!$H$8,Table2[[#This Row],[code]]=Options!$H$9,Table2[[#This Row],[code]]=Options!$H$10),Table2[[#This Row],[regno]],"")</f>
        <v/>
      </c>
    </row>
    <row r="2657" spans="1:4" x14ac:dyDescent="0.2">
      <c r="A2657">
        <v>263524</v>
      </c>
      <c r="B2657" t="s">
        <v>5626</v>
      </c>
      <c r="C2657" t="s">
        <v>225</v>
      </c>
      <c r="D2657" t="str">
        <f>IF(OR(Table2[[#This Row],[code]]=Options!$H$6,Table2[[#This Row],[code]]=Options!$H$7,Table2[[#This Row],[code]]=Options!$H$8,Table2[[#This Row],[code]]=Options!$H$9,Table2[[#This Row],[code]]=Options!$H$10),Table2[[#This Row],[regno]],"")</f>
        <v/>
      </c>
    </row>
    <row r="2658" spans="1:4" x14ac:dyDescent="0.2">
      <c r="A2658">
        <v>263930</v>
      </c>
      <c r="B2658" t="s">
        <v>5627</v>
      </c>
      <c r="C2658" t="s">
        <v>228</v>
      </c>
      <c r="D2658" t="str">
        <f>IF(OR(Table2[[#This Row],[code]]=Options!$H$6,Table2[[#This Row],[code]]=Options!$H$7,Table2[[#This Row],[code]]=Options!$H$8,Table2[[#This Row],[code]]=Options!$H$9,Table2[[#This Row],[code]]=Options!$H$10),Table2[[#This Row],[regno]],"")</f>
        <v/>
      </c>
    </row>
    <row r="2659" spans="1:4" x14ac:dyDescent="0.2">
      <c r="A2659">
        <v>264168</v>
      </c>
      <c r="B2659" t="s">
        <v>5628</v>
      </c>
      <c r="C2659" t="s">
        <v>231</v>
      </c>
      <c r="D2659" t="str">
        <f>IF(OR(Table2[[#This Row],[code]]=Options!$H$6,Table2[[#This Row],[code]]=Options!$H$7,Table2[[#This Row],[code]]=Options!$H$8,Table2[[#This Row],[code]]=Options!$H$9,Table2[[#This Row],[code]]=Options!$H$10),Table2[[#This Row],[regno]],"")</f>
        <v/>
      </c>
    </row>
    <row r="2660" spans="1:4" x14ac:dyDescent="0.2">
      <c r="A2660">
        <v>264274</v>
      </c>
      <c r="B2660" t="s">
        <v>5490</v>
      </c>
      <c r="C2660" t="s">
        <v>55</v>
      </c>
      <c r="D2660" t="str">
        <f>IF(OR(Table2[[#This Row],[code]]=Options!$H$6,Table2[[#This Row],[code]]=Options!$H$7,Table2[[#This Row],[code]]=Options!$H$8,Table2[[#This Row],[code]]=Options!$H$9,Table2[[#This Row],[code]]=Options!$H$10),Table2[[#This Row],[regno]],"")</f>
        <v/>
      </c>
    </row>
    <row r="2661" spans="1:4" x14ac:dyDescent="0.2">
      <c r="A2661">
        <v>264544</v>
      </c>
      <c r="B2661" t="s">
        <v>5629</v>
      </c>
      <c r="C2661" t="s">
        <v>236</v>
      </c>
      <c r="D2661" t="str">
        <f>IF(OR(Table2[[#This Row],[code]]=Options!$H$6,Table2[[#This Row],[code]]=Options!$H$7,Table2[[#This Row],[code]]=Options!$H$8,Table2[[#This Row],[code]]=Options!$H$9,Table2[[#This Row],[code]]=Options!$H$10),Table2[[#This Row],[regno]],"")</f>
        <v/>
      </c>
    </row>
    <row r="2662" spans="1:4" x14ac:dyDescent="0.2">
      <c r="A2662">
        <v>264659</v>
      </c>
      <c r="B2662" t="s">
        <v>5626</v>
      </c>
      <c r="C2662" t="s">
        <v>225</v>
      </c>
      <c r="D2662" t="str">
        <f>IF(OR(Table2[[#This Row],[code]]=Options!$H$6,Table2[[#This Row],[code]]=Options!$H$7,Table2[[#This Row],[code]]=Options!$H$8,Table2[[#This Row],[code]]=Options!$H$9,Table2[[#This Row],[code]]=Options!$H$10),Table2[[#This Row],[regno]],"")</f>
        <v/>
      </c>
    </row>
    <row r="2663" spans="1:4" x14ac:dyDescent="0.2">
      <c r="A2663">
        <v>264670</v>
      </c>
      <c r="B2663" t="s">
        <v>5630</v>
      </c>
      <c r="C2663" t="s">
        <v>241</v>
      </c>
      <c r="D2663" t="str">
        <f>IF(OR(Table2[[#This Row],[code]]=Options!$H$6,Table2[[#This Row],[code]]=Options!$H$7,Table2[[#This Row],[code]]=Options!$H$8,Table2[[#This Row],[code]]=Options!$H$9,Table2[[#This Row],[code]]=Options!$H$10),Table2[[#This Row],[regno]],"")</f>
        <v/>
      </c>
    </row>
    <row r="2664" spans="1:4" x14ac:dyDescent="0.2">
      <c r="A2664">
        <v>265052</v>
      </c>
      <c r="B2664" t="s">
        <v>5631</v>
      </c>
      <c r="C2664" t="s">
        <v>244</v>
      </c>
      <c r="D2664" t="str">
        <f>IF(OR(Table2[[#This Row],[code]]=Options!$H$6,Table2[[#This Row],[code]]=Options!$H$7,Table2[[#This Row],[code]]=Options!$H$8,Table2[[#This Row],[code]]=Options!$H$9,Table2[[#This Row],[code]]=Options!$H$10),Table2[[#This Row],[regno]],"")</f>
        <v/>
      </c>
    </row>
    <row r="2665" spans="1:4" x14ac:dyDescent="0.2">
      <c r="A2665">
        <v>265488</v>
      </c>
      <c r="B2665" t="s">
        <v>5430</v>
      </c>
      <c r="C2665" t="s">
        <v>27</v>
      </c>
      <c r="D2665" t="str">
        <f>IF(OR(Table2[[#This Row],[code]]=Options!$H$6,Table2[[#This Row],[code]]=Options!$H$7,Table2[[#This Row],[code]]=Options!$H$8,Table2[[#This Row],[code]]=Options!$H$9,Table2[[#This Row],[code]]=Options!$H$10),Table2[[#This Row],[regno]],"")</f>
        <v/>
      </c>
    </row>
    <row r="2666" spans="1:4" x14ac:dyDescent="0.2">
      <c r="A2666">
        <v>266038</v>
      </c>
      <c r="B2666" t="s">
        <v>5493</v>
      </c>
      <c r="C2666" t="s">
        <v>249</v>
      </c>
      <c r="D2666" t="str">
        <f>IF(OR(Table2[[#This Row],[code]]=Options!$H$6,Table2[[#This Row],[code]]=Options!$H$7,Table2[[#This Row],[code]]=Options!$H$8,Table2[[#This Row],[code]]=Options!$H$9,Table2[[#This Row],[code]]=Options!$H$10),Table2[[#This Row],[regno]],"")</f>
        <v/>
      </c>
    </row>
    <row r="2667" spans="1:4" x14ac:dyDescent="0.2">
      <c r="A2667">
        <v>266290</v>
      </c>
      <c r="B2667" t="s">
        <v>5632</v>
      </c>
      <c r="C2667" t="s">
        <v>252</v>
      </c>
      <c r="D2667" t="str">
        <f>IF(OR(Table2[[#This Row],[code]]=Options!$H$6,Table2[[#This Row],[code]]=Options!$H$7,Table2[[#This Row],[code]]=Options!$H$8,Table2[[#This Row],[code]]=Options!$H$9,Table2[[#This Row],[code]]=Options!$H$10),Table2[[#This Row],[regno]],"")</f>
        <v/>
      </c>
    </row>
    <row r="2668" spans="1:4" x14ac:dyDescent="0.2">
      <c r="A2668">
        <v>266383</v>
      </c>
      <c r="B2668" t="s">
        <v>5633</v>
      </c>
      <c r="C2668" t="s">
        <v>255</v>
      </c>
      <c r="D2668" t="str">
        <f>IF(OR(Table2[[#This Row],[code]]=Options!$H$6,Table2[[#This Row],[code]]=Options!$H$7,Table2[[#This Row],[code]]=Options!$H$8,Table2[[#This Row],[code]]=Options!$H$9,Table2[[#This Row],[code]]=Options!$H$10),Table2[[#This Row],[regno]],"")</f>
        <v/>
      </c>
    </row>
    <row r="2669" spans="1:4" x14ac:dyDescent="0.2">
      <c r="A2669">
        <v>266461</v>
      </c>
      <c r="B2669" t="s">
        <v>5476</v>
      </c>
      <c r="C2669" t="s">
        <v>188</v>
      </c>
      <c r="D2669" t="str">
        <f>IF(OR(Table2[[#This Row],[code]]=Options!$H$6,Table2[[#This Row],[code]]=Options!$H$7,Table2[[#This Row],[code]]=Options!$H$8,Table2[[#This Row],[code]]=Options!$H$9,Table2[[#This Row],[code]]=Options!$H$10),Table2[[#This Row],[regno]],"")</f>
        <v/>
      </c>
    </row>
    <row r="2670" spans="1:4" x14ac:dyDescent="0.2">
      <c r="A2670">
        <v>267426</v>
      </c>
      <c r="B2670" t="s">
        <v>5484</v>
      </c>
      <c r="C2670" t="s">
        <v>113</v>
      </c>
      <c r="D2670" t="str">
        <f>IF(OR(Table2[[#This Row],[code]]=Options!$H$6,Table2[[#This Row],[code]]=Options!$H$7,Table2[[#This Row],[code]]=Options!$H$8,Table2[[#This Row],[code]]=Options!$H$9,Table2[[#This Row],[code]]=Options!$H$10),Table2[[#This Row],[regno]],"")</f>
        <v/>
      </c>
    </row>
    <row r="2671" spans="1:4" x14ac:dyDescent="0.2">
      <c r="A2671">
        <v>267517</v>
      </c>
      <c r="B2671" t="s">
        <v>5634</v>
      </c>
      <c r="C2671" t="s">
        <v>264</v>
      </c>
      <c r="D2671" t="str">
        <f>IF(OR(Table2[[#This Row],[code]]=Options!$H$6,Table2[[#This Row],[code]]=Options!$H$7,Table2[[#This Row],[code]]=Options!$H$8,Table2[[#This Row],[code]]=Options!$H$9,Table2[[#This Row],[code]]=Options!$H$10),Table2[[#This Row],[regno]],"")</f>
        <v/>
      </c>
    </row>
    <row r="2672" spans="1:4" x14ac:dyDescent="0.2">
      <c r="A2672">
        <v>268291</v>
      </c>
      <c r="B2672" t="s">
        <v>5635</v>
      </c>
      <c r="C2672" t="s">
        <v>270</v>
      </c>
      <c r="D2672" t="str">
        <f>IF(OR(Table2[[#This Row],[code]]=Options!$H$6,Table2[[#This Row],[code]]=Options!$H$7,Table2[[#This Row],[code]]=Options!$H$8,Table2[[#This Row],[code]]=Options!$H$9,Table2[[#This Row],[code]]=Options!$H$10),Table2[[#This Row],[regno]],"")</f>
        <v/>
      </c>
    </row>
    <row r="2673" spans="1:4" x14ac:dyDescent="0.2">
      <c r="A2673">
        <v>268512</v>
      </c>
      <c r="B2673" t="s">
        <v>5621</v>
      </c>
      <c r="C2673" t="s">
        <v>194</v>
      </c>
      <c r="D2673" t="str">
        <f>IF(OR(Table2[[#This Row],[code]]=Options!$H$6,Table2[[#This Row],[code]]=Options!$H$7,Table2[[#This Row],[code]]=Options!$H$8,Table2[[#This Row],[code]]=Options!$H$9,Table2[[#This Row],[code]]=Options!$H$10),Table2[[#This Row],[regno]],"")</f>
        <v/>
      </c>
    </row>
    <row r="2674" spans="1:4" x14ac:dyDescent="0.2">
      <c r="A2674">
        <v>269184</v>
      </c>
      <c r="B2674" t="s">
        <v>5636</v>
      </c>
      <c r="C2674" t="s">
        <v>275</v>
      </c>
      <c r="D2674" t="str">
        <f>IF(OR(Table2[[#This Row],[code]]=Options!$H$6,Table2[[#This Row],[code]]=Options!$H$7,Table2[[#This Row],[code]]=Options!$H$8,Table2[[#This Row],[code]]=Options!$H$9,Table2[[#This Row],[code]]=Options!$H$10),Table2[[#This Row],[regno]],"")</f>
        <v/>
      </c>
    </row>
    <row r="2675" spans="1:4" x14ac:dyDescent="0.2">
      <c r="A2675">
        <v>269763</v>
      </c>
      <c r="B2675" t="s">
        <v>5459</v>
      </c>
      <c r="C2675" t="s">
        <v>278</v>
      </c>
      <c r="D2675" t="str">
        <f>IF(OR(Table2[[#This Row],[code]]=Options!$H$6,Table2[[#This Row],[code]]=Options!$H$7,Table2[[#This Row],[code]]=Options!$H$8,Table2[[#This Row],[code]]=Options!$H$9,Table2[[#This Row],[code]]=Options!$H$10),Table2[[#This Row],[regno]],"")</f>
        <v/>
      </c>
    </row>
    <row r="2676" spans="1:4" x14ac:dyDescent="0.2">
      <c r="A2676">
        <v>269986</v>
      </c>
      <c r="B2676" t="s">
        <v>5637</v>
      </c>
      <c r="C2676" t="s">
        <v>281</v>
      </c>
      <c r="D2676" t="str">
        <f>IF(OR(Table2[[#This Row],[code]]=Options!$H$6,Table2[[#This Row],[code]]=Options!$H$7,Table2[[#This Row],[code]]=Options!$H$8,Table2[[#This Row],[code]]=Options!$H$9,Table2[[#This Row],[code]]=Options!$H$10),Table2[[#This Row],[regno]],"")</f>
        <v/>
      </c>
    </row>
    <row r="2677" spans="1:4" x14ac:dyDescent="0.2">
      <c r="A2677">
        <v>270004</v>
      </c>
      <c r="B2677" t="s">
        <v>5430</v>
      </c>
      <c r="C2677" t="s">
        <v>27</v>
      </c>
      <c r="D2677" t="str">
        <f>IF(OR(Table2[[#This Row],[code]]=Options!$H$6,Table2[[#This Row],[code]]=Options!$H$7,Table2[[#This Row],[code]]=Options!$H$8,Table2[[#This Row],[code]]=Options!$H$9,Table2[[#This Row],[code]]=Options!$H$10),Table2[[#This Row],[regno]],"")</f>
        <v/>
      </c>
    </row>
    <row r="2678" spans="1:4" x14ac:dyDescent="0.2">
      <c r="A2678">
        <v>270384</v>
      </c>
      <c r="B2678" t="s">
        <v>5492</v>
      </c>
      <c r="C2678" t="s">
        <v>286</v>
      </c>
      <c r="D2678" t="str">
        <f>IF(OR(Table2[[#This Row],[code]]=Options!$H$6,Table2[[#This Row],[code]]=Options!$H$7,Table2[[#This Row],[code]]=Options!$H$8,Table2[[#This Row],[code]]=Options!$H$9,Table2[[#This Row],[code]]=Options!$H$10),Table2[[#This Row],[regno]],"")</f>
        <v/>
      </c>
    </row>
    <row r="2679" spans="1:4" x14ac:dyDescent="0.2">
      <c r="A2679">
        <v>270666</v>
      </c>
      <c r="B2679" t="s">
        <v>5638</v>
      </c>
      <c r="C2679" t="s">
        <v>289</v>
      </c>
      <c r="D2679" t="str">
        <f>IF(OR(Table2[[#This Row],[code]]=Options!$H$6,Table2[[#This Row],[code]]=Options!$H$7,Table2[[#This Row],[code]]=Options!$H$8,Table2[[#This Row],[code]]=Options!$H$9,Table2[[#This Row],[code]]=Options!$H$10),Table2[[#This Row],[regno]],"")</f>
        <v/>
      </c>
    </row>
    <row r="2680" spans="1:4" x14ac:dyDescent="0.2">
      <c r="A2680">
        <v>270751</v>
      </c>
      <c r="B2680" t="s">
        <v>5639</v>
      </c>
      <c r="C2680" t="s">
        <v>292</v>
      </c>
      <c r="D2680" t="str">
        <f>IF(OR(Table2[[#This Row],[code]]=Options!$H$6,Table2[[#This Row],[code]]=Options!$H$7,Table2[[#This Row],[code]]=Options!$H$8,Table2[[#This Row],[code]]=Options!$H$9,Table2[[#This Row],[code]]=Options!$H$10),Table2[[#This Row],[regno]],"")</f>
        <v/>
      </c>
    </row>
    <row r="2681" spans="1:4" x14ac:dyDescent="0.2">
      <c r="A2681">
        <v>270896</v>
      </c>
      <c r="B2681" t="s">
        <v>5640</v>
      </c>
      <c r="C2681" t="s">
        <v>295</v>
      </c>
      <c r="D2681" t="str">
        <f>IF(OR(Table2[[#This Row],[code]]=Options!$H$6,Table2[[#This Row],[code]]=Options!$H$7,Table2[[#This Row],[code]]=Options!$H$8,Table2[[#This Row],[code]]=Options!$H$9,Table2[[#This Row],[code]]=Options!$H$10),Table2[[#This Row],[regno]],"")</f>
        <v/>
      </c>
    </row>
    <row r="2682" spans="1:4" x14ac:dyDescent="0.2">
      <c r="A2682">
        <v>271108</v>
      </c>
      <c r="B2682" t="s">
        <v>5502</v>
      </c>
      <c r="C2682" t="s">
        <v>298</v>
      </c>
      <c r="D2682" t="str">
        <f>IF(OR(Table2[[#This Row],[code]]=Options!$H$6,Table2[[#This Row],[code]]=Options!$H$7,Table2[[#This Row],[code]]=Options!$H$8,Table2[[#This Row],[code]]=Options!$H$9,Table2[[#This Row],[code]]=Options!$H$10),Table2[[#This Row],[regno]],"")</f>
        <v/>
      </c>
    </row>
    <row r="2683" spans="1:4" x14ac:dyDescent="0.2">
      <c r="A2683">
        <v>271332</v>
      </c>
      <c r="B2683" t="s">
        <v>5641</v>
      </c>
      <c r="C2683" t="s">
        <v>301</v>
      </c>
      <c r="D2683" t="str">
        <f>IF(OR(Table2[[#This Row],[code]]=Options!$H$6,Table2[[#This Row],[code]]=Options!$H$7,Table2[[#This Row],[code]]=Options!$H$8,Table2[[#This Row],[code]]=Options!$H$9,Table2[[#This Row],[code]]=Options!$H$10),Table2[[#This Row],[regno]],"")</f>
        <v/>
      </c>
    </row>
    <row r="2684" spans="1:4" x14ac:dyDescent="0.2">
      <c r="A2684">
        <v>271365</v>
      </c>
      <c r="B2684" t="s">
        <v>5642</v>
      </c>
      <c r="C2684" t="s">
        <v>304</v>
      </c>
      <c r="D2684" t="str">
        <f>IF(OR(Table2[[#This Row],[code]]=Options!$H$6,Table2[[#This Row],[code]]=Options!$H$7,Table2[[#This Row],[code]]=Options!$H$8,Table2[[#This Row],[code]]=Options!$H$9,Table2[[#This Row],[code]]=Options!$H$10),Table2[[#This Row],[regno]],"")</f>
        <v/>
      </c>
    </row>
    <row r="2685" spans="1:4" x14ac:dyDescent="0.2">
      <c r="A2685">
        <v>271378</v>
      </c>
      <c r="B2685" t="s">
        <v>5607</v>
      </c>
      <c r="C2685" t="s">
        <v>90</v>
      </c>
      <c r="D2685" t="str">
        <f>IF(OR(Table2[[#This Row],[code]]=Options!$H$6,Table2[[#This Row],[code]]=Options!$H$7,Table2[[#This Row],[code]]=Options!$H$8,Table2[[#This Row],[code]]=Options!$H$9,Table2[[#This Row],[code]]=Options!$H$10),Table2[[#This Row],[regno]],"")</f>
        <v/>
      </c>
    </row>
    <row r="2686" spans="1:4" x14ac:dyDescent="0.2">
      <c r="A2686">
        <v>271414</v>
      </c>
      <c r="B2686" t="s">
        <v>5641</v>
      </c>
      <c r="C2686" t="s">
        <v>301</v>
      </c>
      <c r="D2686" t="str">
        <f>IF(OR(Table2[[#This Row],[code]]=Options!$H$6,Table2[[#This Row],[code]]=Options!$H$7,Table2[[#This Row],[code]]=Options!$H$8,Table2[[#This Row],[code]]=Options!$H$9,Table2[[#This Row],[code]]=Options!$H$10),Table2[[#This Row],[regno]],"")</f>
        <v/>
      </c>
    </row>
    <row r="2687" spans="1:4" x14ac:dyDescent="0.2">
      <c r="A2687">
        <v>271489</v>
      </c>
      <c r="B2687" t="s">
        <v>5643</v>
      </c>
      <c r="C2687" t="s">
        <v>311</v>
      </c>
      <c r="D2687" t="str">
        <f>IF(OR(Table2[[#This Row],[code]]=Options!$H$6,Table2[[#This Row],[code]]=Options!$H$7,Table2[[#This Row],[code]]=Options!$H$8,Table2[[#This Row],[code]]=Options!$H$9,Table2[[#This Row],[code]]=Options!$H$10),Table2[[#This Row],[regno]],"")</f>
        <v/>
      </c>
    </row>
    <row r="2688" spans="1:4" x14ac:dyDescent="0.2">
      <c r="A2688">
        <v>271765</v>
      </c>
      <c r="B2688" t="s">
        <v>5430</v>
      </c>
      <c r="C2688" t="s">
        <v>27</v>
      </c>
      <c r="D2688" t="str">
        <f>IF(OR(Table2[[#This Row],[code]]=Options!$H$6,Table2[[#This Row],[code]]=Options!$H$7,Table2[[#This Row],[code]]=Options!$H$8,Table2[[#This Row],[code]]=Options!$H$9,Table2[[#This Row],[code]]=Options!$H$10),Table2[[#This Row],[regno]],"")</f>
        <v/>
      </c>
    </row>
    <row r="2689" spans="1:4" x14ac:dyDescent="0.2">
      <c r="A2689">
        <v>272217</v>
      </c>
      <c r="B2689" t="s">
        <v>5554</v>
      </c>
      <c r="C2689" t="s">
        <v>316</v>
      </c>
      <c r="D2689" t="str">
        <f>IF(OR(Table2[[#This Row],[code]]=Options!$H$6,Table2[[#This Row],[code]]=Options!$H$7,Table2[[#This Row],[code]]=Options!$H$8,Table2[[#This Row],[code]]=Options!$H$9,Table2[[#This Row],[code]]=Options!$H$10),Table2[[#This Row],[regno]],"")</f>
        <v/>
      </c>
    </row>
    <row r="2690" spans="1:4" x14ac:dyDescent="0.2">
      <c r="A2690">
        <v>272382</v>
      </c>
      <c r="B2690" t="s">
        <v>5641</v>
      </c>
      <c r="C2690" t="s">
        <v>301</v>
      </c>
      <c r="D2690" t="str">
        <f>IF(OR(Table2[[#This Row],[code]]=Options!$H$6,Table2[[#This Row],[code]]=Options!$H$7,Table2[[#This Row],[code]]=Options!$H$8,Table2[[#This Row],[code]]=Options!$H$9,Table2[[#This Row],[code]]=Options!$H$10),Table2[[#This Row],[regno]],"")</f>
        <v/>
      </c>
    </row>
    <row r="2691" spans="1:4" x14ac:dyDescent="0.2">
      <c r="A2691">
        <v>272513</v>
      </c>
      <c r="B2691" t="s">
        <v>5644</v>
      </c>
      <c r="C2691" t="s">
        <v>321</v>
      </c>
      <c r="D2691" t="str">
        <f>IF(OR(Table2[[#This Row],[code]]=Options!$H$6,Table2[[#This Row],[code]]=Options!$H$7,Table2[[#This Row],[code]]=Options!$H$8,Table2[[#This Row],[code]]=Options!$H$9,Table2[[#This Row],[code]]=Options!$H$10),Table2[[#This Row],[regno]],"")</f>
        <v/>
      </c>
    </row>
    <row r="2692" spans="1:4" x14ac:dyDescent="0.2">
      <c r="A2692">
        <v>272795</v>
      </c>
      <c r="B2692" t="s">
        <v>5618</v>
      </c>
      <c r="C2692" t="s">
        <v>170</v>
      </c>
      <c r="D2692" t="str">
        <f>IF(OR(Table2[[#This Row],[code]]=Options!$H$6,Table2[[#This Row],[code]]=Options!$H$7,Table2[[#This Row],[code]]=Options!$H$8,Table2[[#This Row],[code]]=Options!$H$9,Table2[[#This Row],[code]]=Options!$H$10),Table2[[#This Row],[regno]],"")</f>
        <v/>
      </c>
    </row>
    <row r="2693" spans="1:4" x14ac:dyDescent="0.2">
      <c r="A2693">
        <v>273038</v>
      </c>
      <c r="B2693" t="s">
        <v>5479</v>
      </c>
      <c r="C2693" t="s">
        <v>9</v>
      </c>
      <c r="D2693" t="str">
        <f>IF(OR(Table2[[#This Row],[code]]=Options!$H$6,Table2[[#This Row],[code]]=Options!$H$7,Table2[[#This Row],[code]]=Options!$H$8,Table2[[#This Row],[code]]=Options!$H$9,Table2[[#This Row],[code]]=Options!$H$10),Table2[[#This Row],[regno]],"")</f>
        <v/>
      </c>
    </row>
    <row r="2694" spans="1:4" x14ac:dyDescent="0.2">
      <c r="A2694">
        <v>273108</v>
      </c>
      <c r="B2694" t="s">
        <v>5607</v>
      </c>
      <c r="C2694" t="s">
        <v>90</v>
      </c>
      <c r="D2694" t="str">
        <f>IF(OR(Table2[[#This Row],[code]]=Options!$H$6,Table2[[#This Row],[code]]=Options!$H$7,Table2[[#This Row],[code]]=Options!$H$8,Table2[[#This Row],[code]]=Options!$H$9,Table2[[#This Row],[code]]=Options!$H$10),Table2[[#This Row],[regno]],"")</f>
        <v/>
      </c>
    </row>
    <row r="2695" spans="1:4" x14ac:dyDescent="0.2">
      <c r="A2695">
        <v>273254</v>
      </c>
      <c r="B2695" t="s">
        <v>5620</v>
      </c>
      <c r="C2695" t="s">
        <v>191</v>
      </c>
      <c r="D2695" t="str">
        <f>IF(OR(Table2[[#This Row],[code]]=Options!$H$6,Table2[[#This Row],[code]]=Options!$H$7,Table2[[#This Row],[code]]=Options!$H$8,Table2[[#This Row],[code]]=Options!$H$9,Table2[[#This Row],[code]]=Options!$H$10),Table2[[#This Row],[regno]],"")</f>
        <v/>
      </c>
    </row>
    <row r="2696" spans="1:4" x14ac:dyDescent="0.2">
      <c r="A2696">
        <v>273378</v>
      </c>
      <c r="B2696" t="s">
        <v>5501</v>
      </c>
      <c r="C2696" t="s">
        <v>149</v>
      </c>
      <c r="D2696" t="str">
        <f>IF(OR(Table2[[#This Row],[code]]=Options!$H$6,Table2[[#This Row],[code]]=Options!$H$7,Table2[[#This Row],[code]]=Options!$H$8,Table2[[#This Row],[code]]=Options!$H$9,Table2[[#This Row],[code]]=Options!$H$10),Table2[[#This Row],[regno]],"")</f>
        <v/>
      </c>
    </row>
    <row r="2697" spans="1:4" x14ac:dyDescent="0.2">
      <c r="A2697">
        <v>273388</v>
      </c>
      <c r="B2697" t="s">
        <v>5496</v>
      </c>
      <c r="C2697" t="s">
        <v>209</v>
      </c>
      <c r="D2697" t="str">
        <f>IF(OR(Table2[[#This Row],[code]]=Options!$H$6,Table2[[#This Row],[code]]=Options!$H$7,Table2[[#This Row],[code]]=Options!$H$8,Table2[[#This Row],[code]]=Options!$H$9,Table2[[#This Row],[code]]=Options!$H$10),Table2[[#This Row],[regno]],"")</f>
        <v/>
      </c>
    </row>
    <row r="2698" spans="1:4" x14ac:dyDescent="0.2">
      <c r="A2698">
        <v>273527</v>
      </c>
      <c r="B2698" t="s">
        <v>5542</v>
      </c>
      <c r="C2698" t="s">
        <v>338</v>
      </c>
      <c r="D2698" t="str">
        <f>IF(OR(Table2[[#This Row],[code]]=Options!$H$6,Table2[[#This Row],[code]]=Options!$H$7,Table2[[#This Row],[code]]=Options!$H$8,Table2[[#This Row],[code]]=Options!$H$9,Table2[[#This Row],[code]]=Options!$H$10),Table2[[#This Row],[regno]],"")</f>
        <v/>
      </c>
    </row>
    <row r="2699" spans="1:4" x14ac:dyDescent="0.2">
      <c r="A2699">
        <v>273596</v>
      </c>
      <c r="B2699" t="s">
        <v>5645</v>
      </c>
      <c r="C2699" t="s">
        <v>341</v>
      </c>
      <c r="D2699" t="str">
        <f>IF(OR(Table2[[#This Row],[code]]=Options!$H$6,Table2[[#This Row],[code]]=Options!$H$7,Table2[[#This Row],[code]]=Options!$H$8,Table2[[#This Row],[code]]=Options!$H$9,Table2[[#This Row],[code]]=Options!$H$10),Table2[[#This Row],[regno]],"")</f>
        <v/>
      </c>
    </row>
    <row r="2700" spans="1:4" x14ac:dyDescent="0.2">
      <c r="A2700">
        <v>273671</v>
      </c>
      <c r="B2700" t="s">
        <v>5646</v>
      </c>
      <c r="C2700" t="s">
        <v>344</v>
      </c>
      <c r="D2700" t="str">
        <f>IF(OR(Table2[[#This Row],[code]]=Options!$H$6,Table2[[#This Row],[code]]=Options!$H$7,Table2[[#This Row],[code]]=Options!$H$8,Table2[[#This Row],[code]]=Options!$H$9,Table2[[#This Row],[code]]=Options!$H$10),Table2[[#This Row],[regno]],"")</f>
        <v/>
      </c>
    </row>
    <row r="2701" spans="1:4" x14ac:dyDescent="0.2">
      <c r="A2701">
        <v>274280</v>
      </c>
      <c r="B2701" t="s">
        <v>5493</v>
      </c>
      <c r="C2701" t="s">
        <v>249</v>
      </c>
      <c r="D2701" t="str">
        <f>IF(OR(Table2[[#This Row],[code]]=Options!$H$6,Table2[[#This Row],[code]]=Options!$H$7,Table2[[#This Row],[code]]=Options!$H$8,Table2[[#This Row],[code]]=Options!$H$9,Table2[[#This Row],[code]]=Options!$H$10),Table2[[#This Row],[regno]],"")</f>
        <v/>
      </c>
    </row>
    <row r="2702" spans="1:4" x14ac:dyDescent="0.2">
      <c r="A2702">
        <v>274578</v>
      </c>
      <c r="B2702" t="s">
        <v>5612</v>
      </c>
      <c r="C2702" t="s">
        <v>138</v>
      </c>
      <c r="D2702" t="str">
        <f>IF(OR(Table2[[#This Row],[code]]=Options!$H$6,Table2[[#This Row],[code]]=Options!$H$7,Table2[[#This Row],[code]]=Options!$H$8,Table2[[#This Row],[code]]=Options!$H$9,Table2[[#This Row],[code]]=Options!$H$10),Table2[[#This Row],[regno]],"")</f>
        <v/>
      </c>
    </row>
    <row r="2703" spans="1:4" x14ac:dyDescent="0.2">
      <c r="A2703">
        <v>274679</v>
      </c>
      <c r="B2703" t="s">
        <v>5647</v>
      </c>
      <c r="C2703" t="s">
        <v>352</v>
      </c>
      <c r="D2703" t="str">
        <f>IF(OR(Table2[[#This Row],[code]]=Options!$H$6,Table2[[#This Row],[code]]=Options!$H$7,Table2[[#This Row],[code]]=Options!$H$8,Table2[[#This Row],[code]]=Options!$H$9,Table2[[#This Row],[code]]=Options!$H$10),Table2[[#This Row],[regno]],"")</f>
        <v/>
      </c>
    </row>
    <row r="2704" spans="1:4" x14ac:dyDescent="0.2">
      <c r="A2704">
        <v>274755</v>
      </c>
      <c r="B2704" t="s">
        <v>5648</v>
      </c>
      <c r="C2704" t="s">
        <v>355</v>
      </c>
      <c r="D2704" t="str">
        <f>IF(OR(Table2[[#This Row],[code]]=Options!$H$6,Table2[[#This Row],[code]]=Options!$H$7,Table2[[#This Row],[code]]=Options!$H$8,Table2[[#This Row],[code]]=Options!$H$9,Table2[[#This Row],[code]]=Options!$H$10),Table2[[#This Row],[regno]],"")</f>
        <v/>
      </c>
    </row>
    <row r="2705" spans="1:4" x14ac:dyDescent="0.2">
      <c r="A2705">
        <v>274776</v>
      </c>
      <c r="B2705" t="s">
        <v>5649</v>
      </c>
      <c r="C2705" t="s">
        <v>358</v>
      </c>
      <c r="D2705" t="str">
        <f>IF(OR(Table2[[#This Row],[code]]=Options!$H$6,Table2[[#This Row],[code]]=Options!$H$7,Table2[[#This Row],[code]]=Options!$H$8,Table2[[#This Row],[code]]=Options!$H$9,Table2[[#This Row],[code]]=Options!$H$10),Table2[[#This Row],[regno]],"")</f>
        <v/>
      </c>
    </row>
    <row r="2706" spans="1:4" x14ac:dyDescent="0.2">
      <c r="A2706">
        <v>274823</v>
      </c>
      <c r="B2706" t="s">
        <v>5491</v>
      </c>
      <c r="C2706" t="s">
        <v>361</v>
      </c>
      <c r="D2706" t="str">
        <f>IF(OR(Table2[[#This Row],[code]]=Options!$H$6,Table2[[#This Row],[code]]=Options!$H$7,Table2[[#This Row],[code]]=Options!$H$8,Table2[[#This Row],[code]]=Options!$H$9,Table2[[#This Row],[code]]=Options!$H$10),Table2[[#This Row],[regno]],"")</f>
        <v/>
      </c>
    </row>
    <row r="2707" spans="1:4" x14ac:dyDescent="0.2">
      <c r="A2707">
        <v>274829</v>
      </c>
      <c r="B2707" t="s">
        <v>5507</v>
      </c>
      <c r="C2707" t="s">
        <v>363</v>
      </c>
      <c r="D2707" t="str">
        <f>IF(OR(Table2[[#This Row],[code]]=Options!$H$6,Table2[[#This Row],[code]]=Options!$H$7,Table2[[#This Row],[code]]=Options!$H$8,Table2[[#This Row],[code]]=Options!$H$9,Table2[[#This Row],[code]]=Options!$H$10),Table2[[#This Row],[regno]],"")</f>
        <v/>
      </c>
    </row>
    <row r="2708" spans="1:4" x14ac:dyDescent="0.2">
      <c r="A2708">
        <v>274831</v>
      </c>
      <c r="B2708" t="s">
        <v>5578</v>
      </c>
      <c r="C2708" t="s">
        <v>121</v>
      </c>
      <c r="D2708" t="str">
        <f>IF(OR(Table2[[#This Row],[code]]=Options!$H$6,Table2[[#This Row],[code]]=Options!$H$7,Table2[[#This Row],[code]]=Options!$H$8,Table2[[#This Row],[code]]=Options!$H$9,Table2[[#This Row],[code]]=Options!$H$10),Table2[[#This Row],[regno]],"")</f>
        <v/>
      </c>
    </row>
    <row r="2709" spans="1:4" x14ac:dyDescent="0.2">
      <c r="A2709">
        <v>274878</v>
      </c>
      <c r="B2709" t="s">
        <v>5501</v>
      </c>
      <c r="C2709" t="s">
        <v>149</v>
      </c>
      <c r="D2709" t="str">
        <f>IF(OR(Table2[[#This Row],[code]]=Options!$H$6,Table2[[#This Row],[code]]=Options!$H$7,Table2[[#This Row],[code]]=Options!$H$8,Table2[[#This Row],[code]]=Options!$H$9,Table2[[#This Row],[code]]=Options!$H$10),Table2[[#This Row],[regno]],"")</f>
        <v/>
      </c>
    </row>
    <row r="2710" spans="1:4" x14ac:dyDescent="0.2">
      <c r="A2710">
        <v>275207</v>
      </c>
      <c r="B2710" t="s">
        <v>5638</v>
      </c>
      <c r="C2710" t="s">
        <v>289</v>
      </c>
      <c r="D2710" t="str">
        <f>IF(OR(Table2[[#This Row],[code]]=Options!$H$6,Table2[[#This Row],[code]]=Options!$H$7,Table2[[#This Row],[code]]=Options!$H$8,Table2[[#This Row],[code]]=Options!$H$9,Table2[[#This Row],[code]]=Options!$H$10),Table2[[#This Row],[regno]],"")</f>
        <v/>
      </c>
    </row>
    <row r="2711" spans="1:4" x14ac:dyDescent="0.2">
      <c r="A2711">
        <v>275421</v>
      </c>
      <c r="B2711" t="s">
        <v>5498</v>
      </c>
      <c r="C2711" t="s">
        <v>372</v>
      </c>
      <c r="D2711" t="str">
        <f>IF(OR(Table2[[#This Row],[code]]=Options!$H$6,Table2[[#This Row],[code]]=Options!$H$7,Table2[[#This Row],[code]]=Options!$H$8,Table2[[#This Row],[code]]=Options!$H$9,Table2[[#This Row],[code]]=Options!$H$10),Table2[[#This Row],[regno]],"")</f>
        <v/>
      </c>
    </row>
    <row r="2712" spans="1:4" x14ac:dyDescent="0.2">
      <c r="A2712">
        <v>275533</v>
      </c>
      <c r="B2712" t="s">
        <v>5650</v>
      </c>
      <c r="C2712" t="s">
        <v>375</v>
      </c>
      <c r="D2712" t="str">
        <f>IF(OR(Table2[[#This Row],[code]]=Options!$H$6,Table2[[#This Row],[code]]=Options!$H$7,Table2[[#This Row],[code]]=Options!$H$8,Table2[[#This Row],[code]]=Options!$H$9,Table2[[#This Row],[code]]=Options!$H$10),Table2[[#This Row],[regno]],"")</f>
        <v/>
      </c>
    </row>
    <row r="2713" spans="1:4" x14ac:dyDescent="0.2">
      <c r="A2713">
        <v>275983</v>
      </c>
      <c r="B2713" t="s">
        <v>5430</v>
      </c>
      <c r="C2713" t="s">
        <v>27</v>
      </c>
      <c r="D2713" t="str">
        <f>IF(OR(Table2[[#This Row],[code]]=Options!$H$6,Table2[[#This Row],[code]]=Options!$H$7,Table2[[#This Row],[code]]=Options!$H$8,Table2[[#This Row],[code]]=Options!$H$9,Table2[[#This Row],[code]]=Options!$H$10),Table2[[#This Row],[regno]],"")</f>
        <v/>
      </c>
    </row>
    <row r="2714" spans="1:4" x14ac:dyDescent="0.2">
      <c r="A2714">
        <v>276012</v>
      </c>
      <c r="B2714" t="s">
        <v>5612</v>
      </c>
      <c r="C2714" t="s">
        <v>138</v>
      </c>
      <c r="D2714" t="str">
        <f>IF(OR(Table2[[#This Row],[code]]=Options!$H$6,Table2[[#This Row],[code]]=Options!$H$7,Table2[[#This Row],[code]]=Options!$H$8,Table2[[#This Row],[code]]=Options!$H$9,Table2[[#This Row],[code]]=Options!$H$10),Table2[[#This Row],[regno]],"")</f>
        <v/>
      </c>
    </row>
    <row r="2715" spans="1:4" x14ac:dyDescent="0.2">
      <c r="A2715">
        <v>276023</v>
      </c>
      <c r="B2715" t="s">
        <v>5651</v>
      </c>
      <c r="C2715" t="s">
        <v>382</v>
      </c>
      <c r="D2715" t="str">
        <f>IF(OR(Table2[[#This Row],[code]]=Options!$H$6,Table2[[#This Row],[code]]=Options!$H$7,Table2[[#This Row],[code]]=Options!$H$8,Table2[[#This Row],[code]]=Options!$H$9,Table2[[#This Row],[code]]=Options!$H$10),Table2[[#This Row],[regno]],"")</f>
        <v/>
      </c>
    </row>
    <row r="2716" spans="1:4" x14ac:dyDescent="0.2">
      <c r="A2716">
        <v>276053</v>
      </c>
      <c r="B2716" t="s">
        <v>5652</v>
      </c>
      <c r="C2716" t="s">
        <v>385</v>
      </c>
      <c r="D2716" t="str">
        <f>IF(OR(Table2[[#This Row],[code]]=Options!$H$6,Table2[[#This Row],[code]]=Options!$H$7,Table2[[#This Row],[code]]=Options!$H$8,Table2[[#This Row],[code]]=Options!$H$9,Table2[[#This Row],[code]]=Options!$H$10),Table2[[#This Row],[regno]],"")</f>
        <v/>
      </c>
    </row>
    <row r="2717" spans="1:4" x14ac:dyDescent="0.2">
      <c r="A2717">
        <v>276270</v>
      </c>
      <c r="B2717" t="s">
        <v>5633</v>
      </c>
      <c r="C2717" t="s">
        <v>255</v>
      </c>
      <c r="D2717" t="str">
        <f>IF(OR(Table2[[#This Row],[code]]=Options!$H$6,Table2[[#This Row],[code]]=Options!$H$7,Table2[[#This Row],[code]]=Options!$H$8,Table2[[#This Row],[code]]=Options!$H$9,Table2[[#This Row],[code]]=Options!$H$10),Table2[[#This Row],[regno]],"")</f>
        <v/>
      </c>
    </row>
    <row r="2718" spans="1:4" x14ac:dyDescent="0.2">
      <c r="A2718">
        <v>276308</v>
      </c>
      <c r="B2718" t="s">
        <v>5653</v>
      </c>
      <c r="C2718" t="s">
        <v>392</v>
      </c>
      <c r="D2718" t="str">
        <f>IF(OR(Table2[[#This Row],[code]]=Options!$H$6,Table2[[#This Row],[code]]=Options!$H$7,Table2[[#This Row],[code]]=Options!$H$8,Table2[[#This Row],[code]]=Options!$H$9,Table2[[#This Row],[code]]=Options!$H$10),Table2[[#This Row],[regno]],"")</f>
        <v/>
      </c>
    </row>
    <row r="2719" spans="1:4" x14ac:dyDescent="0.2">
      <c r="A2719">
        <v>276399</v>
      </c>
      <c r="B2719" t="s">
        <v>5654</v>
      </c>
      <c r="C2719" t="s">
        <v>395</v>
      </c>
      <c r="D2719" t="str">
        <f>IF(OR(Table2[[#This Row],[code]]=Options!$H$6,Table2[[#This Row],[code]]=Options!$H$7,Table2[[#This Row],[code]]=Options!$H$8,Table2[[#This Row],[code]]=Options!$H$9,Table2[[#This Row],[code]]=Options!$H$10),Table2[[#This Row],[regno]],"")</f>
        <v/>
      </c>
    </row>
    <row r="2720" spans="1:4" x14ac:dyDescent="0.2">
      <c r="A2720">
        <v>276715</v>
      </c>
      <c r="B2720" t="s">
        <v>5621</v>
      </c>
      <c r="C2720" t="s">
        <v>194</v>
      </c>
      <c r="D2720" t="str">
        <f>IF(OR(Table2[[#This Row],[code]]=Options!$H$6,Table2[[#This Row],[code]]=Options!$H$7,Table2[[#This Row],[code]]=Options!$H$8,Table2[[#This Row],[code]]=Options!$H$9,Table2[[#This Row],[code]]=Options!$H$10),Table2[[#This Row],[regno]],"")</f>
        <v/>
      </c>
    </row>
    <row r="2721" spans="1:4" x14ac:dyDescent="0.2">
      <c r="A2721">
        <v>276724</v>
      </c>
      <c r="B2721" t="s">
        <v>5621</v>
      </c>
      <c r="C2721" t="s">
        <v>194</v>
      </c>
      <c r="D2721" t="str">
        <f>IF(OR(Table2[[#This Row],[code]]=Options!$H$6,Table2[[#This Row],[code]]=Options!$H$7,Table2[[#This Row],[code]]=Options!$H$8,Table2[[#This Row],[code]]=Options!$H$9,Table2[[#This Row],[code]]=Options!$H$10),Table2[[#This Row],[regno]],"")</f>
        <v/>
      </c>
    </row>
    <row r="2722" spans="1:4" x14ac:dyDescent="0.2">
      <c r="A2722">
        <v>276781</v>
      </c>
      <c r="B2722" t="s">
        <v>5635</v>
      </c>
      <c r="C2722" t="s">
        <v>270</v>
      </c>
      <c r="D2722" t="str">
        <f>IF(OR(Table2[[#This Row],[code]]=Options!$H$6,Table2[[#This Row],[code]]=Options!$H$7,Table2[[#This Row],[code]]=Options!$H$8,Table2[[#This Row],[code]]=Options!$H$9,Table2[[#This Row],[code]]=Options!$H$10),Table2[[#This Row],[regno]],"")</f>
        <v/>
      </c>
    </row>
    <row r="2723" spans="1:4" x14ac:dyDescent="0.2">
      <c r="A2723">
        <v>276912</v>
      </c>
      <c r="B2723" t="s">
        <v>5621</v>
      </c>
      <c r="C2723" t="s">
        <v>194</v>
      </c>
      <c r="D2723" t="str">
        <f>IF(OR(Table2[[#This Row],[code]]=Options!$H$6,Table2[[#This Row],[code]]=Options!$H$7,Table2[[#This Row],[code]]=Options!$H$8,Table2[[#This Row],[code]]=Options!$H$9,Table2[[#This Row],[code]]=Options!$H$10),Table2[[#This Row],[regno]],"")</f>
        <v/>
      </c>
    </row>
    <row r="2724" spans="1:4" x14ac:dyDescent="0.2">
      <c r="A2724">
        <v>276922</v>
      </c>
      <c r="B2724" t="s">
        <v>5476</v>
      </c>
      <c r="C2724" t="s">
        <v>188</v>
      </c>
      <c r="D2724" t="str">
        <f>IF(OR(Table2[[#This Row],[code]]=Options!$H$6,Table2[[#This Row],[code]]=Options!$H$7,Table2[[#This Row],[code]]=Options!$H$8,Table2[[#This Row],[code]]=Options!$H$9,Table2[[#This Row],[code]]=Options!$H$10),Table2[[#This Row],[regno]],"")</f>
        <v/>
      </c>
    </row>
    <row r="2725" spans="1:4" x14ac:dyDescent="0.2">
      <c r="A2725">
        <v>276940</v>
      </c>
      <c r="B2725" t="s">
        <v>5476</v>
      </c>
      <c r="C2725" t="s">
        <v>188</v>
      </c>
      <c r="D2725" t="str">
        <f>IF(OR(Table2[[#This Row],[code]]=Options!$H$6,Table2[[#This Row],[code]]=Options!$H$7,Table2[[#This Row],[code]]=Options!$H$8,Table2[[#This Row],[code]]=Options!$H$9,Table2[[#This Row],[code]]=Options!$H$10),Table2[[#This Row],[regno]],"")</f>
        <v/>
      </c>
    </row>
    <row r="2726" spans="1:4" x14ac:dyDescent="0.2">
      <c r="A2726">
        <v>276957</v>
      </c>
      <c r="B2726" t="s">
        <v>5652</v>
      </c>
      <c r="C2726" t="s">
        <v>385</v>
      </c>
      <c r="D2726" t="str">
        <f>IF(OR(Table2[[#This Row],[code]]=Options!$H$6,Table2[[#This Row],[code]]=Options!$H$7,Table2[[#This Row],[code]]=Options!$H$8,Table2[[#This Row],[code]]=Options!$H$9,Table2[[#This Row],[code]]=Options!$H$10),Table2[[#This Row],[regno]],"")</f>
        <v/>
      </c>
    </row>
    <row r="2727" spans="1:4" x14ac:dyDescent="0.2">
      <c r="A2727">
        <v>276998</v>
      </c>
      <c r="B2727" t="s">
        <v>5655</v>
      </c>
      <c r="C2727" t="s">
        <v>414</v>
      </c>
      <c r="D2727" t="str">
        <f>IF(OR(Table2[[#This Row],[code]]=Options!$H$6,Table2[[#This Row],[code]]=Options!$H$7,Table2[[#This Row],[code]]=Options!$H$8,Table2[[#This Row],[code]]=Options!$H$9,Table2[[#This Row],[code]]=Options!$H$10),Table2[[#This Row],[regno]],"")</f>
        <v/>
      </c>
    </row>
    <row r="2728" spans="1:4" x14ac:dyDescent="0.2">
      <c r="A2728">
        <v>277021</v>
      </c>
      <c r="B2728" t="s">
        <v>5462</v>
      </c>
      <c r="C2728" t="s">
        <v>52</v>
      </c>
      <c r="D2728" t="str">
        <f>IF(OR(Table2[[#This Row],[code]]=Options!$H$6,Table2[[#This Row],[code]]=Options!$H$7,Table2[[#This Row],[code]]=Options!$H$8,Table2[[#This Row],[code]]=Options!$H$9,Table2[[#This Row],[code]]=Options!$H$10),Table2[[#This Row],[regno]],"")</f>
        <v/>
      </c>
    </row>
    <row r="2729" spans="1:4" x14ac:dyDescent="0.2">
      <c r="A2729">
        <v>277086</v>
      </c>
      <c r="B2729" t="s">
        <v>5656</v>
      </c>
      <c r="C2729" t="s">
        <v>419</v>
      </c>
      <c r="D2729" t="str">
        <f>IF(OR(Table2[[#This Row],[code]]=Options!$H$6,Table2[[#This Row],[code]]=Options!$H$7,Table2[[#This Row],[code]]=Options!$H$8,Table2[[#This Row],[code]]=Options!$H$9,Table2[[#This Row],[code]]=Options!$H$10),Table2[[#This Row],[regno]],"")</f>
        <v/>
      </c>
    </row>
    <row r="2730" spans="1:4" x14ac:dyDescent="0.2">
      <c r="A2730">
        <v>277240</v>
      </c>
      <c r="B2730" t="s">
        <v>5657</v>
      </c>
      <c r="C2730" t="s">
        <v>422</v>
      </c>
      <c r="D2730" t="str">
        <f>IF(OR(Table2[[#This Row],[code]]=Options!$H$6,Table2[[#This Row],[code]]=Options!$H$7,Table2[[#This Row],[code]]=Options!$H$8,Table2[[#This Row],[code]]=Options!$H$9,Table2[[#This Row],[code]]=Options!$H$10),Table2[[#This Row],[regno]],"")</f>
        <v/>
      </c>
    </row>
    <row r="2731" spans="1:4" x14ac:dyDescent="0.2">
      <c r="A2731">
        <v>277308</v>
      </c>
      <c r="B2731" t="s">
        <v>5476</v>
      </c>
      <c r="C2731" t="s">
        <v>188</v>
      </c>
      <c r="D2731" t="str">
        <f>IF(OR(Table2[[#This Row],[code]]=Options!$H$6,Table2[[#This Row],[code]]=Options!$H$7,Table2[[#This Row],[code]]=Options!$H$8,Table2[[#This Row],[code]]=Options!$H$9,Table2[[#This Row],[code]]=Options!$H$10),Table2[[#This Row],[regno]],"")</f>
        <v/>
      </c>
    </row>
    <row r="2732" spans="1:4" x14ac:dyDescent="0.2">
      <c r="A2732">
        <v>277374</v>
      </c>
      <c r="B2732" t="s">
        <v>5658</v>
      </c>
      <c r="C2732" t="s">
        <v>427</v>
      </c>
      <c r="D2732" t="str">
        <f>IF(OR(Table2[[#This Row],[code]]=Options!$H$6,Table2[[#This Row],[code]]=Options!$H$7,Table2[[#This Row],[code]]=Options!$H$8,Table2[[#This Row],[code]]=Options!$H$9,Table2[[#This Row],[code]]=Options!$H$10),Table2[[#This Row],[regno]],"")</f>
        <v/>
      </c>
    </row>
    <row r="2733" spans="1:4" x14ac:dyDescent="0.2">
      <c r="A2733">
        <v>277380</v>
      </c>
      <c r="B2733" t="s">
        <v>5465</v>
      </c>
      <c r="C2733" t="s">
        <v>430</v>
      </c>
      <c r="D2733" t="str">
        <f>IF(OR(Table2[[#This Row],[code]]=Options!$H$6,Table2[[#This Row],[code]]=Options!$H$7,Table2[[#This Row],[code]]=Options!$H$8,Table2[[#This Row],[code]]=Options!$H$9,Table2[[#This Row],[code]]=Options!$H$10),Table2[[#This Row],[regno]],"")</f>
        <v/>
      </c>
    </row>
    <row r="2734" spans="1:4" x14ac:dyDescent="0.2">
      <c r="A2734">
        <v>277483</v>
      </c>
      <c r="B2734" t="s">
        <v>5621</v>
      </c>
      <c r="C2734" t="s">
        <v>194</v>
      </c>
      <c r="D2734" t="str">
        <f>IF(OR(Table2[[#This Row],[code]]=Options!$H$6,Table2[[#This Row],[code]]=Options!$H$7,Table2[[#This Row],[code]]=Options!$H$8,Table2[[#This Row],[code]]=Options!$H$9,Table2[[#This Row],[code]]=Options!$H$10),Table2[[#This Row],[regno]],"")</f>
        <v/>
      </c>
    </row>
    <row r="2735" spans="1:4" x14ac:dyDescent="0.2">
      <c r="A2735">
        <v>277514</v>
      </c>
      <c r="B2735" t="s">
        <v>5412</v>
      </c>
      <c r="C2735" t="s">
        <v>12</v>
      </c>
      <c r="D2735" t="str">
        <f>IF(OR(Table2[[#This Row],[code]]=Options!$H$6,Table2[[#This Row],[code]]=Options!$H$7,Table2[[#This Row],[code]]=Options!$H$8,Table2[[#This Row],[code]]=Options!$H$9,Table2[[#This Row],[code]]=Options!$H$10),Table2[[#This Row],[regno]],"")</f>
        <v/>
      </c>
    </row>
    <row r="2736" spans="1:4" x14ac:dyDescent="0.2">
      <c r="A2736">
        <v>277544</v>
      </c>
      <c r="B2736" t="s">
        <v>5479</v>
      </c>
      <c r="C2736" t="s">
        <v>9</v>
      </c>
      <c r="D2736" t="str">
        <f>IF(OR(Table2[[#This Row],[code]]=Options!$H$6,Table2[[#This Row],[code]]=Options!$H$7,Table2[[#This Row],[code]]=Options!$H$8,Table2[[#This Row],[code]]=Options!$H$9,Table2[[#This Row],[code]]=Options!$H$10),Table2[[#This Row],[regno]],"")</f>
        <v/>
      </c>
    </row>
    <row r="2737" spans="1:4" x14ac:dyDescent="0.2">
      <c r="A2737">
        <v>277560</v>
      </c>
      <c r="B2737" t="s">
        <v>5659</v>
      </c>
      <c r="C2737" t="s">
        <v>439</v>
      </c>
      <c r="D2737" t="str">
        <f>IF(OR(Table2[[#This Row],[code]]=Options!$H$6,Table2[[#This Row],[code]]=Options!$H$7,Table2[[#This Row],[code]]=Options!$H$8,Table2[[#This Row],[code]]=Options!$H$9,Table2[[#This Row],[code]]=Options!$H$10),Table2[[#This Row],[regno]],"")</f>
        <v/>
      </c>
    </row>
    <row r="2738" spans="1:4" x14ac:dyDescent="0.2">
      <c r="A2738">
        <v>277578</v>
      </c>
      <c r="B2738" t="s">
        <v>5660</v>
      </c>
      <c r="C2738" t="s">
        <v>442</v>
      </c>
      <c r="D2738" t="str">
        <f>IF(OR(Table2[[#This Row],[code]]=Options!$H$6,Table2[[#This Row],[code]]=Options!$H$7,Table2[[#This Row],[code]]=Options!$H$8,Table2[[#This Row],[code]]=Options!$H$9,Table2[[#This Row],[code]]=Options!$H$10),Table2[[#This Row],[regno]],"")</f>
        <v/>
      </c>
    </row>
    <row r="2739" spans="1:4" x14ac:dyDescent="0.2">
      <c r="A2739">
        <v>277743</v>
      </c>
      <c r="B2739" t="s">
        <v>5661</v>
      </c>
      <c r="C2739" t="s">
        <v>445</v>
      </c>
      <c r="D2739" t="str">
        <f>IF(OR(Table2[[#This Row],[code]]=Options!$H$6,Table2[[#This Row],[code]]=Options!$H$7,Table2[[#This Row],[code]]=Options!$H$8,Table2[[#This Row],[code]]=Options!$H$9,Table2[[#This Row],[code]]=Options!$H$10),Table2[[#This Row],[regno]],"")</f>
        <v/>
      </c>
    </row>
    <row r="2740" spans="1:4" x14ac:dyDescent="0.2">
      <c r="A2740">
        <v>277766</v>
      </c>
      <c r="B2740" t="s">
        <v>5459</v>
      </c>
      <c r="C2740" t="s">
        <v>278</v>
      </c>
      <c r="D2740" t="str">
        <f>IF(OR(Table2[[#This Row],[code]]=Options!$H$6,Table2[[#This Row],[code]]=Options!$H$7,Table2[[#This Row],[code]]=Options!$H$8,Table2[[#This Row],[code]]=Options!$H$9,Table2[[#This Row],[code]]=Options!$H$10),Table2[[#This Row],[regno]],"")</f>
        <v/>
      </c>
    </row>
    <row r="2741" spans="1:4" x14ac:dyDescent="0.2">
      <c r="A2741">
        <v>277786</v>
      </c>
      <c r="B2741" t="s">
        <v>5662</v>
      </c>
      <c r="C2741" t="s">
        <v>450</v>
      </c>
      <c r="D2741" t="str">
        <f>IF(OR(Table2[[#This Row],[code]]=Options!$H$6,Table2[[#This Row],[code]]=Options!$H$7,Table2[[#This Row],[code]]=Options!$H$8,Table2[[#This Row],[code]]=Options!$H$9,Table2[[#This Row],[code]]=Options!$H$10),Table2[[#This Row],[regno]],"")</f>
        <v/>
      </c>
    </row>
    <row r="2742" spans="1:4" x14ac:dyDescent="0.2">
      <c r="A2742">
        <v>277824</v>
      </c>
      <c r="B2742" t="s">
        <v>5663</v>
      </c>
      <c r="C2742" t="s">
        <v>452</v>
      </c>
      <c r="D2742" t="str">
        <f>IF(OR(Table2[[#This Row],[code]]=Options!$H$6,Table2[[#This Row],[code]]=Options!$H$7,Table2[[#This Row],[code]]=Options!$H$8,Table2[[#This Row],[code]]=Options!$H$9,Table2[[#This Row],[code]]=Options!$H$10),Table2[[#This Row],[regno]],"")</f>
        <v/>
      </c>
    </row>
    <row r="2743" spans="1:4" x14ac:dyDescent="0.2">
      <c r="A2743">
        <v>277909</v>
      </c>
      <c r="B2743" t="s">
        <v>5412</v>
      </c>
      <c r="C2743" t="s">
        <v>12</v>
      </c>
      <c r="D2743" t="str">
        <f>IF(OR(Table2[[#This Row],[code]]=Options!$H$6,Table2[[#This Row],[code]]=Options!$H$7,Table2[[#This Row],[code]]=Options!$H$8,Table2[[#This Row],[code]]=Options!$H$9,Table2[[#This Row],[code]]=Options!$H$10),Table2[[#This Row],[regno]],"")</f>
        <v/>
      </c>
    </row>
    <row r="2744" spans="1:4" x14ac:dyDescent="0.2">
      <c r="A2744">
        <v>278024</v>
      </c>
      <c r="B2744" t="s">
        <v>5569</v>
      </c>
      <c r="C2744" t="s">
        <v>461</v>
      </c>
      <c r="D2744" t="str">
        <f>IF(OR(Table2[[#This Row],[code]]=Options!$H$6,Table2[[#This Row],[code]]=Options!$H$7,Table2[[#This Row],[code]]=Options!$H$8,Table2[[#This Row],[code]]=Options!$H$9,Table2[[#This Row],[code]]=Options!$H$10),Table2[[#This Row],[regno]],"")</f>
        <v/>
      </c>
    </row>
    <row r="2745" spans="1:4" x14ac:dyDescent="0.2">
      <c r="A2745">
        <v>278269</v>
      </c>
      <c r="B2745" t="s">
        <v>5625</v>
      </c>
      <c r="C2745" t="s">
        <v>220</v>
      </c>
      <c r="D2745" t="str">
        <f>IF(OR(Table2[[#This Row],[code]]=Options!$H$6,Table2[[#This Row],[code]]=Options!$H$7,Table2[[#This Row],[code]]=Options!$H$8,Table2[[#This Row],[code]]=Options!$H$9,Table2[[#This Row],[code]]=Options!$H$10),Table2[[#This Row],[regno]],"")</f>
        <v/>
      </c>
    </row>
    <row r="2746" spans="1:4" x14ac:dyDescent="0.2">
      <c r="A2746">
        <v>278286</v>
      </c>
      <c r="B2746" t="s">
        <v>5430</v>
      </c>
      <c r="C2746" t="s">
        <v>27</v>
      </c>
      <c r="D2746" t="str">
        <f>IF(OR(Table2[[#This Row],[code]]=Options!$H$6,Table2[[#This Row],[code]]=Options!$H$7,Table2[[#This Row],[code]]=Options!$H$8,Table2[[#This Row],[code]]=Options!$H$9,Table2[[#This Row],[code]]=Options!$H$10),Table2[[#This Row],[regno]],"")</f>
        <v/>
      </c>
    </row>
    <row r="2747" spans="1:4" x14ac:dyDescent="0.2">
      <c r="A2747">
        <v>278379</v>
      </c>
      <c r="B2747" t="s">
        <v>5412</v>
      </c>
      <c r="C2747" t="s">
        <v>12</v>
      </c>
      <c r="D2747" t="str">
        <f>IF(OR(Table2[[#This Row],[code]]=Options!$H$6,Table2[[#This Row],[code]]=Options!$H$7,Table2[[#This Row],[code]]=Options!$H$8,Table2[[#This Row],[code]]=Options!$H$9,Table2[[#This Row],[code]]=Options!$H$10),Table2[[#This Row],[regno]],"")</f>
        <v/>
      </c>
    </row>
    <row r="2748" spans="1:4" x14ac:dyDescent="0.2">
      <c r="A2748">
        <v>278428</v>
      </c>
      <c r="B2748" t="s">
        <v>5512</v>
      </c>
      <c r="C2748" t="s">
        <v>470</v>
      </c>
      <c r="D2748" t="str">
        <f>IF(OR(Table2[[#This Row],[code]]=Options!$H$6,Table2[[#This Row],[code]]=Options!$H$7,Table2[[#This Row],[code]]=Options!$H$8,Table2[[#This Row],[code]]=Options!$H$9,Table2[[#This Row],[code]]=Options!$H$10),Table2[[#This Row],[regno]],"")</f>
        <v/>
      </c>
    </row>
    <row r="2749" spans="1:4" x14ac:dyDescent="0.2">
      <c r="A2749">
        <v>278469</v>
      </c>
      <c r="B2749" t="s">
        <v>5430</v>
      </c>
      <c r="C2749" t="s">
        <v>27</v>
      </c>
      <c r="D2749" t="str">
        <f>IF(OR(Table2[[#This Row],[code]]=Options!$H$6,Table2[[#This Row],[code]]=Options!$H$7,Table2[[#This Row],[code]]=Options!$H$8,Table2[[#This Row],[code]]=Options!$H$9,Table2[[#This Row],[code]]=Options!$H$10),Table2[[#This Row],[regno]],"")</f>
        <v/>
      </c>
    </row>
    <row r="2750" spans="1:4" x14ac:dyDescent="0.2">
      <c r="A2750">
        <v>278473</v>
      </c>
      <c r="B2750" t="s">
        <v>5604</v>
      </c>
      <c r="C2750" t="s">
        <v>64</v>
      </c>
      <c r="D2750" t="str">
        <f>IF(OR(Table2[[#This Row],[code]]=Options!$H$6,Table2[[#This Row],[code]]=Options!$H$7,Table2[[#This Row],[code]]=Options!$H$8,Table2[[#This Row],[code]]=Options!$H$9,Table2[[#This Row],[code]]=Options!$H$10),Table2[[#This Row],[regno]],"")</f>
        <v/>
      </c>
    </row>
    <row r="2751" spans="1:4" x14ac:dyDescent="0.2">
      <c r="A2751">
        <v>278795</v>
      </c>
      <c r="B2751" t="s">
        <v>5490</v>
      </c>
      <c r="C2751" t="s">
        <v>55</v>
      </c>
      <c r="D2751" t="str">
        <f>IF(OR(Table2[[#This Row],[code]]=Options!$H$6,Table2[[#This Row],[code]]=Options!$H$7,Table2[[#This Row],[code]]=Options!$H$8,Table2[[#This Row],[code]]=Options!$H$9,Table2[[#This Row],[code]]=Options!$H$10),Table2[[#This Row],[regno]],"")</f>
        <v/>
      </c>
    </row>
    <row r="2752" spans="1:4" x14ac:dyDescent="0.2">
      <c r="A2752">
        <v>278856</v>
      </c>
      <c r="B2752" t="s">
        <v>5664</v>
      </c>
      <c r="C2752" t="s">
        <v>481</v>
      </c>
      <c r="D2752" t="str">
        <f>IF(OR(Table2[[#This Row],[code]]=Options!$H$6,Table2[[#This Row],[code]]=Options!$H$7,Table2[[#This Row],[code]]=Options!$H$8,Table2[[#This Row],[code]]=Options!$H$9,Table2[[#This Row],[code]]=Options!$H$10),Table2[[#This Row],[regno]],"")</f>
        <v/>
      </c>
    </row>
    <row r="2753" spans="1:4" x14ac:dyDescent="0.2">
      <c r="A2753">
        <v>278892</v>
      </c>
      <c r="B2753" t="s">
        <v>5430</v>
      </c>
      <c r="C2753" t="s">
        <v>27</v>
      </c>
      <c r="D2753" t="str">
        <f>IF(OR(Table2[[#This Row],[code]]=Options!$H$6,Table2[[#This Row],[code]]=Options!$H$7,Table2[[#This Row],[code]]=Options!$H$8,Table2[[#This Row],[code]]=Options!$H$9,Table2[[#This Row],[code]]=Options!$H$10),Table2[[#This Row],[regno]],"")</f>
        <v/>
      </c>
    </row>
    <row r="2754" spans="1:4" x14ac:dyDescent="0.2">
      <c r="A2754">
        <v>278912</v>
      </c>
      <c r="B2754" t="s">
        <v>5665</v>
      </c>
      <c r="C2754" t="s">
        <v>486</v>
      </c>
      <c r="D2754" t="str">
        <f>IF(OR(Table2[[#This Row],[code]]=Options!$H$6,Table2[[#This Row],[code]]=Options!$H$7,Table2[[#This Row],[code]]=Options!$H$8,Table2[[#This Row],[code]]=Options!$H$9,Table2[[#This Row],[code]]=Options!$H$10),Table2[[#This Row],[regno]],"")</f>
        <v/>
      </c>
    </row>
    <row r="2755" spans="1:4" x14ac:dyDescent="0.2">
      <c r="A2755">
        <v>278937</v>
      </c>
      <c r="B2755" t="s">
        <v>5666</v>
      </c>
      <c r="C2755" t="s">
        <v>489</v>
      </c>
      <c r="D2755" t="str">
        <f>IF(OR(Table2[[#This Row],[code]]=Options!$H$6,Table2[[#This Row],[code]]=Options!$H$7,Table2[[#This Row],[code]]=Options!$H$8,Table2[[#This Row],[code]]=Options!$H$9,Table2[[#This Row],[code]]=Options!$H$10),Table2[[#This Row],[regno]],"")</f>
        <v/>
      </c>
    </row>
    <row r="2756" spans="1:4" x14ac:dyDescent="0.2">
      <c r="A2756">
        <v>278983</v>
      </c>
      <c r="B2756" t="s">
        <v>5658</v>
      </c>
      <c r="C2756" t="s">
        <v>427</v>
      </c>
      <c r="D2756" t="str">
        <f>IF(OR(Table2[[#This Row],[code]]=Options!$H$6,Table2[[#This Row],[code]]=Options!$H$7,Table2[[#This Row],[code]]=Options!$H$8,Table2[[#This Row],[code]]=Options!$H$9,Table2[[#This Row],[code]]=Options!$H$10),Table2[[#This Row],[regno]],"")</f>
        <v/>
      </c>
    </row>
    <row r="2757" spans="1:4" x14ac:dyDescent="0.2">
      <c r="A2757">
        <v>279184</v>
      </c>
      <c r="B2757" t="s">
        <v>5490</v>
      </c>
      <c r="C2757" t="s">
        <v>55</v>
      </c>
      <c r="D2757" t="str">
        <f>IF(OR(Table2[[#This Row],[code]]=Options!$H$6,Table2[[#This Row],[code]]=Options!$H$7,Table2[[#This Row],[code]]=Options!$H$8,Table2[[#This Row],[code]]=Options!$H$9,Table2[[#This Row],[code]]=Options!$H$10),Table2[[#This Row],[regno]],"")</f>
        <v/>
      </c>
    </row>
    <row r="2758" spans="1:4" x14ac:dyDescent="0.2">
      <c r="A2758">
        <v>279200</v>
      </c>
      <c r="B2758" t="s">
        <v>5667</v>
      </c>
      <c r="C2758" t="s">
        <v>496</v>
      </c>
      <c r="D2758" t="str">
        <f>IF(OR(Table2[[#This Row],[code]]=Options!$H$6,Table2[[#This Row],[code]]=Options!$H$7,Table2[[#This Row],[code]]=Options!$H$8,Table2[[#This Row],[code]]=Options!$H$9,Table2[[#This Row],[code]]=Options!$H$10),Table2[[#This Row],[regno]],"")</f>
        <v/>
      </c>
    </row>
    <row r="2759" spans="1:4" x14ac:dyDescent="0.2">
      <c r="A2759">
        <v>279209</v>
      </c>
      <c r="B2759" t="s">
        <v>5668</v>
      </c>
      <c r="C2759" t="s">
        <v>499</v>
      </c>
      <c r="D2759" t="str">
        <f>IF(OR(Table2[[#This Row],[code]]=Options!$H$6,Table2[[#This Row],[code]]=Options!$H$7,Table2[[#This Row],[code]]=Options!$H$8,Table2[[#This Row],[code]]=Options!$H$9,Table2[[#This Row],[code]]=Options!$H$10),Table2[[#This Row],[regno]],"")</f>
        <v/>
      </c>
    </row>
    <row r="2760" spans="1:4" x14ac:dyDescent="0.2">
      <c r="A2760">
        <v>279354</v>
      </c>
      <c r="B2760" t="s">
        <v>5462</v>
      </c>
      <c r="C2760" t="s">
        <v>52</v>
      </c>
      <c r="D2760" t="str">
        <f>IF(OR(Table2[[#This Row],[code]]=Options!$H$6,Table2[[#This Row],[code]]=Options!$H$7,Table2[[#This Row],[code]]=Options!$H$8,Table2[[#This Row],[code]]=Options!$H$9,Table2[[#This Row],[code]]=Options!$H$10),Table2[[#This Row],[regno]],"")</f>
        <v/>
      </c>
    </row>
    <row r="2761" spans="1:4" x14ac:dyDescent="0.2">
      <c r="A2761">
        <v>279394</v>
      </c>
      <c r="B2761" t="s">
        <v>5669</v>
      </c>
      <c r="C2761" t="s">
        <v>505</v>
      </c>
      <c r="D2761" t="str">
        <f>IF(OR(Table2[[#This Row],[code]]=Options!$H$6,Table2[[#This Row],[code]]=Options!$H$7,Table2[[#This Row],[code]]=Options!$H$8,Table2[[#This Row],[code]]=Options!$H$9,Table2[[#This Row],[code]]=Options!$H$10),Table2[[#This Row],[regno]],"")</f>
        <v/>
      </c>
    </row>
    <row r="2762" spans="1:4" x14ac:dyDescent="0.2">
      <c r="A2762">
        <v>279458</v>
      </c>
      <c r="B2762" t="s">
        <v>5430</v>
      </c>
      <c r="C2762" t="s">
        <v>27</v>
      </c>
      <c r="D2762" t="str">
        <f>IF(OR(Table2[[#This Row],[code]]=Options!$H$6,Table2[[#This Row],[code]]=Options!$H$7,Table2[[#This Row],[code]]=Options!$H$8,Table2[[#This Row],[code]]=Options!$H$9,Table2[[#This Row],[code]]=Options!$H$10),Table2[[#This Row],[regno]],"")</f>
        <v/>
      </c>
    </row>
    <row r="2763" spans="1:4" x14ac:dyDescent="0.2">
      <c r="A2763">
        <v>279463</v>
      </c>
      <c r="B2763" t="s">
        <v>5659</v>
      </c>
      <c r="C2763" t="s">
        <v>439</v>
      </c>
      <c r="D2763" t="str">
        <f>IF(OR(Table2[[#This Row],[code]]=Options!$H$6,Table2[[#This Row],[code]]=Options!$H$7,Table2[[#This Row],[code]]=Options!$H$8,Table2[[#This Row],[code]]=Options!$H$9,Table2[[#This Row],[code]]=Options!$H$10),Table2[[#This Row],[regno]],"")</f>
        <v/>
      </c>
    </row>
    <row r="2764" spans="1:4" x14ac:dyDescent="0.2">
      <c r="A2764">
        <v>279466</v>
      </c>
      <c r="B2764" t="s">
        <v>5607</v>
      </c>
      <c r="C2764" t="s">
        <v>90</v>
      </c>
      <c r="D2764" t="str">
        <f>IF(OR(Table2[[#This Row],[code]]=Options!$H$6,Table2[[#This Row],[code]]=Options!$H$7,Table2[[#This Row],[code]]=Options!$H$8,Table2[[#This Row],[code]]=Options!$H$9,Table2[[#This Row],[code]]=Options!$H$10),Table2[[#This Row],[regno]],"")</f>
        <v/>
      </c>
    </row>
    <row r="2765" spans="1:4" x14ac:dyDescent="0.2">
      <c r="A2765">
        <v>279489</v>
      </c>
      <c r="B2765" t="s">
        <v>5670</v>
      </c>
      <c r="C2765" t="s">
        <v>514</v>
      </c>
      <c r="D2765" t="str">
        <f>IF(OR(Table2[[#This Row],[code]]=Options!$H$6,Table2[[#This Row],[code]]=Options!$H$7,Table2[[#This Row],[code]]=Options!$H$8,Table2[[#This Row],[code]]=Options!$H$9,Table2[[#This Row],[code]]=Options!$H$10),Table2[[#This Row],[regno]],"")</f>
        <v/>
      </c>
    </row>
    <row r="2766" spans="1:4" x14ac:dyDescent="0.2">
      <c r="A2766">
        <v>279567</v>
      </c>
      <c r="B2766" t="s">
        <v>5658</v>
      </c>
      <c r="C2766" t="s">
        <v>427</v>
      </c>
      <c r="D2766" t="str">
        <f>IF(OR(Table2[[#This Row],[code]]=Options!$H$6,Table2[[#This Row],[code]]=Options!$H$7,Table2[[#This Row],[code]]=Options!$H$8,Table2[[#This Row],[code]]=Options!$H$9,Table2[[#This Row],[code]]=Options!$H$10),Table2[[#This Row],[regno]],"")</f>
        <v/>
      </c>
    </row>
    <row r="2767" spans="1:4" x14ac:dyDescent="0.2">
      <c r="A2767">
        <v>279702</v>
      </c>
      <c r="B2767" t="s">
        <v>5502</v>
      </c>
      <c r="C2767" t="s">
        <v>298</v>
      </c>
      <c r="D2767" t="str">
        <f>IF(OR(Table2[[#This Row],[code]]=Options!$H$6,Table2[[#This Row],[code]]=Options!$H$7,Table2[[#This Row],[code]]=Options!$H$8,Table2[[#This Row],[code]]=Options!$H$9,Table2[[#This Row],[code]]=Options!$H$10),Table2[[#This Row],[regno]],"")</f>
        <v/>
      </c>
    </row>
    <row r="2768" spans="1:4" x14ac:dyDescent="0.2">
      <c r="A2768">
        <v>279713</v>
      </c>
      <c r="B2768" t="s">
        <v>5430</v>
      </c>
      <c r="C2768" t="s">
        <v>27</v>
      </c>
      <c r="D2768" t="str">
        <f>IF(OR(Table2[[#This Row],[code]]=Options!$H$6,Table2[[#This Row],[code]]=Options!$H$7,Table2[[#This Row],[code]]=Options!$H$8,Table2[[#This Row],[code]]=Options!$H$9,Table2[[#This Row],[code]]=Options!$H$10),Table2[[#This Row],[regno]],"")</f>
        <v/>
      </c>
    </row>
    <row r="2769" spans="1:4" x14ac:dyDescent="0.2">
      <c r="A2769">
        <v>279784</v>
      </c>
      <c r="B2769" t="s">
        <v>5671</v>
      </c>
      <c r="C2769" t="s">
        <v>523</v>
      </c>
      <c r="D2769" t="str">
        <f>IF(OR(Table2[[#This Row],[code]]=Options!$H$6,Table2[[#This Row],[code]]=Options!$H$7,Table2[[#This Row],[code]]=Options!$H$8,Table2[[#This Row],[code]]=Options!$H$9,Table2[[#This Row],[code]]=Options!$H$10),Table2[[#This Row],[regno]],"")</f>
        <v/>
      </c>
    </row>
    <row r="2770" spans="1:4" x14ac:dyDescent="0.2">
      <c r="A2770">
        <v>279884</v>
      </c>
      <c r="B2770" t="s">
        <v>5462</v>
      </c>
      <c r="C2770" t="s">
        <v>52</v>
      </c>
      <c r="D2770" t="str">
        <f>IF(OR(Table2[[#This Row],[code]]=Options!$H$6,Table2[[#This Row],[code]]=Options!$H$7,Table2[[#This Row],[code]]=Options!$H$8,Table2[[#This Row],[code]]=Options!$H$9,Table2[[#This Row],[code]]=Options!$H$10),Table2[[#This Row],[regno]],"")</f>
        <v/>
      </c>
    </row>
    <row r="2771" spans="1:4" x14ac:dyDescent="0.2">
      <c r="A2771">
        <v>279945</v>
      </c>
      <c r="B2771" t="s">
        <v>5498</v>
      </c>
      <c r="C2771" t="s">
        <v>372</v>
      </c>
      <c r="D2771" t="str">
        <f>IF(OR(Table2[[#This Row],[code]]=Options!$H$6,Table2[[#This Row],[code]]=Options!$H$7,Table2[[#This Row],[code]]=Options!$H$8,Table2[[#This Row],[code]]=Options!$H$9,Table2[[#This Row],[code]]=Options!$H$10),Table2[[#This Row],[regno]],"")</f>
        <v/>
      </c>
    </row>
    <row r="2772" spans="1:4" x14ac:dyDescent="0.2">
      <c r="A2772">
        <v>279972</v>
      </c>
      <c r="B2772" t="s">
        <v>5672</v>
      </c>
      <c r="C2772" t="s">
        <v>530</v>
      </c>
      <c r="D2772" t="str">
        <f>IF(OR(Table2[[#This Row],[code]]=Options!$H$6,Table2[[#This Row],[code]]=Options!$H$7,Table2[[#This Row],[code]]=Options!$H$8,Table2[[#This Row],[code]]=Options!$H$9,Table2[[#This Row],[code]]=Options!$H$10),Table2[[#This Row],[regno]],"")</f>
        <v/>
      </c>
    </row>
    <row r="2773" spans="1:4" x14ac:dyDescent="0.2">
      <c r="A2773">
        <v>280146</v>
      </c>
      <c r="B2773" t="s">
        <v>5673</v>
      </c>
      <c r="C2773" t="s">
        <v>532</v>
      </c>
      <c r="D2773" t="str">
        <f>IF(OR(Table2[[#This Row],[code]]=Options!$H$6,Table2[[#This Row],[code]]=Options!$H$7,Table2[[#This Row],[code]]=Options!$H$8,Table2[[#This Row],[code]]=Options!$H$9,Table2[[#This Row],[code]]=Options!$H$10),Table2[[#This Row],[regno]],"")</f>
        <v/>
      </c>
    </row>
    <row r="2774" spans="1:4" x14ac:dyDescent="0.2">
      <c r="A2774">
        <v>280297</v>
      </c>
      <c r="B2774" t="s">
        <v>5512</v>
      </c>
      <c r="C2774" t="s">
        <v>470</v>
      </c>
      <c r="D2774" t="str">
        <f>IF(OR(Table2[[#This Row],[code]]=Options!$H$6,Table2[[#This Row],[code]]=Options!$H$7,Table2[[#This Row],[code]]=Options!$H$8,Table2[[#This Row],[code]]=Options!$H$9,Table2[[#This Row],[code]]=Options!$H$10),Table2[[#This Row],[regno]],"")</f>
        <v/>
      </c>
    </row>
    <row r="2775" spans="1:4" x14ac:dyDescent="0.2">
      <c r="A2775">
        <v>280389</v>
      </c>
      <c r="B2775" t="s">
        <v>5490</v>
      </c>
      <c r="C2775" t="s">
        <v>55</v>
      </c>
      <c r="D2775" t="str">
        <f>IF(OR(Table2[[#This Row],[code]]=Options!$H$6,Table2[[#This Row],[code]]=Options!$H$7,Table2[[#This Row],[code]]=Options!$H$8,Table2[[#This Row],[code]]=Options!$H$9,Table2[[#This Row],[code]]=Options!$H$10),Table2[[#This Row],[regno]],"")</f>
        <v/>
      </c>
    </row>
    <row r="2776" spans="1:4" x14ac:dyDescent="0.2">
      <c r="A2776">
        <v>280414</v>
      </c>
      <c r="B2776" t="s">
        <v>5674</v>
      </c>
      <c r="C2776" t="s">
        <v>539</v>
      </c>
      <c r="D2776" t="str">
        <f>IF(OR(Table2[[#This Row],[code]]=Options!$H$6,Table2[[#This Row],[code]]=Options!$H$7,Table2[[#This Row],[code]]=Options!$H$8,Table2[[#This Row],[code]]=Options!$H$9,Table2[[#This Row],[code]]=Options!$H$10),Table2[[#This Row],[regno]],"")</f>
        <v/>
      </c>
    </row>
    <row r="2777" spans="1:4" x14ac:dyDescent="0.2">
      <c r="A2777">
        <v>280436</v>
      </c>
      <c r="B2777" t="s">
        <v>5648</v>
      </c>
      <c r="C2777" t="s">
        <v>355</v>
      </c>
      <c r="D2777" t="str">
        <f>IF(OR(Table2[[#This Row],[code]]=Options!$H$6,Table2[[#This Row],[code]]=Options!$H$7,Table2[[#This Row],[code]]=Options!$H$8,Table2[[#This Row],[code]]=Options!$H$9,Table2[[#This Row],[code]]=Options!$H$10),Table2[[#This Row],[regno]],"")</f>
        <v/>
      </c>
    </row>
    <row r="2778" spans="1:4" x14ac:dyDescent="0.2">
      <c r="A2778">
        <v>280453</v>
      </c>
      <c r="B2778" t="s">
        <v>5675</v>
      </c>
      <c r="C2778" t="s">
        <v>544</v>
      </c>
      <c r="D2778" t="str">
        <f>IF(OR(Table2[[#This Row],[code]]=Options!$H$6,Table2[[#This Row],[code]]=Options!$H$7,Table2[[#This Row],[code]]=Options!$H$8,Table2[[#This Row],[code]]=Options!$H$9,Table2[[#This Row],[code]]=Options!$H$10),Table2[[#This Row],[regno]],"")</f>
        <v/>
      </c>
    </row>
    <row r="2779" spans="1:4" x14ac:dyDescent="0.2">
      <c r="A2779">
        <v>280473</v>
      </c>
      <c r="B2779" t="s">
        <v>5635</v>
      </c>
      <c r="C2779" t="s">
        <v>270</v>
      </c>
      <c r="D2779" t="str">
        <f>IF(OR(Table2[[#This Row],[code]]=Options!$H$6,Table2[[#This Row],[code]]=Options!$H$7,Table2[[#This Row],[code]]=Options!$H$8,Table2[[#This Row],[code]]=Options!$H$9,Table2[[#This Row],[code]]=Options!$H$10),Table2[[#This Row],[regno]],"")</f>
        <v/>
      </c>
    </row>
    <row r="2780" spans="1:4" x14ac:dyDescent="0.2">
      <c r="A2780">
        <v>280477</v>
      </c>
      <c r="B2780" t="s">
        <v>5676</v>
      </c>
      <c r="C2780" t="s">
        <v>548</v>
      </c>
      <c r="D2780" t="str">
        <f>IF(OR(Table2[[#This Row],[code]]=Options!$H$6,Table2[[#This Row],[code]]=Options!$H$7,Table2[[#This Row],[code]]=Options!$H$8,Table2[[#This Row],[code]]=Options!$H$9,Table2[[#This Row],[code]]=Options!$H$10),Table2[[#This Row],[regno]],"")</f>
        <v/>
      </c>
    </row>
    <row r="2781" spans="1:4" x14ac:dyDescent="0.2">
      <c r="A2781">
        <v>280531</v>
      </c>
      <c r="B2781" t="s">
        <v>5677</v>
      </c>
      <c r="C2781" t="s">
        <v>552</v>
      </c>
      <c r="D2781" t="str">
        <f>IF(OR(Table2[[#This Row],[code]]=Options!$H$6,Table2[[#This Row],[code]]=Options!$H$7,Table2[[#This Row],[code]]=Options!$H$8,Table2[[#This Row],[code]]=Options!$H$9,Table2[[#This Row],[code]]=Options!$H$10),Table2[[#This Row],[regno]],"")</f>
        <v/>
      </c>
    </row>
    <row r="2782" spans="1:4" x14ac:dyDescent="0.2">
      <c r="A2782">
        <v>280885</v>
      </c>
      <c r="B2782" t="s">
        <v>5490</v>
      </c>
      <c r="C2782" t="s">
        <v>55</v>
      </c>
      <c r="D2782" t="str">
        <f>IF(OR(Table2[[#This Row],[code]]=Options!$H$6,Table2[[#This Row],[code]]=Options!$H$7,Table2[[#This Row],[code]]=Options!$H$8,Table2[[#This Row],[code]]=Options!$H$9,Table2[[#This Row],[code]]=Options!$H$10),Table2[[#This Row],[regno]],"")</f>
        <v/>
      </c>
    </row>
    <row r="2783" spans="1:4" x14ac:dyDescent="0.2">
      <c r="A2783">
        <v>280960</v>
      </c>
      <c r="B2783" t="s">
        <v>5490</v>
      </c>
      <c r="C2783" t="s">
        <v>55</v>
      </c>
      <c r="D2783" t="str">
        <f>IF(OR(Table2[[#This Row],[code]]=Options!$H$6,Table2[[#This Row],[code]]=Options!$H$7,Table2[[#This Row],[code]]=Options!$H$8,Table2[[#This Row],[code]]=Options!$H$9,Table2[[#This Row],[code]]=Options!$H$10),Table2[[#This Row],[regno]],"")</f>
        <v/>
      </c>
    </row>
    <row r="2784" spans="1:4" x14ac:dyDescent="0.2">
      <c r="A2784">
        <v>281214</v>
      </c>
      <c r="B2784" t="s">
        <v>5678</v>
      </c>
      <c r="C2784" t="s">
        <v>559</v>
      </c>
      <c r="D2784" t="str">
        <f>IF(OR(Table2[[#This Row],[code]]=Options!$H$6,Table2[[#This Row],[code]]=Options!$H$7,Table2[[#This Row],[code]]=Options!$H$8,Table2[[#This Row],[code]]=Options!$H$9,Table2[[#This Row],[code]]=Options!$H$10),Table2[[#This Row],[regno]],"")</f>
        <v/>
      </c>
    </row>
    <row r="2785" spans="1:4" x14ac:dyDescent="0.2">
      <c r="A2785">
        <v>281344</v>
      </c>
      <c r="B2785" t="s">
        <v>5621</v>
      </c>
      <c r="C2785" t="s">
        <v>194</v>
      </c>
      <c r="D2785" t="str">
        <f>IF(OR(Table2[[#This Row],[code]]=Options!$H$6,Table2[[#This Row],[code]]=Options!$H$7,Table2[[#This Row],[code]]=Options!$H$8,Table2[[#This Row],[code]]=Options!$H$9,Table2[[#This Row],[code]]=Options!$H$10),Table2[[#This Row],[regno]],"")</f>
        <v/>
      </c>
    </row>
    <row r="2786" spans="1:4" x14ac:dyDescent="0.2">
      <c r="A2786">
        <v>281380</v>
      </c>
      <c r="B2786" t="s">
        <v>5664</v>
      </c>
      <c r="C2786" t="s">
        <v>481</v>
      </c>
      <c r="D2786" t="str">
        <f>IF(OR(Table2[[#This Row],[code]]=Options!$H$6,Table2[[#This Row],[code]]=Options!$H$7,Table2[[#This Row],[code]]=Options!$H$8,Table2[[#This Row],[code]]=Options!$H$9,Table2[[#This Row],[code]]=Options!$H$10),Table2[[#This Row],[regno]],"")</f>
        <v/>
      </c>
    </row>
    <row r="2787" spans="1:4" x14ac:dyDescent="0.2">
      <c r="A2787">
        <v>281413</v>
      </c>
      <c r="B2787" t="s">
        <v>5489</v>
      </c>
      <c r="C2787" t="s">
        <v>566</v>
      </c>
      <c r="D2787" t="str">
        <f>IF(OR(Table2[[#This Row],[code]]=Options!$H$6,Table2[[#This Row],[code]]=Options!$H$7,Table2[[#This Row],[code]]=Options!$H$8,Table2[[#This Row],[code]]=Options!$H$9,Table2[[#This Row],[code]]=Options!$H$10),Table2[[#This Row],[regno]],"")</f>
        <v/>
      </c>
    </row>
    <row r="2788" spans="1:4" x14ac:dyDescent="0.2">
      <c r="A2788">
        <v>281598</v>
      </c>
      <c r="B2788" t="s">
        <v>5679</v>
      </c>
      <c r="C2788" t="s">
        <v>571</v>
      </c>
      <c r="D2788" t="str">
        <f>IF(OR(Table2[[#This Row],[code]]=Options!$H$6,Table2[[#This Row],[code]]=Options!$H$7,Table2[[#This Row],[code]]=Options!$H$8,Table2[[#This Row],[code]]=Options!$H$9,Table2[[#This Row],[code]]=Options!$H$10),Table2[[#This Row],[regno]],"")</f>
        <v/>
      </c>
    </row>
    <row r="2789" spans="1:4" x14ac:dyDescent="0.2">
      <c r="A2789">
        <v>281612</v>
      </c>
      <c r="B2789" t="s">
        <v>5676</v>
      </c>
      <c r="C2789" t="s">
        <v>548</v>
      </c>
      <c r="D2789" t="str">
        <f>IF(OR(Table2[[#This Row],[code]]=Options!$H$6,Table2[[#This Row],[code]]=Options!$H$7,Table2[[#This Row],[code]]=Options!$H$8,Table2[[#This Row],[code]]=Options!$H$9,Table2[[#This Row],[code]]=Options!$H$10),Table2[[#This Row],[regno]],"")</f>
        <v/>
      </c>
    </row>
    <row r="2790" spans="1:4" x14ac:dyDescent="0.2">
      <c r="A2790">
        <v>281858</v>
      </c>
      <c r="B2790" t="s">
        <v>5680</v>
      </c>
      <c r="C2790" t="s">
        <v>578</v>
      </c>
      <c r="D2790" t="str">
        <f>IF(OR(Table2[[#This Row],[code]]=Options!$H$6,Table2[[#This Row],[code]]=Options!$H$7,Table2[[#This Row],[code]]=Options!$H$8,Table2[[#This Row],[code]]=Options!$H$9,Table2[[#This Row],[code]]=Options!$H$10),Table2[[#This Row],[regno]],"")</f>
        <v/>
      </c>
    </row>
    <row r="2791" spans="1:4" x14ac:dyDescent="0.2">
      <c r="A2791">
        <v>281949</v>
      </c>
      <c r="B2791" t="s">
        <v>5598</v>
      </c>
      <c r="C2791" t="s">
        <v>18</v>
      </c>
      <c r="D2791" t="str">
        <f>IF(OR(Table2[[#This Row],[code]]=Options!$H$6,Table2[[#This Row],[code]]=Options!$H$7,Table2[[#This Row],[code]]=Options!$H$8,Table2[[#This Row],[code]]=Options!$H$9,Table2[[#This Row],[code]]=Options!$H$10),Table2[[#This Row],[regno]],"")</f>
        <v/>
      </c>
    </row>
    <row r="2792" spans="1:4" x14ac:dyDescent="0.2">
      <c r="A2792">
        <v>282198</v>
      </c>
      <c r="B2792" t="s">
        <v>5497</v>
      </c>
      <c r="C2792" t="s">
        <v>15</v>
      </c>
      <c r="D2792" t="str">
        <f>IF(OR(Table2[[#This Row],[code]]=Options!$H$6,Table2[[#This Row],[code]]=Options!$H$7,Table2[[#This Row],[code]]=Options!$H$8,Table2[[#This Row],[code]]=Options!$H$9,Table2[[#This Row],[code]]=Options!$H$10),Table2[[#This Row],[regno]],"")</f>
        <v/>
      </c>
    </row>
    <row r="2793" spans="1:4" x14ac:dyDescent="0.2">
      <c r="A2793">
        <v>282292</v>
      </c>
      <c r="B2793" t="s">
        <v>5644</v>
      </c>
      <c r="C2793" t="s">
        <v>321</v>
      </c>
      <c r="D2793" t="str">
        <f>IF(OR(Table2[[#This Row],[code]]=Options!$H$6,Table2[[#This Row],[code]]=Options!$H$7,Table2[[#This Row],[code]]=Options!$H$8,Table2[[#This Row],[code]]=Options!$H$9,Table2[[#This Row],[code]]=Options!$H$10),Table2[[#This Row],[regno]],"")</f>
        <v/>
      </c>
    </row>
    <row r="2794" spans="1:4" x14ac:dyDescent="0.2">
      <c r="A2794">
        <v>282441</v>
      </c>
      <c r="B2794" t="s">
        <v>5615</v>
      </c>
      <c r="C2794" t="s">
        <v>154</v>
      </c>
      <c r="D2794" t="str">
        <f>IF(OR(Table2[[#This Row],[code]]=Options!$H$6,Table2[[#This Row],[code]]=Options!$H$7,Table2[[#This Row],[code]]=Options!$H$8,Table2[[#This Row],[code]]=Options!$H$9,Table2[[#This Row],[code]]=Options!$H$10),Table2[[#This Row],[regno]],"")</f>
        <v/>
      </c>
    </row>
    <row r="2795" spans="1:4" x14ac:dyDescent="0.2">
      <c r="A2795">
        <v>282466</v>
      </c>
      <c r="B2795" t="s">
        <v>5601</v>
      </c>
      <c r="C2795" t="s">
        <v>32</v>
      </c>
      <c r="D2795" t="str">
        <f>IF(OR(Table2[[#This Row],[code]]=Options!$H$6,Table2[[#This Row],[code]]=Options!$H$7,Table2[[#This Row],[code]]=Options!$H$8,Table2[[#This Row],[code]]=Options!$H$9,Table2[[#This Row],[code]]=Options!$H$10),Table2[[#This Row],[regno]],"")</f>
        <v/>
      </c>
    </row>
    <row r="2796" spans="1:4" x14ac:dyDescent="0.2">
      <c r="A2796">
        <v>282468</v>
      </c>
      <c r="B2796" t="s">
        <v>5635</v>
      </c>
      <c r="C2796" t="s">
        <v>270</v>
      </c>
      <c r="D2796" t="str">
        <f>IF(OR(Table2[[#This Row],[code]]=Options!$H$6,Table2[[#This Row],[code]]=Options!$H$7,Table2[[#This Row],[code]]=Options!$H$8,Table2[[#This Row],[code]]=Options!$H$9,Table2[[#This Row],[code]]=Options!$H$10),Table2[[#This Row],[regno]],"")</f>
        <v/>
      </c>
    </row>
    <row r="2797" spans="1:4" x14ac:dyDescent="0.2">
      <c r="A2797">
        <v>282644</v>
      </c>
      <c r="B2797" t="s">
        <v>5484</v>
      </c>
      <c r="C2797" t="s">
        <v>113</v>
      </c>
      <c r="D2797" t="str">
        <f>IF(OR(Table2[[#This Row],[code]]=Options!$H$6,Table2[[#This Row],[code]]=Options!$H$7,Table2[[#This Row],[code]]=Options!$H$8,Table2[[#This Row],[code]]=Options!$H$9,Table2[[#This Row],[code]]=Options!$H$10),Table2[[#This Row],[regno]],"")</f>
        <v/>
      </c>
    </row>
    <row r="2798" spans="1:4" x14ac:dyDescent="0.2">
      <c r="A2798">
        <v>282684</v>
      </c>
      <c r="B2798" t="s">
        <v>5533</v>
      </c>
      <c r="C2798" t="s">
        <v>598</v>
      </c>
      <c r="D2798" t="str">
        <f>IF(OR(Table2[[#This Row],[code]]=Options!$H$6,Table2[[#This Row],[code]]=Options!$H$7,Table2[[#This Row],[code]]=Options!$H$8,Table2[[#This Row],[code]]=Options!$H$9,Table2[[#This Row],[code]]=Options!$H$10),Table2[[#This Row],[regno]],"")</f>
        <v/>
      </c>
    </row>
    <row r="2799" spans="1:4" x14ac:dyDescent="0.2">
      <c r="A2799">
        <v>282722</v>
      </c>
      <c r="B2799" t="s">
        <v>5462</v>
      </c>
      <c r="C2799" t="s">
        <v>52</v>
      </c>
      <c r="D2799" t="str">
        <f>IF(OR(Table2[[#This Row],[code]]=Options!$H$6,Table2[[#This Row],[code]]=Options!$H$7,Table2[[#This Row],[code]]=Options!$H$8,Table2[[#This Row],[code]]=Options!$H$9,Table2[[#This Row],[code]]=Options!$H$10),Table2[[#This Row],[regno]],"")</f>
        <v/>
      </c>
    </row>
    <row r="2800" spans="1:4" x14ac:dyDescent="0.2">
      <c r="A2800">
        <v>282751</v>
      </c>
      <c r="B2800" t="s">
        <v>5681</v>
      </c>
      <c r="C2800" t="s">
        <v>603</v>
      </c>
      <c r="D2800" t="str">
        <f>IF(OR(Table2[[#This Row],[code]]=Options!$H$6,Table2[[#This Row],[code]]=Options!$H$7,Table2[[#This Row],[code]]=Options!$H$8,Table2[[#This Row],[code]]=Options!$H$9,Table2[[#This Row],[code]]=Options!$H$10),Table2[[#This Row],[regno]],"")</f>
        <v/>
      </c>
    </row>
    <row r="2801" spans="1:4" x14ac:dyDescent="0.2">
      <c r="A2801">
        <v>282771</v>
      </c>
      <c r="B2801" t="s">
        <v>5515</v>
      </c>
      <c r="C2801" t="s">
        <v>606</v>
      </c>
      <c r="D2801" t="str">
        <f>IF(OR(Table2[[#This Row],[code]]=Options!$H$6,Table2[[#This Row],[code]]=Options!$H$7,Table2[[#This Row],[code]]=Options!$H$8,Table2[[#This Row],[code]]=Options!$H$9,Table2[[#This Row],[code]]=Options!$H$10),Table2[[#This Row],[regno]],"")</f>
        <v/>
      </c>
    </row>
    <row r="2802" spans="1:4" x14ac:dyDescent="0.2">
      <c r="A2802">
        <v>282781</v>
      </c>
      <c r="B2802" t="s">
        <v>5655</v>
      </c>
      <c r="C2802" t="s">
        <v>414</v>
      </c>
      <c r="D2802" t="str">
        <f>IF(OR(Table2[[#This Row],[code]]=Options!$H$6,Table2[[#This Row],[code]]=Options!$H$7,Table2[[#This Row],[code]]=Options!$H$8,Table2[[#This Row],[code]]=Options!$H$9,Table2[[#This Row],[code]]=Options!$H$10),Table2[[#This Row],[regno]],"")</f>
        <v/>
      </c>
    </row>
    <row r="2803" spans="1:4" x14ac:dyDescent="0.2">
      <c r="A2803">
        <v>282996</v>
      </c>
      <c r="B2803" t="s">
        <v>5626</v>
      </c>
      <c r="C2803" t="s">
        <v>225</v>
      </c>
      <c r="D2803" t="str">
        <f>IF(OR(Table2[[#This Row],[code]]=Options!$H$6,Table2[[#This Row],[code]]=Options!$H$7,Table2[[#This Row],[code]]=Options!$H$8,Table2[[#This Row],[code]]=Options!$H$9,Table2[[#This Row],[code]]=Options!$H$10),Table2[[#This Row],[regno]],"")</f>
        <v/>
      </c>
    </row>
    <row r="2804" spans="1:4" x14ac:dyDescent="0.2">
      <c r="A2804">
        <v>282998</v>
      </c>
      <c r="B2804" t="s">
        <v>5499</v>
      </c>
      <c r="C2804" t="s">
        <v>5500</v>
      </c>
      <c r="D2804" t="str">
        <f>IF(OR(Table2[[#This Row],[code]]=Options!$H$6,Table2[[#This Row],[code]]=Options!$H$7,Table2[[#This Row],[code]]=Options!$H$8,Table2[[#This Row],[code]]=Options!$H$9,Table2[[#This Row],[code]]=Options!$H$10),Table2[[#This Row],[regno]],"")</f>
        <v/>
      </c>
    </row>
    <row r="2805" spans="1:4" x14ac:dyDescent="0.2">
      <c r="A2805">
        <v>283044</v>
      </c>
      <c r="B2805" t="s">
        <v>5511</v>
      </c>
      <c r="C2805" t="s">
        <v>617</v>
      </c>
      <c r="D2805" t="str">
        <f>IF(OR(Table2[[#This Row],[code]]=Options!$H$6,Table2[[#This Row],[code]]=Options!$H$7,Table2[[#This Row],[code]]=Options!$H$8,Table2[[#This Row],[code]]=Options!$H$9,Table2[[#This Row],[code]]=Options!$H$10),Table2[[#This Row],[regno]],"")</f>
        <v/>
      </c>
    </row>
    <row r="2806" spans="1:4" x14ac:dyDescent="0.2">
      <c r="A2806">
        <v>283058</v>
      </c>
      <c r="B2806" t="s">
        <v>5491</v>
      </c>
      <c r="C2806" t="s">
        <v>361</v>
      </c>
      <c r="D2806" t="str">
        <f>IF(OR(Table2[[#This Row],[code]]=Options!$H$6,Table2[[#This Row],[code]]=Options!$H$7,Table2[[#This Row],[code]]=Options!$H$8,Table2[[#This Row],[code]]=Options!$H$9,Table2[[#This Row],[code]]=Options!$H$10),Table2[[#This Row],[regno]],"")</f>
        <v/>
      </c>
    </row>
    <row r="2807" spans="1:4" x14ac:dyDescent="0.2">
      <c r="A2807">
        <v>283099</v>
      </c>
      <c r="B2807" t="s">
        <v>5656</v>
      </c>
      <c r="C2807" t="s">
        <v>419</v>
      </c>
      <c r="D2807" t="str">
        <f>IF(OR(Table2[[#This Row],[code]]=Options!$H$6,Table2[[#This Row],[code]]=Options!$H$7,Table2[[#This Row],[code]]=Options!$H$8,Table2[[#This Row],[code]]=Options!$H$9,Table2[[#This Row],[code]]=Options!$H$10),Table2[[#This Row],[regno]],"")</f>
        <v/>
      </c>
    </row>
    <row r="2808" spans="1:4" x14ac:dyDescent="0.2">
      <c r="A2808">
        <v>283408</v>
      </c>
      <c r="B2808" t="s">
        <v>5490</v>
      </c>
      <c r="C2808" t="s">
        <v>55</v>
      </c>
      <c r="D2808" t="str">
        <f>IF(OR(Table2[[#This Row],[code]]=Options!$H$6,Table2[[#This Row],[code]]=Options!$H$7,Table2[[#This Row],[code]]=Options!$H$8,Table2[[#This Row],[code]]=Options!$H$9,Table2[[#This Row],[code]]=Options!$H$10),Table2[[#This Row],[regno]],"")</f>
        <v/>
      </c>
    </row>
    <row r="2809" spans="1:4" x14ac:dyDescent="0.2">
      <c r="A2809">
        <v>283442</v>
      </c>
      <c r="B2809" t="s">
        <v>5636</v>
      </c>
      <c r="C2809" t="s">
        <v>275</v>
      </c>
      <c r="D2809" t="str">
        <f>IF(OR(Table2[[#This Row],[code]]=Options!$H$6,Table2[[#This Row],[code]]=Options!$H$7,Table2[[#This Row],[code]]=Options!$H$8,Table2[[#This Row],[code]]=Options!$H$9,Table2[[#This Row],[code]]=Options!$H$10),Table2[[#This Row],[regno]],"")</f>
        <v/>
      </c>
    </row>
    <row r="2810" spans="1:4" x14ac:dyDescent="0.2">
      <c r="A2810">
        <v>283452</v>
      </c>
      <c r="B2810" t="s">
        <v>5490</v>
      </c>
      <c r="C2810" t="s">
        <v>55</v>
      </c>
      <c r="D2810" t="str">
        <f>IF(OR(Table2[[#This Row],[code]]=Options!$H$6,Table2[[#This Row],[code]]=Options!$H$7,Table2[[#This Row],[code]]=Options!$H$8,Table2[[#This Row],[code]]=Options!$H$9,Table2[[#This Row],[code]]=Options!$H$10),Table2[[#This Row],[regno]],"")</f>
        <v/>
      </c>
    </row>
    <row r="2811" spans="1:4" x14ac:dyDescent="0.2">
      <c r="A2811">
        <v>283630</v>
      </c>
      <c r="B2811" t="s">
        <v>5482</v>
      </c>
      <c r="C2811" t="s">
        <v>639</v>
      </c>
      <c r="D2811" t="str">
        <f>IF(OR(Table2[[#This Row],[code]]=Options!$H$6,Table2[[#This Row],[code]]=Options!$H$7,Table2[[#This Row],[code]]=Options!$H$8,Table2[[#This Row],[code]]=Options!$H$9,Table2[[#This Row],[code]]=Options!$H$10),Table2[[#This Row],[regno]],"")</f>
        <v/>
      </c>
    </row>
    <row r="2812" spans="1:4" x14ac:dyDescent="0.2">
      <c r="A2812">
        <v>283674</v>
      </c>
      <c r="B2812" t="s">
        <v>5434</v>
      </c>
      <c r="C2812" t="s">
        <v>105</v>
      </c>
      <c r="D2812" t="str">
        <f>IF(OR(Table2[[#This Row],[code]]=Options!$H$6,Table2[[#This Row],[code]]=Options!$H$7,Table2[[#This Row],[code]]=Options!$H$8,Table2[[#This Row],[code]]=Options!$H$9,Table2[[#This Row],[code]]=Options!$H$10),Table2[[#This Row],[regno]],"")</f>
        <v/>
      </c>
    </row>
    <row r="2813" spans="1:4" x14ac:dyDescent="0.2">
      <c r="A2813">
        <v>283881</v>
      </c>
      <c r="B2813" t="s">
        <v>5682</v>
      </c>
      <c r="C2813" t="s">
        <v>644</v>
      </c>
      <c r="D2813" t="str">
        <f>IF(OR(Table2[[#This Row],[code]]=Options!$H$6,Table2[[#This Row],[code]]=Options!$H$7,Table2[[#This Row],[code]]=Options!$H$8,Table2[[#This Row],[code]]=Options!$H$9,Table2[[#This Row],[code]]=Options!$H$10),Table2[[#This Row],[regno]],"")</f>
        <v/>
      </c>
    </row>
    <row r="2814" spans="1:4" x14ac:dyDescent="0.2">
      <c r="A2814">
        <v>283911</v>
      </c>
      <c r="B2814" t="s">
        <v>5683</v>
      </c>
      <c r="C2814" t="s">
        <v>647</v>
      </c>
      <c r="D2814" t="str">
        <f>IF(OR(Table2[[#This Row],[code]]=Options!$H$6,Table2[[#This Row],[code]]=Options!$H$7,Table2[[#This Row],[code]]=Options!$H$8,Table2[[#This Row],[code]]=Options!$H$9,Table2[[#This Row],[code]]=Options!$H$10),Table2[[#This Row],[regno]],"")</f>
        <v/>
      </c>
    </row>
    <row r="2815" spans="1:4" x14ac:dyDescent="0.2">
      <c r="A2815">
        <v>283943</v>
      </c>
      <c r="B2815" t="s">
        <v>5684</v>
      </c>
      <c r="C2815" t="s">
        <v>650</v>
      </c>
      <c r="D2815" t="str">
        <f>IF(OR(Table2[[#This Row],[code]]=Options!$H$6,Table2[[#This Row],[code]]=Options!$H$7,Table2[[#This Row],[code]]=Options!$H$8,Table2[[#This Row],[code]]=Options!$H$9,Table2[[#This Row],[code]]=Options!$H$10),Table2[[#This Row],[regno]],"")</f>
        <v/>
      </c>
    </row>
    <row r="2816" spans="1:4" x14ac:dyDescent="0.2">
      <c r="A2816">
        <v>283981</v>
      </c>
      <c r="B2816" t="s">
        <v>5638</v>
      </c>
      <c r="C2816" t="s">
        <v>289</v>
      </c>
      <c r="D2816" t="str">
        <f>IF(OR(Table2[[#This Row],[code]]=Options!$H$6,Table2[[#This Row],[code]]=Options!$H$7,Table2[[#This Row],[code]]=Options!$H$8,Table2[[#This Row],[code]]=Options!$H$9,Table2[[#This Row],[code]]=Options!$H$10),Table2[[#This Row],[regno]],"")</f>
        <v/>
      </c>
    </row>
    <row r="2817" spans="1:4" x14ac:dyDescent="0.2">
      <c r="A2817">
        <v>284067</v>
      </c>
      <c r="B2817" t="s">
        <v>5685</v>
      </c>
      <c r="C2817" t="s">
        <v>655</v>
      </c>
      <c r="D2817" t="str">
        <f>IF(OR(Table2[[#This Row],[code]]=Options!$H$6,Table2[[#This Row],[code]]=Options!$H$7,Table2[[#This Row],[code]]=Options!$H$8,Table2[[#This Row],[code]]=Options!$H$9,Table2[[#This Row],[code]]=Options!$H$10),Table2[[#This Row],[regno]],"")</f>
        <v/>
      </c>
    </row>
    <row r="2818" spans="1:4" x14ac:dyDescent="0.2">
      <c r="A2818">
        <v>284090</v>
      </c>
      <c r="B2818" t="s">
        <v>5650</v>
      </c>
      <c r="C2818" t="s">
        <v>375</v>
      </c>
      <c r="D2818" t="str">
        <f>IF(OR(Table2[[#This Row],[code]]=Options!$H$6,Table2[[#This Row],[code]]=Options!$H$7,Table2[[#This Row],[code]]=Options!$H$8,Table2[[#This Row],[code]]=Options!$H$9,Table2[[#This Row],[code]]=Options!$H$10),Table2[[#This Row],[regno]],"")</f>
        <v/>
      </c>
    </row>
    <row r="2819" spans="1:4" x14ac:dyDescent="0.2">
      <c r="A2819">
        <v>284123</v>
      </c>
      <c r="B2819" t="s">
        <v>5604</v>
      </c>
      <c r="C2819" t="s">
        <v>64</v>
      </c>
      <c r="D2819" t="str">
        <f>IF(OR(Table2[[#This Row],[code]]=Options!$H$6,Table2[[#This Row],[code]]=Options!$H$7,Table2[[#This Row],[code]]=Options!$H$8,Table2[[#This Row],[code]]=Options!$H$9,Table2[[#This Row],[code]]=Options!$H$10),Table2[[#This Row],[regno]],"")</f>
        <v/>
      </c>
    </row>
    <row r="2820" spans="1:4" x14ac:dyDescent="0.2">
      <c r="A2820">
        <v>284188</v>
      </c>
      <c r="B2820" t="s">
        <v>5499</v>
      </c>
      <c r="C2820" t="s">
        <v>5500</v>
      </c>
      <c r="D2820" t="str">
        <f>IF(OR(Table2[[#This Row],[code]]=Options!$H$6,Table2[[#This Row],[code]]=Options!$H$7,Table2[[#This Row],[code]]=Options!$H$8,Table2[[#This Row],[code]]=Options!$H$9,Table2[[#This Row],[code]]=Options!$H$10),Table2[[#This Row],[regno]],"")</f>
        <v/>
      </c>
    </row>
    <row r="2821" spans="1:4" x14ac:dyDescent="0.2">
      <c r="A2821">
        <v>284215</v>
      </c>
      <c r="B2821" t="s">
        <v>5686</v>
      </c>
      <c r="C2821" t="s">
        <v>664</v>
      </c>
      <c r="D2821" t="str">
        <f>IF(OR(Table2[[#This Row],[code]]=Options!$H$6,Table2[[#This Row],[code]]=Options!$H$7,Table2[[#This Row],[code]]=Options!$H$8,Table2[[#This Row],[code]]=Options!$H$9,Table2[[#This Row],[code]]=Options!$H$10),Table2[[#This Row],[regno]],"")</f>
        <v/>
      </c>
    </row>
    <row r="2822" spans="1:4" x14ac:dyDescent="0.2">
      <c r="A2822">
        <v>284328</v>
      </c>
      <c r="B2822" t="s">
        <v>5609</v>
      </c>
      <c r="C2822" t="s">
        <v>100</v>
      </c>
      <c r="D2822" t="str">
        <f>IF(OR(Table2[[#This Row],[code]]=Options!$H$6,Table2[[#This Row],[code]]=Options!$H$7,Table2[[#This Row],[code]]=Options!$H$8,Table2[[#This Row],[code]]=Options!$H$9,Table2[[#This Row],[code]]=Options!$H$10),Table2[[#This Row],[regno]],"")</f>
        <v/>
      </c>
    </row>
    <row r="2823" spans="1:4" x14ac:dyDescent="0.2">
      <c r="A2823">
        <v>284334</v>
      </c>
      <c r="B2823" t="s">
        <v>5494</v>
      </c>
      <c r="C2823" t="s">
        <v>669</v>
      </c>
      <c r="D2823" t="str">
        <f>IF(OR(Table2[[#This Row],[code]]=Options!$H$6,Table2[[#This Row],[code]]=Options!$H$7,Table2[[#This Row],[code]]=Options!$H$8,Table2[[#This Row],[code]]=Options!$H$9,Table2[[#This Row],[code]]=Options!$H$10),Table2[[#This Row],[regno]],"")</f>
        <v/>
      </c>
    </row>
    <row r="2824" spans="1:4" x14ac:dyDescent="0.2">
      <c r="A2824">
        <v>284422</v>
      </c>
      <c r="B2824" t="s">
        <v>5687</v>
      </c>
      <c r="C2824" t="s">
        <v>671</v>
      </c>
      <c r="D2824" t="str">
        <f>IF(OR(Table2[[#This Row],[code]]=Options!$H$6,Table2[[#This Row],[code]]=Options!$H$7,Table2[[#This Row],[code]]=Options!$H$8,Table2[[#This Row],[code]]=Options!$H$9,Table2[[#This Row],[code]]=Options!$H$10),Table2[[#This Row],[regno]],"")</f>
        <v/>
      </c>
    </row>
    <row r="2825" spans="1:4" x14ac:dyDescent="0.2">
      <c r="A2825">
        <v>284467</v>
      </c>
      <c r="B2825" t="s">
        <v>5412</v>
      </c>
      <c r="C2825" t="s">
        <v>12</v>
      </c>
      <c r="D2825" t="str">
        <f>IF(OR(Table2[[#This Row],[code]]=Options!$H$6,Table2[[#This Row],[code]]=Options!$H$7,Table2[[#This Row],[code]]=Options!$H$8,Table2[[#This Row],[code]]=Options!$H$9,Table2[[#This Row],[code]]=Options!$H$10),Table2[[#This Row],[regno]],"")</f>
        <v/>
      </c>
    </row>
    <row r="2826" spans="1:4" x14ac:dyDescent="0.2">
      <c r="A2826">
        <v>284555</v>
      </c>
      <c r="B2826" t="s">
        <v>5510</v>
      </c>
      <c r="C2826" t="s">
        <v>676</v>
      </c>
      <c r="D2826" t="str">
        <f>IF(OR(Table2[[#This Row],[code]]=Options!$H$6,Table2[[#This Row],[code]]=Options!$H$7,Table2[[#This Row],[code]]=Options!$H$8,Table2[[#This Row],[code]]=Options!$H$9,Table2[[#This Row],[code]]=Options!$H$10),Table2[[#This Row],[regno]],"")</f>
        <v/>
      </c>
    </row>
    <row r="2827" spans="1:4" x14ac:dyDescent="0.2">
      <c r="A2827">
        <v>284693</v>
      </c>
      <c r="B2827" t="s">
        <v>5631</v>
      </c>
      <c r="C2827" t="s">
        <v>244</v>
      </c>
      <c r="D2827" t="str">
        <f>IF(OR(Table2[[#This Row],[code]]=Options!$H$6,Table2[[#This Row],[code]]=Options!$H$7,Table2[[#This Row],[code]]=Options!$H$8,Table2[[#This Row],[code]]=Options!$H$9,Table2[[#This Row],[code]]=Options!$H$10),Table2[[#This Row],[regno]],"")</f>
        <v/>
      </c>
    </row>
    <row r="2828" spans="1:4" x14ac:dyDescent="0.2">
      <c r="A2828">
        <v>284752</v>
      </c>
      <c r="B2828" t="s">
        <v>5639</v>
      </c>
      <c r="C2828" t="s">
        <v>292</v>
      </c>
      <c r="D2828" t="str">
        <f>IF(OR(Table2[[#This Row],[code]]=Options!$H$6,Table2[[#This Row],[code]]=Options!$H$7,Table2[[#This Row],[code]]=Options!$H$8,Table2[[#This Row],[code]]=Options!$H$9,Table2[[#This Row],[code]]=Options!$H$10),Table2[[#This Row],[regno]],"")</f>
        <v/>
      </c>
    </row>
    <row r="2829" spans="1:4" x14ac:dyDescent="0.2">
      <c r="A2829">
        <v>284815</v>
      </c>
      <c r="B2829" t="s">
        <v>5633</v>
      </c>
      <c r="C2829" t="s">
        <v>255</v>
      </c>
      <c r="D2829" t="str">
        <f>IF(OR(Table2[[#This Row],[code]]=Options!$H$6,Table2[[#This Row],[code]]=Options!$H$7,Table2[[#This Row],[code]]=Options!$H$8,Table2[[#This Row],[code]]=Options!$H$9,Table2[[#This Row],[code]]=Options!$H$10),Table2[[#This Row],[regno]],"")</f>
        <v/>
      </c>
    </row>
    <row r="2830" spans="1:4" x14ac:dyDescent="0.2">
      <c r="A2830">
        <v>284852</v>
      </c>
      <c r="B2830" t="s">
        <v>5653</v>
      </c>
      <c r="C2830" t="s">
        <v>392</v>
      </c>
      <c r="D2830" t="str">
        <f>IF(OR(Table2[[#This Row],[code]]=Options!$H$6,Table2[[#This Row],[code]]=Options!$H$7,Table2[[#This Row],[code]]=Options!$H$8,Table2[[#This Row],[code]]=Options!$H$9,Table2[[#This Row],[code]]=Options!$H$10),Table2[[#This Row],[regno]],"")</f>
        <v/>
      </c>
    </row>
    <row r="2831" spans="1:4" x14ac:dyDescent="0.2">
      <c r="A2831">
        <v>284866</v>
      </c>
      <c r="B2831" t="s">
        <v>5688</v>
      </c>
      <c r="C2831" t="s">
        <v>691</v>
      </c>
      <c r="D2831" t="str">
        <f>IF(OR(Table2[[#This Row],[code]]=Options!$H$6,Table2[[#This Row],[code]]=Options!$H$7,Table2[[#This Row],[code]]=Options!$H$8,Table2[[#This Row],[code]]=Options!$H$9,Table2[[#This Row],[code]]=Options!$H$10),Table2[[#This Row],[regno]],"")</f>
        <v/>
      </c>
    </row>
    <row r="2832" spans="1:4" x14ac:dyDescent="0.2">
      <c r="A2832">
        <v>284911</v>
      </c>
      <c r="B2832" t="s">
        <v>5476</v>
      </c>
      <c r="C2832" t="s">
        <v>188</v>
      </c>
      <c r="D2832" t="str">
        <f>IF(OR(Table2[[#This Row],[code]]=Options!$H$6,Table2[[#This Row],[code]]=Options!$H$7,Table2[[#This Row],[code]]=Options!$H$8,Table2[[#This Row],[code]]=Options!$H$9,Table2[[#This Row],[code]]=Options!$H$10),Table2[[#This Row],[regno]],"")</f>
        <v/>
      </c>
    </row>
    <row r="2833" spans="1:4" x14ac:dyDescent="0.2">
      <c r="A2833">
        <v>285043</v>
      </c>
      <c r="B2833" t="s">
        <v>5614</v>
      </c>
      <c r="C2833" t="s">
        <v>146</v>
      </c>
      <c r="D2833" t="str">
        <f>IF(OR(Table2[[#This Row],[code]]=Options!$H$6,Table2[[#This Row],[code]]=Options!$H$7,Table2[[#This Row],[code]]=Options!$H$8,Table2[[#This Row],[code]]=Options!$H$9,Table2[[#This Row],[code]]=Options!$H$10),Table2[[#This Row],[regno]],"")</f>
        <v/>
      </c>
    </row>
    <row r="2834" spans="1:4" x14ac:dyDescent="0.2">
      <c r="A2834">
        <v>285125</v>
      </c>
      <c r="B2834" t="s">
        <v>5498</v>
      </c>
      <c r="C2834" t="s">
        <v>372</v>
      </c>
      <c r="D2834" t="str">
        <f>IF(OR(Table2[[#This Row],[code]]=Options!$H$6,Table2[[#This Row],[code]]=Options!$H$7,Table2[[#This Row],[code]]=Options!$H$8,Table2[[#This Row],[code]]=Options!$H$9,Table2[[#This Row],[code]]=Options!$H$10),Table2[[#This Row],[regno]],"")</f>
        <v/>
      </c>
    </row>
    <row r="2835" spans="1:4" x14ac:dyDescent="0.2">
      <c r="A2835">
        <v>285338</v>
      </c>
      <c r="B2835" t="s">
        <v>5613</v>
      </c>
      <c r="C2835" t="s">
        <v>143</v>
      </c>
      <c r="D2835" t="str">
        <f>IF(OR(Table2[[#This Row],[code]]=Options!$H$6,Table2[[#This Row],[code]]=Options!$H$7,Table2[[#This Row],[code]]=Options!$H$8,Table2[[#This Row],[code]]=Options!$H$9,Table2[[#This Row],[code]]=Options!$H$10),Table2[[#This Row],[regno]],"")</f>
        <v/>
      </c>
    </row>
    <row r="2836" spans="1:4" x14ac:dyDescent="0.2">
      <c r="A2836">
        <v>285676</v>
      </c>
      <c r="B2836" t="s">
        <v>5490</v>
      </c>
      <c r="C2836" t="s">
        <v>55</v>
      </c>
      <c r="D2836" t="str">
        <f>IF(OR(Table2[[#This Row],[code]]=Options!$H$6,Table2[[#This Row],[code]]=Options!$H$7,Table2[[#This Row],[code]]=Options!$H$8,Table2[[#This Row],[code]]=Options!$H$9,Table2[[#This Row],[code]]=Options!$H$10),Table2[[#This Row],[regno]],"")</f>
        <v/>
      </c>
    </row>
    <row r="2837" spans="1:4" x14ac:dyDescent="0.2">
      <c r="A2837">
        <v>285831</v>
      </c>
      <c r="B2837" t="s">
        <v>5412</v>
      </c>
      <c r="C2837" t="s">
        <v>12</v>
      </c>
      <c r="D2837" t="str">
        <f>IF(OR(Table2[[#This Row],[code]]=Options!$H$6,Table2[[#This Row],[code]]=Options!$H$7,Table2[[#This Row],[code]]=Options!$H$8,Table2[[#This Row],[code]]=Options!$H$9,Table2[[#This Row],[code]]=Options!$H$10),Table2[[#This Row],[regno]],"")</f>
        <v/>
      </c>
    </row>
    <row r="2838" spans="1:4" x14ac:dyDescent="0.2">
      <c r="A2838">
        <v>285952</v>
      </c>
      <c r="B2838" t="s">
        <v>5569</v>
      </c>
      <c r="C2838" t="s">
        <v>461</v>
      </c>
      <c r="D2838" t="str">
        <f>IF(OR(Table2[[#This Row],[code]]=Options!$H$6,Table2[[#This Row],[code]]=Options!$H$7,Table2[[#This Row],[code]]=Options!$H$8,Table2[[#This Row],[code]]=Options!$H$9,Table2[[#This Row],[code]]=Options!$H$10),Table2[[#This Row],[regno]],"")</f>
        <v/>
      </c>
    </row>
    <row r="2839" spans="1:4" x14ac:dyDescent="0.2">
      <c r="A2839">
        <v>285985</v>
      </c>
      <c r="B2839" t="s">
        <v>5575</v>
      </c>
      <c r="C2839" t="s">
        <v>711</v>
      </c>
      <c r="D2839" t="str">
        <f>IF(OR(Table2[[#This Row],[code]]=Options!$H$6,Table2[[#This Row],[code]]=Options!$H$7,Table2[[#This Row],[code]]=Options!$H$8,Table2[[#This Row],[code]]=Options!$H$9,Table2[[#This Row],[code]]=Options!$H$10),Table2[[#This Row],[regno]],"")</f>
        <v/>
      </c>
    </row>
    <row r="2840" spans="1:4" x14ac:dyDescent="0.2">
      <c r="A2840">
        <v>286145</v>
      </c>
      <c r="B2840" t="s">
        <v>5515</v>
      </c>
      <c r="C2840" t="s">
        <v>606</v>
      </c>
      <c r="D2840" t="str">
        <f>IF(OR(Table2[[#This Row],[code]]=Options!$H$6,Table2[[#This Row],[code]]=Options!$H$7,Table2[[#This Row],[code]]=Options!$H$8,Table2[[#This Row],[code]]=Options!$H$9,Table2[[#This Row],[code]]=Options!$H$10),Table2[[#This Row],[regno]],"")</f>
        <v/>
      </c>
    </row>
    <row r="2841" spans="1:4" x14ac:dyDescent="0.2">
      <c r="A2841">
        <v>286177</v>
      </c>
      <c r="B2841" t="s">
        <v>5624</v>
      </c>
      <c r="C2841" t="s">
        <v>217</v>
      </c>
      <c r="D2841" t="str">
        <f>IF(OR(Table2[[#This Row],[code]]=Options!$H$6,Table2[[#This Row],[code]]=Options!$H$7,Table2[[#This Row],[code]]=Options!$H$8,Table2[[#This Row],[code]]=Options!$H$9,Table2[[#This Row],[code]]=Options!$H$10),Table2[[#This Row],[regno]],"")</f>
        <v/>
      </c>
    </row>
    <row r="2842" spans="1:4" x14ac:dyDescent="0.2">
      <c r="A2842">
        <v>286214</v>
      </c>
      <c r="B2842" t="s">
        <v>5626</v>
      </c>
      <c r="C2842" t="s">
        <v>225</v>
      </c>
      <c r="D2842" t="str">
        <f>IF(OR(Table2[[#This Row],[code]]=Options!$H$6,Table2[[#This Row],[code]]=Options!$H$7,Table2[[#This Row],[code]]=Options!$H$8,Table2[[#This Row],[code]]=Options!$H$9,Table2[[#This Row],[code]]=Options!$H$10),Table2[[#This Row],[regno]],"")</f>
        <v/>
      </c>
    </row>
    <row r="2843" spans="1:4" x14ac:dyDescent="0.2">
      <c r="A2843">
        <v>286229</v>
      </c>
      <c r="B2843" t="s">
        <v>5450</v>
      </c>
      <c r="C2843" t="s">
        <v>179</v>
      </c>
      <c r="D2843" t="str">
        <f>IF(OR(Table2[[#This Row],[code]]=Options!$H$6,Table2[[#This Row],[code]]=Options!$H$7,Table2[[#This Row],[code]]=Options!$H$8,Table2[[#This Row],[code]]=Options!$H$9,Table2[[#This Row],[code]]=Options!$H$10),Table2[[#This Row],[regno]],"")</f>
        <v/>
      </c>
    </row>
    <row r="2844" spans="1:4" x14ac:dyDescent="0.2">
      <c r="A2844">
        <v>286273</v>
      </c>
      <c r="B2844" t="s">
        <v>5680</v>
      </c>
      <c r="C2844" t="s">
        <v>578</v>
      </c>
      <c r="D2844" t="str">
        <f>IF(OR(Table2[[#This Row],[code]]=Options!$H$6,Table2[[#This Row],[code]]=Options!$H$7,Table2[[#This Row],[code]]=Options!$H$8,Table2[[#This Row],[code]]=Options!$H$9,Table2[[#This Row],[code]]=Options!$H$10),Table2[[#This Row],[regno]],"")</f>
        <v/>
      </c>
    </row>
    <row r="2845" spans="1:4" x14ac:dyDescent="0.2">
      <c r="A2845">
        <v>286280</v>
      </c>
      <c r="B2845" t="s">
        <v>5609</v>
      </c>
      <c r="C2845" t="s">
        <v>100</v>
      </c>
      <c r="D2845" t="str">
        <f>IF(OR(Table2[[#This Row],[code]]=Options!$H$6,Table2[[#This Row],[code]]=Options!$H$7,Table2[[#This Row],[code]]=Options!$H$8,Table2[[#This Row],[code]]=Options!$H$9,Table2[[#This Row],[code]]=Options!$H$10),Table2[[#This Row],[regno]],"")</f>
        <v/>
      </c>
    </row>
    <row r="2846" spans="1:4" x14ac:dyDescent="0.2">
      <c r="A2846">
        <v>286285</v>
      </c>
      <c r="B2846" t="s">
        <v>5434</v>
      </c>
      <c r="C2846" t="s">
        <v>105</v>
      </c>
      <c r="D2846" t="str">
        <f>IF(OR(Table2[[#This Row],[code]]=Options!$H$6,Table2[[#This Row],[code]]=Options!$H$7,Table2[[#This Row],[code]]=Options!$H$8,Table2[[#This Row],[code]]=Options!$H$9,Table2[[#This Row],[code]]=Options!$H$10),Table2[[#This Row],[regno]],"")</f>
        <v/>
      </c>
    </row>
    <row r="2847" spans="1:4" x14ac:dyDescent="0.2">
      <c r="A2847">
        <v>286471</v>
      </c>
      <c r="B2847" t="s">
        <v>5689</v>
      </c>
      <c r="C2847" t="s">
        <v>727</v>
      </c>
      <c r="D2847" t="str">
        <f>IF(OR(Table2[[#This Row],[code]]=Options!$H$6,Table2[[#This Row],[code]]=Options!$H$7,Table2[[#This Row],[code]]=Options!$H$8,Table2[[#This Row],[code]]=Options!$H$9,Table2[[#This Row],[code]]=Options!$H$10),Table2[[#This Row],[regno]],"")</f>
        <v/>
      </c>
    </row>
    <row r="2848" spans="1:4" x14ac:dyDescent="0.2">
      <c r="A2848">
        <v>286544</v>
      </c>
      <c r="B2848" t="s">
        <v>5664</v>
      </c>
      <c r="C2848" t="s">
        <v>481</v>
      </c>
      <c r="D2848" t="str">
        <f>IF(OR(Table2[[#This Row],[code]]=Options!$H$6,Table2[[#This Row],[code]]=Options!$H$7,Table2[[#This Row],[code]]=Options!$H$8,Table2[[#This Row],[code]]=Options!$H$9,Table2[[#This Row],[code]]=Options!$H$10),Table2[[#This Row],[regno]],"")</f>
        <v/>
      </c>
    </row>
    <row r="2849" spans="1:4" x14ac:dyDescent="0.2">
      <c r="A2849">
        <v>286656</v>
      </c>
      <c r="B2849" t="s">
        <v>5662</v>
      </c>
      <c r="C2849" t="s">
        <v>450</v>
      </c>
      <c r="D2849" t="str">
        <f>IF(OR(Table2[[#This Row],[code]]=Options!$H$6,Table2[[#This Row],[code]]=Options!$H$7,Table2[[#This Row],[code]]=Options!$H$8,Table2[[#This Row],[code]]=Options!$H$9,Table2[[#This Row],[code]]=Options!$H$10),Table2[[#This Row],[regno]],"")</f>
        <v/>
      </c>
    </row>
    <row r="2850" spans="1:4" x14ac:dyDescent="0.2">
      <c r="A2850">
        <v>286679</v>
      </c>
      <c r="B2850" t="s">
        <v>5670</v>
      </c>
      <c r="C2850" t="s">
        <v>514</v>
      </c>
      <c r="D2850" t="str">
        <f>IF(OR(Table2[[#This Row],[code]]=Options!$H$6,Table2[[#This Row],[code]]=Options!$H$7,Table2[[#This Row],[code]]=Options!$H$8,Table2[[#This Row],[code]]=Options!$H$9,Table2[[#This Row],[code]]=Options!$H$10),Table2[[#This Row],[regno]],"")</f>
        <v/>
      </c>
    </row>
    <row r="2851" spans="1:4" x14ac:dyDescent="0.2">
      <c r="A2851">
        <v>286801</v>
      </c>
      <c r="B2851" t="s">
        <v>5580</v>
      </c>
      <c r="C2851" t="s">
        <v>736</v>
      </c>
      <c r="D2851" t="str">
        <f>IF(OR(Table2[[#This Row],[code]]=Options!$H$6,Table2[[#This Row],[code]]=Options!$H$7,Table2[[#This Row],[code]]=Options!$H$8,Table2[[#This Row],[code]]=Options!$H$9,Table2[[#This Row],[code]]=Options!$H$10),Table2[[#This Row],[regno]],"")</f>
        <v/>
      </c>
    </row>
    <row r="2852" spans="1:4" x14ac:dyDescent="0.2">
      <c r="A2852">
        <v>286818</v>
      </c>
      <c r="B2852" t="s">
        <v>5479</v>
      </c>
      <c r="C2852" t="s">
        <v>9</v>
      </c>
      <c r="D2852" t="str">
        <f>IF(OR(Table2[[#This Row],[code]]=Options!$H$6,Table2[[#This Row],[code]]=Options!$H$7,Table2[[#This Row],[code]]=Options!$H$8,Table2[[#This Row],[code]]=Options!$H$9,Table2[[#This Row],[code]]=Options!$H$10),Table2[[#This Row],[regno]],"")</f>
        <v/>
      </c>
    </row>
    <row r="2853" spans="1:4" x14ac:dyDescent="0.2">
      <c r="A2853">
        <v>286845</v>
      </c>
      <c r="B2853" t="s">
        <v>5476</v>
      </c>
      <c r="C2853" t="s">
        <v>188</v>
      </c>
      <c r="D2853" t="str">
        <f>IF(OR(Table2[[#This Row],[code]]=Options!$H$6,Table2[[#This Row],[code]]=Options!$H$7,Table2[[#This Row],[code]]=Options!$H$8,Table2[[#This Row],[code]]=Options!$H$9,Table2[[#This Row],[code]]=Options!$H$10),Table2[[#This Row],[regno]],"")</f>
        <v/>
      </c>
    </row>
    <row r="2854" spans="1:4" x14ac:dyDescent="0.2">
      <c r="A2854">
        <v>287319</v>
      </c>
      <c r="B2854" t="s">
        <v>5497</v>
      </c>
      <c r="C2854" t="s">
        <v>15</v>
      </c>
      <c r="D2854" t="str">
        <f>IF(OR(Table2[[#This Row],[code]]=Options!$H$6,Table2[[#This Row],[code]]=Options!$H$7,Table2[[#This Row],[code]]=Options!$H$8,Table2[[#This Row],[code]]=Options!$H$9,Table2[[#This Row],[code]]=Options!$H$10),Table2[[#This Row],[regno]],"")</f>
        <v/>
      </c>
    </row>
    <row r="2855" spans="1:4" x14ac:dyDescent="0.2">
      <c r="A2855">
        <v>287480</v>
      </c>
      <c r="B2855" t="s">
        <v>5632</v>
      </c>
      <c r="C2855" t="s">
        <v>252</v>
      </c>
      <c r="D2855" t="str">
        <f>IF(OR(Table2[[#This Row],[code]]=Options!$H$6,Table2[[#This Row],[code]]=Options!$H$7,Table2[[#This Row],[code]]=Options!$H$8,Table2[[#This Row],[code]]=Options!$H$9,Table2[[#This Row],[code]]=Options!$H$10),Table2[[#This Row],[regno]],"")</f>
        <v/>
      </c>
    </row>
    <row r="2856" spans="1:4" x14ac:dyDescent="0.2">
      <c r="A2856">
        <v>287496</v>
      </c>
      <c r="B2856" t="s">
        <v>5690</v>
      </c>
      <c r="C2856" t="s">
        <v>751</v>
      </c>
      <c r="D2856" t="str">
        <f>IF(OR(Table2[[#This Row],[code]]=Options!$H$6,Table2[[#This Row],[code]]=Options!$H$7,Table2[[#This Row],[code]]=Options!$H$8,Table2[[#This Row],[code]]=Options!$H$9,Table2[[#This Row],[code]]=Options!$H$10),Table2[[#This Row],[regno]],"")</f>
        <v/>
      </c>
    </row>
    <row r="2857" spans="1:4" x14ac:dyDescent="0.2">
      <c r="A2857">
        <v>287533</v>
      </c>
      <c r="B2857" t="s">
        <v>5515</v>
      </c>
      <c r="C2857" t="s">
        <v>606</v>
      </c>
      <c r="D2857" t="str">
        <f>IF(OR(Table2[[#This Row],[code]]=Options!$H$6,Table2[[#This Row],[code]]=Options!$H$7,Table2[[#This Row],[code]]=Options!$H$8,Table2[[#This Row],[code]]=Options!$H$9,Table2[[#This Row],[code]]=Options!$H$10),Table2[[#This Row],[regno]],"")</f>
        <v/>
      </c>
    </row>
    <row r="2858" spans="1:4" x14ac:dyDescent="0.2">
      <c r="A2858">
        <v>287589</v>
      </c>
      <c r="B2858" t="s">
        <v>5656</v>
      </c>
      <c r="C2858" t="s">
        <v>419</v>
      </c>
      <c r="D2858" t="str">
        <f>IF(OR(Table2[[#This Row],[code]]=Options!$H$6,Table2[[#This Row],[code]]=Options!$H$7,Table2[[#This Row],[code]]=Options!$H$8,Table2[[#This Row],[code]]=Options!$H$9,Table2[[#This Row],[code]]=Options!$H$10),Table2[[#This Row],[regno]],"")</f>
        <v/>
      </c>
    </row>
    <row r="2859" spans="1:4" x14ac:dyDescent="0.2">
      <c r="A2859">
        <v>287591</v>
      </c>
      <c r="B2859" t="s">
        <v>5691</v>
      </c>
      <c r="C2859" t="s">
        <v>758</v>
      </c>
      <c r="D2859" t="str">
        <f>IF(OR(Table2[[#This Row],[code]]=Options!$H$6,Table2[[#This Row],[code]]=Options!$H$7,Table2[[#This Row],[code]]=Options!$H$8,Table2[[#This Row],[code]]=Options!$H$9,Table2[[#This Row],[code]]=Options!$H$10),Table2[[#This Row],[regno]],"")</f>
        <v/>
      </c>
    </row>
    <row r="2860" spans="1:4" x14ac:dyDescent="0.2">
      <c r="A2860">
        <v>287647</v>
      </c>
      <c r="B2860" t="s">
        <v>5692</v>
      </c>
      <c r="C2860" t="s">
        <v>5693</v>
      </c>
      <c r="D2860" t="str">
        <f>IF(OR(Table2[[#This Row],[code]]=Options!$H$6,Table2[[#This Row],[code]]=Options!$H$7,Table2[[#This Row],[code]]=Options!$H$8,Table2[[#This Row],[code]]=Options!$H$9,Table2[[#This Row],[code]]=Options!$H$10),Table2[[#This Row],[regno]],"")</f>
        <v/>
      </c>
    </row>
    <row r="2861" spans="1:4" x14ac:dyDescent="0.2">
      <c r="A2861">
        <v>287653</v>
      </c>
      <c r="B2861" t="s">
        <v>5694</v>
      </c>
      <c r="C2861" t="s">
        <v>766</v>
      </c>
      <c r="D2861" t="str">
        <f>IF(OR(Table2[[#This Row],[code]]=Options!$H$6,Table2[[#This Row],[code]]=Options!$H$7,Table2[[#This Row],[code]]=Options!$H$8,Table2[[#This Row],[code]]=Options!$H$9,Table2[[#This Row],[code]]=Options!$H$10),Table2[[#This Row],[regno]],"")</f>
        <v/>
      </c>
    </row>
    <row r="2862" spans="1:4" x14ac:dyDescent="0.2">
      <c r="A2862">
        <v>287729</v>
      </c>
      <c r="B2862" t="s">
        <v>5638</v>
      </c>
      <c r="C2862" t="s">
        <v>289</v>
      </c>
      <c r="D2862" t="str">
        <f>IF(OR(Table2[[#This Row],[code]]=Options!$H$6,Table2[[#This Row],[code]]=Options!$H$7,Table2[[#This Row],[code]]=Options!$H$8,Table2[[#This Row],[code]]=Options!$H$9,Table2[[#This Row],[code]]=Options!$H$10),Table2[[#This Row],[regno]],"")</f>
        <v/>
      </c>
    </row>
    <row r="2863" spans="1:4" x14ac:dyDescent="0.2">
      <c r="A2863">
        <v>287739</v>
      </c>
      <c r="B2863" t="s">
        <v>5667</v>
      </c>
      <c r="C2863" t="s">
        <v>496</v>
      </c>
      <c r="D2863" t="str">
        <f>IF(OR(Table2[[#This Row],[code]]=Options!$H$6,Table2[[#This Row],[code]]=Options!$H$7,Table2[[#This Row],[code]]=Options!$H$8,Table2[[#This Row],[code]]=Options!$H$9,Table2[[#This Row],[code]]=Options!$H$10),Table2[[#This Row],[regno]],"")</f>
        <v/>
      </c>
    </row>
    <row r="2864" spans="1:4" x14ac:dyDescent="0.2">
      <c r="A2864">
        <v>287877</v>
      </c>
      <c r="B2864" t="s">
        <v>5689</v>
      </c>
      <c r="C2864" t="s">
        <v>727</v>
      </c>
      <c r="D2864" t="str">
        <f>IF(OR(Table2[[#This Row],[code]]=Options!$H$6,Table2[[#This Row],[code]]=Options!$H$7,Table2[[#This Row],[code]]=Options!$H$8,Table2[[#This Row],[code]]=Options!$H$9,Table2[[#This Row],[code]]=Options!$H$10),Table2[[#This Row],[regno]],"")</f>
        <v/>
      </c>
    </row>
    <row r="2865" spans="1:4" x14ac:dyDescent="0.2">
      <c r="A2865">
        <v>287909</v>
      </c>
      <c r="B2865" t="s">
        <v>5541</v>
      </c>
      <c r="C2865" t="s">
        <v>779</v>
      </c>
      <c r="D2865" t="str">
        <f>IF(OR(Table2[[#This Row],[code]]=Options!$H$6,Table2[[#This Row],[code]]=Options!$H$7,Table2[[#This Row],[code]]=Options!$H$8,Table2[[#This Row],[code]]=Options!$H$9,Table2[[#This Row],[code]]=Options!$H$10),Table2[[#This Row],[regno]],"")</f>
        <v/>
      </c>
    </row>
    <row r="2866" spans="1:4" x14ac:dyDescent="0.2">
      <c r="A2866">
        <v>287954</v>
      </c>
      <c r="B2866" t="s">
        <v>5638</v>
      </c>
      <c r="C2866" t="s">
        <v>289</v>
      </c>
      <c r="D2866" t="str">
        <f>IF(OR(Table2[[#This Row],[code]]=Options!$H$6,Table2[[#This Row],[code]]=Options!$H$7,Table2[[#This Row],[code]]=Options!$H$8,Table2[[#This Row],[code]]=Options!$H$9,Table2[[#This Row],[code]]=Options!$H$10),Table2[[#This Row],[regno]],"")</f>
        <v/>
      </c>
    </row>
    <row r="2867" spans="1:4" x14ac:dyDescent="0.2">
      <c r="A2867">
        <v>287960</v>
      </c>
      <c r="B2867" t="s">
        <v>5695</v>
      </c>
      <c r="C2867" t="s">
        <v>784</v>
      </c>
      <c r="D2867" t="str">
        <f>IF(OR(Table2[[#This Row],[code]]=Options!$H$6,Table2[[#This Row],[code]]=Options!$H$7,Table2[[#This Row],[code]]=Options!$H$8,Table2[[#This Row],[code]]=Options!$H$9,Table2[[#This Row],[code]]=Options!$H$10),Table2[[#This Row],[regno]],"")</f>
        <v/>
      </c>
    </row>
    <row r="2868" spans="1:4" x14ac:dyDescent="0.2">
      <c r="A2868">
        <v>287986</v>
      </c>
      <c r="B2868" t="s">
        <v>5654</v>
      </c>
      <c r="C2868" t="s">
        <v>395</v>
      </c>
      <c r="D2868" t="str">
        <f>IF(OR(Table2[[#This Row],[code]]=Options!$H$6,Table2[[#This Row],[code]]=Options!$H$7,Table2[[#This Row],[code]]=Options!$H$8,Table2[[#This Row],[code]]=Options!$H$9,Table2[[#This Row],[code]]=Options!$H$10),Table2[[#This Row],[regno]],"")</f>
        <v/>
      </c>
    </row>
    <row r="2869" spans="1:4" x14ac:dyDescent="0.2">
      <c r="A2869">
        <v>288078</v>
      </c>
      <c r="B2869" t="s">
        <v>5633</v>
      </c>
      <c r="C2869" t="s">
        <v>255</v>
      </c>
      <c r="D2869" t="str">
        <f>IF(OR(Table2[[#This Row],[code]]=Options!$H$6,Table2[[#This Row],[code]]=Options!$H$7,Table2[[#This Row],[code]]=Options!$H$8,Table2[[#This Row],[code]]=Options!$H$9,Table2[[#This Row],[code]]=Options!$H$10),Table2[[#This Row],[regno]],"")</f>
        <v/>
      </c>
    </row>
    <row r="2870" spans="1:4" x14ac:dyDescent="0.2">
      <c r="A2870">
        <v>288375</v>
      </c>
      <c r="B2870" t="s">
        <v>5627</v>
      </c>
      <c r="C2870" t="s">
        <v>228</v>
      </c>
      <c r="D2870" t="str">
        <f>IF(OR(Table2[[#This Row],[code]]=Options!$H$6,Table2[[#This Row],[code]]=Options!$H$7,Table2[[#This Row],[code]]=Options!$H$8,Table2[[#This Row],[code]]=Options!$H$9,Table2[[#This Row],[code]]=Options!$H$10),Table2[[#This Row],[regno]],"")</f>
        <v/>
      </c>
    </row>
    <row r="2871" spans="1:4" x14ac:dyDescent="0.2">
      <c r="A2871">
        <v>288482</v>
      </c>
      <c r="B2871" t="s">
        <v>5600</v>
      </c>
      <c r="C2871" t="s">
        <v>24</v>
      </c>
      <c r="D2871" t="str">
        <f>IF(OR(Table2[[#This Row],[code]]=Options!$H$6,Table2[[#This Row],[code]]=Options!$H$7,Table2[[#This Row],[code]]=Options!$H$8,Table2[[#This Row],[code]]=Options!$H$9,Table2[[#This Row],[code]]=Options!$H$10),Table2[[#This Row],[regno]],"")</f>
        <v/>
      </c>
    </row>
    <row r="2872" spans="1:4" x14ac:dyDescent="0.2">
      <c r="A2872">
        <v>288593</v>
      </c>
      <c r="B2872" t="s">
        <v>5696</v>
      </c>
      <c r="C2872" t="s">
        <v>801</v>
      </c>
      <c r="D2872" t="str">
        <f>IF(OR(Table2[[#This Row],[code]]=Options!$H$6,Table2[[#This Row],[code]]=Options!$H$7,Table2[[#This Row],[code]]=Options!$H$8,Table2[[#This Row],[code]]=Options!$H$9,Table2[[#This Row],[code]]=Options!$H$10),Table2[[#This Row],[regno]],"")</f>
        <v/>
      </c>
    </row>
    <row r="2873" spans="1:4" x14ac:dyDescent="0.2">
      <c r="A2873">
        <v>288747</v>
      </c>
      <c r="B2873" t="s">
        <v>5697</v>
      </c>
      <c r="C2873" t="s">
        <v>803</v>
      </c>
      <c r="D2873" t="str">
        <f>IF(OR(Table2[[#This Row],[code]]=Options!$H$6,Table2[[#This Row],[code]]=Options!$H$7,Table2[[#This Row],[code]]=Options!$H$8,Table2[[#This Row],[code]]=Options!$H$9,Table2[[#This Row],[code]]=Options!$H$10),Table2[[#This Row],[regno]],"")</f>
        <v/>
      </c>
    </row>
    <row r="2874" spans="1:4" x14ac:dyDescent="0.2">
      <c r="A2874">
        <v>288788</v>
      </c>
      <c r="B2874" t="s">
        <v>5497</v>
      </c>
      <c r="C2874" t="s">
        <v>15</v>
      </c>
      <c r="D2874" t="str">
        <f>IF(OR(Table2[[#This Row],[code]]=Options!$H$6,Table2[[#This Row],[code]]=Options!$H$7,Table2[[#This Row],[code]]=Options!$H$8,Table2[[#This Row],[code]]=Options!$H$9,Table2[[#This Row],[code]]=Options!$H$10),Table2[[#This Row],[regno]],"")</f>
        <v/>
      </c>
    </row>
    <row r="2875" spans="1:4" x14ac:dyDescent="0.2">
      <c r="A2875">
        <v>288964</v>
      </c>
      <c r="B2875" t="s">
        <v>5476</v>
      </c>
      <c r="C2875" t="s">
        <v>188</v>
      </c>
      <c r="D2875" t="str">
        <f>IF(OR(Table2[[#This Row],[code]]=Options!$H$6,Table2[[#This Row],[code]]=Options!$H$7,Table2[[#This Row],[code]]=Options!$H$8,Table2[[#This Row],[code]]=Options!$H$9,Table2[[#This Row],[code]]=Options!$H$10),Table2[[#This Row],[regno]],"")</f>
        <v/>
      </c>
    </row>
    <row r="2876" spans="1:4" x14ac:dyDescent="0.2">
      <c r="A2876">
        <v>288967</v>
      </c>
      <c r="B2876" t="s">
        <v>5664</v>
      </c>
      <c r="C2876" t="s">
        <v>481</v>
      </c>
      <c r="D2876" t="str">
        <f>IF(OR(Table2[[#This Row],[code]]=Options!$H$6,Table2[[#This Row],[code]]=Options!$H$7,Table2[[#This Row],[code]]=Options!$H$8,Table2[[#This Row],[code]]=Options!$H$9,Table2[[#This Row],[code]]=Options!$H$10),Table2[[#This Row],[regno]],"")</f>
        <v/>
      </c>
    </row>
    <row r="2877" spans="1:4" x14ac:dyDescent="0.2">
      <c r="A2877">
        <v>289073</v>
      </c>
      <c r="B2877" t="s">
        <v>5698</v>
      </c>
      <c r="C2877" t="s">
        <v>812</v>
      </c>
      <c r="D2877" t="str">
        <f>IF(OR(Table2[[#This Row],[code]]=Options!$H$6,Table2[[#This Row],[code]]=Options!$H$7,Table2[[#This Row],[code]]=Options!$H$8,Table2[[#This Row],[code]]=Options!$H$9,Table2[[#This Row],[code]]=Options!$H$10),Table2[[#This Row],[regno]],"")</f>
        <v/>
      </c>
    </row>
    <row r="2878" spans="1:4" x14ac:dyDescent="0.2">
      <c r="A2878">
        <v>289106</v>
      </c>
      <c r="B2878" t="s">
        <v>5618</v>
      </c>
      <c r="C2878" t="s">
        <v>170</v>
      </c>
      <c r="D2878" t="str">
        <f>IF(OR(Table2[[#This Row],[code]]=Options!$H$6,Table2[[#This Row],[code]]=Options!$H$7,Table2[[#This Row],[code]]=Options!$H$8,Table2[[#This Row],[code]]=Options!$H$9,Table2[[#This Row],[code]]=Options!$H$10),Table2[[#This Row],[regno]],"")</f>
        <v/>
      </c>
    </row>
    <row r="2879" spans="1:4" x14ac:dyDescent="0.2">
      <c r="A2879">
        <v>289155</v>
      </c>
      <c r="B2879" t="s">
        <v>5664</v>
      </c>
      <c r="C2879" t="s">
        <v>481</v>
      </c>
      <c r="D2879" t="str">
        <f>IF(OR(Table2[[#This Row],[code]]=Options!$H$6,Table2[[#This Row],[code]]=Options!$H$7,Table2[[#This Row],[code]]=Options!$H$8,Table2[[#This Row],[code]]=Options!$H$9,Table2[[#This Row],[code]]=Options!$H$10),Table2[[#This Row],[regno]],"")</f>
        <v/>
      </c>
    </row>
    <row r="2880" spans="1:4" x14ac:dyDescent="0.2">
      <c r="A2880">
        <v>289294</v>
      </c>
      <c r="B2880" t="s">
        <v>5462</v>
      </c>
      <c r="C2880" t="s">
        <v>52</v>
      </c>
      <c r="D2880" t="str">
        <f>IF(OR(Table2[[#This Row],[code]]=Options!$H$6,Table2[[#This Row],[code]]=Options!$H$7,Table2[[#This Row],[code]]=Options!$H$8,Table2[[#This Row],[code]]=Options!$H$9,Table2[[#This Row],[code]]=Options!$H$10),Table2[[#This Row],[regno]],"")</f>
        <v/>
      </c>
    </row>
    <row r="2881" spans="1:4" x14ac:dyDescent="0.2">
      <c r="A2881">
        <v>289489</v>
      </c>
      <c r="B2881" t="s">
        <v>5660</v>
      </c>
      <c r="C2881" t="s">
        <v>442</v>
      </c>
      <c r="D2881" t="str">
        <f>IF(OR(Table2[[#This Row],[code]]=Options!$H$6,Table2[[#This Row],[code]]=Options!$H$7,Table2[[#This Row],[code]]=Options!$H$8,Table2[[#This Row],[code]]=Options!$H$9,Table2[[#This Row],[code]]=Options!$H$10),Table2[[#This Row],[regno]],"")</f>
        <v/>
      </c>
    </row>
    <row r="2882" spans="1:4" x14ac:dyDescent="0.2">
      <c r="A2882">
        <v>289576</v>
      </c>
      <c r="B2882" t="s">
        <v>5699</v>
      </c>
      <c r="C2882" t="s">
        <v>829</v>
      </c>
      <c r="D2882" t="str">
        <f>IF(OR(Table2[[#This Row],[code]]=Options!$H$6,Table2[[#This Row],[code]]=Options!$H$7,Table2[[#This Row],[code]]=Options!$H$8,Table2[[#This Row],[code]]=Options!$H$9,Table2[[#This Row],[code]]=Options!$H$10),Table2[[#This Row],[regno]],"")</f>
        <v/>
      </c>
    </row>
    <row r="2883" spans="1:4" x14ac:dyDescent="0.2">
      <c r="A2883">
        <v>289609</v>
      </c>
      <c r="B2883" t="s">
        <v>5433</v>
      </c>
      <c r="C2883" t="s">
        <v>832</v>
      </c>
      <c r="D2883" t="str">
        <f>IF(OR(Table2[[#This Row],[code]]=Options!$H$6,Table2[[#This Row],[code]]=Options!$H$7,Table2[[#This Row],[code]]=Options!$H$8,Table2[[#This Row],[code]]=Options!$H$9,Table2[[#This Row],[code]]=Options!$H$10),Table2[[#This Row],[regno]],"")</f>
        <v/>
      </c>
    </row>
    <row r="2884" spans="1:4" x14ac:dyDescent="0.2">
      <c r="A2884">
        <v>289688</v>
      </c>
      <c r="B2884" t="s">
        <v>5487</v>
      </c>
      <c r="C2884" t="s">
        <v>611</v>
      </c>
      <c r="D2884" t="str">
        <f>IF(OR(Table2[[#This Row],[code]]=Options!$H$6,Table2[[#This Row],[code]]=Options!$H$7,Table2[[#This Row],[code]]=Options!$H$8,Table2[[#This Row],[code]]=Options!$H$9,Table2[[#This Row],[code]]=Options!$H$10),Table2[[#This Row],[regno]],"")</f>
        <v/>
      </c>
    </row>
    <row r="2885" spans="1:4" x14ac:dyDescent="0.2">
      <c r="A2885">
        <v>289919</v>
      </c>
      <c r="B2885" t="s">
        <v>5684</v>
      </c>
      <c r="C2885" t="s">
        <v>650</v>
      </c>
      <c r="D2885" t="str">
        <f>IF(OR(Table2[[#This Row],[code]]=Options!$H$6,Table2[[#This Row],[code]]=Options!$H$7,Table2[[#This Row],[code]]=Options!$H$8,Table2[[#This Row],[code]]=Options!$H$9,Table2[[#This Row],[code]]=Options!$H$10),Table2[[#This Row],[regno]],"")</f>
        <v/>
      </c>
    </row>
    <row r="2886" spans="1:4" x14ac:dyDescent="0.2">
      <c r="A2886">
        <v>290100</v>
      </c>
      <c r="B2886" t="s">
        <v>5700</v>
      </c>
      <c r="C2886" t="s">
        <v>839</v>
      </c>
      <c r="D2886" t="str">
        <f>IF(OR(Table2[[#This Row],[code]]=Options!$H$6,Table2[[#This Row],[code]]=Options!$H$7,Table2[[#This Row],[code]]=Options!$H$8,Table2[[#This Row],[code]]=Options!$H$9,Table2[[#This Row],[code]]=Options!$H$10),Table2[[#This Row],[regno]],"")</f>
        <v/>
      </c>
    </row>
    <row r="2887" spans="1:4" x14ac:dyDescent="0.2">
      <c r="A2887">
        <v>290194</v>
      </c>
      <c r="B2887" t="s">
        <v>5655</v>
      </c>
      <c r="C2887" t="s">
        <v>414</v>
      </c>
      <c r="D2887" t="str">
        <f>IF(OR(Table2[[#This Row],[code]]=Options!$H$6,Table2[[#This Row],[code]]=Options!$H$7,Table2[[#This Row],[code]]=Options!$H$8,Table2[[#This Row],[code]]=Options!$H$9,Table2[[#This Row],[code]]=Options!$H$10),Table2[[#This Row],[regno]],"")</f>
        <v/>
      </c>
    </row>
    <row r="2888" spans="1:4" x14ac:dyDescent="0.2">
      <c r="A2888">
        <v>290209</v>
      </c>
      <c r="B2888" t="s">
        <v>5701</v>
      </c>
      <c r="C2888" t="s">
        <v>844</v>
      </c>
      <c r="D2888" t="str">
        <f>IF(OR(Table2[[#This Row],[code]]=Options!$H$6,Table2[[#This Row],[code]]=Options!$H$7,Table2[[#This Row],[code]]=Options!$H$8,Table2[[#This Row],[code]]=Options!$H$9,Table2[[#This Row],[code]]=Options!$H$10),Table2[[#This Row],[regno]],"")</f>
        <v/>
      </c>
    </row>
    <row r="2889" spans="1:4" x14ac:dyDescent="0.2">
      <c r="A2889">
        <v>290236</v>
      </c>
      <c r="B2889" t="s">
        <v>5578</v>
      </c>
      <c r="C2889" t="s">
        <v>121</v>
      </c>
      <c r="D2889" t="str">
        <f>IF(OR(Table2[[#This Row],[code]]=Options!$H$6,Table2[[#This Row],[code]]=Options!$H$7,Table2[[#This Row],[code]]=Options!$H$8,Table2[[#This Row],[code]]=Options!$H$9,Table2[[#This Row],[code]]=Options!$H$10),Table2[[#This Row],[regno]],"")</f>
        <v/>
      </c>
    </row>
    <row r="2890" spans="1:4" x14ac:dyDescent="0.2">
      <c r="A2890">
        <v>290309</v>
      </c>
      <c r="B2890" t="s">
        <v>5494</v>
      </c>
      <c r="C2890" t="s">
        <v>669</v>
      </c>
      <c r="D2890" t="str">
        <f>IF(OR(Table2[[#This Row],[code]]=Options!$H$6,Table2[[#This Row],[code]]=Options!$H$7,Table2[[#This Row],[code]]=Options!$H$8,Table2[[#This Row],[code]]=Options!$H$9,Table2[[#This Row],[code]]=Options!$H$10),Table2[[#This Row],[regno]],"")</f>
        <v/>
      </c>
    </row>
    <row r="2891" spans="1:4" x14ac:dyDescent="0.2">
      <c r="A2891">
        <v>290334</v>
      </c>
      <c r="B2891" t="s">
        <v>5501</v>
      </c>
      <c r="C2891" t="s">
        <v>149</v>
      </c>
      <c r="D2891" t="str">
        <f>IF(OR(Table2[[#This Row],[code]]=Options!$H$6,Table2[[#This Row],[code]]=Options!$H$7,Table2[[#This Row],[code]]=Options!$H$8,Table2[[#This Row],[code]]=Options!$H$9,Table2[[#This Row],[code]]=Options!$H$10),Table2[[#This Row],[regno]],"")</f>
        <v/>
      </c>
    </row>
    <row r="2892" spans="1:4" x14ac:dyDescent="0.2">
      <c r="A2892">
        <v>290417</v>
      </c>
      <c r="B2892" t="s">
        <v>5581</v>
      </c>
      <c r="C2892" t="s">
        <v>853</v>
      </c>
      <c r="D2892" t="str">
        <f>IF(OR(Table2[[#This Row],[code]]=Options!$H$6,Table2[[#This Row],[code]]=Options!$H$7,Table2[[#This Row],[code]]=Options!$H$8,Table2[[#This Row],[code]]=Options!$H$9,Table2[[#This Row],[code]]=Options!$H$10),Table2[[#This Row],[regno]],"")</f>
        <v/>
      </c>
    </row>
    <row r="2893" spans="1:4" x14ac:dyDescent="0.2">
      <c r="A2893">
        <v>290448</v>
      </c>
      <c r="B2893" t="s">
        <v>5490</v>
      </c>
      <c r="C2893" t="s">
        <v>55</v>
      </c>
      <c r="D2893" t="str">
        <f>IF(OR(Table2[[#This Row],[code]]=Options!$H$6,Table2[[#This Row],[code]]=Options!$H$7,Table2[[#This Row],[code]]=Options!$H$8,Table2[[#This Row],[code]]=Options!$H$9,Table2[[#This Row],[code]]=Options!$H$10),Table2[[#This Row],[regno]],"")</f>
        <v/>
      </c>
    </row>
    <row r="2894" spans="1:4" x14ac:dyDescent="0.2">
      <c r="A2894">
        <v>290465</v>
      </c>
      <c r="B2894" t="s">
        <v>5702</v>
      </c>
      <c r="C2894" t="s">
        <v>858</v>
      </c>
      <c r="D2894" t="str">
        <f>IF(OR(Table2[[#This Row],[code]]=Options!$H$6,Table2[[#This Row],[code]]=Options!$H$7,Table2[[#This Row],[code]]=Options!$H$8,Table2[[#This Row],[code]]=Options!$H$9,Table2[[#This Row],[code]]=Options!$H$10),Table2[[#This Row],[regno]],"")</f>
        <v/>
      </c>
    </row>
    <row r="2895" spans="1:4" x14ac:dyDescent="0.2">
      <c r="A2895">
        <v>290472</v>
      </c>
      <c r="B2895" t="s">
        <v>5626</v>
      </c>
      <c r="C2895" t="s">
        <v>225</v>
      </c>
      <c r="D2895" t="str">
        <f>IF(OR(Table2[[#This Row],[code]]=Options!$H$6,Table2[[#This Row],[code]]=Options!$H$7,Table2[[#This Row],[code]]=Options!$H$8,Table2[[#This Row],[code]]=Options!$H$9,Table2[[#This Row],[code]]=Options!$H$10),Table2[[#This Row],[regno]],"")</f>
        <v/>
      </c>
    </row>
    <row r="2896" spans="1:4" x14ac:dyDescent="0.2">
      <c r="A2896">
        <v>290556</v>
      </c>
      <c r="B2896" t="s">
        <v>5501</v>
      </c>
      <c r="C2896" t="s">
        <v>149</v>
      </c>
      <c r="D2896" t="str">
        <f>IF(OR(Table2[[#This Row],[code]]=Options!$H$6,Table2[[#This Row],[code]]=Options!$H$7,Table2[[#This Row],[code]]=Options!$H$8,Table2[[#This Row],[code]]=Options!$H$9,Table2[[#This Row],[code]]=Options!$H$10),Table2[[#This Row],[regno]],"")</f>
        <v/>
      </c>
    </row>
    <row r="2897" spans="1:4" x14ac:dyDescent="0.2">
      <c r="A2897">
        <v>290598</v>
      </c>
      <c r="B2897" t="s">
        <v>5430</v>
      </c>
      <c r="C2897" t="s">
        <v>27</v>
      </c>
      <c r="D2897" t="str">
        <f>IF(OR(Table2[[#This Row],[code]]=Options!$H$6,Table2[[#This Row],[code]]=Options!$H$7,Table2[[#This Row],[code]]=Options!$H$8,Table2[[#This Row],[code]]=Options!$H$9,Table2[[#This Row],[code]]=Options!$H$10),Table2[[#This Row],[regno]],"")</f>
        <v/>
      </c>
    </row>
    <row r="2898" spans="1:4" x14ac:dyDescent="0.2">
      <c r="A2898">
        <v>290610</v>
      </c>
      <c r="B2898" t="s">
        <v>5692</v>
      </c>
      <c r="C2898" t="s">
        <v>5693</v>
      </c>
      <c r="D2898" t="str">
        <f>IF(OR(Table2[[#This Row],[code]]=Options!$H$6,Table2[[#This Row],[code]]=Options!$H$7,Table2[[#This Row],[code]]=Options!$H$8,Table2[[#This Row],[code]]=Options!$H$9,Table2[[#This Row],[code]]=Options!$H$10),Table2[[#This Row],[regno]],"")</f>
        <v/>
      </c>
    </row>
    <row r="2899" spans="1:4" x14ac:dyDescent="0.2">
      <c r="A2899">
        <v>291038</v>
      </c>
      <c r="B2899" t="s">
        <v>5489</v>
      </c>
      <c r="C2899" t="s">
        <v>566</v>
      </c>
      <c r="D2899" t="str">
        <f>IF(OR(Table2[[#This Row],[code]]=Options!$H$6,Table2[[#This Row],[code]]=Options!$H$7,Table2[[#This Row],[code]]=Options!$H$8,Table2[[#This Row],[code]]=Options!$H$9,Table2[[#This Row],[code]]=Options!$H$10),Table2[[#This Row],[regno]],"")</f>
        <v/>
      </c>
    </row>
    <row r="2900" spans="1:4" x14ac:dyDescent="0.2">
      <c r="A2900">
        <v>291046</v>
      </c>
      <c r="B2900" t="s">
        <v>5703</v>
      </c>
      <c r="C2900" t="s">
        <v>875</v>
      </c>
      <c r="D2900" t="str">
        <f>IF(OR(Table2[[#This Row],[code]]=Options!$H$6,Table2[[#This Row],[code]]=Options!$H$7,Table2[[#This Row],[code]]=Options!$H$8,Table2[[#This Row],[code]]=Options!$H$9,Table2[[#This Row],[code]]=Options!$H$10),Table2[[#This Row],[regno]],"")</f>
        <v/>
      </c>
    </row>
    <row r="2901" spans="1:4" x14ac:dyDescent="0.2">
      <c r="A2901">
        <v>291075</v>
      </c>
      <c r="B2901" t="s">
        <v>5700</v>
      </c>
      <c r="C2901" t="s">
        <v>839</v>
      </c>
      <c r="D2901" t="str">
        <f>IF(OR(Table2[[#This Row],[code]]=Options!$H$6,Table2[[#This Row],[code]]=Options!$H$7,Table2[[#This Row],[code]]=Options!$H$8,Table2[[#This Row],[code]]=Options!$H$9,Table2[[#This Row],[code]]=Options!$H$10),Table2[[#This Row],[regno]],"")</f>
        <v/>
      </c>
    </row>
    <row r="2902" spans="1:4" x14ac:dyDescent="0.2">
      <c r="A2902">
        <v>291104</v>
      </c>
      <c r="B2902" t="s">
        <v>5651</v>
      </c>
      <c r="C2902" t="s">
        <v>382</v>
      </c>
      <c r="D2902" t="str">
        <f>IF(OR(Table2[[#This Row],[code]]=Options!$H$6,Table2[[#This Row],[code]]=Options!$H$7,Table2[[#This Row],[code]]=Options!$H$8,Table2[[#This Row],[code]]=Options!$H$9,Table2[[#This Row],[code]]=Options!$H$10),Table2[[#This Row],[regno]],"")</f>
        <v/>
      </c>
    </row>
    <row r="2903" spans="1:4" x14ac:dyDescent="0.2">
      <c r="A2903">
        <v>291129</v>
      </c>
      <c r="B2903" t="s">
        <v>5677</v>
      </c>
      <c r="C2903" t="s">
        <v>552</v>
      </c>
      <c r="D2903" t="str">
        <f>IF(OR(Table2[[#This Row],[code]]=Options!$H$6,Table2[[#This Row],[code]]=Options!$H$7,Table2[[#This Row],[code]]=Options!$H$8,Table2[[#This Row],[code]]=Options!$H$9,Table2[[#This Row],[code]]=Options!$H$10),Table2[[#This Row],[regno]],"")</f>
        <v/>
      </c>
    </row>
    <row r="2904" spans="1:4" x14ac:dyDescent="0.2">
      <c r="A2904">
        <v>291245</v>
      </c>
      <c r="B2904" t="s">
        <v>5626</v>
      </c>
      <c r="C2904" t="s">
        <v>225</v>
      </c>
      <c r="D2904" t="str">
        <f>IF(OR(Table2[[#This Row],[code]]=Options!$H$6,Table2[[#This Row],[code]]=Options!$H$7,Table2[[#This Row],[code]]=Options!$H$8,Table2[[#This Row],[code]]=Options!$H$9,Table2[[#This Row],[code]]=Options!$H$10),Table2[[#This Row],[regno]],"")</f>
        <v/>
      </c>
    </row>
    <row r="2905" spans="1:4" x14ac:dyDescent="0.2">
      <c r="A2905">
        <v>291319</v>
      </c>
      <c r="B2905" t="s">
        <v>5493</v>
      </c>
      <c r="C2905" t="s">
        <v>249</v>
      </c>
      <c r="D2905" t="str">
        <f>IF(OR(Table2[[#This Row],[code]]=Options!$H$6,Table2[[#This Row],[code]]=Options!$H$7,Table2[[#This Row],[code]]=Options!$H$8,Table2[[#This Row],[code]]=Options!$H$9,Table2[[#This Row],[code]]=Options!$H$10),Table2[[#This Row],[regno]],"")</f>
        <v/>
      </c>
    </row>
    <row r="2906" spans="1:4" x14ac:dyDescent="0.2">
      <c r="A2906">
        <v>291430</v>
      </c>
      <c r="B2906" t="s">
        <v>5704</v>
      </c>
      <c r="C2906" t="s">
        <v>888</v>
      </c>
      <c r="D2906" t="str">
        <f>IF(OR(Table2[[#This Row],[code]]=Options!$H$6,Table2[[#This Row],[code]]=Options!$H$7,Table2[[#This Row],[code]]=Options!$H$8,Table2[[#This Row],[code]]=Options!$H$9,Table2[[#This Row],[code]]=Options!$H$10),Table2[[#This Row],[regno]],"")</f>
        <v/>
      </c>
    </row>
    <row r="2907" spans="1:4" x14ac:dyDescent="0.2">
      <c r="A2907">
        <v>291487</v>
      </c>
      <c r="B2907" t="s">
        <v>5680</v>
      </c>
      <c r="C2907" t="s">
        <v>578</v>
      </c>
      <c r="D2907" t="str">
        <f>IF(OR(Table2[[#This Row],[code]]=Options!$H$6,Table2[[#This Row],[code]]=Options!$H$7,Table2[[#This Row],[code]]=Options!$H$8,Table2[[#This Row],[code]]=Options!$H$9,Table2[[#This Row],[code]]=Options!$H$10),Table2[[#This Row],[regno]],"")</f>
        <v/>
      </c>
    </row>
    <row r="2908" spans="1:4" x14ac:dyDescent="0.2">
      <c r="A2908">
        <v>291494</v>
      </c>
      <c r="B2908" t="s">
        <v>5668</v>
      </c>
      <c r="C2908" t="s">
        <v>499</v>
      </c>
      <c r="D2908" t="str">
        <f>IF(OR(Table2[[#This Row],[code]]=Options!$H$6,Table2[[#This Row],[code]]=Options!$H$7,Table2[[#This Row],[code]]=Options!$H$8,Table2[[#This Row],[code]]=Options!$H$9,Table2[[#This Row],[code]]=Options!$H$10),Table2[[#This Row],[regno]],"")</f>
        <v/>
      </c>
    </row>
    <row r="2909" spans="1:4" x14ac:dyDescent="0.2">
      <c r="A2909">
        <v>291523</v>
      </c>
      <c r="B2909" t="s">
        <v>5462</v>
      </c>
      <c r="C2909" t="s">
        <v>52</v>
      </c>
      <c r="D2909" t="str">
        <f>IF(OR(Table2[[#This Row],[code]]=Options!$H$6,Table2[[#This Row],[code]]=Options!$H$7,Table2[[#This Row],[code]]=Options!$H$8,Table2[[#This Row],[code]]=Options!$H$9,Table2[[#This Row],[code]]=Options!$H$10),Table2[[#This Row],[regno]],"")</f>
        <v/>
      </c>
    </row>
    <row r="2910" spans="1:4" x14ac:dyDescent="0.2">
      <c r="A2910">
        <v>291606</v>
      </c>
      <c r="B2910" t="s">
        <v>5498</v>
      </c>
      <c r="C2910" t="s">
        <v>372</v>
      </c>
      <c r="D2910" t="str">
        <f>IF(OR(Table2[[#This Row],[code]]=Options!$H$6,Table2[[#This Row],[code]]=Options!$H$7,Table2[[#This Row],[code]]=Options!$H$8,Table2[[#This Row],[code]]=Options!$H$9,Table2[[#This Row],[code]]=Options!$H$10),Table2[[#This Row],[regno]],"")</f>
        <v/>
      </c>
    </row>
    <row r="2911" spans="1:4" x14ac:dyDescent="0.2">
      <c r="A2911">
        <v>291887</v>
      </c>
      <c r="B2911" t="s">
        <v>5677</v>
      </c>
      <c r="C2911" t="s">
        <v>552</v>
      </c>
      <c r="D2911" t="str">
        <f>IF(OR(Table2[[#This Row],[code]]=Options!$H$6,Table2[[#This Row],[code]]=Options!$H$7,Table2[[#This Row],[code]]=Options!$H$8,Table2[[#This Row],[code]]=Options!$H$9,Table2[[#This Row],[code]]=Options!$H$10),Table2[[#This Row],[regno]],"")</f>
        <v/>
      </c>
    </row>
    <row r="2912" spans="1:4" x14ac:dyDescent="0.2">
      <c r="A2912">
        <v>292080</v>
      </c>
      <c r="B2912" t="s">
        <v>5633</v>
      </c>
      <c r="C2912" t="s">
        <v>255</v>
      </c>
      <c r="D2912" t="str">
        <f>IF(OR(Table2[[#This Row],[code]]=Options!$H$6,Table2[[#This Row],[code]]=Options!$H$7,Table2[[#This Row],[code]]=Options!$H$8,Table2[[#This Row],[code]]=Options!$H$9,Table2[[#This Row],[code]]=Options!$H$10),Table2[[#This Row],[regno]],"")</f>
        <v/>
      </c>
    </row>
    <row r="2913" spans="1:4" x14ac:dyDescent="0.2">
      <c r="A2913">
        <v>292161</v>
      </c>
      <c r="B2913" t="s">
        <v>5705</v>
      </c>
      <c r="C2913" t="s">
        <v>903</v>
      </c>
      <c r="D2913" t="str">
        <f>IF(OR(Table2[[#This Row],[code]]=Options!$H$6,Table2[[#This Row],[code]]=Options!$H$7,Table2[[#This Row],[code]]=Options!$H$8,Table2[[#This Row],[code]]=Options!$H$9,Table2[[#This Row],[code]]=Options!$H$10),Table2[[#This Row],[regno]],"")</f>
        <v/>
      </c>
    </row>
    <row r="2914" spans="1:4" x14ac:dyDescent="0.2">
      <c r="A2914">
        <v>292257</v>
      </c>
      <c r="B2914" t="s">
        <v>5651</v>
      </c>
      <c r="C2914" t="s">
        <v>382</v>
      </c>
      <c r="D2914" t="str">
        <f>IF(OR(Table2[[#This Row],[code]]=Options!$H$6,Table2[[#This Row],[code]]=Options!$H$7,Table2[[#This Row],[code]]=Options!$H$8,Table2[[#This Row],[code]]=Options!$H$9,Table2[[#This Row],[code]]=Options!$H$10),Table2[[#This Row],[regno]],"")</f>
        <v/>
      </c>
    </row>
    <row r="2915" spans="1:4" x14ac:dyDescent="0.2">
      <c r="A2915">
        <v>292284</v>
      </c>
      <c r="B2915" t="s">
        <v>5682</v>
      </c>
      <c r="C2915" t="s">
        <v>644</v>
      </c>
      <c r="D2915" t="str">
        <f>IF(OR(Table2[[#This Row],[code]]=Options!$H$6,Table2[[#This Row],[code]]=Options!$H$7,Table2[[#This Row],[code]]=Options!$H$8,Table2[[#This Row],[code]]=Options!$H$9,Table2[[#This Row],[code]]=Options!$H$10),Table2[[#This Row],[regno]],"")</f>
        <v/>
      </c>
    </row>
    <row r="2916" spans="1:4" x14ac:dyDescent="0.2">
      <c r="A2916">
        <v>292326</v>
      </c>
      <c r="B2916" t="s">
        <v>5706</v>
      </c>
      <c r="C2916" t="s">
        <v>912</v>
      </c>
      <c r="D2916" t="str">
        <f>IF(OR(Table2[[#This Row],[code]]=Options!$H$6,Table2[[#This Row],[code]]=Options!$H$7,Table2[[#This Row],[code]]=Options!$H$8,Table2[[#This Row],[code]]=Options!$H$9,Table2[[#This Row],[code]]=Options!$H$10),Table2[[#This Row],[regno]],"")</f>
        <v/>
      </c>
    </row>
    <row r="2917" spans="1:4" x14ac:dyDescent="0.2">
      <c r="A2917">
        <v>292638</v>
      </c>
      <c r="B2917" t="s">
        <v>5465</v>
      </c>
      <c r="C2917" t="s">
        <v>430</v>
      </c>
      <c r="D2917" t="str">
        <f>IF(OR(Table2[[#This Row],[code]]=Options!$H$6,Table2[[#This Row],[code]]=Options!$H$7,Table2[[#This Row],[code]]=Options!$H$8,Table2[[#This Row],[code]]=Options!$H$9,Table2[[#This Row],[code]]=Options!$H$10),Table2[[#This Row],[regno]],"")</f>
        <v/>
      </c>
    </row>
    <row r="2918" spans="1:4" x14ac:dyDescent="0.2">
      <c r="A2918">
        <v>292639</v>
      </c>
      <c r="B2918" t="s">
        <v>5654</v>
      </c>
      <c r="C2918" t="s">
        <v>395</v>
      </c>
      <c r="D2918" t="str">
        <f>IF(OR(Table2[[#This Row],[code]]=Options!$H$6,Table2[[#This Row],[code]]=Options!$H$7,Table2[[#This Row],[code]]=Options!$H$8,Table2[[#This Row],[code]]=Options!$H$9,Table2[[#This Row],[code]]=Options!$H$10),Table2[[#This Row],[regno]],"")</f>
        <v/>
      </c>
    </row>
    <row r="2919" spans="1:4" x14ac:dyDescent="0.2">
      <c r="A2919">
        <v>292727</v>
      </c>
      <c r="B2919" t="s">
        <v>5450</v>
      </c>
      <c r="C2919" t="s">
        <v>179</v>
      </c>
      <c r="D2919" t="str">
        <f>IF(OR(Table2[[#This Row],[code]]=Options!$H$6,Table2[[#This Row],[code]]=Options!$H$7,Table2[[#This Row],[code]]=Options!$H$8,Table2[[#This Row],[code]]=Options!$H$9,Table2[[#This Row],[code]]=Options!$H$10),Table2[[#This Row],[regno]],"")</f>
        <v/>
      </c>
    </row>
    <row r="2920" spans="1:4" x14ac:dyDescent="0.2">
      <c r="A2920">
        <v>292782</v>
      </c>
      <c r="B2920" t="s">
        <v>5499</v>
      </c>
      <c r="C2920" t="s">
        <v>5500</v>
      </c>
      <c r="D2920" t="str">
        <f>IF(OR(Table2[[#This Row],[code]]=Options!$H$6,Table2[[#This Row],[code]]=Options!$H$7,Table2[[#This Row],[code]]=Options!$H$8,Table2[[#This Row],[code]]=Options!$H$9,Table2[[#This Row],[code]]=Options!$H$10),Table2[[#This Row],[regno]],"")</f>
        <v/>
      </c>
    </row>
    <row r="2921" spans="1:4" x14ac:dyDescent="0.2">
      <c r="A2921">
        <v>292917</v>
      </c>
      <c r="B2921" t="s">
        <v>5506</v>
      </c>
      <c r="C2921" t="s">
        <v>923</v>
      </c>
      <c r="D2921" t="str">
        <f>IF(OR(Table2[[#This Row],[code]]=Options!$H$6,Table2[[#This Row],[code]]=Options!$H$7,Table2[[#This Row],[code]]=Options!$H$8,Table2[[#This Row],[code]]=Options!$H$9,Table2[[#This Row],[code]]=Options!$H$10),Table2[[#This Row],[regno]],"")</f>
        <v/>
      </c>
    </row>
    <row r="2922" spans="1:4" x14ac:dyDescent="0.2">
      <c r="A2922">
        <v>292972</v>
      </c>
      <c r="B2922" t="s">
        <v>5616</v>
      </c>
      <c r="C2922" t="s">
        <v>161</v>
      </c>
      <c r="D2922" t="str">
        <f>IF(OR(Table2[[#This Row],[code]]=Options!$H$6,Table2[[#This Row],[code]]=Options!$H$7,Table2[[#This Row],[code]]=Options!$H$8,Table2[[#This Row],[code]]=Options!$H$9,Table2[[#This Row],[code]]=Options!$H$10),Table2[[#This Row],[regno]],"")</f>
        <v/>
      </c>
    </row>
    <row r="2923" spans="1:4" x14ac:dyDescent="0.2">
      <c r="A2923">
        <v>293015</v>
      </c>
      <c r="B2923" t="s">
        <v>5490</v>
      </c>
      <c r="C2923" t="s">
        <v>55</v>
      </c>
      <c r="D2923" t="str">
        <f>IF(OR(Table2[[#This Row],[code]]=Options!$H$6,Table2[[#This Row],[code]]=Options!$H$7,Table2[[#This Row],[code]]=Options!$H$8,Table2[[#This Row],[code]]=Options!$H$9,Table2[[#This Row],[code]]=Options!$H$10),Table2[[#This Row],[regno]],"")</f>
        <v/>
      </c>
    </row>
    <row r="2924" spans="1:4" x14ac:dyDescent="0.2">
      <c r="A2924">
        <v>293178</v>
      </c>
      <c r="B2924" t="s">
        <v>5630</v>
      </c>
      <c r="C2924" t="s">
        <v>241</v>
      </c>
      <c r="D2924" t="str">
        <f>IF(OR(Table2[[#This Row],[code]]=Options!$H$6,Table2[[#This Row],[code]]=Options!$H$7,Table2[[#This Row],[code]]=Options!$H$8,Table2[[#This Row],[code]]=Options!$H$9,Table2[[#This Row],[code]]=Options!$H$10),Table2[[#This Row],[regno]],"")</f>
        <v/>
      </c>
    </row>
    <row r="2925" spans="1:4" x14ac:dyDescent="0.2">
      <c r="A2925">
        <v>293285</v>
      </c>
      <c r="B2925" t="s">
        <v>5479</v>
      </c>
      <c r="C2925" t="s">
        <v>9</v>
      </c>
      <c r="D2925" t="str">
        <f>IF(OR(Table2[[#This Row],[code]]=Options!$H$6,Table2[[#This Row],[code]]=Options!$H$7,Table2[[#This Row],[code]]=Options!$H$8,Table2[[#This Row],[code]]=Options!$H$9,Table2[[#This Row],[code]]=Options!$H$10),Table2[[#This Row],[regno]],"")</f>
        <v/>
      </c>
    </row>
    <row r="2926" spans="1:4" x14ac:dyDescent="0.2">
      <c r="A2926">
        <v>293339</v>
      </c>
      <c r="B2926" t="s">
        <v>5651</v>
      </c>
      <c r="C2926" t="s">
        <v>382</v>
      </c>
      <c r="D2926" t="str">
        <f>IF(OR(Table2[[#This Row],[code]]=Options!$H$6,Table2[[#This Row],[code]]=Options!$H$7,Table2[[#This Row],[code]]=Options!$H$8,Table2[[#This Row],[code]]=Options!$H$9,Table2[[#This Row],[code]]=Options!$H$10),Table2[[#This Row],[regno]],"")</f>
        <v/>
      </c>
    </row>
    <row r="2927" spans="1:4" x14ac:dyDescent="0.2">
      <c r="A2927">
        <v>293345</v>
      </c>
      <c r="B2927" t="s">
        <v>5707</v>
      </c>
      <c r="C2927" t="s">
        <v>938</v>
      </c>
      <c r="D2927" t="str">
        <f>IF(OR(Table2[[#This Row],[code]]=Options!$H$6,Table2[[#This Row],[code]]=Options!$H$7,Table2[[#This Row],[code]]=Options!$H$8,Table2[[#This Row],[code]]=Options!$H$9,Table2[[#This Row],[code]]=Options!$H$10),Table2[[#This Row],[regno]],"")</f>
        <v/>
      </c>
    </row>
    <row r="2928" spans="1:4" x14ac:dyDescent="0.2">
      <c r="A2928">
        <v>293456</v>
      </c>
      <c r="B2928" t="s">
        <v>5669</v>
      </c>
      <c r="C2928" t="s">
        <v>505</v>
      </c>
      <c r="D2928" t="str">
        <f>IF(OR(Table2[[#This Row],[code]]=Options!$H$6,Table2[[#This Row],[code]]=Options!$H$7,Table2[[#This Row],[code]]=Options!$H$8,Table2[[#This Row],[code]]=Options!$H$9,Table2[[#This Row],[code]]=Options!$H$10),Table2[[#This Row],[regno]],"")</f>
        <v/>
      </c>
    </row>
    <row r="2929" spans="1:4" x14ac:dyDescent="0.2">
      <c r="A2929">
        <v>293468</v>
      </c>
      <c r="B2929" t="s">
        <v>5629</v>
      </c>
      <c r="C2929" t="s">
        <v>236</v>
      </c>
      <c r="D2929" t="str">
        <f>IF(OR(Table2[[#This Row],[code]]=Options!$H$6,Table2[[#This Row],[code]]=Options!$H$7,Table2[[#This Row],[code]]=Options!$H$8,Table2[[#This Row],[code]]=Options!$H$9,Table2[[#This Row],[code]]=Options!$H$10),Table2[[#This Row],[regno]],"")</f>
        <v/>
      </c>
    </row>
    <row r="2930" spans="1:4" x14ac:dyDescent="0.2">
      <c r="A2930">
        <v>293601</v>
      </c>
      <c r="B2930" t="s">
        <v>5502</v>
      </c>
      <c r="C2930" t="s">
        <v>298</v>
      </c>
      <c r="D2930" t="str">
        <f>IF(OR(Table2[[#This Row],[code]]=Options!$H$6,Table2[[#This Row],[code]]=Options!$H$7,Table2[[#This Row],[code]]=Options!$H$8,Table2[[#This Row],[code]]=Options!$H$9,Table2[[#This Row],[code]]=Options!$H$10),Table2[[#This Row],[regno]],"")</f>
        <v/>
      </c>
    </row>
    <row r="2931" spans="1:4" x14ac:dyDescent="0.2">
      <c r="A2931">
        <v>293615</v>
      </c>
      <c r="B2931" t="s">
        <v>5561</v>
      </c>
      <c r="C2931" t="s">
        <v>949</v>
      </c>
      <c r="D2931" t="str">
        <f>IF(OR(Table2[[#This Row],[code]]=Options!$H$6,Table2[[#This Row],[code]]=Options!$H$7,Table2[[#This Row],[code]]=Options!$H$8,Table2[[#This Row],[code]]=Options!$H$9,Table2[[#This Row],[code]]=Options!$H$10),Table2[[#This Row],[regno]],"")</f>
        <v/>
      </c>
    </row>
    <row r="2932" spans="1:4" x14ac:dyDescent="0.2">
      <c r="A2932">
        <v>293689</v>
      </c>
      <c r="B2932" t="s">
        <v>5618</v>
      </c>
      <c r="C2932" t="s">
        <v>170</v>
      </c>
      <c r="D2932" t="str">
        <f>IF(OR(Table2[[#This Row],[code]]=Options!$H$6,Table2[[#This Row],[code]]=Options!$H$7,Table2[[#This Row],[code]]=Options!$H$8,Table2[[#This Row],[code]]=Options!$H$9,Table2[[#This Row],[code]]=Options!$H$10),Table2[[#This Row],[regno]],"")</f>
        <v/>
      </c>
    </row>
    <row r="2933" spans="1:4" x14ac:dyDescent="0.2">
      <c r="A2933">
        <v>293972</v>
      </c>
      <c r="B2933" t="s">
        <v>5462</v>
      </c>
      <c r="C2933" t="s">
        <v>52</v>
      </c>
      <c r="D2933" t="str">
        <f>IF(OR(Table2[[#This Row],[code]]=Options!$H$6,Table2[[#This Row],[code]]=Options!$H$7,Table2[[#This Row],[code]]=Options!$H$8,Table2[[#This Row],[code]]=Options!$H$9,Table2[[#This Row],[code]]=Options!$H$10),Table2[[#This Row],[regno]],"")</f>
        <v/>
      </c>
    </row>
    <row r="2934" spans="1:4" x14ac:dyDescent="0.2">
      <c r="A2934">
        <v>294030</v>
      </c>
      <c r="B2934" t="s">
        <v>5569</v>
      </c>
      <c r="C2934" t="s">
        <v>461</v>
      </c>
      <c r="D2934" t="str">
        <f>IF(OR(Table2[[#This Row],[code]]=Options!$H$6,Table2[[#This Row],[code]]=Options!$H$7,Table2[[#This Row],[code]]=Options!$H$8,Table2[[#This Row],[code]]=Options!$H$9,Table2[[#This Row],[code]]=Options!$H$10),Table2[[#This Row],[regno]],"")</f>
        <v/>
      </c>
    </row>
    <row r="2935" spans="1:4" x14ac:dyDescent="0.2">
      <c r="A2935">
        <v>294278</v>
      </c>
      <c r="B2935" t="s">
        <v>5489</v>
      </c>
      <c r="C2935" t="s">
        <v>566</v>
      </c>
      <c r="D2935" t="str">
        <f>IF(OR(Table2[[#This Row],[code]]=Options!$H$6,Table2[[#This Row],[code]]=Options!$H$7,Table2[[#This Row],[code]]=Options!$H$8,Table2[[#This Row],[code]]=Options!$H$9,Table2[[#This Row],[code]]=Options!$H$10),Table2[[#This Row],[regno]],"")</f>
        <v/>
      </c>
    </row>
    <row r="2936" spans="1:4" x14ac:dyDescent="0.2">
      <c r="A2936">
        <v>294382</v>
      </c>
      <c r="B2936" t="s">
        <v>5708</v>
      </c>
      <c r="C2936" t="s">
        <v>964</v>
      </c>
      <c r="D2936" t="str">
        <f>IF(OR(Table2[[#This Row],[code]]=Options!$H$6,Table2[[#This Row],[code]]=Options!$H$7,Table2[[#This Row],[code]]=Options!$H$8,Table2[[#This Row],[code]]=Options!$H$9,Table2[[#This Row],[code]]=Options!$H$10),Table2[[#This Row],[regno]],"")</f>
        <v/>
      </c>
    </row>
    <row r="2937" spans="1:4" x14ac:dyDescent="0.2">
      <c r="A2937">
        <v>294461</v>
      </c>
      <c r="B2937" t="s">
        <v>5483</v>
      </c>
      <c r="C2937" t="s">
        <v>40</v>
      </c>
      <c r="D2937" t="str">
        <f>IF(OR(Table2[[#This Row],[code]]=Options!$H$6,Table2[[#This Row],[code]]=Options!$H$7,Table2[[#This Row],[code]]=Options!$H$8,Table2[[#This Row],[code]]=Options!$H$9,Table2[[#This Row],[code]]=Options!$H$10),Table2[[#This Row],[regno]],"")</f>
        <v/>
      </c>
    </row>
    <row r="2938" spans="1:4" x14ac:dyDescent="0.2">
      <c r="A2938">
        <v>294564</v>
      </c>
      <c r="B2938" t="s">
        <v>5462</v>
      </c>
      <c r="C2938" t="s">
        <v>52</v>
      </c>
      <c r="D2938" t="str">
        <f>IF(OR(Table2[[#This Row],[code]]=Options!$H$6,Table2[[#This Row],[code]]=Options!$H$7,Table2[[#This Row],[code]]=Options!$H$8,Table2[[#This Row],[code]]=Options!$H$9,Table2[[#This Row],[code]]=Options!$H$10),Table2[[#This Row],[regno]],"")</f>
        <v/>
      </c>
    </row>
    <row r="2939" spans="1:4" x14ac:dyDescent="0.2">
      <c r="A2939">
        <v>294590</v>
      </c>
      <c r="B2939" t="s">
        <v>5688</v>
      </c>
      <c r="C2939" t="s">
        <v>691</v>
      </c>
      <c r="D2939" t="str">
        <f>IF(OR(Table2[[#This Row],[code]]=Options!$H$6,Table2[[#This Row],[code]]=Options!$H$7,Table2[[#This Row],[code]]=Options!$H$8,Table2[[#This Row],[code]]=Options!$H$9,Table2[[#This Row],[code]]=Options!$H$10),Table2[[#This Row],[regno]],"")</f>
        <v/>
      </c>
    </row>
    <row r="2940" spans="1:4" x14ac:dyDescent="0.2">
      <c r="A2940">
        <v>294591</v>
      </c>
      <c r="B2940" t="s">
        <v>5569</v>
      </c>
      <c r="C2940" t="s">
        <v>461</v>
      </c>
      <c r="D2940" t="str">
        <f>IF(OR(Table2[[#This Row],[code]]=Options!$H$6,Table2[[#This Row],[code]]=Options!$H$7,Table2[[#This Row],[code]]=Options!$H$8,Table2[[#This Row],[code]]=Options!$H$9,Table2[[#This Row],[code]]=Options!$H$10),Table2[[#This Row],[regno]],"")</f>
        <v/>
      </c>
    </row>
    <row r="2941" spans="1:4" x14ac:dyDescent="0.2">
      <c r="A2941">
        <v>295214</v>
      </c>
      <c r="B2941" t="s">
        <v>5462</v>
      </c>
      <c r="C2941" t="s">
        <v>52</v>
      </c>
      <c r="D2941" t="str">
        <f>IF(OR(Table2[[#This Row],[code]]=Options!$H$6,Table2[[#This Row],[code]]=Options!$H$7,Table2[[#This Row],[code]]=Options!$H$8,Table2[[#This Row],[code]]=Options!$H$9,Table2[[#This Row],[code]]=Options!$H$10),Table2[[#This Row],[regno]],"")</f>
        <v/>
      </c>
    </row>
    <row r="2942" spans="1:4" x14ac:dyDescent="0.2">
      <c r="A2942">
        <v>295226</v>
      </c>
      <c r="B2942" t="s">
        <v>5627</v>
      </c>
      <c r="C2942" t="s">
        <v>228</v>
      </c>
      <c r="D2942" t="str">
        <f>IF(OR(Table2[[#This Row],[code]]=Options!$H$6,Table2[[#This Row],[code]]=Options!$H$7,Table2[[#This Row],[code]]=Options!$H$8,Table2[[#This Row],[code]]=Options!$H$9,Table2[[#This Row],[code]]=Options!$H$10),Table2[[#This Row],[regno]],"")</f>
        <v/>
      </c>
    </row>
    <row r="2943" spans="1:4" x14ac:dyDescent="0.2">
      <c r="A2943">
        <v>295247</v>
      </c>
      <c r="B2943" t="s">
        <v>5638</v>
      </c>
      <c r="C2943" t="s">
        <v>289</v>
      </c>
      <c r="D2943" t="str">
        <f>IF(OR(Table2[[#This Row],[code]]=Options!$H$6,Table2[[#This Row],[code]]=Options!$H$7,Table2[[#This Row],[code]]=Options!$H$8,Table2[[#This Row],[code]]=Options!$H$9,Table2[[#This Row],[code]]=Options!$H$10),Table2[[#This Row],[regno]],"")</f>
        <v/>
      </c>
    </row>
    <row r="2944" spans="1:4" x14ac:dyDescent="0.2">
      <c r="A2944">
        <v>295324</v>
      </c>
      <c r="B2944" t="s">
        <v>5434</v>
      </c>
      <c r="C2944" t="s">
        <v>105</v>
      </c>
      <c r="D2944" t="str">
        <f>IF(OR(Table2[[#This Row],[code]]=Options!$H$6,Table2[[#This Row],[code]]=Options!$H$7,Table2[[#This Row],[code]]=Options!$H$8,Table2[[#This Row],[code]]=Options!$H$9,Table2[[#This Row],[code]]=Options!$H$10),Table2[[#This Row],[regno]],"")</f>
        <v/>
      </c>
    </row>
    <row r="2945" spans="1:4" x14ac:dyDescent="0.2">
      <c r="A2945">
        <v>295329</v>
      </c>
      <c r="B2945" t="s">
        <v>5462</v>
      </c>
      <c r="C2945" t="s">
        <v>52</v>
      </c>
      <c r="D2945" t="str">
        <f>IF(OR(Table2[[#This Row],[code]]=Options!$H$6,Table2[[#This Row],[code]]=Options!$H$7,Table2[[#This Row],[code]]=Options!$H$8,Table2[[#This Row],[code]]=Options!$H$9,Table2[[#This Row],[code]]=Options!$H$10),Table2[[#This Row],[regno]],"")</f>
        <v/>
      </c>
    </row>
    <row r="2946" spans="1:4" x14ac:dyDescent="0.2">
      <c r="A2946">
        <v>295415</v>
      </c>
      <c r="B2946" t="s">
        <v>5661</v>
      </c>
      <c r="C2946" t="s">
        <v>445</v>
      </c>
      <c r="D2946" t="str">
        <f>IF(OR(Table2[[#This Row],[code]]=Options!$H$6,Table2[[#This Row],[code]]=Options!$H$7,Table2[[#This Row],[code]]=Options!$H$8,Table2[[#This Row],[code]]=Options!$H$9,Table2[[#This Row],[code]]=Options!$H$10),Table2[[#This Row],[regno]],"")</f>
        <v/>
      </c>
    </row>
    <row r="2947" spans="1:4" x14ac:dyDescent="0.2">
      <c r="A2947">
        <v>295430</v>
      </c>
      <c r="B2947" t="s">
        <v>5532</v>
      </c>
      <c r="C2947" t="s">
        <v>991</v>
      </c>
      <c r="D2947" t="str">
        <f>IF(OR(Table2[[#This Row],[code]]=Options!$H$6,Table2[[#This Row],[code]]=Options!$H$7,Table2[[#This Row],[code]]=Options!$H$8,Table2[[#This Row],[code]]=Options!$H$9,Table2[[#This Row],[code]]=Options!$H$10),Table2[[#This Row],[regno]],"")</f>
        <v/>
      </c>
    </row>
    <row r="2948" spans="1:4" x14ac:dyDescent="0.2">
      <c r="A2948">
        <v>295448</v>
      </c>
      <c r="B2948" t="s">
        <v>5489</v>
      </c>
      <c r="C2948" t="s">
        <v>566</v>
      </c>
      <c r="D2948" t="str">
        <f>IF(OR(Table2[[#This Row],[code]]=Options!$H$6,Table2[[#This Row],[code]]=Options!$H$7,Table2[[#This Row],[code]]=Options!$H$8,Table2[[#This Row],[code]]=Options!$H$9,Table2[[#This Row],[code]]=Options!$H$10),Table2[[#This Row],[regno]],"")</f>
        <v/>
      </c>
    </row>
    <row r="2949" spans="1:4" x14ac:dyDescent="0.2">
      <c r="A2949">
        <v>295569</v>
      </c>
      <c r="B2949" t="s">
        <v>5599</v>
      </c>
      <c r="C2949" t="s">
        <v>21</v>
      </c>
      <c r="D2949" t="str">
        <f>IF(OR(Table2[[#This Row],[code]]=Options!$H$6,Table2[[#This Row],[code]]=Options!$H$7,Table2[[#This Row],[code]]=Options!$H$8,Table2[[#This Row],[code]]=Options!$H$9,Table2[[#This Row],[code]]=Options!$H$10),Table2[[#This Row],[regno]],"")</f>
        <v/>
      </c>
    </row>
    <row r="2950" spans="1:4" x14ac:dyDescent="0.2">
      <c r="A2950">
        <v>295670</v>
      </c>
      <c r="B2950" t="s">
        <v>5490</v>
      </c>
      <c r="C2950" t="s">
        <v>55</v>
      </c>
      <c r="D2950" t="str">
        <f>IF(OR(Table2[[#This Row],[code]]=Options!$H$6,Table2[[#This Row],[code]]=Options!$H$7,Table2[[#This Row],[code]]=Options!$H$8,Table2[[#This Row],[code]]=Options!$H$9,Table2[[#This Row],[code]]=Options!$H$10),Table2[[#This Row],[regno]],"")</f>
        <v/>
      </c>
    </row>
    <row r="2951" spans="1:4" x14ac:dyDescent="0.2">
      <c r="A2951">
        <v>295781</v>
      </c>
      <c r="B2951" t="s">
        <v>5644</v>
      </c>
      <c r="C2951" t="s">
        <v>321</v>
      </c>
      <c r="D2951" t="str">
        <f>IF(OR(Table2[[#This Row],[code]]=Options!$H$6,Table2[[#This Row],[code]]=Options!$H$7,Table2[[#This Row],[code]]=Options!$H$8,Table2[[#This Row],[code]]=Options!$H$9,Table2[[#This Row],[code]]=Options!$H$10),Table2[[#This Row],[regno]],"")</f>
        <v/>
      </c>
    </row>
    <row r="2952" spans="1:4" x14ac:dyDescent="0.2">
      <c r="A2952">
        <v>295884</v>
      </c>
      <c r="B2952" t="s">
        <v>5709</v>
      </c>
      <c r="C2952" t="s">
        <v>1001</v>
      </c>
      <c r="D2952" t="str">
        <f>IF(OR(Table2[[#This Row],[code]]=Options!$H$6,Table2[[#This Row],[code]]=Options!$H$7,Table2[[#This Row],[code]]=Options!$H$8,Table2[[#This Row],[code]]=Options!$H$9,Table2[[#This Row],[code]]=Options!$H$10),Table2[[#This Row],[regno]],"")</f>
        <v/>
      </c>
    </row>
    <row r="2953" spans="1:4" x14ac:dyDescent="0.2">
      <c r="A2953">
        <v>295996</v>
      </c>
      <c r="B2953" t="s">
        <v>5689</v>
      </c>
      <c r="C2953" t="s">
        <v>727</v>
      </c>
      <c r="D2953" t="str">
        <f>IF(OR(Table2[[#This Row],[code]]=Options!$H$6,Table2[[#This Row],[code]]=Options!$H$7,Table2[[#This Row],[code]]=Options!$H$8,Table2[[#This Row],[code]]=Options!$H$9,Table2[[#This Row],[code]]=Options!$H$10),Table2[[#This Row],[regno]],"")</f>
        <v/>
      </c>
    </row>
    <row r="2954" spans="1:4" x14ac:dyDescent="0.2">
      <c r="A2954">
        <v>296023</v>
      </c>
      <c r="B2954" t="s">
        <v>5430</v>
      </c>
      <c r="C2954" t="s">
        <v>27</v>
      </c>
      <c r="D2954" t="str">
        <f>IF(OR(Table2[[#This Row],[code]]=Options!$H$6,Table2[[#This Row],[code]]=Options!$H$7,Table2[[#This Row],[code]]=Options!$H$8,Table2[[#This Row],[code]]=Options!$H$9,Table2[[#This Row],[code]]=Options!$H$10),Table2[[#This Row],[regno]],"")</f>
        <v/>
      </c>
    </row>
    <row r="2955" spans="1:4" x14ac:dyDescent="0.2">
      <c r="A2955">
        <v>296128</v>
      </c>
      <c r="B2955" t="s">
        <v>5710</v>
      </c>
      <c r="C2955" t="s">
        <v>1010</v>
      </c>
      <c r="D2955" t="str">
        <f>IF(OR(Table2[[#This Row],[code]]=Options!$H$6,Table2[[#This Row],[code]]=Options!$H$7,Table2[[#This Row],[code]]=Options!$H$8,Table2[[#This Row],[code]]=Options!$H$9,Table2[[#This Row],[code]]=Options!$H$10),Table2[[#This Row],[regno]],"")</f>
        <v/>
      </c>
    </row>
    <row r="2956" spans="1:4" x14ac:dyDescent="0.2">
      <c r="A2956">
        <v>296244</v>
      </c>
      <c r="B2956" t="s">
        <v>5634</v>
      </c>
      <c r="C2956" t="s">
        <v>264</v>
      </c>
      <c r="D2956" t="str">
        <f>IF(OR(Table2[[#This Row],[code]]=Options!$H$6,Table2[[#This Row],[code]]=Options!$H$7,Table2[[#This Row],[code]]=Options!$H$8,Table2[[#This Row],[code]]=Options!$H$9,Table2[[#This Row],[code]]=Options!$H$10),Table2[[#This Row],[regno]],"")</f>
        <v/>
      </c>
    </row>
    <row r="2957" spans="1:4" x14ac:dyDescent="0.2">
      <c r="A2957">
        <v>296329</v>
      </c>
      <c r="B2957" t="s">
        <v>5642</v>
      </c>
      <c r="C2957" t="s">
        <v>304</v>
      </c>
      <c r="D2957" t="str">
        <f>IF(OR(Table2[[#This Row],[code]]=Options!$H$6,Table2[[#This Row],[code]]=Options!$H$7,Table2[[#This Row],[code]]=Options!$H$8,Table2[[#This Row],[code]]=Options!$H$9,Table2[[#This Row],[code]]=Options!$H$10),Table2[[#This Row],[regno]],"")</f>
        <v/>
      </c>
    </row>
    <row r="2958" spans="1:4" x14ac:dyDescent="0.2">
      <c r="A2958">
        <v>296340</v>
      </c>
      <c r="B2958" t="s">
        <v>5711</v>
      </c>
      <c r="C2958" t="s">
        <v>1019</v>
      </c>
      <c r="D2958" t="str">
        <f>IF(OR(Table2[[#This Row],[code]]=Options!$H$6,Table2[[#This Row],[code]]=Options!$H$7,Table2[[#This Row],[code]]=Options!$H$8,Table2[[#This Row],[code]]=Options!$H$9,Table2[[#This Row],[code]]=Options!$H$10),Table2[[#This Row],[regno]],"")</f>
        <v/>
      </c>
    </row>
    <row r="2959" spans="1:4" x14ac:dyDescent="0.2">
      <c r="A2959">
        <v>296342</v>
      </c>
      <c r="B2959" t="s">
        <v>5493</v>
      </c>
      <c r="C2959" t="s">
        <v>249</v>
      </c>
      <c r="D2959" t="str">
        <f>IF(OR(Table2[[#This Row],[code]]=Options!$H$6,Table2[[#This Row],[code]]=Options!$H$7,Table2[[#This Row],[code]]=Options!$H$8,Table2[[#This Row],[code]]=Options!$H$9,Table2[[#This Row],[code]]=Options!$H$10),Table2[[#This Row],[regno]],"")</f>
        <v/>
      </c>
    </row>
    <row r="2960" spans="1:4" x14ac:dyDescent="0.2">
      <c r="A2960">
        <v>296436</v>
      </c>
      <c r="B2960" t="s">
        <v>5490</v>
      </c>
      <c r="C2960" t="s">
        <v>55</v>
      </c>
      <c r="D2960" t="str">
        <f>IF(OR(Table2[[#This Row],[code]]=Options!$H$6,Table2[[#This Row],[code]]=Options!$H$7,Table2[[#This Row],[code]]=Options!$H$8,Table2[[#This Row],[code]]=Options!$H$9,Table2[[#This Row],[code]]=Options!$H$10),Table2[[#This Row],[regno]],"")</f>
        <v/>
      </c>
    </row>
    <row r="2961" spans="1:4" x14ac:dyDescent="0.2">
      <c r="A2961">
        <v>296537</v>
      </c>
      <c r="B2961" t="s">
        <v>5565</v>
      </c>
      <c r="C2961" t="s">
        <v>118</v>
      </c>
      <c r="D2961" t="str">
        <f>IF(OR(Table2[[#This Row],[code]]=Options!$H$6,Table2[[#This Row],[code]]=Options!$H$7,Table2[[#This Row],[code]]=Options!$H$8,Table2[[#This Row],[code]]=Options!$H$9,Table2[[#This Row],[code]]=Options!$H$10),Table2[[#This Row],[regno]],"")</f>
        <v/>
      </c>
    </row>
    <row r="2962" spans="1:4" x14ac:dyDescent="0.2">
      <c r="A2962">
        <v>296850</v>
      </c>
      <c r="B2962" t="s">
        <v>5644</v>
      </c>
      <c r="C2962" t="s">
        <v>321</v>
      </c>
      <c r="D2962" t="str">
        <f>IF(OR(Table2[[#This Row],[code]]=Options!$H$6,Table2[[#This Row],[code]]=Options!$H$7,Table2[[#This Row],[code]]=Options!$H$8,Table2[[#This Row],[code]]=Options!$H$9,Table2[[#This Row],[code]]=Options!$H$10),Table2[[#This Row],[regno]],"")</f>
        <v/>
      </c>
    </row>
    <row r="2963" spans="1:4" x14ac:dyDescent="0.2">
      <c r="A2963">
        <v>296902</v>
      </c>
      <c r="B2963" t="s">
        <v>5644</v>
      </c>
      <c r="C2963" t="s">
        <v>321</v>
      </c>
      <c r="D2963" t="str">
        <f>IF(OR(Table2[[#This Row],[code]]=Options!$H$6,Table2[[#This Row],[code]]=Options!$H$7,Table2[[#This Row],[code]]=Options!$H$8,Table2[[#This Row],[code]]=Options!$H$9,Table2[[#This Row],[code]]=Options!$H$10),Table2[[#This Row],[regno]],"")</f>
        <v/>
      </c>
    </row>
    <row r="2964" spans="1:4" x14ac:dyDescent="0.2">
      <c r="A2964">
        <v>296937</v>
      </c>
      <c r="B2964" t="s">
        <v>5705</v>
      </c>
      <c r="C2964" t="s">
        <v>903</v>
      </c>
      <c r="D2964" t="str">
        <f>IF(OR(Table2[[#This Row],[code]]=Options!$H$6,Table2[[#This Row],[code]]=Options!$H$7,Table2[[#This Row],[code]]=Options!$H$8,Table2[[#This Row],[code]]=Options!$H$9,Table2[[#This Row],[code]]=Options!$H$10),Table2[[#This Row],[regno]],"")</f>
        <v/>
      </c>
    </row>
    <row r="2965" spans="1:4" x14ac:dyDescent="0.2">
      <c r="A2965">
        <v>296965</v>
      </c>
      <c r="B2965" t="s">
        <v>5618</v>
      </c>
      <c r="C2965" t="s">
        <v>170</v>
      </c>
      <c r="D2965" t="str">
        <f>IF(OR(Table2[[#This Row],[code]]=Options!$H$6,Table2[[#This Row],[code]]=Options!$H$7,Table2[[#This Row],[code]]=Options!$H$8,Table2[[#This Row],[code]]=Options!$H$9,Table2[[#This Row],[code]]=Options!$H$10),Table2[[#This Row],[regno]],"")</f>
        <v/>
      </c>
    </row>
    <row r="2966" spans="1:4" x14ac:dyDescent="0.2">
      <c r="A2966">
        <v>297018</v>
      </c>
      <c r="B2966" t="s">
        <v>5654</v>
      </c>
      <c r="C2966" t="s">
        <v>395</v>
      </c>
      <c r="D2966" t="str">
        <f>IF(OR(Table2[[#This Row],[code]]=Options!$H$6,Table2[[#This Row],[code]]=Options!$H$7,Table2[[#This Row],[code]]=Options!$H$8,Table2[[#This Row],[code]]=Options!$H$9,Table2[[#This Row],[code]]=Options!$H$10),Table2[[#This Row],[regno]],"")</f>
        <v/>
      </c>
    </row>
    <row r="2967" spans="1:4" x14ac:dyDescent="0.2">
      <c r="A2967">
        <v>297075</v>
      </c>
      <c r="B2967" t="s">
        <v>5569</v>
      </c>
      <c r="C2967" t="s">
        <v>461</v>
      </c>
      <c r="D2967" t="str">
        <f>IF(OR(Table2[[#This Row],[code]]=Options!$H$6,Table2[[#This Row],[code]]=Options!$H$7,Table2[[#This Row],[code]]=Options!$H$8,Table2[[#This Row],[code]]=Options!$H$9,Table2[[#This Row],[code]]=Options!$H$10),Table2[[#This Row],[regno]],"")</f>
        <v/>
      </c>
    </row>
    <row r="2968" spans="1:4" x14ac:dyDescent="0.2">
      <c r="A2968">
        <v>297147</v>
      </c>
      <c r="B2968" t="s">
        <v>5476</v>
      </c>
      <c r="C2968" t="s">
        <v>188</v>
      </c>
      <c r="D2968" t="str">
        <f>IF(OR(Table2[[#This Row],[code]]=Options!$H$6,Table2[[#This Row],[code]]=Options!$H$7,Table2[[#This Row],[code]]=Options!$H$8,Table2[[#This Row],[code]]=Options!$H$9,Table2[[#This Row],[code]]=Options!$H$10),Table2[[#This Row],[regno]],"")</f>
        <v/>
      </c>
    </row>
    <row r="2969" spans="1:4" x14ac:dyDescent="0.2">
      <c r="A2969">
        <v>297166</v>
      </c>
      <c r="B2969" t="s">
        <v>5644</v>
      </c>
      <c r="C2969" t="s">
        <v>321</v>
      </c>
      <c r="D2969" t="str">
        <f>IF(OR(Table2[[#This Row],[code]]=Options!$H$6,Table2[[#This Row],[code]]=Options!$H$7,Table2[[#This Row],[code]]=Options!$H$8,Table2[[#This Row],[code]]=Options!$H$9,Table2[[#This Row],[code]]=Options!$H$10),Table2[[#This Row],[regno]],"")</f>
        <v/>
      </c>
    </row>
    <row r="2970" spans="1:4" x14ac:dyDescent="0.2">
      <c r="A2970">
        <v>297368</v>
      </c>
      <c r="B2970" t="s">
        <v>5638</v>
      </c>
      <c r="C2970" t="s">
        <v>289</v>
      </c>
      <c r="D2970" t="str">
        <f>IF(OR(Table2[[#This Row],[code]]=Options!$H$6,Table2[[#This Row],[code]]=Options!$H$7,Table2[[#This Row],[code]]=Options!$H$8,Table2[[#This Row],[code]]=Options!$H$9,Table2[[#This Row],[code]]=Options!$H$10),Table2[[#This Row],[regno]],"")</f>
        <v/>
      </c>
    </row>
    <row r="2971" spans="1:4" x14ac:dyDescent="0.2">
      <c r="A2971">
        <v>297643</v>
      </c>
      <c r="B2971" t="s">
        <v>5680</v>
      </c>
      <c r="C2971" t="s">
        <v>578</v>
      </c>
      <c r="D2971" t="str">
        <f>IF(OR(Table2[[#This Row],[code]]=Options!$H$6,Table2[[#This Row],[code]]=Options!$H$7,Table2[[#This Row],[code]]=Options!$H$8,Table2[[#This Row],[code]]=Options!$H$9,Table2[[#This Row],[code]]=Options!$H$10),Table2[[#This Row],[regno]],"")</f>
        <v/>
      </c>
    </row>
    <row r="2972" spans="1:4" x14ac:dyDescent="0.2">
      <c r="A2972">
        <v>297658</v>
      </c>
      <c r="B2972" t="s">
        <v>5636</v>
      </c>
      <c r="C2972" t="s">
        <v>275</v>
      </c>
      <c r="D2972" t="str">
        <f>IF(OR(Table2[[#This Row],[code]]=Options!$H$6,Table2[[#This Row],[code]]=Options!$H$7,Table2[[#This Row],[code]]=Options!$H$8,Table2[[#This Row],[code]]=Options!$H$9,Table2[[#This Row],[code]]=Options!$H$10),Table2[[#This Row],[regno]],"")</f>
        <v/>
      </c>
    </row>
    <row r="2973" spans="1:4" x14ac:dyDescent="0.2">
      <c r="A2973">
        <v>297707</v>
      </c>
      <c r="B2973" t="s">
        <v>5629</v>
      </c>
      <c r="C2973" t="s">
        <v>236</v>
      </c>
      <c r="D2973" t="str">
        <f>IF(OR(Table2[[#This Row],[code]]=Options!$H$6,Table2[[#This Row],[code]]=Options!$H$7,Table2[[#This Row],[code]]=Options!$H$8,Table2[[#This Row],[code]]=Options!$H$9,Table2[[#This Row],[code]]=Options!$H$10),Table2[[#This Row],[regno]],"")</f>
        <v/>
      </c>
    </row>
    <row r="2974" spans="1:4" x14ac:dyDescent="0.2">
      <c r="A2974">
        <v>297929</v>
      </c>
      <c r="B2974" t="s">
        <v>5712</v>
      </c>
      <c r="C2974" t="s">
        <v>1060</v>
      </c>
      <c r="D2974" t="str">
        <f>IF(OR(Table2[[#This Row],[code]]=Options!$H$6,Table2[[#This Row],[code]]=Options!$H$7,Table2[[#This Row],[code]]=Options!$H$8,Table2[[#This Row],[code]]=Options!$H$9,Table2[[#This Row],[code]]=Options!$H$10),Table2[[#This Row],[regno]],"")</f>
        <v/>
      </c>
    </row>
    <row r="2975" spans="1:4" x14ac:dyDescent="0.2">
      <c r="A2975">
        <v>297956</v>
      </c>
      <c r="B2975" t="s">
        <v>5694</v>
      </c>
      <c r="C2975" t="s">
        <v>766</v>
      </c>
      <c r="D2975" t="str">
        <f>IF(OR(Table2[[#This Row],[code]]=Options!$H$6,Table2[[#This Row],[code]]=Options!$H$7,Table2[[#This Row],[code]]=Options!$H$8,Table2[[#This Row],[code]]=Options!$H$9,Table2[[#This Row],[code]]=Options!$H$10),Table2[[#This Row],[regno]],"")</f>
        <v/>
      </c>
    </row>
    <row r="2976" spans="1:4" x14ac:dyDescent="0.2">
      <c r="A2976">
        <v>298006</v>
      </c>
      <c r="B2976" t="s">
        <v>5479</v>
      </c>
      <c r="C2976" t="s">
        <v>9</v>
      </c>
      <c r="D2976" t="str">
        <f>IF(OR(Table2[[#This Row],[code]]=Options!$H$6,Table2[[#This Row],[code]]=Options!$H$7,Table2[[#This Row],[code]]=Options!$H$8,Table2[[#This Row],[code]]=Options!$H$9,Table2[[#This Row],[code]]=Options!$H$10),Table2[[#This Row],[regno]],"")</f>
        <v/>
      </c>
    </row>
    <row r="2977" spans="1:4" x14ac:dyDescent="0.2">
      <c r="A2977">
        <v>298086</v>
      </c>
      <c r="B2977" t="s">
        <v>5502</v>
      </c>
      <c r="C2977" t="s">
        <v>298</v>
      </c>
      <c r="D2977" t="str">
        <f>IF(OR(Table2[[#This Row],[code]]=Options!$H$6,Table2[[#This Row],[code]]=Options!$H$7,Table2[[#This Row],[code]]=Options!$H$8,Table2[[#This Row],[code]]=Options!$H$9,Table2[[#This Row],[code]]=Options!$H$10),Table2[[#This Row],[regno]],"")</f>
        <v/>
      </c>
    </row>
    <row r="2978" spans="1:4" x14ac:dyDescent="0.2">
      <c r="A2978">
        <v>298278</v>
      </c>
      <c r="B2978" t="s">
        <v>5490</v>
      </c>
      <c r="C2978" t="s">
        <v>55</v>
      </c>
      <c r="D2978" t="str">
        <f>IF(OR(Table2[[#This Row],[code]]=Options!$H$6,Table2[[#This Row],[code]]=Options!$H$7,Table2[[#This Row],[code]]=Options!$H$8,Table2[[#This Row],[code]]=Options!$H$9,Table2[[#This Row],[code]]=Options!$H$10),Table2[[#This Row],[regno]],"")</f>
        <v/>
      </c>
    </row>
    <row r="2979" spans="1:4" x14ac:dyDescent="0.2">
      <c r="A2979">
        <v>298295</v>
      </c>
      <c r="B2979" t="s">
        <v>5493</v>
      </c>
      <c r="C2979" t="s">
        <v>249</v>
      </c>
      <c r="D2979" t="str">
        <f>IF(OR(Table2[[#This Row],[code]]=Options!$H$6,Table2[[#This Row],[code]]=Options!$H$7,Table2[[#This Row],[code]]=Options!$H$8,Table2[[#This Row],[code]]=Options!$H$9,Table2[[#This Row],[code]]=Options!$H$10),Table2[[#This Row],[regno]],"")</f>
        <v/>
      </c>
    </row>
    <row r="2980" spans="1:4" x14ac:dyDescent="0.2">
      <c r="A2980">
        <v>298418</v>
      </c>
      <c r="B2980" t="s">
        <v>5622</v>
      </c>
      <c r="C2980" t="s">
        <v>203</v>
      </c>
      <c r="D2980" t="str">
        <f>IF(OR(Table2[[#This Row],[code]]=Options!$H$6,Table2[[#This Row],[code]]=Options!$H$7,Table2[[#This Row],[code]]=Options!$H$8,Table2[[#This Row],[code]]=Options!$H$9,Table2[[#This Row],[code]]=Options!$H$10),Table2[[#This Row],[regno]],"")</f>
        <v/>
      </c>
    </row>
    <row r="2981" spans="1:4" x14ac:dyDescent="0.2">
      <c r="A2981">
        <v>298502</v>
      </c>
      <c r="B2981" t="s">
        <v>5498</v>
      </c>
      <c r="C2981" t="s">
        <v>372</v>
      </c>
      <c r="D2981" t="str">
        <f>IF(OR(Table2[[#This Row],[code]]=Options!$H$6,Table2[[#This Row],[code]]=Options!$H$7,Table2[[#This Row],[code]]=Options!$H$8,Table2[[#This Row],[code]]=Options!$H$9,Table2[[#This Row],[code]]=Options!$H$10),Table2[[#This Row],[regno]],"")</f>
        <v/>
      </c>
    </row>
    <row r="2982" spans="1:4" x14ac:dyDescent="0.2">
      <c r="A2982">
        <v>298562</v>
      </c>
      <c r="B2982" t="s">
        <v>5713</v>
      </c>
      <c r="C2982" t="s">
        <v>1081</v>
      </c>
      <c r="D2982" t="str">
        <f>IF(OR(Table2[[#This Row],[code]]=Options!$H$6,Table2[[#This Row],[code]]=Options!$H$7,Table2[[#This Row],[code]]=Options!$H$8,Table2[[#This Row],[code]]=Options!$H$9,Table2[[#This Row],[code]]=Options!$H$10),Table2[[#This Row],[regno]],"")</f>
        <v/>
      </c>
    </row>
    <row r="2983" spans="1:4" x14ac:dyDescent="0.2">
      <c r="A2983">
        <v>298595</v>
      </c>
      <c r="B2983" t="s">
        <v>5599</v>
      </c>
      <c r="C2983" t="s">
        <v>21</v>
      </c>
      <c r="D2983" t="str">
        <f>IF(OR(Table2[[#This Row],[code]]=Options!$H$6,Table2[[#This Row],[code]]=Options!$H$7,Table2[[#This Row],[code]]=Options!$H$8,Table2[[#This Row],[code]]=Options!$H$9,Table2[[#This Row],[code]]=Options!$H$10),Table2[[#This Row],[regno]],"")</f>
        <v/>
      </c>
    </row>
    <row r="2984" spans="1:4" x14ac:dyDescent="0.2">
      <c r="A2984">
        <v>298671</v>
      </c>
      <c r="B2984" t="s">
        <v>5636</v>
      </c>
      <c r="C2984" t="s">
        <v>275</v>
      </c>
      <c r="D2984" t="str">
        <f>IF(OR(Table2[[#This Row],[code]]=Options!$H$6,Table2[[#This Row],[code]]=Options!$H$7,Table2[[#This Row],[code]]=Options!$H$8,Table2[[#This Row],[code]]=Options!$H$9,Table2[[#This Row],[code]]=Options!$H$10),Table2[[#This Row],[regno]],"")</f>
        <v/>
      </c>
    </row>
    <row r="2985" spans="1:4" x14ac:dyDescent="0.2">
      <c r="A2985">
        <v>298731</v>
      </c>
      <c r="B2985" t="s">
        <v>5651</v>
      </c>
      <c r="C2985" t="s">
        <v>382</v>
      </c>
      <c r="D2985" t="str">
        <f>IF(OR(Table2[[#This Row],[code]]=Options!$H$6,Table2[[#This Row],[code]]=Options!$H$7,Table2[[#This Row],[code]]=Options!$H$8,Table2[[#This Row],[code]]=Options!$H$9,Table2[[#This Row],[code]]=Options!$H$10),Table2[[#This Row],[regno]],"")</f>
        <v/>
      </c>
    </row>
    <row r="2986" spans="1:4" x14ac:dyDescent="0.2">
      <c r="A2986">
        <v>298774</v>
      </c>
      <c r="B2986" t="s">
        <v>5490</v>
      </c>
      <c r="C2986" t="s">
        <v>55</v>
      </c>
      <c r="D2986" t="str">
        <f>IF(OR(Table2[[#This Row],[code]]=Options!$H$6,Table2[[#This Row],[code]]=Options!$H$7,Table2[[#This Row],[code]]=Options!$H$8,Table2[[#This Row],[code]]=Options!$H$9,Table2[[#This Row],[code]]=Options!$H$10),Table2[[#This Row],[regno]],"")</f>
        <v/>
      </c>
    </row>
    <row r="2987" spans="1:4" x14ac:dyDescent="0.2">
      <c r="A2987">
        <v>298961</v>
      </c>
      <c r="B2987" t="s">
        <v>5640</v>
      </c>
      <c r="C2987" t="s">
        <v>295</v>
      </c>
      <c r="D2987" t="str">
        <f>IF(OR(Table2[[#This Row],[code]]=Options!$H$6,Table2[[#This Row],[code]]=Options!$H$7,Table2[[#This Row],[code]]=Options!$H$8,Table2[[#This Row],[code]]=Options!$H$9,Table2[[#This Row],[code]]=Options!$H$10),Table2[[#This Row],[regno]],"")</f>
        <v/>
      </c>
    </row>
    <row r="2988" spans="1:4" x14ac:dyDescent="0.2">
      <c r="A2988">
        <v>299166</v>
      </c>
      <c r="B2988" t="s">
        <v>5714</v>
      </c>
      <c r="C2988" t="s">
        <v>1103</v>
      </c>
      <c r="D2988" t="str">
        <f>IF(OR(Table2[[#This Row],[code]]=Options!$H$6,Table2[[#This Row],[code]]=Options!$H$7,Table2[[#This Row],[code]]=Options!$H$8,Table2[[#This Row],[code]]=Options!$H$9,Table2[[#This Row],[code]]=Options!$H$10),Table2[[#This Row],[regno]],"")</f>
        <v/>
      </c>
    </row>
    <row r="2989" spans="1:4" x14ac:dyDescent="0.2">
      <c r="A2989">
        <v>299267</v>
      </c>
      <c r="B2989" t="s">
        <v>5495</v>
      </c>
      <c r="C2989" t="s">
        <v>761</v>
      </c>
      <c r="D2989" t="str">
        <f>IF(OR(Table2[[#This Row],[code]]=Options!$H$6,Table2[[#This Row],[code]]=Options!$H$7,Table2[[#This Row],[code]]=Options!$H$8,Table2[[#This Row],[code]]=Options!$H$9,Table2[[#This Row],[code]]=Options!$H$10),Table2[[#This Row],[regno]],"")</f>
        <v/>
      </c>
    </row>
    <row r="2990" spans="1:4" x14ac:dyDescent="0.2">
      <c r="A2990">
        <v>299469</v>
      </c>
      <c r="B2990" t="s">
        <v>5689</v>
      </c>
      <c r="C2990" t="s">
        <v>727</v>
      </c>
      <c r="D2990" t="str">
        <f>IF(OR(Table2[[#This Row],[code]]=Options!$H$6,Table2[[#This Row],[code]]=Options!$H$7,Table2[[#This Row],[code]]=Options!$H$8,Table2[[#This Row],[code]]=Options!$H$9,Table2[[#This Row],[code]]=Options!$H$10),Table2[[#This Row],[regno]],"")</f>
        <v/>
      </c>
    </row>
    <row r="2991" spans="1:4" x14ac:dyDescent="0.2">
      <c r="A2991">
        <v>299487</v>
      </c>
      <c r="B2991" t="s">
        <v>5508</v>
      </c>
      <c r="C2991" t="s">
        <v>110</v>
      </c>
      <c r="D2991" t="str">
        <f>IF(OR(Table2[[#This Row],[code]]=Options!$H$6,Table2[[#This Row],[code]]=Options!$H$7,Table2[[#This Row],[code]]=Options!$H$8,Table2[[#This Row],[code]]=Options!$H$9,Table2[[#This Row],[code]]=Options!$H$10),Table2[[#This Row],[regno]],"")</f>
        <v/>
      </c>
    </row>
    <row r="2992" spans="1:4" x14ac:dyDescent="0.2">
      <c r="A2992">
        <v>299626</v>
      </c>
      <c r="B2992" t="s">
        <v>5612</v>
      </c>
      <c r="C2992" t="s">
        <v>138</v>
      </c>
      <c r="D2992" t="str">
        <f>IF(OR(Table2[[#This Row],[code]]=Options!$H$6,Table2[[#This Row],[code]]=Options!$H$7,Table2[[#This Row],[code]]=Options!$H$8,Table2[[#This Row],[code]]=Options!$H$9,Table2[[#This Row],[code]]=Options!$H$10),Table2[[#This Row],[regno]],"")</f>
        <v/>
      </c>
    </row>
    <row r="2993" spans="1:4" x14ac:dyDescent="0.2">
      <c r="A2993">
        <v>299627</v>
      </c>
      <c r="B2993" t="s">
        <v>5578</v>
      </c>
      <c r="C2993" t="s">
        <v>121</v>
      </c>
      <c r="D2993" t="str">
        <f>IF(OR(Table2[[#This Row],[code]]=Options!$H$6,Table2[[#This Row],[code]]=Options!$H$7,Table2[[#This Row],[code]]=Options!$H$8,Table2[[#This Row],[code]]=Options!$H$9,Table2[[#This Row],[code]]=Options!$H$10),Table2[[#This Row],[regno]],"")</f>
        <v/>
      </c>
    </row>
    <row r="2994" spans="1:4" x14ac:dyDescent="0.2">
      <c r="A2994">
        <v>299751</v>
      </c>
      <c r="B2994" t="s">
        <v>5417</v>
      </c>
      <c r="C2994" t="s">
        <v>267</v>
      </c>
      <c r="D2994" t="str">
        <f>IF(OR(Table2[[#This Row],[code]]=Options!$H$6,Table2[[#This Row],[code]]=Options!$H$7,Table2[[#This Row],[code]]=Options!$H$8,Table2[[#This Row],[code]]=Options!$H$9,Table2[[#This Row],[code]]=Options!$H$10),Table2[[#This Row],[regno]],"")</f>
        <v/>
      </c>
    </row>
    <row r="2995" spans="1:4" x14ac:dyDescent="0.2">
      <c r="A2995">
        <v>299983</v>
      </c>
      <c r="B2995" t="s">
        <v>5617</v>
      </c>
      <c r="C2995" t="s">
        <v>164</v>
      </c>
      <c r="D2995" t="str">
        <f>IF(OR(Table2[[#This Row],[code]]=Options!$H$6,Table2[[#This Row],[code]]=Options!$H$7,Table2[[#This Row],[code]]=Options!$H$8,Table2[[#This Row],[code]]=Options!$H$9,Table2[[#This Row],[code]]=Options!$H$10),Table2[[#This Row],[regno]],"")</f>
        <v/>
      </c>
    </row>
    <row r="2996" spans="1:4" x14ac:dyDescent="0.2">
      <c r="A2996">
        <v>302918</v>
      </c>
      <c r="B2996" t="s">
        <v>5612</v>
      </c>
      <c r="C2996" t="s">
        <v>138</v>
      </c>
      <c r="D2996" t="str">
        <f>IF(OR(Table2[[#This Row],[code]]=Options!$H$6,Table2[[#This Row],[code]]=Options!$H$7,Table2[[#This Row],[code]]=Options!$H$8,Table2[[#This Row],[code]]=Options!$H$9,Table2[[#This Row],[code]]=Options!$H$10),Table2[[#This Row],[regno]],"")</f>
        <v/>
      </c>
    </row>
    <row r="2997" spans="1:4" x14ac:dyDescent="0.2">
      <c r="A2997">
        <v>305034</v>
      </c>
      <c r="B2997" t="s">
        <v>5604</v>
      </c>
      <c r="C2997" t="s">
        <v>64</v>
      </c>
      <c r="D2997" t="str">
        <f>IF(OR(Table2[[#This Row],[code]]=Options!$H$6,Table2[[#This Row],[code]]=Options!$H$7,Table2[[#This Row],[code]]=Options!$H$8,Table2[[#This Row],[code]]=Options!$H$9,Table2[[#This Row],[code]]=Options!$H$10),Table2[[#This Row],[regno]],"")</f>
        <v/>
      </c>
    </row>
    <row r="2998" spans="1:4" x14ac:dyDescent="0.2">
      <c r="A2998">
        <v>306231</v>
      </c>
      <c r="B2998" t="s">
        <v>5694</v>
      </c>
      <c r="C2998" t="s">
        <v>766</v>
      </c>
      <c r="D2998" t="str">
        <f>IF(OR(Table2[[#This Row],[code]]=Options!$H$6,Table2[[#This Row],[code]]=Options!$H$7,Table2[[#This Row],[code]]=Options!$H$8,Table2[[#This Row],[code]]=Options!$H$9,Table2[[#This Row],[code]]=Options!$H$10),Table2[[#This Row],[regno]],"")</f>
        <v/>
      </c>
    </row>
    <row r="2999" spans="1:4" x14ac:dyDescent="0.2">
      <c r="A2999">
        <v>309181</v>
      </c>
      <c r="B2999" t="s">
        <v>5617</v>
      </c>
      <c r="C2999" t="s">
        <v>164</v>
      </c>
      <c r="D2999" t="str">
        <f>IF(OR(Table2[[#This Row],[code]]=Options!$H$6,Table2[[#This Row],[code]]=Options!$H$7,Table2[[#This Row],[code]]=Options!$H$8,Table2[[#This Row],[code]]=Options!$H$9,Table2[[#This Row],[code]]=Options!$H$10),Table2[[#This Row],[regno]],"")</f>
        <v/>
      </c>
    </row>
    <row r="3000" spans="1:4" x14ac:dyDescent="0.2">
      <c r="A3000">
        <v>309240</v>
      </c>
      <c r="B3000" t="s">
        <v>5641</v>
      </c>
      <c r="C3000" t="s">
        <v>301</v>
      </c>
      <c r="D3000" t="str">
        <f>IF(OR(Table2[[#This Row],[code]]=Options!$H$6,Table2[[#This Row],[code]]=Options!$H$7,Table2[[#This Row],[code]]=Options!$H$8,Table2[[#This Row],[code]]=Options!$H$9,Table2[[#This Row],[code]]=Options!$H$10),Table2[[#This Row],[regno]],"")</f>
        <v/>
      </c>
    </row>
    <row r="3001" spans="1:4" x14ac:dyDescent="0.2">
      <c r="A3001">
        <v>310040</v>
      </c>
      <c r="B3001" t="s">
        <v>5412</v>
      </c>
      <c r="C3001" t="s">
        <v>12</v>
      </c>
      <c r="D3001" t="str">
        <f>IF(OR(Table2[[#This Row],[code]]=Options!$H$6,Table2[[#This Row],[code]]=Options!$H$7,Table2[[#This Row],[code]]=Options!$H$8,Table2[[#This Row],[code]]=Options!$H$9,Table2[[#This Row],[code]]=Options!$H$10),Table2[[#This Row],[regno]],"")</f>
        <v/>
      </c>
    </row>
    <row r="3002" spans="1:4" x14ac:dyDescent="0.2">
      <c r="A3002">
        <v>311111</v>
      </c>
      <c r="B3002" t="s">
        <v>5622</v>
      </c>
      <c r="C3002" t="s">
        <v>203</v>
      </c>
      <c r="D3002" t="str">
        <f>IF(OR(Table2[[#This Row],[code]]=Options!$H$6,Table2[[#This Row],[code]]=Options!$H$7,Table2[[#This Row],[code]]=Options!$H$8,Table2[[#This Row],[code]]=Options!$H$9,Table2[[#This Row],[code]]=Options!$H$10),Table2[[#This Row],[regno]],"")</f>
        <v/>
      </c>
    </row>
    <row r="3003" spans="1:4" x14ac:dyDescent="0.2">
      <c r="A3003">
        <v>311287</v>
      </c>
      <c r="B3003" t="s">
        <v>5622</v>
      </c>
      <c r="C3003" t="s">
        <v>203</v>
      </c>
      <c r="D3003" t="str">
        <f>IF(OR(Table2[[#This Row],[code]]=Options!$H$6,Table2[[#This Row],[code]]=Options!$H$7,Table2[[#This Row],[code]]=Options!$H$8,Table2[[#This Row],[code]]=Options!$H$9,Table2[[#This Row],[code]]=Options!$H$10),Table2[[#This Row],[regno]],"")</f>
        <v/>
      </c>
    </row>
    <row r="3004" spans="1:4" x14ac:dyDescent="0.2">
      <c r="A3004">
        <v>311488</v>
      </c>
      <c r="B3004" t="s">
        <v>5705</v>
      </c>
      <c r="C3004" t="s">
        <v>903</v>
      </c>
      <c r="D3004" t="str">
        <f>IF(OR(Table2[[#This Row],[code]]=Options!$H$6,Table2[[#This Row],[code]]=Options!$H$7,Table2[[#This Row],[code]]=Options!$H$8,Table2[[#This Row],[code]]=Options!$H$9,Table2[[#This Row],[code]]=Options!$H$10),Table2[[#This Row],[regno]],"")</f>
        <v/>
      </c>
    </row>
    <row r="3005" spans="1:4" x14ac:dyDescent="0.2">
      <c r="A3005">
        <v>311499</v>
      </c>
      <c r="B3005" t="s">
        <v>5708</v>
      </c>
      <c r="C3005" t="s">
        <v>964</v>
      </c>
      <c r="D3005" t="str">
        <f>IF(OR(Table2[[#This Row],[code]]=Options!$H$6,Table2[[#This Row],[code]]=Options!$H$7,Table2[[#This Row],[code]]=Options!$H$8,Table2[[#This Row],[code]]=Options!$H$9,Table2[[#This Row],[code]]=Options!$H$10),Table2[[#This Row],[regno]],"")</f>
        <v/>
      </c>
    </row>
    <row r="3006" spans="1:4" x14ac:dyDescent="0.2">
      <c r="A3006">
        <v>311998</v>
      </c>
      <c r="B3006" t="s">
        <v>5601</v>
      </c>
      <c r="C3006" t="s">
        <v>32</v>
      </c>
      <c r="D3006" t="str">
        <f>IF(OR(Table2[[#This Row],[code]]=Options!$H$6,Table2[[#This Row],[code]]=Options!$H$7,Table2[[#This Row],[code]]=Options!$H$8,Table2[[#This Row],[code]]=Options!$H$9,Table2[[#This Row],[code]]=Options!$H$10),Table2[[#This Row],[regno]],"")</f>
        <v/>
      </c>
    </row>
    <row r="3007" spans="1:4" x14ac:dyDescent="0.2">
      <c r="A3007">
        <v>312839</v>
      </c>
      <c r="B3007" t="s">
        <v>5710</v>
      </c>
      <c r="C3007" t="s">
        <v>1010</v>
      </c>
      <c r="D3007" t="str">
        <f>IF(OR(Table2[[#This Row],[code]]=Options!$H$6,Table2[[#This Row],[code]]=Options!$H$7,Table2[[#This Row],[code]]=Options!$H$8,Table2[[#This Row],[code]]=Options!$H$9,Table2[[#This Row],[code]]=Options!$H$10),Table2[[#This Row],[regno]],"")</f>
        <v/>
      </c>
    </row>
    <row r="3008" spans="1:4" x14ac:dyDescent="0.2">
      <c r="A3008">
        <v>312846</v>
      </c>
      <c r="B3008" t="s">
        <v>5675</v>
      </c>
      <c r="C3008" t="s">
        <v>544</v>
      </c>
      <c r="D3008" t="str">
        <f>IF(OR(Table2[[#This Row],[code]]=Options!$H$6,Table2[[#This Row],[code]]=Options!$H$7,Table2[[#This Row],[code]]=Options!$H$8,Table2[[#This Row],[code]]=Options!$H$9,Table2[[#This Row],[code]]=Options!$H$10),Table2[[#This Row],[regno]],"")</f>
        <v/>
      </c>
    </row>
    <row r="3009" spans="1:4" x14ac:dyDescent="0.2">
      <c r="A3009">
        <v>312847</v>
      </c>
      <c r="B3009" t="s">
        <v>5578</v>
      </c>
      <c r="C3009" t="s">
        <v>121</v>
      </c>
      <c r="D3009" t="str">
        <f>IF(OR(Table2[[#This Row],[code]]=Options!$H$6,Table2[[#This Row],[code]]=Options!$H$7,Table2[[#This Row],[code]]=Options!$H$8,Table2[[#This Row],[code]]=Options!$H$9,Table2[[#This Row],[code]]=Options!$H$10),Table2[[#This Row],[regno]],"")</f>
        <v/>
      </c>
    </row>
    <row r="3010" spans="1:4" x14ac:dyDescent="0.2">
      <c r="A3010">
        <v>312879</v>
      </c>
      <c r="B3010" t="s">
        <v>5485</v>
      </c>
      <c r="C3010" t="s">
        <v>1152</v>
      </c>
      <c r="D3010" t="str">
        <f>IF(OR(Table2[[#This Row],[code]]=Options!$H$6,Table2[[#This Row],[code]]=Options!$H$7,Table2[[#This Row],[code]]=Options!$H$8,Table2[[#This Row],[code]]=Options!$H$9,Table2[[#This Row],[code]]=Options!$H$10),Table2[[#This Row],[regno]],"")</f>
        <v/>
      </c>
    </row>
    <row r="3011" spans="1:4" x14ac:dyDescent="0.2">
      <c r="A3011">
        <v>313047</v>
      </c>
      <c r="B3011" t="s">
        <v>5694</v>
      </c>
      <c r="C3011" t="s">
        <v>766</v>
      </c>
      <c r="D3011" t="str">
        <f>IF(OR(Table2[[#This Row],[code]]=Options!$H$6,Table2[[#This Row],[code]]=Options!$H$7,Table2[[#This Row],[code]]=Options!$H$8,Table2[[#This Row],[code]]=Options!$H$9,Table2[[#This Row],[code]]=Options!$H$10),Table2[[#This Row],[regno]],"")</f>
        <v/>
      </c>
    </row>
    <row r="3012" spans="1:4" x14ac:dyDescent="0.2">
      <c r="A3012">
        <v>313298</v>
      </c>
      <c r="B3012" t="s">
        <v>5614</v>
      </c>
      <c r="C3012" t="s">
        <v>146</v>
      </c>
      <c r="D3012" t="str">
        <f>IF(OR(Table2[[#This Row],[code]]=Options!$H$6,Table2[[#This Row],[code]]=Options!$H$7,Table2[[#This Row],[code]]=Options!$H$8,Table2[[#This Row],[code]]=Options!$H$9,Table2[[#This Row],[code]]=Options!$H$10),Table2[[#This Row],[regno]],"")</f>
        <v/>
      </c>
    </row>
    <row r="3013" spans="1:4" x14ac:dyDescent="0.2">
      <c r="A3013">
        <v>313317</v>
      </c>
      <c r="B3013" t="s">
        <v>5476</v>
      </c>
      <c r="C3013" t="s">
        <v>188</v>
      </c>
      <c r="D3013" t="str">
        <f>IF(OR(Table2[[#This Row],[code]]=Options!$H$6,Table2[[#This Row],[code]]=Options!$H$7,Table2[[#This Row],[code]]=Options!$H$8,Table2[[#This Row],[code]]=Options!$H$9,Table2[[#This Row],[code]]=Options!$H$10),Table2[[#This Row],[regno]],"")</f>
        <v/>
      </c>
    </row>
    <row r="3014" spans="1:4" x14ac:dyDescent="0.2">
      <c r="A3014">
        <v>313360</v>
      </c>
      <c r="B3014" t="s">
        <v>5489</v>
      </c>
      <c r="C3014" t="s">
        <v>566</v>
      </c>
      <c r="D3014" t="str">
        <f>IF(OR(Table2[[#This Row],[code]]=Options!$H$6,Table2[[#This Row],[code]]=Options!$H$7,Table2[[#This Row],[code]]=Options!$H$8,Table2[[#This Row],[code]]=Options!$H$9,Table2[[#This Row],[code]]=Options!$H$10),Table2[[#This Row],[regno]],"")</f>
        <v/>
      </c>
    </row>
    <row r="3015" spans="1:4" x14ac:dyDescent="0.2">
      <c r="A3015">
        <v>313413</v>
      </c>
      <c r="B3015" t="s">
        <v>5569</v>
      </c>
      <c r="C3015" t="s">
        <v>461</v>
      </c>
      <c r="D3015" t="str">
        <f>IF(OR(Table2[[#This Row],[code]]=Options!$H$6,Table2[[#This Row],[code]]=Options!$H$7,Table2[[#This Row],[code]]=Options!$H$8,Table2[[#This Row],[code]]=Options!$H$9,Table2[[#This Row],[code]]=Options!$H$10),Table2[[#This Row],[regno]],"")</f>
        <v/>
      </c>
    </row>
    <row r="3016" spans="1:4" x14ac:dyDescent="0.2">
      <c r="A3016">
        <v>313646</v>
      </c>
      <c r="B3016" t="s">
        <v>5459</v>
      </c>
      <c r="C3016" t="s">
        <v>278</v>
      </c>
      <c r="D3016" t="str">
        <f>IF(OR(Table2[[#This Row],[code]]=Options!$H$6,Table2[[#This Row],[code]]=Options!$H$7,Table2[[#This Row],[code]]=Options!$H$8,Table2[[#This Row],[code]]=Options!$H$9,Table2[[#This Row],[code]]=Options!$H$10),Table2[[#This Row],[regno]],"")</f>
        <v/>
      </c>
    </row>
    <row r="3017" spans="1:4" x14ac:dyDescent="0.2">
      <c r="A3017">
        <v>313663</v>
      </c>
      <c r="B3017" t="s">
        <v>5612</v>
      </c>
      <c r="C3017" t="s">
        <v>138</v>
      </c>
      <c r="D3017" t="str">
        <f>IF(OR(Table2[[#This Row],[code]]=Options!$H$6,Table2[[#This Row],[code]]=Options!$H$7,Table2[[#This Row],[code]]=Options!$H$8,Table2[[#This Row],[code]]=Options!$H$9,Table2[[#This Row],[code]]=Options!$H$10),Table2[[#This Row],[regno]],"")</f>
        <v/>
      </c>
    </row>
    <row r="3018" spans="1:4" x14ac:dyDescent="0.2">
      <c r="A3018">
        <v>313755</v>
      </c>
      <c r="B3018" t="s">
        <v>5612</v>
      </c>
      <c r="C3018" t="s">
        <v>138</v>
      </c>
      <c r="D3018" t="str">
        <f>IF(OR(Table2[[#This Row],[code]]=Options!$H$6,Table2[[#This Row],[code]]=Options!$H$7,Table2[[#This Row],[code]]=Options!$H$8,Table2[[#This Row],[code]]=Options!$H$9,Table2[[#This Row],[code]]=Options!$H$10),Table2[[#This Row],[regno]],"")</f>
        <v/>
      </c>
    </row>
    <row r="3019" spans="1:4" x14ac:dyDescent="0.2">
      <c r="A3019">
        <v>313937</v>
      </c>
      <c r="B3019" t="s">
        <v>5479</v>
      </c>
      <c r="C3019" t="s">
        <v>9</v>
      </c>
      <c r="D3019" t="str">
        <f>IF(OR(Table2[[#This Row],[code]]=Options!$H$6,Table2[[#This Row],[code]]=Options!$H$7,Table2[[#This Row],[code]]=Options!$H$8,Table2[[#This Row],[code]]=Options!$H$9,Table2[[#This Row],[code]]=Options!$H$10),Table2[[#This Row],[regno]],"")</f>
        <v/>
      </c>
    </row>
    <row r="3020" spans="1:4" x14ac:dyDescent="0.2">
      <c r="A3020">
        <v>313944</v>
      </c>
      <c r="B3020" t="s">
        <v>5614</v>
      </c>
      <c r="C3020" t="s">
        <v>146</v>
      </c>
      <c r="D3020" t="str">
        <f>IF(OR(Table2[[#This Row],[code]]=Options!$H$6,Table2[[#This Row],[code]]=Options!$H$7,Table2[[#This Row],[code]]=Options!$H$8,Table2[[#This Row],[code]]=Options!$H$9,Table2[[#This Row],[code]]=Options!$H$10),Table2[[#This Row],[regno]],"")</f>
        <v/>
      </c>
    </row>
    <row r="3021" spans="1:4" x14ac:dyDescent="0.2">
      <c r="A3021">
        <v>313969</v>
      </c>
      <c r="B3021" t="s">
        <v>5465</v>
      </c>
      <c r="C3021" t="s">
        <v>430</v>
      </c>
      <c r="D3021" t="str">
        <f>IF(OR(Table2[[#This Row],[code]]=Options!$H$6,Table2[[#This Row],[code]]=Options!$H$7,Table2[[#This Row],[code]]=Options!$H$8,Table2[[#This Row],[code]]=Options!$H$9,Table2[[#This Row],[code]]=Options!$H$10),Table2[[#This Row],[regno]],"")</f>
        <v/>
      </c>
    </row>
    <row r="3022" spans="1:4" x14ac:dyDescent="0.2">
      <c r="A3022">
        <v>326072</v>
      </c>
      <c r="B3022" t="s">
        <v>5412</v>
      </c>
      <c r="C3022" t="s">
        <v>12</v>
      </c>
      <c r="D3022" t="str">
        <f>IF(OR(Table2[[#This Row],[code]]=Options!$H$6,Table2[[#This Row],[code]]=Options!$H$7,Table2[[#This Row],[code]]=Options!$H$8,Table2[[#This Row],[code]]=Options!$H$9,Table2[[#This Row],[code]]=Options!$H$10),Table2[[#This Row],[regno]],"")</f>
        <v/>
      </c>
    </row>
    <row r="3023" spans="1:4" x14ac:dyDescent="0.2">
      <c r="A3023">
        <v>326166</v>
      </c>
      <c r="B3023" t="s">
        <v>5430</v>
      </c>
      <c r="C3023" t="s">
        <v>27</v>
      </c>
      <c r="D3023" t="str">
        <f>IF(OR(Table2[[#This Row],[code]]=Options!$H$6,Table2[[#This Row],[code]]=Options!$H$7,Table2[[#This Row],[code]]=Options!$H$8,Table2[[#This Row],[code]]=Options!$H$9,Table2[[#This Row],[code]]=Options!$H$10),Table2[[#This Row],[regno]],"")</f>
        <v/>
      </c>
    </row>
    <row r="3024" spans="1:4" x14ac:dyDescent="0.2">
      <c r="A3024">
        <v>326282</v>
      </c>
      <c r="B3024" t="s">
        <v>5608</v>
      </c>
      <c r="C3024" t="s">
        <v>97</v>
      </c>
      <c r="D3024" t="str">
        <f>IF(OR(Table2[[#This Row],[code]]=Options!$H$6,Table2[[#This Row],[code]]=Options!$H$7,Table2[[#This Row],[code]]=Options!$H$8,Table2[[#This Row],[code]]=Options!$H$9,Table2[[#This Row],[code]]=Options!$H$10),Table2[[#This Row],[regno]],"")</f>
        <v/>
      </c>
    </row>
    <row r="3025" spans="1:4" x14ac:dyDescent="0.2">
      <c r="A3025">
        <v>326370</v>
      </c>
      <c r="B3025" t="s">
        <v>5412</v>
      </c>
      <c r="C3025" t="s">
        <v>12</v>
      </c>
      <c r="D3025" t="str">
        <f>IF(OR(Table2[[#This Row],[code]]=Options!$H$6,Table2[[#This Row],[code]]=Options!$H$7,Table2[[#This Row],[code]]=Options!$H$8,Table2[[#This Row],[code]]=Options!$H$9,Table2[[#This Row],[code]]=Options!$H$10),Table2[[#This Row],[regno]],"")</f>
        <v/>
      </c>
    </row>
    <row r="3026" spans="1:4" x14ac:dyDescent="0.2">
      <c r="A3026">
        <v>326552</v>
      </c>
      <c r="B3026" t="s">
        <v>5417</v>
      </c>
      <c r="C3026" t="s">
        <v>267</v>
      </c>
      <c r="D3026" t="str">
        <f>IF(OR(Table2[[#This Row],[code]]=Options!$H$6,Table2[[#This Row],[code]]=Options!$H$7,Table2[[#This Row],[code]]=Options!$H$8,Table2[[#This Row],[code]]=Options!$H$9,Table2[[#This Row],[code]]=Options!$H$10),Table2[[#This Row],[regno]],"")</f>
        <v/>
      </c>
    </row>
    <row r="3027" spans="1:4" x14ac:dyDescent="0.2">
      <c r="A3027">
        <v>326800</v>
      </c>
      <c r="B3027" t="s">
        <v>5575</v>
      </c>
      <c r="C3027" t="s">
        <v>711</v>
      </c>
      <c r="D3027" t="str">
        <f>IF(OR(Table2[[#This Row],[code]]=Options!$H$6,Table2[[#This Row],[code]]=Options!$H$7,Table2[[#This Row],[code]]=Options!$H$8,Table2[[#This Row],[code]]=Options!$H$9,Table2[[#This Row],[code]]=Options!$H$10),Table2[[#This Row],[regno]],"")</f>
        <v/>
      </c>
    </row>
    <row r="3028" spans="1:4" x14ac:dyDescent="0.2">
      <c r="A3028">
        <v>326811</v>
      </c>
      <c r="B3028" t="s">
        <v>5522</v>
      </c>
      <c r="C3028" t="s">
        <v>1193</v>
      </c>
      <c r="D3028" t="str">
        <f>IF(OR(Table2[[#This Row],[code]]=Options!$H$6,Table2[[#This Row],[code]]=Options!$H$7,Table2[[#This Row],[code]]=Options!$H$8,Table2[[#This Row],[code]]=Options!$H$9,Table2[[#This Row],[code]]=Options!$H$10),Table2[[#This Row],[regno]],"")</f>
        <v/>
      </c>
    </row>
    <row r="3029" spans="1:4" x14ac:dyDescent="0.2">
      <c r="A3029">
        <v>326815</v>
      </c>
      <c r="B3029" t="s">
        <v>5430</v>
      </c>
      <c r="C3029" t="s">
        <v>27</v>
      </c>
      <c r="D3029" t="str">
        <f>IF(OR(Table2[[#This Row],[code]]=Options!$H$6,Table2[[#This Row],[code]]=Options!$H$7,Table2[[#This Row],[code]]=Options!$H$8,Table2[[#This Row],[code]]=Options!$H$9,Table2[[#This Row],[code]]=Options!$H$10),Table2[[#This Row],[regno]],"")</f>
        <v/>
      </c>
    </row>
    <row r="3030" spans="1:4" x14ac:dyDescent="0.2">
      <c r="A3030">
        <v>326850</v>
      </c>
      <c r="B3030" t="s">
        <v>5490</v>
      </c>
      <c r="C3030" t="s">
        <v>55</v>
      </c>
      <c r="D3030" t="str">
        <f>IF(OR(Table2[[#This Row],[code]]=Options!$H$6,Table2[[#This Row],[code]]=Options!$H$7,Table2[[#This Row],[code]]=Options!$H$8,Table2[[#This Row],[code]]=Options!$H$9,Table2[[#This Row],[code]]=Options!$H$10),Table2[[#This Row],[regno]],"")</f>
        <v/>
      </c>
    </row>
    <row r="3031" spans="1:4" x14ac:dyDescent="0.2">
      <c r="A3031">
        <v>326917</v>
      </c>
      <c r="B3031" t="s">
        <v>5412</v>
      </c>
      <c r="C3031" t="s">
        <v>12</v>
      </c>
      <c r="D3031" t="str">
        <f>IF(OR(Table2[[#This Row],[code]]=Options!$H$6,Table2[[#This Row],[code]]=Options!$H$7,Table2[[#This Row],[code]]=Options!$H$8,Table2[[#This Row],[code]]=Options!$H$9,Table2[[#This Row],[code]]=Options!$H$10),Table2[[#This Row],[regno]],"")</f>
        <v/>
      </c>
    </row>
    <row r="3032" spans="1:4" x14ac:dyDescent="0.2">
      <c r="A3032">
        <v>326945</v>
      </c>
      <c r="B3032" t="s">
        <v>5520</v>
      </c>
      <c r="C3032" t="s">
        <v>5521</v>
      </c>
      <c r="D3032" t="str">
        <f>IF(OR(Table2[[#This Row],[code]]=Options!$H$6,Table2[[#This Row],[code]]=Options!$H$7,Table2[[#This Row],[code]]=Options!$H$8,Table2[[#This Row],[code]]=Options!$H$9,Table2[[#This Row],[code]]=Options!$H$10),Table2[[#This Row],[regno]],"")</f>
        <v/>
      </c>
    </row>
    <row r="3033" spans="1:4" x14ac:dyDescent="0.2">
      <c r="A3033">
        <v>327024</v>
      </c>
      <c r="B3033" t="s">
        <v>5715</v>
      </c>
      <c r="C3033" t="s">
        <v>1204</v>
      </c>
      <c r="D3033" t="str">
        <f>IF(OR(Table2[[#This Row],[code]]=Options!$H$6,Table2[[#This Row],[code]]=Options!$H$7,Table2[[#This Row],[code]]=Options!$H$8,Table2[[#This Row],[code]]=Options!$H$9,Table2[[#This Row],[code]]=Options!$H$10),Table2[[#This Row],[regno]],"")</f>
        <v/>
      </c>
    </row>
    <row r="3034" spans="1:4" x14ac:dyDescent="0.2">
      <c r="A3034">
        <v>327159</v>
      </c>
      <c r="B3034" t="s">
        <v>5716</v>
      </c>
      <c r="C3034" t="s">
        <v>1207</v>
      </c>
      <c r="D3034" t="str">
        <f>IF(OR(Table2[[#This Row],[code]]=Options!$H$6,Table2[[#This Row],[code]]=Options!$H$7,Table2[[#This Row],[code]]=Options!$H$8,Table2[[#This Row],[code]]=Options!$H$9,Table2[[#This Row],[code]]=Options!$H$10),Table2[[#This Row],[regno]],"")</f>
        <v/>
      </c>
    </row>
    <row r="3035" spans="1:4" x14ac:dyDescent="0.2">
      <c r="A3035">
        <v>327239</v>
      </c>
      <c r="B3035" t="s">
        <v>5487</v>
      </c>
      <c r="C3035" t="s">
        <v>611</v>
      </c>
      <c r="D3035" t="str">
        <f>IF(OR(Table2[[#This Row],[code]]=Options!$H$6,Table2[[#This Row],[code]]=Options!$H$7,Table2[[#This Row],[code]]=Options!$H$8,Table2[[#This Row],[code]]=Options!$H$9,Table2[[#This Row],[code]]=Options!$H$10),Table2[[#This Row],[regno]],"")</f>
        <v/>
      </c>
    </row>
    <row r="3036" spans="1:4" x14ac:dyDescent="0.2">
      <c r="A3036">
        <v>327353</v>
      </c>
      <c r="B3036" t="s">
        <v>5492</v>
      </c>
      <c r="C3036" t="s">
        <v>286</v>
      </c>
      <c r="D3036" t="str">
        <f>IF(OR(Table2[[#This Row],[code]]=Options!$H$6,Table2[[#This Row],[code]]=Options!$H$7,Table2[[#This Row],[code]]=Options!$H$8,Table2[[#This Row],[code]]=Options!$H$9,Table2[[#This Row],[code]]=Options!$H$10),Table2[[#This Row],[regno]],"")</f>
        <v/>
      </c>
    </row>
    <row r="3037" spans="1:4" x14ac:dyDescent="0.2">
      <c r="A3037">
        <v>327524</v>
      </c>
      <c r="B3037" t="s">
        <v>5626</v>
      </c>
      <c r="C3037" t="s">
        <v>225</v>
      </c>
      <c r="D3037" t="str">
        <f>IF(OR(Table2[[#This Row],[code]]=Options!$H$6,Table2[[#This Row],[code]]=Options!$H$7,Table2[[#This Row],[code]]=Options!$H$8,Table2[[#This Row],[code]]=Options!$H$9,Table2[[#This Row],[code]]=Options!$H$10),Table2[[#This Row],[regno]],"")</f>
        <v/>
      </c>
    </row>
    <row r="3038" spans="1:4" x14ac:dyDescent="0.2">
      <c r="A3038">
        <v>327665</v>
      </c>
      <c r="B3038" t="s">
        <v>5522</v>
      </c>
      <c r="C3038" t="s">
        <v>1193</v>
      </c>
      <c r="D3038" t="str">
        <f>IF(OR(Table2[[#This Row],[code]]=Options!$H$6,Table2[[#This Row],[code]]=Options!$H$7,Table2[[#This Row],[code]]=Options!$H$8,Table2[[#This Row],[code]]=Options!$H$9,Table2[[#This Row],[code]]=Options!$H$10),Table2[[#This Row],[regno]],"")</f>
        <v/>
      </c>
    </row>
    <row r="3039" spans="1:4" x14ac:dyDescent="0.2">
      <c r="A3039">
        <v>327722</v>
      </c>
      <c r="B3039" t="s">
        <v>5489</v>
      </c>
      <c r="C3039" t="s">
        <v>566</v>
      </c>
      <c r="D3039" t="str">
        <f>IF(OR(Table2[[#This Row],[code]]=Options!$H$6,Table2[[#This Row],[code]]=Options!$H$7,Table2[[#This Row],[code]]=Options!$H$8,Table2[[#This Row],[code]]=Options!$H$9,Table2[[#This Row],[code]]=Options!$H$10),Table2[[#This Row],[regno]],"")</f>
        <v/>
      </c>
    </row>
    <row r="3040" spans="1:4" x14ac:dyDescent="0.2">
      <c r="A3040">
        <v>327751</v>
      </c>
      <c r="B3040" t="s">
        <v>5490</v>
      </c>
      <c r="C3040" t="s">
        <v>55</v>
      </c>
      <c r="D3040" t="str">
        <f>IF(OR(Table2[[#This Row],[code]]=Options!$H$6,Table2[[#This Row],[code]]=Options!$H$7,Table2[[#This Row],[code]]=Options!$H$8,Table2[[#This Row],[code]]=Options!$H$9,Table2[[#This Row],[code]]=Options!$H$10),Table2[[#This Row],[regno]],"")</f>
        <v/>
      </c>
    </row>
    <row r="3041" spans="1:4" x14ac:dyDescent="0.2">
      <c r="A3041">
        <v>327782</v>
      </c>
      <c r="B3041" t="s">
        <v>5561</v>
      </c>
      <c r="C3041" t="s">
        <v>949</v>
      </c>
      <c r="D3041" t="str">
        <f>IF(OR(Table2[[#This Row],[code]]=Options!$H$6,Table2[[#This Row],[code]]=Options!$H$7,Table2[[#This Row],[code]]=Options!$H$8,Table2[[#This Row],[code]]=Options!$H$9,Table2[[#This Row],[code]]=Options!$H$10),Table2[[#This Row],[regno]],"")</f>
        <v/>
      </c>
    </row>
    <row r="3042" spans="1:4" x14ac:dyDescent="0.2">
      <c r="A3042">
        <v>327819</v>
      </c>
      <c r="B3042" t="s">
        <v>5578</v>
      </c>
      <c r="C3042" t="s">
        <v>121</v>
      </c>
      <c r="D3042" t="str">
        <f>IF(OR(Table2[[#This Row],[code]]=Options!$H$6,Table2[[#This Row],[code]]=Options!$H$7,Table2[[#This Row],[code]]=Options!$H$8,Table2[[#This Row],[code]]=Options!$H$9,Table2[[#This Row],[code]]=Options!$H$10),Table2[[#This Row],[regno]],"")</f>
        <v/>
      </c>
    </row>
    <row r="3043" spans="1:4" x14ac:dyDescent="0.2">
      <c r="A3043">
        <v>327870</v>
      </c>
      <c r="B3043" t="s">
        <v>5429</v>
      </c>
      <c r="C3043" t="s">
        <v>81</v>
      </c>
      <c r="D3043" t="str">
        <f>IF(OR(Table2[[#This Row],[code]]=Options!$H$6,Table2[[#This Row],[code]]=Options!$H$7,Table2[[#This Row],[code]]=Options!$H$8,Table2[[#This Row],[code]]=Options!$H$9,Table2[[#This Row],[code]]=Options!$H$10),Table2[[#This Row],[regno]],"")</f>
        <v/>
      </c>
    </row>
    <row r="3044" spans="1:4" x14ac:dyDescent="0.2">
      <c r="A3044">
        <v>327894</v>
      </c>
      <c r="B3044" t="s">
        <v>5711</v>
      </c>
      <c r="C3044" t="s">
        <v>1019</v>
      </c>
      <c r="D3044" t="str">
        <f>IF(OR(Table2[[#This Row],[code]]=Options!$H$6,Table2[[#This Row],[code]]=Options!$H$7,Table2[[#This Row],[code]]=Options!$H$8,Table2[[#This Row],[code]]=Options!$H$9,Table2[[#This Row],[code]]=Options!$H$10),Table2[[#This Row],[regno]],"")</f>
        <v/>
      </c>
    </row>
    <row r="3045" spans="1:4" x14ac:dyDescent="0.2">
      <c r="A3045">
        <v>327927</v>
      </c>
      <c r="B3045" t="s">
        <v>5578</v>
      </c>
      <c r="C3045" t="s">
        <v>121</v>
      </c>
      <c r="D3045" t="str">
        <f>IF(OR(Table2[[#This Row],[code]]=Options!$H$6,Table2[[#This Row],[code]]=Options!$H$7,Table2[[#This Row],[code]]=Options!$H$8,Table2[[#This Row],[code]]=Options!$H$9,Table2[[#This Row],[code]]=Options!$H$10),Table2[[#This Row],[regno]],"")</f>
        <v/>
      </c>
    </row>
    <row r="3046" spans="1:4" x14ac:dyDescent="0.2">
      <c r="A3046">
        <v>328062</v>
      </c>
      <c r="B3046" t="s">
        <v>5497</v>
      </c>
      <c r="C3046" t="s">
        <v>15</v>
      </c>
      <c r="D3046" t="str">
        <f>IF(OR(Table2[[#This Row],[code]]=Options!$H$6,Table2[[#This Row],[code]]=Options!$H$7,Table2[[#This Row],[code]]=Options!$H$8,Table2[[#This Row],[code]]=Options!$H$9,Table2[[#This Row],[code]]=Options!$H$10),Table2[[#This Row],[regno]],"")</f>
        <v/>
      </c>
    </row>
    <row r="3047" spans="1:4" x14ac:dyDescent="0.2">
      <c r="A3047">
        <v>328182</v>
      </c>
      <c r="B3047" t="s">
        <v>5429</v>
      </c>
      <c r="C3047" t="s">
        <v>81</v>
      </c>
      <c r="D3047" t="str">
        <f>IF(OR(Table2[[#This Row],[code]]=Options!$H$6,Table2[[#This Row],[code]]=Options!$H$7,Table2[[#This Row],[code]]=Options!$H$8,Table2[[#This Row],[code]]=Options!$H$9,Table2[[#This Row],[code]]=Options!$H$10),Table2[[#This Row],[regno]],"")</f>
        <v/>
      </c>
    </row>
    <row r="3048" spans="1:4" x14ac:dyDescent="0.2">
      <c r="A3048">
        <v>328311</v>
      </c>
      <c r="B3048" t="s">
        <v>5499</v>
      </c>
      <c r="C3048" t="s">
        <v>5500</v>
      </c>
      <c r="D3048" t="str">
        <f>IF(OR(Table2[[#This Row],[code]]=Options!$H$6,Table2[[#This Row],[code]]=Options!$H$7,Table2[[#This Row],[code]]=Options!$H$8,Table2[[#This Row],[code]]=Options!$H$9,Table2[[#This Row],[code]]=Options!$H$10),Table2[[#This Row],[regno]],"")</f>
        <v/>
      </c>
    </row>
    <row r="3049" spans="1:4" x14ac:dyDescent="0.2">
      <c r="A3049">
        <v>328417</v>
      </c>
      <c r="B3049" t="s">
        <v>5675</v>
      </c>
      <c r="C3049" t="s">
        <v>544</v>
      </c>
      <c r="D3049" t="str">
        <f>IF(OR(Table2[[#This Row],[code]]=Options!$H$6,Table2[[#This Row],[code]]=Options!$H$7,Table2[[#This Row],[code]]=Options!$H$8,Table2[[#This Row],[code]]=Options!$H$9,Table2[[#This Row],[code]]=Options!$H$10),Table2[[#This Row],[regno]],"")</f>
        <v/>
      </c>
    </row>
    <row r="3050" spans="1:4" x14ac:dyDescent="0.2">
      <c r="A3050">
        <v>328541</v>
      </c>
      <c r="B3050" t="s">
        <v>5491</v>
      </c>
      <c r="C3050" t="s">
        <v>361</v>
      </c>
      <c r="D3050" t="str">
        <f>IF(OR(Table2[[#This Row],[code]]=Options!$H$6,Table2[[#This Row],[code]]=Options!$H$7,Table2[[#This Row],[code]]=Options!$H$8,Table2[[#This Row],[code]]=Options!$H$9,Table2[[#This Row],[code]]=Options!$H$10),Table2[[#This Row],[regno]],"")</f>
        <v/>
      </c>
    </row>
    <row r="3051" spans="1:4" x14ac:dyDescent="0.2">
      <c r="A3051">
        <v>328636</v>
      </c>
      <c r="B3051" t="s">
        <v>5489</v>
      </c>
      <c r="C3051" t="s">
        <v>566</v>
      </c>
      <c r="D3051" t="str">
        <f>IF(OR(Table2[[#This Row],[code]]=Options!$H$6,Table2[[#This Row],[code]]=Options!$H$7,Table2[[#This Row],[code]]=Options!$H$8,Table2[[#This Row],[code]]=Options!$H$9,Table2[[#This Row],[code]]=Options!$H$10),Table2[[#This Row],[regno]],"")</f>
        <v/>
      </c>
    </row>
    <row r="3052" spans="1:4" x14ac:dyDescent="0.2">
      <c r="A3052">
        <v>500578</v>
      </c>
      <c r="B3052" t="s">
        <v>5422</v>
      </c>
      <c r="C3052" t="s">
        <v>49</v>
      </c>
      <c r="D3052" t="str">
        <f>IF(OR(Table2[[#This Row],[code]]=Options!$H$6,Table2[[#This Row],[code]]=Options!$H$7,Table2[[#This Row],[code]]=Options!$H$8,Table2[[#This Row],[code]]=Options!$H$9,Table2[[#This Row],[code]]=Options!$H$10),Table2[[#This Row],[regno]],"")</f>
        <v/>
      </c>
    </row>
    <row r="3053" spans="1:4" x14ac:dyDescent="0.2">
      <c r="A3053">
        <v>501608</v>
      </c>
      <c r="B3053" t="s">
        <v>5435</v>
      </c>
      <c r="C3053" t="s">
        <v>124</v>
      </c>
      <c r="D3053" t="str">
        <f>IF(OR(Table2[[#This Row],[code]]=Options!$H$6,Table2[[#This Row],[code]]=Options!$H$7,Table2[[#This Row],[code]]=Options!$H$8,Table2[[#This Row],[code]]=Options!$H$9,Table2[[#This Row],[code]]=Options!$H$10),Table2[[#This Row],[regno]],"")</f>
        <v/>
      </c>
    </row>
    <row r="3054" spans="1:4" x14ac:dyDescent="0.2">
      <c r="A3054">
        <v>501699</v>
      </c>
      <c r="B3054" t="s">
        <v>5522</v>
      </c>
      <c r="C3054" t="s">
        <v>1193</v>
      </c>
      <c r="D3054" t="str">
        <f>IF(OR(Table2[[#This Row],[code]]=Options!$H$6,Table2[[#This Row],[code]]=Options!$H$7,Table2[[#This Row],[code]]=Options!$H$8,Table2[[#This Row],[code]]=Options!$H$9,Table2[[#This Row],[code]]=Options!$H$10),Table2[[#This Row],[regno]],"")</f>
        <v/>
      </c>
    </row>
    <row r="3055" spans="1:4" x14ac:dyDescent="0.2">
      <c r="A3055">
        <v>501935</v>
      </c>
      <c r="B3055" t="s">
        <v>5717</v>
      </c>
      <c r="C3055" t="s">
        <v>1266</v>
      </c>
      <c r="D3055" t="str">
        <f>IF(OR(Table2[[#This Row],[code]]=Options!$H$6,Table2[[#This Row],[code]]=Options!$H$7,Table2[[#This Row],[code]]=Options!$H$8,Table2[[#This Row],[code]]=Options!$H$9,Table2[[#This Row],[code]]=Options!$H$10),Table2[[#This Row],[regno]],"")</f>
        <v/>
      </c>
    </row>
    <row r="3056" spans="1:4" x14ac:dyDescent="0.2">
      <c r="A3056">
        <v>502269</v>
      </c>
      <c r="B3056" t="s">
        <v>5715</v>
      </c>
      <c r="C3056" t="s">
        <v>1204</v>
      </c>
      <c r="D3056" t="str">
        <f>IF(OR(Table2[[#This Row],[code]]=Options!$H$6,Table2[[#This Row],[code]]=Options!$H$7,Table2[[#This Row],[code]]=Options!$H$8,Table2[[#This Row],[code]]=Options!$H$9,Table2[[#This Row],[code]]=Options!$H$10),Table2[[#This Row],[regno]],"")</f>
        <v/>
      </c>
    </row>
    <row r="3057" spans="1:4" x14ac:dyDescent="0.2">
      <c r="A3057">
        <v>502879</v>
      </c>
      <c r="B3057" t="s">
        <v>5532</v>
      </c>
      <c r="C3057" t="s">
        <v>991</v>
      </c>
      <c r="D3057" t="str">
        <f>IF(OR(Table2[[#This Row],[code]]=Options!$H$6,Table2[[#This Row],[code]]=Options!$H$7,Table2[[#This Row],[code]]=Options!$H$8,Table2[[#This Row],[code]]=Options!$H$9,Table2[[#This Row],[code]]=Options!$H$10),Table2[[#This Row],[regno]],"")</f>
        <v/>
      </c>
    </row>
    <row r="3058" spans="1:4" x14ac:dyDescent="0.2">
      <c r="A3058">
        <v>503478</v>
      </c>
      <c r="B3058" t="s">
        <v>5551</v>
      </c>
      <c r="C3058" t="s">
        <v>1280</v>
      </c>
      <c r="D3058" t="str">
        <f>IF(OR(Table2[[#This Row],[code]]=Options!$H$6,Table2[[#This Row],[code]]=Options!$H$7,Table2[[#This Row],[code]]=Options!$H$8,Table2[[#This Row],[code]]=Options!$H$9,Table2[[#This Row],[code]]=Options!$H$10),Table2[[#This Row],[regno]],"")</f>
        <v/>
      </c>
    </row>
    <row r="3059" spans="1:4" x14ac:dyDescent="0.2">
      <c r="A3059">
        <v>503587</v>
      </c>
      <c r="B3059" t="s">
        <v>5718</v>
      </c>
      <c r="C3059" t="s">
        <v>1283</v>
      </c>
      <c r="D3059" t="str">
        <f>IF(OR(Table2[[#This Row],[code]]=Options!$H$6,Table2[[#This Row],[code]]=Options!$H$7,Table2[[#This Row],[code]]=Options!$H$8,Table2[[#This Row],[code]]=Options!$H$9,Table2[[#This Row],[code]]=Options!$H$10),Table2[[#This Row],[regno]],"")</f>
        <v/>
      </c>
    </row>
    <row r="3060" spans="1:4" x14ac:dyDescent="0.2">
      <c r="A3060">
        <v>503772</v>
      </c>
      <c r="B3060" t="s">
        <v>5648</v>
      </c>
      <c r="C3060" t="s">
        <v>355</v>
      </c>
      <c r="D3060" t="str">
        <f>IF(OR(Table2[[#This Row],[code]]=Options!$H$6,Table2[[#This Row],[code]]=Options!$H$7,Table2[[#This Row],[code]]=Options!$H$8,Table2[[#This Row],[code]]=Options!$H$9,Table2[[#This Row],[code]]=Options!$H$10),Table2[[#This Row],[regno]],"")</f>
        <v/>
      </c>
    </row>
    <row r="3061" spans="1:4" x14ac:dyDescent="0.2">
      <c r="A3061">
        <v>503870</v>
      </c>
      <c r="B3061" t="s">
        <v>5534</v>
      </c>
      <c r="C3061" t="s">
        <v>1290</v>
      </c>
      <c r="D3061" t="str">
        <f>IF(OR(Table2[[#This Row],[code]]=Options!$H$6,Table2[[#This Row],[code]]=Options!$H$7,Table2[[#This Row],[code]]=Options!$H$8,Table2[[#This Row],[code]]=Options!$H$9,Table2[[#This Row],[code]]=Options!$H$10),Table2[[#This Row],[regno]],"")</f>
        <v/>
      </c>
    </row>
    <row r="3062" spans="1:4" x14ac:dyDescent="0.2">
      <c r="A3062">
        <v>504547</v>
      </c>
      <c r="B3062" t="s">
        <v>5719</v>
      </c>
      <c r="C3062" t="s">
        <v>1297</v>
      </c>
      <c r="D3062" t="str">
        <f>IF(OR(Table2[[#This Row],[code]]=Options!$H$6,Table2[[#This Row],[code]]=Options!$H$7,Table2[[#This Row],[code]]=Options!$H$8,Table2[[#This Row],[code]]=Options!$H$9,Table2[[#This Row],[code]]=Options!$H$10),Table2[[#This Row],[regno]],"")</f>
        <v/>
      </c>
    </row>
    <row r="3063" spans="1:4" x14ac:dyDescent="0.2">
      <c r="A3063">
        <v>505458</v>
      </c>
      <c r="B3063" t="s">
        <v>5645</v>
      </c>
      <c r="C3063" t="s">
        <v>341</v>
      </c>
      <c r="D3063" t="str">
        <f>IF(OR(Table2[[#This Row],[code]]=Options!$H$6,Table2[[#This Row],[code]]=Options!$H$7,Table2[[#This Row],[code]]=Options!$H$8,Table2[[#This Row],[code]]=Options!$H$9,Table2[[#This Row],[code]]=Options!$H$10),Table2[[#This Row],[regno]],"")</f>
        <v/>
      </c>
    </row>
    <row r="3064" spans="1:4" x14ac:dyDescent="0.2">
      <c r="A3064">
        <v>506189</v>
      </c>
      <c r="B3064" t="s">
        <v>5634</v>
      </c>
      <c r="C3064" t="s">
        <v>264</v>
      </c>
      <c r="D3064" t="str">
        <f>IF(OR(Table2[[#This Row],[code]]=Options!$H$6,Table2[[#This Row],[code]]=Options!$H$7,Table2[[#This Row],[code]]=Options!$H$8,Table2[[#This Row],[code]]=Options!$H$9,Table2[[#This Row],[code]]=Options!$H$10),Table2[[#This Row],[regno]],"")</f>
        <v/>
      </c>
    </row>
    <row r="3065" spans="1:4" x14ac:dyDescent="0.2">
      <c r="A3065">
        <v>506265</v>
      </c>
      <c r="B3065" t="s">
        <v>5720</v>
      </c>
      <c r="C3065" t="s">
        <v>1308</v>
      </c>
      <c r="D3065" t="str">
        <f>IF(OR(Table2[[#This Row],[code]]=Options!$H$6,Table2[[#This Row],[code]]=Options!$H$7,Table2[[#This Row],[code]]=Options!$H$8,Table2[[#This Row],[code]]=Options!$H$9,Table2[[#This Row],[code]]=Options!$H$10),Table2[[#This Row],[regno]],"")</f>
        <v/>
      </c>
    </row>
    <row r="3066" spans="1:4" x14ac:dyDescent="0.2">
      <c r="A3066">
        <v>506276</v>
      </c>
      <c r="B3066" t="s">
        <v>5421</v>
      </c>
      <c r="C3066" t="s">
        <v>46</v>
      </c>
      <c r="D3066" t="str">
        <f>IF(OR(Table2[[#This Row],[code]]=Options!$H$6,Table2[[#This Row],[code]]=Options!$H$7,Table2[[#This Row],[code]]=Options!$H$8,Table2[[#This Row],[code]]=Options!$H$9,Table2[[#This Row],[code]]=Options!$H$10),Table2[[#This Row],[regno]],"")</f>
        <v/>
      </c>
    </row>
    <row r="3067" spans="1:4" x14ac:dyDescent="0.2">
      <c r="A3067">
        <v>506345</v>
      </c>
      <c r="B3067" t="s">
        <v>5534</v>
      </c>
      <c r="C3067" t="s">
        <v>1290</v>
      </c>
      <c r="D3067" t="str">
        <f>IF(OR(Table2[[#This Row],[code]]=Options!$H$6,Table2[[#This Row],[code]]=Options!$H$7,Table2[[#This Row],[code]]=Options!$H$8,Table2[[#This Row],[code]]=Options!$H$9,Table2[[#This Row],[code]]=Options!$H$10),Table2[[#This Row],[regno]],"")</f>
        <v/>
      </c>
    </row>
    <row r="3068" spans="1:4" x14ac:dyDescent="0.2">
      <c r="A3068">
        <v>506563</v>
      </c>
      <c r="B3068" t="s">
        <v>5721</v>
      </c>
      <c r="C3068" t="s">
        <v>1318</v>
      </c>
      <c r="D3068" t="str">
        <f>IF(OR(Table2[[#This Row],[code]]=Options!$H$6,Table2[[#This Row],[code]]=Options!$H$7,Table2[[#This Row],[code]]=Options!$H$8,Table2[[#This Row],[code]]=Options!$H$9,Table2[[#This Row],[code]]=Options!$H$10),Table2[[#This Row],[regno]],"")</f>
        <v/>
      </c>
    </row>
    <row r="3069" spans="1:4" x14ac:dyDescent="0.2">
      <c r="A3069">
        <v>506630</v>
      </c>
      <c r="B3069" t="s">
        <v>5707</v>
      </c>
      <c r="C3069" t="s">
        <v>938</v>
      </c>
      <c r="D3069" t="str">
        <f>IF(OR(Table2[[#This Row],[code]]=Options!$H$6,Table2[[#This Row],[code]]=Options!$H$7,Table2[[#This Row],[code]]=Options!$H$8,Table2[[#This Row],[code]]=Options!$H$9,Table2[[#This Row],[code]]=Options!$H$10),Table2[[#This Row],[regno]],"")</f>
        <v/>
      </c>
    </row>
    <row r="3070" spans="1:4" x14ac:dyDescent="0.2">
      <c r="A3070">
        <v>506766</v>
      </c>
      <c r="B3070" t="s">
        <v>5608</v>
      </c>
      <c r="C3070" t="s">
        <v>97</v>
      </c>
      <c r="D3070" t="str">
        <f>IF(OR(Table2[[#This Row],[code]]=Options!$H$6,Table2[[#This Row],[code]]=Options!$H$7,Table2[[#This Row],[code]]=Options!$H$8,Table2[[#This Row],[code]]=Options!$H$9,Table2[[#This Row],[code]]=Options!$H$10),Table2[[#This Row],[regno]],"")</f>
        <v/>
      </c>
    </row>
    <row r="3071" spans="1:4" x14ac:dyDescent="0.2">
      <c r="A3071">
        <v>507396</v>
      </c>
      <c r="B3071" t="s">
        <v>5722</v>
      </c>
      <c r="C3071" t="s">
        <v>1329</v>
      </c>
      <c r="D3071" t="str">
        <f>IF(OR(Table2[[#This Row],[code]]=Options!$H$6,Table2[[#This Row],[code]]=Options!$H$7,Table2[[#This Row],[code]]=Options!$H$8,Table2[[#This Row],[code]]=Options!$H$9,Table2[[#This Row],[code]]=Options!$H$10),Table2[[#This Row],[regno]],"")</f>
        <v/>
      </c>
    </row>
    <row r="3072" spans="1:4" x14ac:dyDescent="0.2">
      <c r="A3072">
        <v>507509</v>
      </c>
      <c r="B3072" t="s">
        <v>5533</v>
      </c>
      <c r="C3072" t="s">
        <v>598</v>
      </c>
      <c r="D3072" t="str">
        <f>IF(OR(Table2[[#This Row],[code]]=Options!$H$6,Table2[[#This Row],[code]]=Options!$H$7,Table2[[#This Row],[code]]=Options!$H$8,Table2[[#This Row],[code]]=Options!$H$9,Table2[[#This Row],[code]]=Options!$H$10),Table2[[#This Row],[regno]],"")</f>
        <v/>
      </c>
    </row>
    <row r="3073" spans="1:4" x14ac:dyDescent="0.2">
      <c r="A3073">
        <v>507766</v>
      </c>
      <c r="B3073" t="s">
        <v>5562</v>
      </c>
      <c r="C3073" t="s">
        <v>1334</v>
      </c>
      <c r="D3073" t="str">
        <f>IF(OR(Table2[[#This Row],[code]]=Options!$H$6,Table2[[#This Row],[code]]=Options!$H$7,Table2[[#This Row],[code]]=Options!$H$8,Table2[[#This Row],[code]]=Options!$H$9,Table2[[#This Row],[code]]=Options!$H$10),Table2[[#This Row],[regno]],"")</f>
        <v/>
      </c>
    </row>
    <row r="3074" spans="1:4" x14ac:dyDescent="0.2">
      <c r="A3074">
        <v>507938</v>
      </c>
      <c r="B3074" t="s">
        <v>5518</v>
      </c>
      <c r="C3074" t="s">
        <v>1240</v>
      </c>
      <c r="D3074" t="str">
        <f>IF(OR(Table2[[#This Row],[code]]=Options!$H$6,Table2[[#This Row],[code]]=Options!$H$7,Table2[[#This Row],[code]]=Options!$H$8,Table2[[#This Row],[code]]=Options!$H$9,Table2[[#This Row],[code]]=Options!$H$10),Table2[[#This Row],[regno]],"")</f>
        <v/>
      </c>
    </row>
    <row r="3075" spans="1:4" x14ac:dyDescent="0.2">
      <c r="A3075">
        <v>508033</v>
      </c>
      <c r="B3075" t="s">
        <v>5723</v>
      </c>
      <c r="C3075" t="s">
        <v>1339</v>
      </c>
      <c r="D3075" t="str">
        <f>IF(OR(Table2[[#This Row],[code]]=Options!$H$6,Table2[[#This Row],[code]]=Options!$H$7,Table2[[#This Row],[code]]=Options!$H$8,Table2[[#This Row],[code]]=Options!$H$9,Table2[[#This Row],[code]]=Options!$H$10),Table2[[#This Row],[regno]],"")</f>
        <v/>
      </c>
    </row>
    <row r="3076" spans="1:4" x14ac:dyDescent="0.2">
      <c r="A3076">
        <v>508081</v>
      </c>
      <c r="B3076" t="s">
        <v>5578</v>
      </c>
      <c r="C3076" t="s">
        <v>121</v>
      </c>
      <c r="D3076" t="str">
        <f>IF(OR(Table2[[#This Row],[code]]=Options!$H$6,Table2[[#This Row],[code]]=Options!$H$7,Table2[[#This Row],[code]]=Options!$H$8,Table2[[#This Row],[code]]=Options!$H$9,Table2[[#This Row],[code]]=Options!$H$10),Table2[[#This Row],[regno]],"")</f>
        <v/>
      </c>
    </row>
    <row r="3077" spans="1:4" x14ac:dyDescent="0.2">
      <c r="A3077">
        <v>508157</v>
      </c>
      <c r="B3077" t="s">
        <v>5591</v>
      </c>
      <c r="C3077" t="s">
        <v>1344</v>
      </c>
      <c r="D3077" t="str">
        <f>IF(OR(Table2[[#This Row],[code]]=Options!$H$6,Table2[[#This Row],[code]]=Options!$H$7,Table2[[#This Row],[code]]=Options!$H$8,Table2[[#This Row],[code]]=Options!$H$9,Table2[[#This Row],[code]]=Options!$H$10),Table2[[#This Row],[regno]],"")</f>
        <v/>
      </c>
    </row>
    <row r="3078" spans="1:4" x14ac:dyDescent="0.2">
      <c r="A3078">
        <v>508218</v>
      </c>
      <c r="B3078" t="s">
        <v>5724</v>
      </c>
      <c r="C3078" t="s">
        <v>1347</v>
      </c>
      <c r="D3078" t="str">
        <f>IF(OR(Table2[[#This Row],[code]]=Options!$H$6,Table2[[#This Row],[code]]=Options!$H$7,Table2[[#This Row],[code]]=Options!$H$8,Table2[[#This Row],[code]]=Options!$H$9,Table2[[#This Row],[code]]=Options!$H$10),Table2[[#This Row],[regno]],"")</f>
        <v/>
      </c>
    </row>
    <row r="3079" spans="1:4" x14ac:dyDescent="0.2">
      <c r="A3079">
        <v>508222</v>
      </c>
      <c r="B3079" t="s">
        <v>5707</v>
      </c>
      <c r="C3079" t="s">
        <v>938</v>
      </c>
      <c r="D3079" t="str">
        <f>IF(OR(Table2[[#This Row],[code]]=Options!$H$6,Table2[[#This Row],[code]]=Options!$H$7,Table2[[#This Row],[code]]=Options!$H$8,Table2[[#This Row],[code]]=Options!$H$9,Table2[[#This Row],[code]]=Options!$H$10),Table2[[#This Row],[regno]],"")</f>
        <v/>
      </c>
    </row>
    <row r="3080" spans="1:4" x14ac:dyDescent="0.2">
      <c r="A3080">
        <v>508231</v>
      </c>
      <c r="B3080" t="s">
        <v>5725</v>
      </c>
      <c r="C3080" t="s">
        <v>1350</v>
      </c>
      <c r="D3080" t="str">
        <f>IF(OR(Table2[[#This Row],[code]]=Options!$H$6,Table2[[#This Row],[code]]=Options!$H$7,Table2[[#This Row],[code]]=Options!$H$8,Table2[[#This Row],[code]]=Options!$H$9,Table2[[#This Row],[code]]=Options!$H$10),Table2[[#This Row],[regno]],"")</f>
        <v/>
      </c>
    </row>
    <row r="3081" spans="1:4" x14ac:dyDescent="0.2">
      <c r="A3081">
        <v>509000</v>
      </c>
      <c r="B3081" t="s">
        <v>5726</v>
      </c>
      <c r="C3081" t="s">
        <v>1355</v>
      </c>
      <c r="D3081" t="str">
        <f>IF(OR(Table2[[#This Row],[code]]=Options!$H$6,Table2[[#This Row],[code]]=Options!$H$7,Table2[[#This Row],[code]]=Options!$H$8,Table2[[#This Row],[code]]=Options!$H$9,Table2[[#This Row],[code]]=Options!$H$10),Table2[[#This Row],[regno]],"")</f>
        <v/>
      </c>
    </row>
    <row r="3082" spans="1:4" x14ac:dyDescent="0.2">
      <c r="A3082">
        <v>509023</v>
      </c>
      <c r="B3082" t="s">
        <v>5547</v>
      </c>
      <c r="C3082" t="s">
        <v>1358</v>
      </c>
      <c r="D3082" t="str">
        <f>IF(OR(Table2[[#This Row],[code]]=Options!$H$6,Table2[[#This Row],[code]]=Options!$H$7,Table2[[#This Row],[code]]=Options!$H$8,Table2[[#This Row],[code]]=Options!$H$9,Table2[[#This Row],[code]]=Options!$H$10),Table2[[#This Row],[regno]],"")</f>
        <v/>
      </c>
    </row>
    <row r="3083" spans="1:4" x14ac:dyDescent="0.2">
      <c r="A3083">
        <v>509126</v>
      </c>
      <c r="B3083" t="s">
        <v>5727</v>
      </c>
      <c r="C3083" t="s">
        <v>1361</v>
      </c>
      <c r="D3083" t="str">
        <f>IF(OR(Table2[[#This Row],[code]]=Options!$H$6,Table2[[#This Row],[code]]=Options!$H$7,Table2[[#This Row],[code]]=Options!$H$8,Table2[[#This Row],[code]]=Options!$H$9,Table2[[#This Row],[code]]=Options!$H$10),Table2[[#This Row],[regno]],"")</f>
        <v/>
      </c>
    </row>
    <row r="3084" spans="1:4" x14ac:dyDescent="0.2">
      <c r="A3084">
        <v>509371</v>
      </c>
      <c r="B3084" t="s">
        <v>5728</v>
      </c>
      <c r="C3084" t="s">
        <v>1366</v>
      </c>
      <c r="D3084" t="str">
        <f>IF(OR(Table2[[#This Row],[code]]=Options!$H$6,Table2[[#This Row],[code]]=Options!$H$7,Table2[[#This Row],[code]]=Options!$H$8,Table2[[#This Row],[code]]=Options!$H$9,Table2[[#This Row],[code]]=Options!$H$10),Table2[[#This Row],[regno]],"")</f>
        <v/>
      </c>
    </row>
    <row r="3085" spans="1:4" x14ac:dyDescent="0.2">
      <c r="A3085">
        <v>509677</v>
      </c>
      <c r="B3085" t="s">
        <v>5729</v>
      </c>
      <c r="C3085" t="s">
        <v>1369</v>
      </c>
      <c r="D3085" t="str">
        <f>IF(OR(Table2[[#This Row],[code]]=Options!$H$6,Table2[[#This Row],[code]]=Options!$H$7,Table2[[#This Row],[code]]=Options!$H$8,Table2[[#This Row],[code]]=Options!$H$9,Table2[[#This Row],[code]]=Options!$H$10),Table2[[#This Row],[regno]],"")</f>
        <v/>
      </c>
    </row>
    <row r="3086" spans="1:4" x14ac:dyDescent="0.2">
      <c r="A3086">
        <v>509833</v>
      </c>
      <c r="B3086" t="s">
        <v>5730</v>
      </c>
      <c r="C3086" t="s">
        <v>1375</v>
      </c>
      <c r="D3086" t="str">
        <f>IF(OR(Table2[[#This Row],[code]]=Options!$H$6,Table2[[#This Row],[code]]=Options!$H$7,Table2[[#This Row],[code]]=Options!$H$8,Table2[[#This Row],[code]]=Options!$H$9,Table2[[#This Row],[code]]=Options!$H$10),Table2[[#This Row],[regno]],"")</f>
        <v/>
      </c>
    </row>
    <row r="3087" spans="1:4" x14ac:dyDescent="0.2">
      <c r="A3087">
        <v>509880</v>
      </c>
      <c r="B3087" t="s">
        <v>5731</v>
      </c>
      <c r="C3087" t="s">
        <v>1381</v>
      </c>
      <c r="D3087" t="str">
        <f>IF(OR(Table2[[#This Row],[code]]=Options!$H$6,Table2[[#This Row],[code]]=Options!$H$7,Table2[[#This Row],[code]]=Options!$H$8,Table2[[#This Row],[code]]=Options!$H$9,Table2[[#This Row],[code]]=Options!$H$10),Table2[[#This Row],[regno]],"")</f>
        <v/>
      </c>
    </row>
    <row r="3088" spans="1:4" x14ac:dyDescent="0.2">
      <c r="A3088">
        <v>510311</v>
      </c>
      <c r="B3088" t="s">
        <v>5663</v>
      </c>
      <c r="C3088" t="s">
        <v>452</v>
      </c>
      <c r="D3088" t="str">
        <f>IF(OR(Table2[[#This Row],[code]]=Options!$H$6,Table2[[#This Row],[code]]=Options!$H$7,Table2[[#This Row],[code]]=Options!$H$8,Table2[[#This Row],[code]]=Options!$H$9,Table2[[#This Row],[code]]=Options!$H$10),Table2[[#This Row],[regno]],"")</f>
        <v/>
      </c>
    </row>
    <row r="3089" spans="1:4" x14ac:dyDescent="0.2">
      <c r="A3089">
        <v>510392</v>
      </c>
      <c r="B3089" t="s">
        <v>5730</v>
      </c>
      <c r="C3089" t="s">
        <v>1375</v>
      </c>
      <c r="D3089" t="str">
        <f>IF(OR(Table2[[#This Row],[code]]=Options!$H$6,Table2[[#This Row],[code]]=Options!$H$7,Table2[[#This Row],[code]]=Options!$H$8,Table2[[#This Row],[code]]=Options!$H$9,Table2[[#This Row],[code]]=Options!$H$10),Table2[[#This Row],[regno]],"")</f>
        <v/>
      </c>
    </row>
    <row r="3090" spans="1:4" x14ac:dyDescent="0.2">
      <c r="A3090">
        <v>510644</v>
      </c>
      <c r="B3090" t="s">
        <v>5634</v>
      </c>
      <c r="C3090" t="s">
        <v>264</v>
      </c>
      <c r="D3090" t="str">
        <f>IF(OR(Table2[[#This Row],[code]]=Options!$H$6,Table2[[#This Row],[code]]=Options!$H$7,Table2[[#This Row],[code]]=Options!$H$8,Table2[[#This Row],[code]]=Options!$H$9,Table2[[#This Row],[code]]=Options!$H$10),Table2[[#This Row],[regno]],"")</f>
        <v/>
      </c>
    </row>
    <row r="3091" spans="1:4" x14ac:dyDescent="0.2">
      <c r="A3091">
        <v>510706</v>
      </c>
      <c r="B3091" t="s">
        <v>5608</v>
      </c>
      <c r="C3091" t="s">
        <v>97</v>
      </c>
      <c r="D3091" t="str">
        <f>IF(OR(Table2[[#This Row],[code]]=Options!$H$6,Table2[[#This Row],[code]]=Options!$H$7,Table2[[#This Row],[code]]=Options!$H$8,Table2[[#This Row],[code]]=Options!$H$9,Table2[[#This Row],[code]]=Options!$H$10),Table2[[#This Row],[regno]],"")</f>
        <v/>
      </c>
    </row>
    <row r="3092" spans="1:4" x14ac:dyDescent="0.2">
      <c r="A3092">
        <v>510895</v>
      </c>
      <c r="B3092" t="s">
        <v>5619</v>
      </c>
      <c r="C3092" t="s">
        <v>176</v>
      </c>
      <c r="D3092" t="str">
        <f>IF(OR(Table2[[#This Row],[code]]=Options!$H$6,Table2[[#This Row],[code]]=Options!$H$7,Table2[[#This Row],[code]]=Options!$H$8,Table2[[#This Row],[code]]=Options!$H$9,Table2[[#This Row],[code]]=Options!$H$10),Table2[[#This Row],[regno]],"")</f>
        <v/>
      </c>
    </row>
    <row r="3093" spans="1:4" x14ac:dyDescent="0.2">
      <c r="A3093">
        <v>511055</v>
      </c>
      <c r="B3093" t="s">
        <v>5602</v>
      </c>
      <c r="C3093" t="s">
        <v>37</v>
      </c>
      <c r="D3093" t="str">
        <f>IF(OR(Table2[[#This Row],[code]]=Options!$H$6,Table2[[#This Row],[code]]=Options!$H$7,Table2[[#This Row],[code]]=Options!$H$8,Table2[[#This Row],[code]]=Options!$H$9,Table2[[#This Row],[code]]=Options!$H$10),Table2[[#This Row],[regno]],"")</f>
        <v/>
      </c>
    </row>
    <row r="3094" spans="1:4" x14ac:dyDescent="0.2">
      <c r="A3094">
        <v>511260</v>
      </c>
      <c r="B3094" t="s">
        <v>5732</v>
      </c>
      <c r="C3094" t="s">
        <v>1401</v>
      </c>
      <c r="D3094" t="str">
        <f>IF(OR(Table2[[#This Row],[code]]=Options!$H$6,Table2[[#This Row],[code]]=Options!$H$7,Table2[[#This Row],[code]]=Options!$H$8,Table2[[#This Row],[code]]=Options!$H$9,Table2[[#This Row],[code]]=Options!$H$10),Table2[[#This Row],[regno]],"")</f>
        <v/>
      </c>
    </row>
    <row r="3095" spans="1:4" x14ac:dyDescent="0.2">
      <c r="A3095">
        <v>511390</v>
      </c>
      <c r="B3095" t="s">
        <v>5729</v>
      </c>
      <c r="C3095" t="s">
        <v>1369</v>
      </c>
      <c r="D3095" t="str">
        <f>IF(OR(Table2[[#This Row],[code]]=Options!$H$6,Table2[[#This Row],[code]]=Options!$H$7,Table2[[#This Row],[code]]=Options!$H$8,Table2[[#This Row],[code]]=Options!$H$9,Table2[[#This Row],[code]]=Options!$H$10),Table2[[#This Row],[regno]],"")</f>
        <v/>
      </c>
    </row>
    <row r="3096" spans="1:4" x14ac:dyDescent="0.2">
      <c r="A3096">
        <v>511459</v>
      </c>
      <c r="B3096" t="s">
        <v>5733</v>
      </c>
      <c r="C3096" t="s">
        <v>1406</v>
      </c>
      <c r="D3096" t="str">
        <f>IF(OR(Table2[[#This Row],[code]]=Options!$H$6,Table2[[#This Row],[code]]=Options!$H$7,Table2[[#This Row],[code]]=Options!$H$8,Table2[[#This Row],[code]]=Options!$H$9,Table2[[#This Row],[code]]=Options!$H$10),Table2[[#This Row],[regno]],"")</f>
        <v/>
      </c>
    </row>
    <row r="3097" spans="1:4" x14ac:dyDescent="0.2">
      <c r="A3097">
        <v>511542</v>
      </c>
      <c r="B3097" t="s">
        <v>5524</v>
      </c>
      <c r="C3097" t="s">
        <v>1256</v>
      </c>
      <c r="D3097" t="str">
        <f>IF(OR(Table2[[#This Row],[code]]=Options!$H$6,Table2[[#This Row],[code]]=Options!$H$7,Table2[[#This Row],[code]]=Options!$H$8,Table2[[#This Row],[code]]=Options!$H$9,Table2[[#This Row],[code]]=Options!$H$10),Table2[[#This Row],[regno]],"")</f>
        <v/>
      </c>
    </row>
    <row r="3098" spans="1:4" x14ac:dyDescent="0.2">
      <c r="A3098">
        <v>511726</v>
      </c>
      <c r="B3098" t="s">
        <v>5537</v>
      </c>
      <c r="C3098" t="s">
        <v>1315</v>
      </c>
      <c r="D3098" t="str">
        <f>IF(OR(Table2[[#This Row],[code]]=Options!$H$6,Table2[[#This Row],[code]]=Options!$H$7,Table2[[#This Row],[code]]=Options!$H$8,Table2[[#This Row],[code]]=Options!$H$9,Table2[[#This Row],[code]]=Options!$H$10),Table2[[#This Row],[regno]],"")</f>
        <v/>
      </c>
    </row>
    <row r="3099" spans="1:4" x14ac:dyDescent="0.2">
      <c r="A3099">
        <v>511814</v>
      </c>
      <c r="B3099" t="s">
        <v>5729</v>
      </c>
      <c r="C3099" t="s">
        <v>1369</v>
      </c>
      <c r="D3099" t="str">
        <f>IF(OR(Table2[[#This Row],[code]]=Options!$H$6,Table2[[#This Row],[code]]=Options!$H$7,Table2[[#This Row],[code]]=Options!$H$8,Table2[[#This Row],[code]]=Options!$H$9,Table2[[#This Row],[code]]=Options!$H$10),Table2[[#This Row],[regno]],"")</f>
        <v/>
      </c>
    </row>
    <row r="3100" spans="1:4" x14ac:dyDescent="0.2">
      <c r="A3100">
        <v>512059</v>
      </c>
      <c r="B3100" t="s">
        <v>5443</v>
      </c>
      <c r="C3100" t="s">
        <v>167</v>
      </c>
      <c r="D3100" t="str">
        <f>IF(OR(Table2[[#This Row],[code]]=Options!$H$6,Table2[[#This Row],[code]]=Options!$H$7,Table2[[#This Row],[code]]=Options!$H$8,Table2[[#This Row],[code]]=Options!$H$9,Table2[[#This Row],[code]]=Options!$H$10),Table2[[#This Row],[regno]],"")</f>
        <v/>
      </c>
    </row>
    <row r="3101" spans="1:4" x14ac:dyDescent="0.2">
      <c r="A3101">
        <v>512073</v>
      </c>
      <c r="B3101" t="s">
        <v>5731</v>
      </c>
      <c r="C3101" t="s">
        <v>1381</v>
      </c>
      <c r="D3101" t="str">
        <f>IF(OR(Table2[[#This Row],[code]]=Options!$H$6,Table2[[#This Row],[code]]=Options!$H$7,Table2[[#This Row],[code]]=Options!$H$8,Table2[[#This Row],[code]]=Options!$H$9,Table2[[#This Row],[code]]=Options!$H$10),Table2[[#This Row],[regno]],"")</f>
        <v/>
      </c>
    </row>
    <row r="3102" spans="1:4" x14ac:dyDescent="0.2">
      <c r="A3102">
        <v>512201</v>
      </c>
      <c r="B3102" t="s">
        <v>5730</v>
      </c>
      <c r="C3102" t="s">
        <v>1375</v>
      </c>
      <c r="D3102" t="str">
        <f>IF(OR(Table2[[#This Row],[code]]=Options!$H$6,Table2[[#This Row],[code]]=Options!$H$7,Table2[[#This Row],[code]]=Options!$H$8,Table2[[#This Row],[code]]=Options!$H$9,Table2[[#This Row],[code]]=Options!$H$10),Table2[[#This Row],[regno]],"")</f>
        <v/>
      </c>
    </row>
    <row r="3103" spans="1:4" x14ac:dyDescent="0.2">
      <c r="A3103">
        <v>512222</v>
      </c>
      <c r="B3103" t="s">
        <v>5518</v>
      </c>
      <c r="C3103" t="s">
        <v>1240</v>
      </c>
      <c r="D3103" t="str">
        <f>IF(OR(Table2[[#This Row],[code]]=Options!$H$6,Table2[[#This Row],[code]]=Options!$H$7,Table2[[#This Row],[code]]=Options!$H$8,Table2[[#This Row],[code]]=Options!$H$9,Table2[[#This Row],[code]]=Options!$H$10),Table2[[#This Row],[regno]],"")</f>
        <v/>
      </c>
    </row>
    <row r="3104" spans="1:4" x14ac:dyDescent="0.2">
      <c r="A3104">
        <v>512490</v>
      </c>
      <c r="B3104" t="s">
        <v>5646</v>
      </c>
      <c r="C3104" t="s">
        <v>344</v>
      </c>
      <c r="D3104" t="str">
        <f>IF(OR(Table2[[#This Row],[code]]=Options!$H$6,Table2[[#This Row],[code]]=Options!$H$7,Table2[[#This Row],[code]]=Options!$H$8,Table2[[#This Row],[code]]=Options!$H$9,Table2[[#This Row],[code]]=Options!$H$10),Table2[[#This Row],[regno]],"")</f>
        <v/>
      </c>
    </row>
    <row r="3105" spans="1:4" x14ac:dyDescent="0.2">
      <c r="A3105">
        <v>512652</v>
      </c>
      <c r="B3105" t="s">
        <v>5557</v>
      </c>
      <c r="C3105" t="s">
        <v>1433</v>
      </c>
      <c r="D3105" t="str">
        <f>IF(OR(Table2[[#This Row],[code]]=Options!$H$6,Table2[[#This Row],[code]]=Options!$H$7,Table2[[#This Row],[code]]=Options!$H$8,Table2[[#This Row],[code]]=Options!$H$9,Table2[[#This Row],[code]]=Options!$H$10),Table2[[#This Row],[regno]],"")</f>
        <v/>
      </c>
    </row>
    <row r="3106" spans="1:4" x14ac:dyDescent="0.2">
      <c r="A3106">
        <v>512953</v>
      </c>
      <c r="B3106" t="s">
        <v>5707</v>
      </c>
      <c r="C3106" t="s">
        <v>938</v>
      </c>
      <c r="D3106" t="str">
        <f>IF(OR(Table2[[#This Row],[code]]=Options!$H$6,Table2[[#This Row],[code]]=Options!$H$7,Table2[[#This Row],[code]]=Options!$H$8,Table2[[#This Row],[code]]=Options!$H$9,Table2[[#This Row],[code]]=Options!$H$10),Table2[[#This Row],[regno]],"")</f>
        <v/>
      </c>
    </row>
    <row r="3107" spans="1:4" x14ac:dyDescent="0.2">
      <c r="A3107">
        <v>513318</v>
      </c>
      <c r="B3107" t="s">
        <v>5707</v>
      </c>
      <c r="C3107" t="s">
        <v>938</v>
      </c>
      <c r="D3107" t="str">
        <f>IF(OR(Table2[[#This Row],[code]]=Options!$H$6,Table2[[#This Row],[code]]=Options!$H$7,Table2[[#This Row],[code]]=Options!$H$8,Table2[[#This Row],[code]]=Options!$H$9,Table2[[#This Row],[code]]=Options!$H$10),Table2[[#This Row],[regno]],"")</f>
        <v/>
      </c>
    </row>
    <row r="3108" spans="1:4" x14ac:dyDescent="0.2">
      <c r="A3108">
        <v>513461</v>
      </c>
      <c r="B3108" t="s">
        <v>5734</v>
      </c>
      <c r="C3108" t="s">
        <v>1444</v>
      </c>
      <c r="D3108" t="str">
        <f>IF(OR(Table2[[#This Row],[code]]=Options!$H$6,Table2[[#This Row],[code]]=Options!$H$7,Table2[[#This Row],[code]]=Options!$H$8,Table2[[#This Row],[code]]=Options!$H$9,Table2[[#This Row],[code]]=Options!$H$10),Table2[[#This Row],[regno]],"")</f>
        <v/>
      </c>
    </row>
    <row r="3109" spans="1:4" x14ac:dyDescent="0.2">
      <c r="A3109">
        <v>513479</v>
      </c>
      <c r="B3109" t="s">
        <v>5422</v>
      </c>
      <c r="C3109" t="s">
        <v>49</v>
      </c>
      <c r="D3109" t="str">
        <f>IF(OR(Table2[[#This Row],[code]]=Options!$H$6,Table2[[#This Row],[code]]=Options!$H$7,Table2[[#This Row],[code]]=Options!$H$8,Table2[[#This Row],[code]]=Options!$H$9,Table2[[#This Row],[code]]=Options!$H$10),Table2[[#This Row],[regno]],"")</f>
        <v/>
      </c>
    </row>
    <row r="3110" spans="1:4" x14ac:dyDescent="0.2">
      <c r="A3110">
        <v>513811</v>
      </c>
      <c r="B3110" t="s">
        <v>5619</v>
      </c>
      <c r="C3110" t="s">
        <v>176</v>
      </c>
      <c r="D3110" t="str">
        <f>IF(OR(Table2[[#This Row],[code]]=Options!$H$6,Table2[[#This Row],[code]]=Options!$H$7,Table2[[#This Row],[code]]=Options!$H$8,Table2[[#This Row],[code]]=Options!$H$9,Table2[[#This Row],[code]]=Options!$H$10),Table2[[#This Row],[regno]],"")</f>
        <v/>
      </c>
    </row>
    <row r="3111" spans="1:4" x14ac:dyDescent="0.2">
      <c r="A3111">
        <v>513961</v>
      </c>
      <c r="B3111" t="s">
        <v>5735</v>
      </c>
      <c r="C3111" t="s">
        <v>1451</v>
      </c>
      <c r="D3111" t="str">
        <f>IF(OR(Table2[[#This Row],[code]]=Options!$H$6,Table2[[#This Row],[code]]=Options!$H$7,Table2[[#This Row],[code]]=Options!$H$8,Table2[[#This Row],[code]]=Options!$H$9,Table2[[#This Row],[code]]=Options!$H$10),Table2[[#This Row],[regno]],"")</f>
        <v/>
      </c>
    </row>
    <row r="3112" spans="1:4" x14ac:dyDescent="0.2">
      <c r="A3112">
        <v>514039</v>
      </c>
      <c r="B3112" t="s">
        <v>5648</v>
      </c>
      <c r="C3112" t="s">
        <v>355</v>
      </c>
      <c r="D3112" t="str">
        <f>IF(OR(Table2[[#This Row],[code]]=Options!$H$6,Table2[[#This Row],[code]]=Options!$H$7,Table2[[#This Row],[code]]=Options!$H$8,Table2[[#This Row],[code]]=Options!$H$9,Table2[[#This Row],[code]]=Options!$H$10),Table2[[#This Row],[regno]],"")</f>
        <v/>
      </c>
    </row>
    <row r="3113" spans="1:4" x14ac:dyDescent="0.2">
      <c r="A3113">
        <v>514249</v>
      </c>
      <c r="B3113" t="s">
        <v>5736</v>
      </c>
      <c r="C3113" t="s">
        <v>1458</v>
      </c>
      <c r="D3113" t="str">
        <f>IF(OR(Table2[[#This Row],[code]]=Options!$H$6,Table2[[#This Row],[code]]=Options!$H$7,Table2[[#This Row],[code]]=Options!$H$8,Table2[[#This Row],[code]]=Options!$H$9,Table2[[#This Row],[code]]=Options!$H$10),Table2[[#This Row],[regno]],"")</f>
        <v/>
      </c>
    </row>
    <row r="3114" spans="1:4" x14ac:dyDescent="0.2">
      <c r="A3114">
        <v>514400</v>
      </c>
      <c r="B3114" t="s">
        <v>5580</v>
      </c>
      <c r="C3114" t="s">
        <v>736</v>
      </c>
      <c r="D3114" t="str">
        <f>IF(OR(Table2[[#This Row],[code]]=Options!$H$6,Table2[[#This Row],[code]]=Options!$H$7,Table2[[#This Row],[code]]=Options!$H$8,Table2[[#This Row],[code]]=Options!$H$9,Table2[[#This Row],[code]]=Options!$H$10),Table2[[#This Row],[regno]],"")</f>
        <v/>
      </c>
    </row>
    <row r="3115" spans="1:4" x14ac:dyDescent="0.2">
      <c r="A3115">
        <v>514452</v>
      </c>
      <c r="B3115" t="s">
        <v>5550</v>
      </c>
      <c r="C3115" t="s">
        <v>1463</v>
      </c>
      <c r="D3115" t="str">
        <f>IF(OR(Table2[[#This Row],[code]]=Options!$H$6,Table2[[#This Row],[code]]=Options!$H$7,Table2[[#This Row],[code]]=Options!$H$8,Table2[[#This Row],[code]]=Options!$H$9,Table2[[#This Row],[code]]=Options!$H$10),Table2[[#This Row],[regno]],"")</f>
        <v/>
      </c>
    </row>
    <row r="3116" spans="1:4" x14ac:dyDescent="0.2">
      <c r="A3116">
        <v>514517</v>
      </c>
      <c r="B3116" t="s">
        <v>5731</v>
      </c>
      <c r="C3116" t="s">
        <v>1381</v>
      </c>
      <c r="D3116" t="str">
        <f>IF(OR(Table2[[#This Row],[code]]=Options!$H$6,Table2[[#This Row],[code]]=Options!$H$7,Table2[[#This Row],[code]]=Options!$H$8,Table2[[#This Row],[code]]=Options!$H$9,Table2[[#This Row],[code]]=Options!$H$10),Table2[[#This Row],[regno]],"")</f>
        <v/>
      </c>
    </row>
    <row r="3117" spans="1:4" x14ac:dyDescent="0.2">
      <c r="A3117">
        <v>514676</v>
      </c>
      <c r="B3117" t="s">
        <v>5608</v>
      </c>
      <c r="C3117" t="s">
        <v>97</v>
      </c>
      <c r="D3117" t="str">
        <f>IF(OR(Table2[[#This Row],[code]]=Options!$H$6,Table2[[#This Row],[code]]=Options!$H$7,Table2[[#This Row],[code]]=Options!$H$8,Table2[[#This Row],[code]]=Options!$H$9,Table2[[#This Row],[code]]=Options!$H$10),Table2[[#This Row],[regno]],"")</f>
        <v/>
      </c>
    </row>
    <row r="3118" spans="1:4" x14ac:dyDescent="0.2">
      <c r="A3118">
        <v>514683</v>
      </c>
      <c r="B3118" t="s">
        <v>5556</v>
      </c>
      <c r="C3118" t="s">
        <v>1472</v>
      </c>
      <c r="D3118" t="str">
        <f>IF(OR(Table2[[#This Row],[code]]=Options!$H$6,Table2[[#This Row],[code]]=Options!$H$7,Table2[[#This Row],[code]]=Options!$H$8,Table2[[#This Row],[code]]=Options!$H$9,Table2[[#This Row],[code]]=Options!$H$10),Table2[[#This Row],[regno]],"")</f>
        <v/>
      </c>
    </row>
    <row r="3119" spans="1:4" x14ac:dyDescent="0.2">
      <c r="A3119">
        <v>514737</v>
      </c>
      <c r="B3119" t="s">
        <v>5520</v>
      </c>
      <c r="C3119" t="s">
        <v>5521</v>
      </c>
      <c r="D3119" t="str">
        <f>IF(OR(Table2[[#This Row],[code]]=Options!$H$6,Table2[[#This Row],[code]]=Options!$H$7,Table2[[#This Row],[code]]=Options!$H$8,Table2[[#This Row],[code]]=Options!$H$9,Table2[[#This Row],[code]]=Options!$H$10),Table2[[#This Row],[regno]],"")</f>
        <v/>
      </c>
    </row>
    <row r="3120" spans="1:4" x14ac:dyDescent="0.2">
      <c r="A3120">
        <v>515369</v>
      </c>
      <c r="B3120" t="s">
        <v>5576</v>
      </c>
      <c r="C3120" t="s">
        <v>1481</v>
      </c>
      <c r="D3120" t="str">
        <f>IF(OR(Table2[[#This Row],[code]]=Options!$H$6,Table2[[#This Row],[code]]=Options!$H$7,Table2[[#This Row],[code]]=Options!$H$8,Table2[[#This Row],[code]]=Options!$H$9,Table2[[#This Row],[code]]=Options!$H$10),Table2[[#This Row],[regno]],"")</f>
        <v/>
      </c>
    </row>
    <row r="3121" spans="1:4" x14ac:dyDescent="0.2">
      <c r="A3121">
        <v>515540</v>
      </c>
      <c r="B3121" t="s">
        <v>5737</v>
      </c>
      <c r="C3121" t="s">
        <v>1486</v>
      </c>
      <c r="D3121" t="str">
        <f>IF(OR(Table2[[#This Row],[code]]=Options!$H$6,Table2[[#This Row],[code]]=Options!$H$7,Table2[[#This Row],[code]]=Options!$H$8,Table2[[#This Row],[code]]=Options!$H$9,Table2[[#This Row],[code]]=Options!$H$10),Table2[[#This Row],[regno]],"")</f>
        <v/>
      </c>
    </row>
    <row r="3122" spans="1:4" x14ac:dyDescent="0.2">
      <c r="A3122">
        <v>515548</v>
      </c>
      <c r="B3122" t="s">
        <v>5429</v>
      </c>
      <c r="C3122" t="s">
        <v>81</v>
      </c>
      <c r="D3122" t="str">
        <f>IF(OR(Table2[[#This Row],[code]]=Options!$H$6,Table2[[#This Row],[code]]=Options!$H$7,Table2[[#This Row],[code]]=Options!$H$8,Table2[[#This Row],[code]]=Options!$H$9,Table2[[#This Row],[code]]=Options!$H$10),Table2[[#This Row],[regno]],"")</f>
        <v/>
      </c>
    </row>
    <row r="3123" spans="1:4" x14ac:dyDescent="0.2">
      <c r="A3123">
        <v>515587</v>
      </c>
      <c r="B3123" t="s">
        <v>5603</v>
      </c>
      <c r="C3123" t="s">
        <v>58</v>
      </c>
      <c r="D3123" t="str">
        <f>IF(OR(Table2[[#This Row],[code]]=Options!$H$6,Table2[[#This Row],[code]]=Options!$H$7,Table2[[#This Row],[code]]=Options!$H$8,Table2[[#This Row],[code]]=Options!$H$9,Table2[[#This Row],[code]]=Options!$H$10),Table2[[#This Row],[regno]],"")</f>
        <v/>
      </c>
    </row>
    <row r="3124" spans="1:4" x14ac:dyDescent="0.2">
      <c r="A3124">
        <v>516124</v>
      </c>
      <c r="B3124" t="s">
        <v>5738</v>
      </c>
      <c r="C3124" t="s">
        <v>1493</v>
      </c>
      <c r="D3124" t="str">
        <f>IF(OR(Table2[[#This Row],[code]]=Options!$H$6,Table2[[#This Row],[code]]=Options!$H$7,Table2[[#This Row],[code]]=Options!$H$8,Table2[[#This Row],[code]]=Options!$H$9,Table2[[#This Row],[code]]=Options!$H$10),Table2[[#This Row],[regno]],"")</f>
        <v/>
      </c>
    </row>
    <row r="3125" spans="1:4" x14ac:dyDescent="0.2">
      <c r="A3125">
        <v>516342</v>
      </c>
      <c r="B3125" t="s">
        <v>5739</v>
      </c>
      <c r="C3125" t="s">
        <v>1498</v>
      </c>
      <c r="D3125" t="str">
        <f>IF(OR(Table2[[#This Row],[code]]=Options!$H$6,Table2[[#This Row],[code]]=Options!$H$7,Table2[[#This Row],[code]]=Options!$H$8,Table2[[#This Row],[code]]=Options!$H$9,Table2[[#This Row],[code]]=Options!$H$10),Table2[[#This Row],[regno]],"")</f>
        <v/>
      </c>
    </row>
    <row r="3126" spans="1:4" x14ac:dyDescent="0.2">
      <c r="A3126">
        <v>516350</v>
      </c>
      <c r="B3126" t="s">
        <v>5729</v>
      </c>
      <c r="C3126" t="s">
        <v>1369</v>
      </c>
      <c r="D3126" t="str">
        <f>IF(OR(Table2[[#This Row],[code]]=Options!$H$6,Table2[[#This Row],[code]]=Options!$H$7,Table2[[#This Row],[code]]=Options!$H$8,Table2[[#This Row],[code]]=Options!$H$9,Table2[[#This Row],[code]]=Options!$H$10),Table2[[#This Row],[regno]],"")</f>
        <v/>
      </c>
    </row>
    <row r="3127" spans="1:4" x14ac:dyDescent="0.2">
      <c r="A3127">
        <v>516351</v>
      </c>
      <c r="B3127" t="s">
        <v>5561</v>
      </c>
      <c r="C3127" t="s">
        <v>949</v>
      </c>
      <c r="D3127" t="str">
        <f>IF(OR(Table2[[#This Row],[code]]=Options!$H$6,Table2[[#This Row],[code]]=Options!$H$7,Table2[[#This Row],[code]]=Options!$H$8,Table2[[#This Row],[code]]=Options!$H$9,Table2[[#This Row],[code]]=Options!$H$10),Table2[[#This Row],[regno]],"")</f>
        <v/>
      </c>
    </row>
    <row r="3128" spans="1:4" x14ac:dyDescent="0.2">
      <c r="A3128">
        <v>516423</v>
      </c>
      <c r="B3128" t="s">
        <v>5520</v>
      </c>
      <c r="C3128" t="s">
        <v>5521</v>
      </c>
      <c r="D3128" t="str">
        <f>IF(OR(Table2[[#This Row],[code]]=Options!$H$6,Table2[[#This Row],[code]]=Options!$H$7,Table2[[#This Row],[code]]=Options!$H$8,Table2[[#This Row],[code]]=Options!$H$9,Table2[[#This Row],[code]]=Options!$H$10),Table2[[#This Row],[regno]],"")</f>
        <v/>
      </c>
    </row>
    <row r="3129" spans="1:4" x14ac:dyDescent="0.2">
      <c r="A3129">
        <v>516487</v>
      </c>
      <c r="B3129" t="s">
        <v>5610</v>
      </c>
      <c r="C3129" t="s">
        <v>127</v>
      </c>
      <c r="D3129" t="str">
        <f>IF(OR(Table2[[#This Row],[code]]=Options!$H$6,Table2[[#This Row],[code]]=Options!$H$7,Table2[[#This Row],[code]]=Options!$H$8,Table2[[#This Row],[code]]=Options!$H$9,Table2[[#This Row],[code]]=Options!$H$10),Table2[[#This Row],[regno]],"")</f>
        <v/>
      </c>
    </row>
    <row r="3130" spans="1:4" x14ac:dyDescent="0.2">
      <c r="A3130">
        <v>516695</v>
      </c>
      <c r="B3130" t="s">
        <v>5721</v>
      </c>
      <c r="C3130" t="s">
        <v>1318</v>
      </c>
      <c r="D3130" t="str">
        <f>IF(OR(Table2[[#This Row],[code]]=Options!$H$6,Table2[[#This Row],[code]]=Options!$H$7,Table2[[#This Row],[code]]=Options!$H$8,Table2[[#This Row],[code]]=Options!$H$9,Table2[[#This Row],[code]]=Options!$H$10),Table2[[#This Row],[regno]],"")</f>
        <v/>
      </c>
    </row>
    <row r="3131" spans="1:4" x14ac:dyDescent="0.2">
      <c r="A3131">
        <v>516781</v>
      </c>
      <c r="B3131" t="s">
        <v>5729</v>
      </c>
      <c r="C3131" t="s">
        <v>1369</v>
      </c>
      <c r="D3131" t="str">
        <f>IF(OR(Table2[[#This Row],[code]]=Options!$H$6,Table2[[#This Row],[code]]=Options!$H$7,Table2[[#This Row],[code]]=Options!$H$8,Table2[[#This Row],[code]]=Options!$H$9,Table2[[#This Row],[code]]=Options!$H$10),Table2[[#This Row],[regno]],"")</f>
        <v/>
      </c>
    </row>
    <row r="3132" spans="1:4" x14ac:dyDescent="0.2">
      <c r="A3132">
        <v>516843</v>
      </c>
      <c r="B3132" t="s">
        <v>5718</v>
      </c>
      <c r="C3132" t="s">
        <v>1283</v>
      </c>
      <c r="D3132" t="str">
        <f>IF(OR(Table2[[#This Row],[code]]=Options!$H$6,Table2[[#This Row],[code]]=Options!$H$7,Table2[[#This Row],[code]]=Options!$H$8,Table2[[#This Row],[code]]=Options!$H$9,Table2[[#This Row],[code]]=Options!$H$10),Table2[[#This Row],[regno]],"")</f>
        <v/>
      </c>
    </row>
    <row r="3133" spans="1:4" x14ac:dyDescent="0.2">
      <c r="A3133">
        <v>516889</v>
      </c>
      <c r="B3133" t="s">
        <v>5634</v>
      </c>
      <c r="C3133" t="s">
        <v>264</v>
      </c>
      <c r="D3133" t="str">
        <f>IF(OR(Table2[[#This Row],[code]]=Options!$H$6,Table2[[#This Row],[code]]=Options!$H$7,Table2[[#This Row],[code]]=Options!$H$8,Table2[[#This Row],[code]]=Options!$H$9,Table2[[#This Row],[code]]=Options!$H$10),Table2[[#This Row],[regno]],"")</f>
        <v/>
      </c>
    </row>
    <row r="3134" spans="1:4" x14ac:dyDescent="0.2">
      <c r="A3134">
        <v>516899</v>
      </c>
      <c r="B3134" t="s">
        <v>5545</v>
      </c>
      <c r="C3134" t="s">
        <v>1409</v>
      </c>
      <c r="D3134" t="str">
        <f>IF(OR(Table2[[#This Row],[code]]=Options!$H$6,Table2[[#This Row],[code]]=Options!$H$7,Table2[[#This Row],[code]]=Options!$H$8,Table2[[#This Row],[code]]=Options!$H$9,Table2[[#This Row],[code]]=Options!$H$10),Table2[[#This Row],[regno]],"")</f>
        <v/>
      </c>
    </row>
    <row r="3135" spans="1:4" x14ac:dyDescent="0.2">
      <c r="A3135">
        <v>516921</v>
      </c>
      <c r="B3135" t="s">
        <v>5740</v>
      </c>
      <c r="C3135" t="s">
        <v>1522</v>
      </c>
      <c r="D3135" t="str">
        <f>IF(OR(Table2[[#This Row],[code]]=Options!$H$6,Table2[[#This Row],[code]]=Options!$H$7,Table2[[#This Row],[code]]=Options!$H$8,Table2[[#This Row],[code]]=Options!$H$9,Table2[[#This Row],[code]]=Options!$H$10),Table2[[#This Row],[regno]],"")</f>
        <v/>
      </c>
    </row>
    <row r="3136" spans="1:4" x14ac:dyDescent="0.2">
      <c r="A3136">
        <v>516959</v>
      </c>
      <c r="B3136" t="s">
        <v>5730</v>
      </c>
      <c r="C3136" t="s">
        <v>1375</v>
      </c>
      <c r="D3136" t="str">
        <f>IF(OR(Table2[[#This Row],[code]]=Options!$H$6,Table2[[#This Row],[code]]=Options!$H$7,Table2[[#This Row],[code]]=Options!$H$8,Table2[[#This Row],[code]]=Options!$H$9,Table2[[#This Row],[code]]=Options!$H$10),Table2[[#This Row],[regno]],"")</f>
        <v/>
      </c>
    </row>
    <row r="3137" spans="1:4" x14ac:dyDescent="0.2">
      <c r="A3137">
        <v>517018</v>
      </c>
      <c r="B3137" t="s">
        <v>5741</v>
      </c>
      <c r="C3137" t="s">
        <v>1527</v>
      </c>
      <c r="D3137" t="str">
        <f>IF(OR(Table2[[#This Row],[code]]=Options!$H$6,Table2[[#This Row],[code]]=Options!$H$7,Table2[[#This Row],[code]]=Options!$H$8,Table2[[#This Row],[code]]=Options!$H$9,Table2[[#This Row],[code]]=Options!$H$10),Table2[[#This Row],[regno]],"")</f>
        <v/>
      </c>
    </row>
    <row r="3138" spans="1:4" x14ac:dyDescent="0.2">
      <c r="A3138">
        <v>517039</v>
      </c>
      <c r="B3138" t="s">
        <v>5541</v>
      </c>
      <c r="C3138" t="s">
        <v>779</v>
      </c>
      <c r="D3138" t="str">
        <f>IF(OR(Table2[[#This Row],[code]]=Options!$H$6,Table2[[#This Row],[code]]=Options!$H$7,Table2[[#This Row],[code]]=Options!$H$8,Table2[[#This Row],[code]]=Options!$H$9,Table2[[#This Row],[code]]=Options!$H$10),Table2[[#This Row],[regno]],"")</f>
        <v/>
      </c>
    </row>
    <row r="3139" spans="1:4" x14ac:dyDescent="0.2">
      <c r="A3139">
        <v>517126</v>
      </c>
      <c r="B3139" t="s">
        <v>5570</v>
      </c>
      <c r="C3139" t="s">
        <v>1532</v>
      </c>
      <c r="D3139" t="str">
        <f>IF(OR(Table2[[#This Row],[code]]=Options!$H$6,Table2[[#This Row],[code]]=Options!$H$7,Table2[[#This Row],[code]]=Options!$H$8,Table2[[#This Row],[code]]=Options!$H$9,Table2[[#This Row],[code]]=Options!$H$10),Table2[[#This Row],[regno]],"")</f>
        <v/>
      </c>
    </row>
    <row r="3140" spans="1:4" x14ac:dyDescent="0.2">
      <c r="A3140">
        <v>517127</v>
      </c>
      <c r="B3140" t="s">
        <v>5537</v>
      </c>
      <c r="C3140" t="s">
        <v>1315</v>
      </c>
      <c r="D3140" t="str">
        <f>IF(OR(Table2[[#This Row],[code]]=Options!$H$6,Table2[[#This Row],[code]]=Options!$H$7,Table2[[#This Row],[code]]=Options!$H$8,Table2[[#This Row],[code]]=Options!$H$9,Table2[[#This Row],[code]]=Options!$H$10),Table2[[#This Row],[regno]],"")</f>
        <v/>
      </c>
    </row>
    <row r="3141" spans="1:4" x14ac:dyDescent="0.2">
      <c r="A3141">
        <v>517183</v>
      </c>
      <c r="B3141" t="s">
        <v>5731</v>
      </c>
      <c r="C3141" t="s">
        <v>1381</v>
      </c>
      <c r="D3141" t="str">
        <f>IF(OR(Table2[[#This Row],[code]]=Options!$H$6,Table2[[#This Row],[code]]=Options!$H$7,Table2[[#This Row],[code]]=Options!$H$8,Table2[[#This Row],[code]]=Options!$H$9,Table2[[#This Row],[code]]=Options!$H$10),Table2[[#This Row],[regno]],"")</f>
        <v/>
      </c>
    </row>
    <row r="3142" spans="1:4" x14ac:dyDescent="0.2">
      <c r="A3142">
        <v>517187</v>
      </c>
      <c r="B3142" t="s">
        <v>5549</v>
      </c>
      <c r="C3142" t="s">
        <v>173</v>
      </c>
      <c r="D3142" t="str">
        <f>IF(OR(Table2[[#This Row],[code]]=Options!$H$6,Table2[[#This Row],[code]]=Options!$H$7,Table2[[#This Row],[code]]=Options!$H$8,Table2[[#This Row],[code]]=Options!$H$9,Table2[[#This Row],[code]]=Options!$H$10),Table2[[#This Row],[regno]],"")</f>
        <v/>
      </c>
    </row>
    <row r="3143" spans="1:4" x14ac:dyDescent="0.2">
      <c r="A3143">
        <v>517274</v>
      </c>
      <c r="B3143" t="s">
        <v>5718</v>
      </c>
      <c r="C3143" t="s">
        <v>1283</v>
      </c>
      <c r="D3143" t="str">
        <f>IF(OR(Table2[[#This Row],[code]]=Options!$H$6,Table2[[#This Row],[code]]=Options!$H$7,Table2[[#This Row],[code]]=Options!$H$8,Table2[[#This Row],[code]]=Options!$H$9,Table2[[#This Row],[code]]=Options!$H$10),Table2[[#This Row],[regno]],"")</f>
        <v/>
      </c>
    </row>
    <row r="3144" spans="1:4" x14ac:dyDescent="0.2">
      <c r="A3144">
        <v>517532</v>
      </c>
      <c r="B3144" t="s">
        <v>5602</v>
      </c>
      <c r="C3144" t="s">
        <v>37</v>
      </c>
      <c r="D3144" t="str">
        <f>IF(OR(Table2[[#This Row],[code]]=Options!$H$6,Table2[[#This Row],[code]]=Options!$H$7,Table2[[#This Row],[code]]=Options!$H$8,Table2[[#This Row],[code]]=Options!$H$9,Table2[[#This Row],[code]]=Options!$H$10),Table2[[#This Row],[regno]],"")</f>
        <v/>
      </c>
    </row>
    <row r="3145" spans="1:4" x14ac:dyDescent="0.2">
      <c r="A3145">
        <v>517799</v>
      </c>
      <c r="B3145" t="s">
        <v>5730</v>
      </c>
      <c r="C3145" t="s">
        <v>1375</v>
      </c>
      <c r="D3145" t="str">
        <f>IF(OR(Table2[[#This Row],[code]]=Options!$H$6,Table2[[#This Row],[code]]=Options!$H$7,Table2[[#This Row],[code]]=Options!$H$8,Table2[[#This Row],[code]]=Options!$H$9,Table2[[#This Row],[code]]=Options!$H$10),Table2[[#This Row],[regno]],"")</f>
        <v/>
      </c>
    </row>
    <row r="3146" spans="1:4" x14ac:dyDescent="0.2">
      <c r="A3146">
        <v>517887</v>
      </c>
      <c r="B3146" t="s">
        <v>5652</v>
      </c>
      <c r="C3146" t="s">
        <v>385</v>
      </c>
      <c r="D3146" t="str">
        <f>IF(OR(Table2[[#This Row],[code]]=Options!$H$6,Table2[[#This Row],[code]]=Options!$H$7,Table2[[#This Row],[code]]=Options!$H$8,Table2[[#This Row],[code]]=Options!$H$9,Table2[[#This Row],[code]]=Options!$H$10),Table2[[#This Row],[regno]],"")</f>
        <v/>
      </c>
    </row>
    <row r="3147" spans="1:4" x14ac:dyDescent="0.2">
      <c r="A3147">
        <v>518073</v>
      </c>
      <c r="B3147" t="s">
        <v>5522</v>
      </c>
      <c r="C3147" t="s">
        <v>1193</v>
      </c>
      <c r="D3147" t="str">
        <f>IF(OR(Table2[[#This Row],[code]]=Options!$H$6,Table2[[#This Row],[code]]=Options!$H$7,Table2[[#This Row],[code]]=Options!$H$8,Table2[[#This Row],[code]]=Options!$H$9,Table2[[#This Row],[code]]=Options!$H$10),Table2[[#This Row],[regno]],"")</f>
        <v/>
      </c>
    </row>
    <row r="3148" spans="1:4" x14ac:dyDescent="0.2">
      <c r="A3148">
        <v>518215</v>
      </c>
      <c r="B3148" t="s">
        <v>5742</v>
      </c>
      <c r="C3148" t="s">
        <v>1557</v>
      </c>
      <c r="D3148" t="str">
        <f>IF(OR(Table2[[#This Row],[code]]=Options!$H$6,Table2[[#This Row],[code]]=Options!$H$7,Table2[[#This Row],[code]]=Options!$H$8,Table2[[#This Row],[code]]=Options!$H$9,Table2[[#This Row],[code]]=Options!$H$10),Table2[[#This Row],[regno]],"")</f>
        <v/>
      </c>
    </row>
    <row r="3149" spans="1:4" x14ac:dyDescent="0.2">
      <c r="A3149">
        <v>518257</v>
      </c>
      <c r="B3149" t="s">
        <v>5529</v>
      </c>
      <c r="C3149" t="s">
        <v>1271</v>
      </c>
      <c r="D3149" t="str">
        <f>IF(OR(Table2[[#This Row],[code]]=Options!$H$6,Table2[[#This Row],[code]]=Options!$H$7,Table2[[#This Row],[code]]=Options!$H$8,Table2[[#This Row],[code]]=Options!$H$9,Table2[[#This Row],[code]]=Options!$H$10),Table2[[#This Row],[regno]],"")</f>
        <v/>
      </c>
    </row>
    <row r="3150" spans="1:4" x14ac:dyDescent="0.2">
      <c r="A3150">
        <v>518274</v>
      </c>
      <c r="B3150" t="s">
        <v>5543</v>
      </c>
      <c r="C3150" t="s">
        <v>1378</v>
      </c>
      <c r="D3150" t="str">
        <f>IF(OR(Table2[[#This Row],[code]]=Options!$H$6,Table2[[#This Row],[code]]=Options!$H$7,Table2[[#This Row],[code]]=Options!$H$8,Table2[[#This Row],[code]]=Options!$H$9,Table2[[#This Row],[code]]=Options!$H$10),Table2[[#This Row],[regno]],"")</f>
        <v/>
      </c>
    </row>
    <row r="3151" spans="1:4" x14ac:dyDescent="0.2">
      <c r="A3151">
        <v>518348</v>
      </c>
      <c r="B3151" t="s">
        <v>5727</v>
      </c>
      <c r="C3151" t="s">
        <v>1361</v>
      </c>
      <c r="D3151" t="str">
        <f>IF(OR(Table2[[#This Row],[code]]=Options!$H$6,Table2[[#This Row],[code]]=Options!$H$7,Table2[[#This Row],[code]]=Options!$H$8,Table2[[#This Row],[code]]=Options!$H$9,Table2[[#This Row],[code]]=Options!$H$10),Table2[[#This Row],[regno]],"")</f>
        <v/>
      </c>
    </row>
    <row r="3152" spans="1:4" x14ac:dyDescent="0.2">
      <c r="A3152">
        <v>518636</v>
      </c>
      <c r="B3152" t="s">
        <v>5743</v>
      </c>
      <c r="C3152" t="s">
        <v>1566</v>
      </c>
      <c r="D3152" t="str">
        <f>IF(OR(Table2[[#This Row],[code]]=Options!$H$6,Table2[[#This Row],[code]]=Options!$H$7,Table2[[#This Row],[code]]=Options!$H$8,Table2[[#This Row],[code]]=Options!$H$9,Table2[[#This Row],[code]]=Options!$H$10),Table2[[#This Row],[regno]],"")</f>
        <v/>
      </c>
    </row>
    <row r="3153" spans="1:4" x14ac:dyDescent="0.2">
      <c r="A3153">
        <v>518703</v>
      </c>
      <c r="B3153" t="s">
        <v>5420</v>
      </c>
      <c r="C3153" t="s">
        <v>43</v>
      </c>
      <c r="D3153" t="str">
        <f>IF(OR(Table2[[#This Row],[code]]=Options!$H$6,Table2[[#This Row],[code]]=Options!$H$7,Table2[[#This Row],[code]]=Options!$H$8,Table2[[#This Row],[code]]=Options!$H$9,Table2[[#This Row],[code]]=Options!$H$10),Table2[[#This Row],[regno]],"")</f>
        <v/>
      </c>
    </row>
    <row r="3154" spans="1:4" x14ac:dyDescent="0.2">
      <c r="A3154">
        <v>518877</v>
      </c>
      <c r="B3154" t="s">
        <v>5724</v>
      </c>
      <c r="C3154" t="s">
        <v>1347</v>
      </c>
      <c r="D3154" t="str">
        <f>IF(OR(Table2[[#This Row],[code]]=Options!$H$6,Table2[[#This Row],[code]]=Options!$H$7,Table2[[#This Row],[code]]=Options!$H$8,Table2[[#This Row],[code]]=Options!$H$9,Table2[[#This Row],[code]]=Options!$H$10),Table2[[#This Row],[regno]],"")</f>
        <v/>
      </c>
    </row>
    <row r="3155" spans="1:4" x14ac:dyDescent="0.2">
      <c r="A3155">
        <v>518943</v>
      </c>
      <c r="B3155" t="s">
        <v>5438</v>
      </c>
      <c r="C3155" t="s">
        <v>130</v>
      </c>
      <c r="D3155" t="str">
        <f>IF(OR(Table2[[#This Row],[code]]=Options!$H$6,Table2[[#This Row],[code]]=Options!$H$7,Table2[[#This Row],[code]]=Options!$H$8,Table2[[#This Row],[code]]=Options!$H$9,Table2[[#This Row],[code]]=Options!$H$10),Table2[[#This Row],[regno]],"")</f>
        <v/>
      </c>
    </row>
    <row r="3156" spans="1:4" x14ac:dyDescent="0.2">
      <c r="A3156">
        <v>519243</v>
      </c>
      <c r="B3156" t="s">
        <v>5735</v>
      </c>
      <c r="C3156" t="s">
        <v>1451</v>
      </c>
      <c r="D3156" t="str">
        <f>IF(OR(Table2[[#This Row],[code]]=Options!$H$6,Table2[[#This Row],[code]]=Options!$H$7,Table2[[#This Row],[code]]=Options!$H$8,Table2[[#This Row],[code]]=Options!$H$9,Table2[[#This Row],[code]]=Options!$H$10),Table2[[#This Row],[regno]],"")</f>
        <v/>
      </c>
    </row>
    <row r="3157" spans="1:4" x14ac:dyDescent="0.2">
      <c r="A3157">
        <v>519315</v>
      </c>
      <c r="B3157" t="s">
        <v>5744</v>
      </c>
      <c r="C3157" t="s">
        <v>1580</v>
      </c>
      <c r="D3157" t="str">
        <f>IF(OR(Table2[[#This Row],[code]]=Options!$H$6,Table2[[#This Row],[code]]=Options!$H$7,Table2[[#This Row],[code]]=Options!$H$8,Table2[[#This Row],[code]]=Options!$H$9,Table2[[#This Row],[code]]=Options!$H$10),Table2[[#This Row],[regno]],"")</f>
        <v/>
      </c>
    </row>
    <row r="3158" spans="1:4" x14ac:dyDescent="0.2">
      <c r="A3158">
        <v>519587</v>
      </c>
      <c r="B3158" t="s">
        <v>5738</v>
      </c>
      <c r="C3158" t="s">
        <v>1493</v>
      </c>
      <c r="D3158" t="str">
        <f>IF(OR(Table2[[#This Row],[code]]=Options!$H$6,Table2[[#This Row],[code]]=Options!$H$7,Table2[[#This Row],[code]]=Options!$H$8,Table2[[#This Row],[code]]=Options!$H$9,Table2[[#This Row],[code]]=Options!$H$10),Table2[[#This Row],[regno]],"")</f>
        <v/>
      </c>
    </row>
    <row r="3159" spans="1:4" x14ac:dyDescent="0.2">
      <c r="A3159">
        <v>519736</v>
      </c>
      <c r="B3159" t="s">
        <v>5646</v>
      </c>
      <c r="C3159" t="s">
        <v>344</v>
      </c>
      <c r="D3159" t="str">
        <f>IF(OR(Table2[[#This Row],[code]]=Options!$H$6,Table2[[#This Row],[code]]=Options!$H$7,Table2[[#This Row],[code]]=Options!$H$8,Table2[[#This Row],[code]]=Options!$H$9,Table2[[#This Row],[code]]=Options!$H$10),Table2[[#This Row],[regno]],"")</f>
        <v/>
      </c>
    </row>
    <row r="3160" spans="1:4" x14ac:dyDescent="0.2">
      <c r="A3160">
        <v>519776</v>
      </c>
      <c r="B3160" t="s">
        <v>5523</v>
      </c>
      <c r="C3160" t="s">
        <v>1253</v>
      </c>
      <c r="D3160" t="str">
        <f>IF(OR(Table2[[#This Row],[code]]=Options!$H$6,Table2[[#This Row],[code]]=Options!$H$7,Table2[[#This Row],[code]]=Options!$H$8,Table2[[#This Row],[code]]=Options!$H$9,Table2[[#This Row],[code]]=Options!$H$10),Table2[[#This Row],[regno]],"")</f>
        <v/>
      </c>
    </row>
    <row r="3161" spans="1:4" x14ac:dyDescent="0.2">
      <c r="A3161">
        <v>519824</v>
      </c>
      <c r="B3161" t="s">
        <v>5648</v>
      </c>
      <c r="C3161" t="s">
        <v>355</v>
      </c>
      <c r="D3161" t="str">
        <f>IF(OR(Table2[[#This Row],[code]]=Options!$H$6,Table2[[#This Row],[code]]=Options!$H$7,Table2[[#This Row],[code]]=Options!$H$8,Table2[[#This Row],[code]]=Options!$H$9,Table2[[#This Row],[code]]=Options!$H$10),Table2[[#This Row],[regno]],"")</f>
        <v/>
      </c>
    </row>
    <row r="3162" spans="1:4" x14ac:dyDescent="0.2">
      <c r="A3162">
        <v>519934</v>
      </c>
      <c r="B3162" t="s">
        <v>5725</v>
      </c>
      <c r="C3162" t="s">
        <v>1350</v>
      </c>
      <c r="D3162" t="str">
        <f>IF(OR(Table2[[#This Row],[code]]=Options!$H$6,Table2[[#This Row],[code]]=Options!$H$7,Table2[[#This Row],[code]]=Options!$H$8,Table2[[#This Row],[code]]=Options!$H$9,Table2[[#This Row],[code]]=Options!$H$10),Table2[[#This Row],[regno]],"")</f>
        <v/>
      </c>
    </row>
    <row r="3163" spans="1:4" x14ac:dyDescent="0.2">
      <c r="A3163">
        <v>527647</v>
      </c>
      <c r="B3163" t="s">
        <v>5663</v>
      </c>
      <c r="C3163" t="s">
        <v>452</v>
      </c>
      <c r="D3163" t="str">
        <f>IF(OR(Table2[[#This Row],[code]]=Options!$H$6,Table2[[#This Row],[code]]=Options!$H$7,Table2[[#This Row],[code]]=Options!$H$8,Table2[[#This Row],[code]]=Options!$H$9,Table2[[#This Row],[code]]=Options!$H$10),Table2[[#This Row],[regno]],"")</f>
        <v/>
      </c>
    </row>
    <row r="3164" spans="1:4" x14ac:dyDescent="0.2">
      <c r="A3164">
        <v>528253</v>
      </c>
      <c r="B3164" t="s">
        <v>5744</v>
      </c>
      <c r="C3164" t="s">
        <v>1580</v>
      </c>
      <c r="D3164" t="str">
        <f>IF(OR(Table2[[#This Row],[code]]=Options!$H$6,Table2[[#This Row],[code]]=Options!$H$7,Table2[[#This Row],[code]]=Options!$H$8,Table2[[#This Row],[code]]=Options!$H$9,Table2[[#This Row],[code]]=Options!$H$10),Table2[[#This Row],[regno]],"")</f>
        <v/>
      </c>
    </row>
    <row r="3165" spans="1:4" x14ac:dyDescent="0.2">
      <c r="A3165">
        <v>529145</v>
      </c>
      <c r="B3165" t="s">
        <v>5422</v>
      </c>
      <c r="C3165" t="s">
        <v>49</v>
      </c>
      <c r="D3165" t="str">
        <f>IF(OR(Table2[[#This Row],[code]]=Options!$H$6,Table2[[#This Row],[code]]=Options!$H$7,Table2[[#This Row],[code]]=Options!$H$8,Table2[[#This Row],[code]]=Options!$H$9,Table2[[#This Row],[code]]=Options!$H$10),Table2[[#This Row],[regno]],"")</f>
        <v/>
      </c>
    </row>
    <row r="3166" spans="1:4" x14ac:dyDescent="0.2">
      <c r="A3166">
        <v>529658</v>
      </c>
      <c r="B3166" t="s">
        <v>5645</v>
      </c>
      <c r="C3166" t="s">
        <v>341</v>
      </c>
      <c r="D3166" t="str">
        <f>IF(OR(Table2[[#This Row],[code]]=Options!$H$6,Table2[[#This Row],[code]]=Options!$H$7,Table2[[#This Row],[code]]=Options!$H$8,Table2[[#This Row],[code]]=Options!$H$9,Table2[[#This Row],[code]]=Options!$H$10),Table2[[#This Row],[regno]],"")</f>
        <v/>
      </c>
    </row>
    <row r="3167" spans="1:4" x14ac:dyDescent="0.2">
      <c r="A3167">
        <v>529729</v>
      </c>
      <c r="B3167" t="s">
        <v>5727</v>
      </c>
      <c r="C3167" t="s">
        <v>1361</v>
      </c>
      <c r="D3167" t="str">
        <f>IF(OR(Table2[[#This Row],[code]]=Options!$H$6,Table2[[#This Row],[code]]=Options!$H$7,Table2[[#This Row],[code]]=Options!$H$8,Table2[[#This Row],[code]]=Options!$H$9,Table2[[#This Row],[code]]=Options!$H$10),Table2[[#This Row],[regno]],"")</f>
        <v/>
      </c>
    </row>
    <row r="3168" spans="1:4" x14ac:dyDescent="0.2">
      <c r="A3168">
        <v>700302</v>
      </c>
      <c r="B3168" t="s">
        <v>5645</v>
      </c>
      <c r="C3168" t="s">
        <v>341</v>
      </c>
      <c r="D3168" t="str">
        <f>IF(OR(Table2[[#This Row],[code]]=Options!$H$6,Table2[[#This Row],[code]]=Options!$H$7,Table2[[#This Row],[code]]=Options!$H$8,Table2[[#This Row],[code]]=Options!$H$9,Table2[[#This Row],[code]]=Options!$H$10),Table2[[#This Row],[regno]],"")</f>
        <v/>
      </c>
    </row>
    <row r="3169" spans="1:4" x14ac:dyDescent="0.2">
      <c r="A3169">
        <v>700468</v>
      </c>
      <c r="B3169" t="s">
        <v>5707</v>
      </c>
      <c r="C3169" t="s">
        <v>938</v>
      </c>
      <c r="D3169" t="str">
        <f>IF(OR(Table2[[#This Row],[code]]=Options!$H$6,Table2[[#This Row],[code]]=Options!$H$7,Table2[[#This Row],[code]]=Options!$H$8,Table2[[#This Row],[code]]=Options!$H$9,Table2[[#This Row],[code]]=Options!$H$10),Table2[[#This Row],[regno]],"")</f>
        <v/>
      </c>
    </row>
    <row r="3170" spans="1:4" x14ac:dyDescent="0.2">
      <c r="A3170">
        <v>700688</v>
      </c>
      <c r="B3170" t="s">
        <v>5634</v>
      </c>
      <c r="C3170" t="s">
        <v>264</v>
      </c>
      <c r="D3170" t="str">
        <f>IF(OR(Table2[[#This Row],[code]]=Options!$H$6,Table2[[#This Row],[code]]=Options!$H$7,Table2[[#This Row],[code]]=Options!$H$8,Table2[[#This Row],[code]]=Options!$H$9,Table2[[#This Row],[code]]=Options!$H$10),Table2[[#This Row],[regno]],"")</f>
        <v/>
      </c>
    </row>
    <row r="3171" spans="1:4" x14ac:dyDescent="0.2">
      <c r="A3171">
        <v>700778</v>
      </c>
      <c r="B3171" t="s">
        <v>5665</v>
      </c>
      <c r="C3171" t="s">
        <v>486</v>
      </c>
      <c r="D3171" t="str">
        <f>IF(OR(Table2[[#This Row],[code]]=Options!$H$6,Table2[[#This Row],[code]]=Options!$H$7,Table2[[#This Row],[code]]=Options!$H$8,Table2[[#This Row],[code]]=Options!$H$9,Table2[[#This Row],[code]]=Options!$H$10),Table2[[#This Row],[regno]],"")</f>
        <v/>
      </c>
    </row>
    <row r="3172" spans="1:4" x14ac:dyDescent="0.2">
      <c r="A3172">
        <v>700863</v>
      </c>
      <c r="B3172" t="s">
        <v>5727</v>
      </c>
      <c r="C3172" t="s">
        <v>1361</v>
      </c>
      <c r="D3172" t="str">
        <f>IF(OR(Table2[[#This Row],[code]]=Options!$H$6,Table2[[#This Row],[code]]=Options!$H$7,Table2[[#This Row],[code]]=Options!$H$8,Table2[[#This Row],[code]]=Options!$H$9,Table2[[#This Row],[code]]=Options!$H$10),Table2[[#This Row],[regno]],"")</f>
        <v/>
      </c>
    </row>
    <row r="3173" spans="1:4" x14ac:dyDescent="0.2">
      <c r="A3173">
        <v>701078</v>
      </c>
      <c r="B3173" t="s">
        <v>5602</v>
      </c>
      <c r="C3173" t="s">
        <v>37</v>
      </c>
      <c r="D3173" t="str">
        <f>IF(OR(Table2[[#This Row],[code]]=Options!$H$6,Table2[[#This Row],[code]]=Options!$H$7,Table2[[#This Row],[code]]=Options!$H$8,Table2[[#This Row],[code]]=Options!$H$9,Table2[[#This Row],[code]]=Options!$H$10),Table2[[#This Row],[regno]],"")</f>
        <v/>
      </c>
    </row>
    <row r="3174" spans="1:4" x14ac:dyDescent="0.2">
      <c r="A3174">
        <v>701257</v>
      </c>
      <c r="B3174" t="s">
        <v>5652</v>
      </c>
      <c r="C3174" t="s">
        <v>385</v>
      </c>
      <c r="D3174" t="str">
        <f>IF(OR(Table2[[#This Row],[code]]=Options!$H$6,Table2[[#This Row],[code]]=Options!$H$7,Table2[[#This Row],[code]]=Options!$H$8,Table2[[#This Row],[code]]=Options!$H$9,Table2[[#This Row],[code]]=Options!$H$10),Table2[[#This Row],[regno]],"")</f>
        <v/>
      </c>
    </row>
    <row r="3175" spans="1:4" x14ac:dyDescent="0.2">
      <c r="A3175">
        <v>701309</v>
      </c>
      <c r="B3175" t="s">
        <v>5731</v>
      </c>
      <c r="C3175" t="s">
        <v>1381</v>
      </c>
      <c r="D3175" t="str">
        <f>IF(OR(Table2[[#This Row],[code]]=Options!$H$6,Table2[[#This Row],[code]]=Options!$H$7,Table2[[#This Row],[code]]=Options!$H$8,Table2[[#This Row],[code]]=Options!$H$9,Table2[[#This Row],[code]]=Options!$H$10),Table2[[#This Row],[regno]],"")</f>
        <v/>
      </c>
    </row>
    <row r="3176" spans="1:4" x14ac:dyDescent="0.2">
      <c r="A3176">
        <v>701310</v>
      </c>
      <c r="B3176" t="s">
        <v>5731</v>
      </c>
      <c r="C3176" t="s">
        <v>1381</v>
      </c>
      <c r="D3176" t="str">
        <f>IF(OR(Table2[[#This Row],[code]]=Options!$H$6,Table2[[#This Row],[code]]=Options!$H$7,Table2[[#This Row],[code]]=Options!$H$8,Table2[[#This Row],[code]]=Options!$H$9,Table2[[#This Row],[code]]=Options!$H$10),Table2[[#This Row],[regno]],"")</f>
        <v/>
      </c>
    </row>
    <row r="3177" spans="1:4" x14ac:dyDescent="0.2">
      <c r="A3177">
        <v>701485</v>
      </c>
      <c r="B3177" t="s">
        <v>5745</v>
      </c>
      <c r="C3177" t="s">
        <v>1641</v>
      </c>
      <c r="D3177" t="str">
        <f>IF(OR(Table2[[#This Row],[code]]=Options!$H$6,Table2[[#This Row],[code]]=Options!$H$7,Table2[[#This Row],[code]]=Options!$H$8,Table2[[#This Row],[code]]=Options!$H$9,Table2[[#This Row],[code]]=Options!$H$10),Table2[[#This Row],[regno]],"")</f>
        <v/>
      </c>
    </row>
    <row r="3178" spans="1:4" x14ac:dyDescent="0.2">
      <c r="A3178">
        <v>701831</v>
      </c>
      <c r="B3178" t="s">
        <v>5634</v>
      </c>
      <c r="C3178" t="s">
        <v>264</v>
      </c>
      <c r="D3178" t="str">
        <f>IF(OR(Table2[[#This Row],[code]]=Options!$H$6,Table2[[#This Row],[code]]=Options!$H$7,Table2[[#This Row],[code]]=Options!$H$8,Table2[[#This Row],[code]]=Options!$H$9,Table2[[#This Row],[code]]=Options!$H$10),Table2[[#This Row],[regno]],"")</f>
        <v/>
      </c>
    </row>
    <row r="3179" spans="1:4" x14ac:dyDescent="0.2">
      <c r="A3179">
        <v>701984</v>
      </c>
      <c r="B3179" t="s">
        <v>5746</v>
      </c>
      <c r="C3179" t="s">
        <v>1648</v>
      </c>
      <c r="D3179" t="str">
        <f>IF(OR(Table2[[#This Row],[code]]=Options!$H$6,Table2[[#This Row],[code]]=Options!$H$7,Table2[[#This Row],[code]]=Options!$H$8,Table2[[#This Row],[code]]=Options!$H$9,Table2[[#This Row],[code]]=Options!$H$10),Table2[[#This Row],[regno]],"")</f>
        <v/>
      </c>
    </row>
    <row r="3180" spans="1:4" x14ac:dyDescent="0.2">
      <c r="A3180">
        <v>701998</v>
      </c>
      <c r="B3180" t="s">
        <v>5747</v>
      </c>
      <c r="C3180" t="s">
        <v>1651</v>
      </c>
      <c r="D3180" t="str">
        <f>IF(OR(Table2[[#This Row],[code]]=Options!$H$6,Table2[[#This Row],[code]]=Options!$H$7,Table2[[#This Row],[code]]=Options!$H$8,Table2[[#This Row],[code]]=Options!$H$9,Table2[[#This Row],[code]]=Options!$H$10),Table2[[#This Row],[regno]],"")</f>
        <v/>
      </c>
    </row>
    <row r="3181" spans="1:4" x14ac:dyDescent="0.2">
      <c r="A3181">
        <v>702201</v>
      </c>
      <c r="B3181" t="s">
        <v>5435</v>
      </c>
      <c r="C3181" t="s">
        <v>124</v>
      </c>
      <c r="D3181" t="str">
        <f>IF(OR(Table2[[#This Row],[code]]=Options!$H$6,Table2[[#This Row],[code]]=Options!$H$7,Table2[[#This Row],[code]]=Options!$H$8,Table2[[#This Row],[code]]=Options!$H$9,Table2[[#This Row],[code]]=Options!$H$10),Table2[[#This Row],[regno]],"")</f>
        <v/>
      </c>
    </row>
    <row r="3182" spans="1:4" x14ac:dyDescent="0.2">
      <c r="A3182">
        <v>702296</v>
      </c>
      <c r="B3182" t="s">
        <v>5726</v>
      </c>
      <c r="C3182" t="s">
        <v>1355</v>
      </c>
      <c r="D3182" t="str">
        <f>IF(OR(Table2[[#This Row],[code]]=Options!$H$6,Table2[[#This Row],[code]]=Options!$H$7,Table2[[#This Row],[code]]=Options!$H$8,Table2[[#This Row],[code]]=Options!$H$9,Table2[[#This Row],[code]]=Options!$H$10),Table2[[#This Row],[regno]],"")</f>
        <v/>
      </c>
    </row>
    <row r="3183" spans="1:4" x14ac:dyDescent="0.2">
      <c r="A3183">
        <v>702492</v>
      </c>
      <c r="B3183" t="s">
        <v>5537</v>
      </c>
      <c r="C3183" t="s">
        <v>1315</v>
      </c>
      <c r="D3183" t="str">
        <f>IF(OR(Table2[[#This Row],[code]]=Options!$H$6,Table2[[#This Row],[code]]=Options!$H$7,Table2[[#This Row],[code]]=Options!$H$8,Table2[[#This Row],[code]]=Options!$H$9,Table2[[#This Row],[code]]=Options!$H$10),Table2[[#This Row],[regno]],"")</f>
        <v/>
      </c>
    </row>
    <row r="3184" spans="1:4" x14ac:dyDescent="0.2">
      <c r="A3184">
        <v>702533</v>
      </c>
      <c r="B3184" t="s">
        <v>5645</v>
      </c>
      <c r="C3184" t="s">
        <v>341</v>
      </c>
      <c r="D3184" t="str">
        <f>IF(OR(Table2[[#This Row],[code]]=Options!$H$6,Table2[[#This Row],[code]]=Options!$H$7,Table2[[#This Row],[code]]=Options!$H$8,Table2[[#This Row],[code]]=Options!$H$9,Table2[[#This Row],[code]]=Options!$H$10),Table2[[#This Row],[regno]],"")</f>
        <v/>
      </c>
    </row>
    <row r="3185" spans="1:4" x14ac:dyDescent="0.2">
      <c r="A3185">
        <v>702801</v>
      </c>
      <c r="B3185" t="s">
        <v>5533</v>
      </c>
      <c r="C3185" t="s">
        <v>598</v>
      </c>
      <c r="D3185" t="str">
        <f>IF(OR(Table2[[#This Row],[code]]=Options!$H$6,Table2[[#This Row],[code]]=Options!$H$7,Table2[[#This Row],[code]]=Options!$H$8,Table2[[#This Row],[code]]=Options!$H$9,Table2[[#This Row],[code]]=Options!$H$10),Table2[[#This Row],[regno]],"")</f>
        <v/>
      </c>
    </row>
    <row r="3186" spans="1:4" x14ac:dyDescent="0.2">
      <c r="A3186">
        <v>703138</v>
      </c>
      <c r="B3186" t="s">
        <v>5729</v>
      </c>
      <c r="C3186" t="s">
        <v>1369</v>
      </c>
      <c r="D3186" t="str">
        <f>IF(OR(Table2[[#This Row],[code]]=Options!$H$6,Table2[[#This Row],[code]]=Options!$H$7,Table2[[#This Row],[code]]=Options!$H$8,Table2[[#This Row],[code]]=Options!$H$9,Table2[[#This Row],[code]]=Options!$H$10),Table2[[#This Row],[regno]],"")</f>
        <v/>
      </c>
    </row>
    <row r="3187" spans="1:4" x14ac:dyDescent="0.2">
      <c r="A3187">
        <v>800007</v>
      </c>
      <c r="B3187" t="s">
        <v>5412</v>
      </c>
      <c r="C3187" t="s">
        <v>12</v>
      </c>
      <c r="D3187" t="str">
        <f>IF(OR(Table2[[#This Row],[code]]=Options!$H$6,Table2[[#This Row],[code]]=Options!$H$7,Table2[[#This Row],[code]]=Options!$H$8,Table2[[#This Row],[code]]=Options!$H$9,Table2[[#This Row],[code]]=Options!$H$10),Table2[[#This Row],[regno]],"")</f>
        <v/>
      </c>
    </row>
    <row r="3188" spans="1:4" x14ac:dyDescent="0.2">
      <c r="A3188">
        <v>800032</v>
      </c>
      <c r="B3188" t="s">
        <v>5485</v>
      </c>
      <c r="C3188" t="s">
        <v>1152</v>
      </c>
      <c r="D3188" t="str">
        <f>IF(OR(Table2[[#This Row],[code]]=Options!$H$6,Table2[[#This Row],[code]]=Options!$H$7,Table2[[#This Row],[code]]=Options!$H$8,Table2[[#This Row],[code]]=Options!$H$9,Table2[[#This Row],[code]]=Options!$H$10),Table2[[#This Row],[regno]],"")</f>
        <v/>
      </c>
    </row>
    <row r="3189" spans="1:4" x14ac:dyDescent="0.2">
      <c r="A3189">
        <v>800373</v>
      </c>
      <c r="B3189" t="s">
        <v>5490</v>
      </c>
      <c r="C3189" t="s">
        <v>55</v>
      </c>
      <c r="D3189" t="str">
        <f>IF(OR(Table2[[#This Row],[code]]=Options!$H$6,Table2[[#This Row],[code]]=Options!$H$7,Table2[[#This Row],[code]]=Options!$H$8,Table2[[#This Row],[code]]=Options!$H$9,Table2[[#This Row],[code]]=Options!$H$10),Table2[[#This Row],[regno]],"")</f>
        <v/>
      </c>
    </row>
    <row r="3190" spans="1:4" x14ac:dyDescent="0.2">
      <c r="A3190">
        <v>800445</v>
      </c>
      <c r="B3190" t="s">
        <v>5639</v>
      </c>
      <c r="C3190" t="s">
        <v>292</v>
      </c>
      <c r="D3190" t="str">
        <f>IF(OR(Table2[[#This Row],[code]]=Options!$H$6,Table2[[#This Row],[code]]=Options!$H$7,Table2[[#This Row],[code]]=Options!$H$8,Table2[[#This Row],[code]]=Options!$H$9,Table2[[#This Row],[code]]=Options!$H$10),Table2[[#This Row],[regno]],"")</f>
        <v/>
      </c>
    </row>
    <row r="3191" spans="1:4" x14ac:dyDescent="0.2">
      <c r="A3191">
        <v>800512</v>
      </c>
      <c r="B3191" t="s">
        <v>5489</v>
      </c>
      <c r="C3191" t="s">
        <v>566</v>
      </c>
      <c r="D3191" t="str">
        <f>IF(OR(Table2[[#This Row],[code]]=Options!$H$6,Table2[[#This Row],[code]]=Options!$H$7,Table2[[#This Row],[code]]=Options!$H$8,Table2[[#This Row],[code]]=Options!$H$9,Table2[[#This Row],[code]]=Options!$H$10),Table2[[#This Row],[regno]],"")</f>
        <v/>
      </c>
    </row>
    <row r="3192" spans="1:4" x14ac:dyDescent="0.2">
      <c r="A3192">
        <v>800514</v>
      </c>
      <c r="B3192" t="s">
        <v>5462</v>
      </c>
      <c r="C3192" t="s">
        <v>52</v>
      </c>
      <c r="D3192" t="str">
        <f>IF(OR(Table2[[#This Row],[code]]=Options!$H$6,Table2[[#This Row],[code]]=Options!$H$7,Table2[[#This Row],[code]]=Options!$H$8,Table2[[#This Row],[code]]=Options!$H$9,Table2[[#This Row],[code]]=Options!$H$10),Table2[[#This Row],[regno]],"")</f>
        <v/>
      </c>
    </row>
    <row r="3193" spans="1:4" x14ac:dyDescent="0.2">
      <c r="A3193">
        <v>800541</v>
      </c>
      <c r="B3193" t="s">
        <v>5430</v>
      </c>
      <c r="C3193" t="s">
        <v>27</v>
      </c>
      <c r="D3193" t="str">
        <f>IF(OR(Table2[[#This Row],[code]]=Options!$H$6,Table2[[#This Row],[code]]=Options!$H$7,Table2[[#This Row],[code]]=Options!$H$8,Table2[[#This Row],[code]]=Options!$H$9,Table2[[#This Row],[code]]=Options!$H$10),Table2[[#This Row],[regno]],"")</f>
        <v/>
      </c>
    </row>
    <row r="3194" spans="1:4" x14ac:dyDescent="0.2">
      <c r="A3194">
        <v>800585</v>
      </c>
      <c r="B3194" t="s">
        <v>5668</v>
      </c>
      <c r="C3194" t="s">
        <v>499</v>
      </c>
      <c r="D3194" t="str">
        <f>IF(OR(Table2[[#This Row],[code]]=Options!$H$6,Table2[[#This Row],[code]]=Options!$H$7,Table2[[#This Row],[code]]=Options!$H$8,Table2[[#This Row],[code]]=Options!$H$9,Table2[[#This Row],[code]]=Options!$H$10),Table2[[#This Row],[regno]],"")</f>
        <v/>
      </c>
    </row>
    <row r="3195" spans="1:4" x14ac:dyDescent="0.2">
      <c r="A3195">
        <v>800683</v>
      </c>
      <c r="B3195" t="s">
        <v>5691</v>
      </c>
      <c r="C3195" t="s">
        <v>758</v>
      </c>
      <c r="D3195" t="str">
        <f>IF(OR(Table2[[#This Row],[code]]=Options!$H$6,Table2[[#This Row],[code]]=Options!$H$7,Table2[[#This Row],[code]]=Options!$H$8,Table2[[#This Row],[code]]=Options!$H$9,Table2[[#This Row],[code]]=Options!$H$10),Table2[[#This Row],[regno]],"")</f>
        <v/>
      </c>
    </row>
    <row r="3196" spans="1:4" x14ac:dyDescent="0.2">
      <c r="A3196">
        <v>800906</v>
      </c>
      <c r="B3196" t="s">
        <v>5650</v>
      </c>
      <c r="C3196" t="s">
        <v>375</v>
      </c>
      <c r="D3196" t="str">
        <f>IF(OR(Table2[[#This Row],[code]]=Options!$H$6,Table2[[#This Row],[code]]=Options!$H$7,Table2[[#This Row],[code]]=Options!$H$8,Table2[[#This Row],[code]]=Options!$H$9,Table2[[#This Row],[code]]=Options!$H$10),Table2[[#This Row],[regno]],"")</f>
        <v/>
      </c>
    </row>
    <row r="3197" spans="1:4" x14ac:dyDescent="0.2">
      <c r="A3197">
        <v>800907</v>
      </c>
      <c r="B3197" t="s">
        <v>5476</v>
      </c>
      <c r="C3197" t="s">
        <v>188</v>
      </c>
      <c r="D3197" t="str">
        <f>IF(OR(Table2[[#This Row],[code]]=Options!$H$6,Table2[[#This Row],[code]]=Options!$H$7,Table2[[#This Row],[code]]=Options!$H$8,Table2[[#This Row],[code]]=Options!$H$9,Table2[[#This Row],[code]]=Options!$H$10),Table2[[#This Row],[regno]],"")</f>
        <v/>
      </c>
    </row>
    <row r="3198" spans="1:4" x14ac:dyDescent="0.2">
      <c r="A3198">
        <v>800934</v>
      </c>
      <c r="B3198" t="s">
        <v>5417</v>
      </c>
      <c r="C3198" t="s">
        <v>267</v>
      </c>
      <c r="D3198" t="str">
        <f>IF(OR(Table2[[#This Row],[code]]=Options!$H$6,Table2[[#This Row],[code]]=Options!$H$7,Table2[[#This Row],[code]]=Options!$H$8,Table2[[#This Row],[code]]=Options!$H$9,Table2[[#This Row],[code]]=Options!$H$10),Table2[[#This Row],[regno]],"")</f>
        <v/>
      </c>
    </row>
    <row r="3199" spans="1:4" x14ac:dyDescent="0.2">
      <c r="A3199">
        <v>800949</v>
      </c>
      <c r="B3199" t="s">
        <v>5498</v>
      </c>
      <c r="C3199" t="s">
        <v>372</v>
      </c>
      <c r="D3199" t="str">
        <f>IF(OR(Table2[[#This Row],[code]]=Options!$H$6,Table2[[#This Row],[code]]=Options!$H$7,Table2[[#This Row],[code]]=Options!$H$8,Table2[[#This Row],[code]]=Options!$H$9,Table2[[#This Row],[code]]=Options!$H$10),Table2[[#This Row],[regno]],"")</f>
        <v/>
      </c>
    </row>
    <row r="3200" spans="1:4" x14ac:dyDescent="0.2">
      <c r="A3200">
        <v>801054</v>
      </c>
      <c r="B3200" t="s">
        <v>5686</v>
      </c>
      <c r="C3200" t="s">
        <v>664</v>
      </c>
      <c r="D3200" t="str">
        <f>IF(OR(Table2[[#This Row],[code]]=Options!$H$6,Table2[[#This Row],[code]]=Options!$H$7,Table2[[#This Row],[code]]=Options!$H$8,Table2[[#This Row],[code]]=Options!$H$9,Table2[[#This Row],[code]]=Options!$H$10),Table2[[#This Row],[regno]],"")</f>
        <v/>
      </c>
    </row>
    <row r="3201" spans="1:4" x14ac:dyDescent="0.2">
      <c r="A3201">
        <v>801073</v>
      </c>
      <c r="B3201" t="s">
        <v>5490</v>
      </c>
      <c r="C3201" t="s">
        <v>55</v>
      </c>
      <c r="D3201" t="str">
        <f>IF(OR(Table2[[#This Row],[code]]=Options!$H$6,Table2[[#This Row],[code]]=Options!$H$7,Table2[[#This Row],[code]]=Options!$H$8,Table2[[#This Row],[code]]=Options!$H$9,Table2[[#This Row],[code]]=Options!$H$10),Table2[[#This Row],[regno]],"")</f>
        <v/>
      </c>
    </row>
    <row r="3202" spans="1:4" x14ac:dyDescent="0.2">
      <c r="A3202">
        <v>801149</v>
      </c>
      <c r="B3202" t="s">
        <v>5502</v>
      </c>
      <c r="C3202" t="s">
        <v>298</v>
      </c>
      <c r="D3202" t="str">
        <f>IF(OR(Table2[[#This Row],[code]]=Options!$H$6,Table2[[#This Row],[code]]=Options!$H$7,Table2[[#This Row],[code]]=Options!$H$8,Table2[[#This Row],[code]]=Options!$H$9,Table2[[#This Row],[code]]=Options!$H$10),Table2[[#This Row],[regno]],"")</f>
        <v/>
      </c>
    </row>
    <row r="3203" spans="1:4" x14ac:dyDescent="0.2">
      <c r="A3203">
        <v>801365</v>
      </c>
      <c r="B3203" t="s">
        <v>5748</v>
      </c>
      <c r="C3203" t="s">
        <v>1702</v>
      </c>
      <c r="D3203" t="str">
        <f>IF(OR(Table2[[#This Row],[code]]=Options!$H$6,Table2[[#This Row],[code]]=Options!$H$7,Table2[[#This Row],[code]]=Options!$H$8,Table2[[#This Row],[code]]=Options!$H$9,Table2[[#This Row],[code]]=Options!$H$10),Table2[[#This Row],[regno]],"")</f>
        <v/>
      </c>
    </row>
    <row r="3204" spans="1:4" x14ac:dyDescent="0.2">
      <c r="A3204">
        <v>801384</v>
      </c>
      <c r="B3204" t="s">
        <v>5600</v>
      </c>
      <c r="C3204" t="s">
        <v>24</v>
      </c>
      <c r="D3204" t="str">
        <f>IF(OR(Table2[[#This Row],[code]]=Options!$H$6,Table2[[#This Row],[code]]=Options!$H$7,Table2[[#This Row],[code]]=Options!$H$8,Table2[[#This Row],[code]]=Options!$H$9,Table2[[#This Row],[code]]=Options!$H$10),Table2[[#This Row],[regno]],"")</f>
        <v/>
      </c>
    </row>
    <row r="3205" spans="1:4" x14ac:dyDescent="0.2">
      <c r="A3205">
        <v>801385</v>
      </c>
      <c r="B3205" t="s">
        <v>5749</v>
      </c>
      <c r="C3205" t="s">
        <v>1707</v>
      </c>
      <c r="D3205" t="str">
        <f>IF(OR(Table2[[#This Row],[code]]=Options!$H$6,Table2[[#This Row],[code]]=Options!$H$7,Table2[[#This Row],[code]]=Options!$H$8,Table2[[#This Row],[code]]=Options!$H$9,Table2[[#This Row],[code]]=Options!$H$10),Table2[[#This Row],[regno]],"")</f>
        <v/>
      </c>
    </row>
    <row r="3206" spans="1:4" x14ac:dyDescent="0.2">
      <c r="A3206">
        <v>801411</v>
      </c>
      <c r="B3206" t="s">
        <v>5750</v>
      </c>
      <c r="C3206" t="s">
        <v>1710</v>
      </c>
      <c r="D3206" t="str">
        <f>IF(OR(Table2[[#This Row],[code]]=Options!$H$6,Table2[[#This Row],[code]]=Options!$H$7,Table2[[#This Row],[code]]=Options!$H$8,Table2[[#This Row],[code]]=Options!$H$9,Table2[[#This Row],[code]]=Options!$H$10),Table2[[#This Row],[regno]],"")</f>
        <v/>
      </c>
    </row>
    <row r="3207" spans="1:4" x14ac:dyDescent="0.2">
      <c r="A3207">
        <v>801617</v>
      </c>
      <c r="B3207" t="s">
        <v>5493</v>
      </c>
      <c r="C3207" t="s">
        <v>249</v>
      </c>
      <c r="D3207" t="str">
        <f>IF(OR(Table2[[#This Row],[code]]=Options!$H$6,Table2[[#This Row],[code]]=Options!$H$7,Table2[[#This Row],[code]]=Options!$H$8,Table2[[#This Row],[code]]=Options!$H$9,Table2[[#This Row],[code]]=Options!$H$10),Table2[[#This Row],[regno]],"")</f>
        <v/>
      </c>
    </row>
    <row r="3208" spans="1:4" x14ac:dyDescent="0.2">
      <c r="A3208">
        <v>801637</v>
      </c>
      <c r="B3208" t="s">
        <v>5626</v>
      </c>
      <c r="C3208" t="s">
        <v>225</v>
      </c>
      <c r="D3208" t="str">
        <f>IF(OR(Table2[[#This Row],[code]]=Options!$H$6,Table2[[#This Row],[code]]=Options!$H$7,Table2[[#This Row],[code]]=Options!$H$8,Table2[[#This Row],[code]]=Options!$H$9,Table2[[#This Row],[code]]=Options!$H$10),Table2[[#This Row],[regno]],"")</f>
        <v/>
      </c>
    </row>
    <row r="3209" spans="1:4" x14ac:dyDescent="0.2">
      <c r="A3209">
        <v>801828</v>
      </c>
      <c r="B3209" t="s">
        <v>5674</v>
      </c>
      <c r="C3209" t="s">
        <v>539</v>
      </c>
      <c r="D3209" t="str">
        <f>IF(OR(Table2[[#This Row],[code]]=Options!$H$6,Table2[[#This Row],[code]]=Options!$H$7,Table2[[#This Row],[code]]=Options!$H$8,Table2[[#This Row],[code]]=Options!$H$9,Table2[[#This Row],[code]]=Options!$H$10),Table2[[#This Row],[regno]],"")</f>
        <v/>
      </c>
    </row>
    <row r="3210" spans="1:4" x14ac:dyDescent="0.2">
      <c r="A3210">
        <v>801863</v>
      </c>
      <c r="B3210" t="s">
        <v>5701</v>
      </c>
      <c r="C3210" t="s">
        <v>844</v>
      </c>
      <c r="D3210" t="str">
        <f>IF(OR(Table2[[#This Row],[code]]=Options!$H$6,Table2[[#This Row],[code]]=Options!$H$7,Table2[[#This Row],[code]]=Options!$H$8,Table2[[#This Row],[code]]=Options!$H$9,Table2[[#This Row],[code]]=Options!$H$10),Table2[[#This Row],[regno]],"")</f>
        <v/>
      </c>
    </row>
    <row r="3211" spans="1:4" x14ac:dyDescent="0.2">
      <c r="A3211">
        <v>801898</v>
      </c>
      <c r="B3211" t="s">
        <v>5430</v>
      </c>
      <c r="C3211" t="s">
        <v>27</v>
      </c>
      <c r="D3211" t="str">
        <f>IF(OR(Table2[[#This Row],[code]]=Options!$H$6,Table2[[#This Row],[code]]=Options!$H$7,Table2[[#This Row],[code]]=Options!$H$8,Table2[[#This Row],[code]]=Options!$H$9,Table2[[#This Row],[code]]=Options!$H$10),Table2[[#This Row],[regno]],"")</f>
        <v/>
      </c>
    </row>
    <row r="3212" spans="1:4" x14ac:dyDescent="0.2">
      <c r="A3212">
        <v>802203</v>
      </c>
      <c r="B3212" t="s">
        <v>5717</v>
      </c>
      <c r="C3212" t="s">
        <v>1266</v>
      </c>
      <c r="D3212" t="str">
        <f>IF(OR(Table2[[#This Row],[code]]=Options!$H$6,Table2[[#This Row],[code]]=Options!$H$7,Table2[[#This Row],[code]]=Options!$H$8,Table2[[#This Row],[code]]=Options!$H$9,Table2[[#This Row],[code]]=Options!$H$10),Table2[[#This Row],[regno]],"")</f>
        <v/>
      </c>
    </row>
    <row r="3213" spans="1:4" x14ac:dyDescent="0.2">
      <c r="A3213">
        <v>802316</v>
      </c>
      <c r="B3213" t="s">
        <v>5434</v>
      </c>
      <c r="C3213" t="s">
        <v>105</v>
      </c>
      <c r="D3213" t="str">
        <f>IF(OR(Table2[[#This Row],[code]]=Options!$H$6,Table2[[#This Row],[code]]=Options!$H$7,Table2[[#This Row],[code]]=Options!$H$8,Table2[[#This Row],[code]]=Options!$H$9,Table2[[#This Row],[code]]=Options!$H$10),Table2[[#This Row],[regno]],"")</f>
        <v/>
      </c>
    </row>
    <row r="3214" spans="1:4" x14ac:dyDescent="0.2">
      <c r="A3214">
        <v>802330</v>
      </c>
      <c r="B3214" t="s">
        <v>5625</v>
      </c>
      <c r="C3214" t="s">
        <v>220</v>
      </c>
      <c r="D3214" t="str">
        <f>IF(OR(Table2[[#This Row],[code]]=Options!$H$6,Table2[[#This Row],[code]]=Options!$H$7,Table2[[#This Row],[code]]=Options!$H$8,Table2[[#This Row],[code]]=Options!$H$9,Table2[[#This Row],[code]]=Options!$H$10),Table2[[#This Row],[regno]],"")</f>
        <v/>
      </c>
    </row>
    <row r="3215" spans="1:4" x14ac:dyDescent="0.2">
      <c r="A3215">
        <v>802542</v>
      </c>
      <c r="B3215" t="s">
        <v>5626</v>
      </c>
      <c r="C3215" t="s">
        <v>225</v>
      </c>
      <c r="D3215" t="str">
        <f>IF(OR(Table2[[#This Row],[code]]=Options!$H$6,Table2[[#This Row],[code]]=Options!$H$7,Table2[[#This Row],[code]]=Options!$H$8,Table2[[#This Row],[code]]=Options!$H$9,Table2[[#This Row],[code]]=Options!$H$10),Table2[[#This Row],[regno]],"")</f>
        <v/>
      </c>
    </row>
    <row r="3216" spans="1:4" x14ac:dyDescent="0.2">
      <c r="A3216">
        <v>802631</v>
      </c>
      <c r="B3216" t="s">
        <v>5625</v>
      </c>
      <c r="C3216" t="s">
        <v>220</v>
      </c>
      <c r="D3216" t="str">
        <f>IF(OR(Table2[[#This Row],[code]]=Options!$H$6,Table2[[#This Row],[code]]=Options!$H$7,Table2[[#This Row],[code]]=Options!$H$8,Table2[[#This Row],[code]]=Options!$H$9,Table2[[#This Row],[code]]=Options!$H$10),Table2[[#This Row],[regno]],"")</f>
        <v/>
      </c>
    </row>
    <row r="3217" spans="1:4" x14ac:dyDescent="0.2">
      <c r="A3217">
        <v>802678</v>
      </c>
      <c r="B3217" t="s">
        <v>5462</v>
      </c>
      <c r="C3217" t="s">
        <v>52</v>
      </c>
      <c r="D3217" t="str">
        <f>IF(OR(Table2[[#This Row],[code]]=Options!$H$6,Table2[[#This Row],[code]]=Options!$H$7,Table2[[#This Row],[code]]=Options!$H$8,Table2[[#This Row],[code]]=Options!$H$9,Table2[[#This Row],[code]]=Options!$H$10),Table2[[#This Row],[regno]],"")</f>
        <v/>
      </c>
    </row>
    <row r="3218" spans="1:4" x14ac:dyDescent="0.2">
      <c r="A3218">
        <v>802684</v>
      </c>
      <c r="B3218" t="s">
        <v>5716</v>
      </c>
      <c r="C3218" t="s">
        <v>1207</v>
      </c>
      <c r="D3218" t="str">
        <f>IF(OR(Table2[[#This Row],[code]]=Options!$H$6,Table2[[#This Row],[code]]=Options!$H$7,Table2[[#This Row],[code]]=Options!$H$8,Table2[[#This Row],[code]]=Options!$H$9,Table2[[#This Row],[code]]=Options!$H$10),Table2[[#This Row],[regno]],"")</f>
        <v/>
      </c>
    </row>
    <row r="3219" spans="1:4" x14ac:dyDescent="0.2">
      <c r="A3219">
        <v>802708</v>
      </c>
      <c r="B3219" t="s">
        <v>5520</v>
      </c>
      <c r="C3219" t="s">
        <v>5521</v>
      </c>
      <c r="D3219" t="str">
        <f>IF(OR(Table2[[#This Row],[code]]=Options!$H$6,Table2[[#This Row],[code]]=Options!$H$7,Table2[[#This Row],[code]]=Options!$H$8,Table2[[#This Row],[code]]=Options!$H$9,Table2[[#This Row],[code]]=Options!$H$10),Table2[[#This Row],[regno]],"")</f>
        <v/>
      </c>
    </row>
    <row r="3220" spans="1:4" x14ac:dyDescent="0.2">
      <c r="A3220">
        <v>802725</v>
      </c>
      <c r="B3220" t="s">
        <v>5569</v>
      </c>
      <c r="C3220" t="s">
        <v>461</v>
      </c>
      <c r="D3220" t="str">
        <f>IF(OR(Table2[[#This Row],[code]]=Options!$H$6,Table2[[#This Row],[code]]=Options!$H$7,Table2[[#This Row],[code]]=Options!$H$8,Table2[[#This Row],[code]]=Options!$H$9,Table2[[#This Row],[code]]=Options!$H$10),Table2[[#This Row],[regno]],"")</f>
        <v/>
      </c>
    </row>
    <row r="3221" spans="1:4" x14ac:dyDescent="0.2">
      <c r="A3221">
        <v>802809</v>
      </c>
      <c r="B3221" t="s">
        <v>5595</v>
      </c>
      <c r="C3221" t="s">
        <v>212</v>
      </c>
      <c r="D3221" t="str">
        <f>IF(OR(Table2[[#This Row],[code]]=Options!$H$6,Table2[[#This Row],[code]]=Options!$H$7,Table2[[#This Row],[code]]=Options!$H$8,Table2[[#This Row],[code]]=Options!$H$9,Table2[[#This Row],[code]]=Options!$H$10),Table2[[#This Row],[regno]],"")</f>
        <v/>
      </c>
    </row>
    <row r="3222" spans="1:4" x14ac:dyDescent="0.2">
      <c r="A3222">
        <v>802840</v>
      </c>
      <c r="B3222" t="s">
        <v>5604</v>
      </c>
      <c r="C3222" t="s">
        <v>64</v>
      </c>
      <c r="D3222" t="str">
        <f>IF(OR(Table2[[#This Row],[code]]=Options!$H$6,Table2[[#This Row],[code]]=Options!$H$7,Table2[[#This Row],[code]]=Options!$H$8,Table2[[#This Row],[code]]=Options!$H$9,Table2[[#This Row],[code]]=Options!$H$10),Table2[[#This Row],[regno]],"")</f>
        <v/>
      </c>
    </row>
    <row r="3223" spans="1:4" x14ac:dyDescent="0.2">
      <c r="A3223">
        <v>803026</v>
      </c>
      <c r="B3223" t="s">
        <v>5506</v>
      </c>
      <c r="C3223" t="s">
        <v>923</v>
      </c>
      <c r="D3223" t="str">
        <f>IF(OR(Table2[[#This Row],[code]]=Options!$H$6,Table2[[#This Row],[code]]=Options!$H$7,Table2[[#This Row],[code]]=Options!$H$8,Table2[[#This Row],[code]]=Options!$H$9,Table2[[#This Row],[code]]=Options!$H$10),Table2[[#This Row],[regno]],"")</f>
        <v/>
      </c>
    </row>
    <row r="3224" spans="1:4" x14ac:dyDescent="0.2">
      <c r="A3224">
        <v>803266</v>
      </c>
      <c r="B3224" t="s">
        <v>5537</v>
      </c>
      <c r="C3224" t="s">
        <v>1315</v>
      </c>
      <c r="D3224" t="str">
        <f>IF(OR(Table2[[#This Row],[code]]=Options!$H$6,Table2[[#This Row],[code]]=Options!$H$7,Table2[[#This Row],[code]]=Options!$H$8,Table2[[#This Row],[code]]=Options!$H$9,Table2[[#This Row],[code]]=Options!$H$10),Table2[[#This Row],[regno]],"")</f>
        <v/>
      </c>
    </row>
    <row r="3225" spans="1:4" x14ac:dyDescent="0.2">
      <c r="A3225">
        <v>803294</v>
      </c>
      <c r="B3225" t="s">
        <v>5751</v>
      </c>
      <c r="C3225" t="s">
        <v>1756</v>
      </c>
      <c r="D3225" t="str">
        <f>IF(OR(Table2[[#This Row],[code]]=Options!$H$6,Table2[[#This Row],[code]]=Options!$H$7,Table2[[#This Row],[code]]=Options!$H$8,Table2[[#This Row],[code]]=Options!$H$9,Table2[[#This Row],[code]]=Options!$H$10),Table2[[#This Row],[regno]],"")</f>
        <v/>
      </c>
    </row>
    <row r="3226" spans="1:4" x14ac:dyDescent="0.2">
      <c r="A3226">
        <v>803415</v>
      </c>
      <c r="B3226" t="s">
        <v>5660</v>
      </c>
      <c r="C3226" t="s">
        <v>442</v>
      </c>
      <c r="D3226" t="str">
        <f>IF(OR(Table2[[#This Row],[code]]=Options!$H$6,Table2[[#This Row],[code]]=Options!$H$7,Table2[[#This Row],[code]]=Options!$H$8,Table2[[#This Row],[code]]=Options!$H$9,Table2[[#This Row],[code]]=Options!$H$10),Table2[[#This Row],[regno]],"")</f>
        <v/>
      </c>
    </row>
    <row r="3227" spans="1:4" x14ac:dyDescent="0.2">
      <c r="A3227">
        <v>803447</v>
      </c>
      <c r="B3227" t="s">
        <v>5675</v>
      </c>
      <c r="C3227" t="s">
        <v>544</v>
      </c>
      <c r="D3227" t="str">
        <f>IF(OR(Table2[[#This Row],[code]]=Options!$H$6,Table2[[#This Row],[code]]=Options!$H$7,Table2[[#This Row],[code]]=Options!$H$8,Table2[[#This Row],[code]]=Options!$H$9,Table2[[#This Row],[code]]=Options!$H$10),Table2[[#This Row],[regno]],"")</f>
        <v/>
      </c>
    </row>
    <row r="3228" spans="1:4" x14ac:dyDescent="0.2">
      <c r="A3228">
        <v>803569</v>
      </c>
      <c r="B3228" t="s">
        <v>5479</v>
      </c>
      <c r="C3228" t="s">
        <v>9</v>
      </c>
      <c r="D3228" t="str">
        <f>IF(OR(Table2[[#This Row],[code]]=Options!$H$6,Table2[[#This Row],[code]]=Options!$H$7,Table2[[#This Row],[code]]=Options!$H$8,Table2[[#This Row],[code]]=Options!$H$9,Table2[[#This Row],[code]]=Options!$H$10),Table2[[#This Row],[regno]],"")</f>
        <v/>
      </c>
    </row>
    <row r="3229" spans="1:4" x14ac:dyDescent="0.2">
      <c r="A3229">
        <v>803699</v>
      </c>
      <c r="B3229" t="s">
        <v>5679</v>
      </c>
      <c r="C3229" t="s">
        <v>571</v>
      </c>
      <c r="D3229" t="str">
        <f>IF(OR(Table2[[#This Row],[code]]=Options!$H$6,Table2[[#This Row],[code]]=Options!$H$7,Table2[[#This Row],[code]]=Options!$H$8,Table2[[#This Row],[code]]=Options!$H$9,Table2[[#This Row],[code]]=Options!$H$10),Table2[[#This Row],[regno]],"")</f>
        <v/>
      </c>
    </row>
    <row r="3230" spans="1:4" x14ac:dyDescent="0.2">
      <c r="A3230">
        <v>803751</v>
      </c>
      <c r="B3230" t="s">
        <v>5604</v>
      </c>
      <c r="C3230" t="s">
        <v>64</v>
      </c>
      <c r="D3230" t="str">
        <f>IF(OR(Table2[[#This Row],[code]]=Options!$H$6,Table2[[#This Row],[code]]=Options!$H$7,Table2[[#This Row],[code]]=Options!$H$8,Table2[[#This Row],[code]]=Options!$H$9,Table2[[#This Row],[code]]=Options!$H$10),Table2[[#This Row],[regno]],"")</f>
        <v/>
      </c>
    </row>
    <row r="3231" spans="1:4" x14ac:dyDescent="0.2">
      <c r="A3231">
        <v>803753</v>
      </c>
      <c r="B3231" t="s">
        <v>5430</v>
      </c>
      <c r="C3231" t="s">
        <v>27</v>
      </c>
      <c r="D3231" t="str">
        <f>IF(OR(Table2[[#This Row],[code]]=Options!$H$6,Table2[[#This Row],[code]]=Options!$H$7,Table2[[#This Row],[code]]=Options!$H$8,Table2[[#This Row],[code]]=Options!$H$9,Table2[[#This Row],[code]]=Options!$H$10),Table2[[#This Row],[regno]],"")</f>
        <v/>
      </c>
    </row>
    <row r="3232" spans="1:4" x14ac:dyDescent="0.2">
      <c r="A3232">
        <v>803800</v>
      </c>
      <c r="B3232" t="s">
        <v>5490</v>
      </c>
      <c r="C3232" t="s">
        <v>55</v>
      </c>
      <c r="D3232" t="str">
        <f>IF(OR(Table2[[#This Row],[code]]=Options!$H$6,Table2[[#This Row],[code]]=Options!$H$7,Table2[[#This Row],[code]]=Options!$H$8,Table2[[#This Row],[code]]=Options!$H$9,Table2[[#This Row],[code]]=Options!$H$10),Table2[[#This Row],[regno]],"")</f>
        <v/>
      </c>
    </row>
    <row r="3233" spans="1:4" x14ac:dyDescent="0.2">
      <c r="A3233">
        <v>900039</v>
      </c>
      <c r="B3233" t="s">
        <v>5641</v>
      </c>
      <c r="C3233" t="s">
        <v>301</v>
      </c>
      <c r="D3233" t="str">
        <f>IF(OR(Table2[[#This Row],[code]]=Options!$H$6,Table2[[#This Row],[code]]=Options!$H$7,Table2[[#This Row],[code]]=Options!$H$8,Table2[[#This Row],[code]]=Options!$H$9,Table2[[#This Row],[code]]=Options!$H$10),Table2[[#This Row],[regno]],"")</f>
        <v/>
      </c>
    </row>
    <row r="3234" spans="1:4" x14ac:dyDescent="0.2">
      <c r="A3234">
        <v>900284</v>
      </c>
      <c r="B3234" t="s">
        <v>5501</v>
      </c>
      <c r="C3234" t="s">
        <v>149</v>
      </c>
      <c r="D3234" t="str">
        <f>IF(OR(Table2[[#This Row],[code]]=Options!$H$6,Table2[[#This Row],[code]]=Options!$H$7,Table2[[#This Row],[code]]=Options!$H$8,Table2[[#This Row],[code]]=Options!$H$9,Table2[[#This Row],[code]]=Options!$H$10),Table2[[#This Row],[regno]],"")</f>
        <v/>
      </c>
    </row>
    <row r="3235" spans="1:4" x14ac:dyDescent="0.2">
      <c r="A3235">
        <v>900493</v>
      </c>
      <c r="B3235" t="s">
        <v>5694</v>
      </c>
      <c r="C3235" t="s">
        <v>766</v>
      </c>
      <c r="D3235" t="str">
        <f>IF(OR(Table2[[#This Row],[code]]=Options!$H$6,Table2[[#This Row],[code]]=Options!$H$7,Table2[[#This Row],[code]]=Options!$H$8,Table2[[#This Row],[code]]=Options!$H$9,Table2[[#This Row],[code]]=Options!$H$10),Table2[[#This Row],[regno]],"")</f>
        <v/>
      </c>
    </row>
    <row r="3236" spans="1:4" x14ac:dyDescent="0.2">
      <c r="A3236">
        <v>900587</v>
      </c>
      <c r="B3236" t="s">
        <v>5512</v>
      </c>
      <c r="C3236" t="s">
        <v>470</v>
      </c>
      <c r="D3236" t="str">
        <f>IF(OR(Table2[[#This Row],[code]]=Options!$H$6,Table2[[#This Row],[code]]=Options!$H$7,Table2[[#This Row],[code]]=Options!$H$8,Table2[[#This Row],[code]]=Options!$H$9,Table2[[#This Row],[code]]=Options!$H$10),Table2[[#This Row],[regno]],"")</f>
        <v/>
      </c>
    </row>
    <row r="3237" spans="1:4" x14ac:dyDescent="0.2">
      <c r="A3237">
        <v>900637</v>
      </c>
      <c r="B3237" t="s">
        <v>5636</v>
      </c>
      <c r="C3237" t="s">
        <v>275</v>
      </c>
      <c r="D3237" t="str">
        <f>IF(OR(Table2[[#This Row],[code]]=Options!$H$6,Table2[[#This Row],[code]]=Options!$H$7,Table2[[#This Row],[code]]=Options!$H$8,Table2[[#This Row],[code]]=Options!$H$9,Table2[[#This Row],[code]]=Options!$H$10),Table2[[#This Row],[regno]],"")</f>
        <v/>
      </c>
    </row>
    <row r="3238" spans="1:4" x14ac:dyDescent="0.2">
      <c r="A3238">
        <v>1000048</v>
      </c>
      <c r="B3238" t="s">
        <v>5624</v>
      </c>
      <c r="C3238" t="s">
        <v>217</v>
      </c>
      <c r="D3238" t="str">
        <f>IF(OR(Table2[[#This Row],[code]]=Options!$H$6,Table2[[#This Row],[code]]=Options!$H$7,Table2[[#This Row],[code]]=Options!$H$8,Table2[[#This Row],[code]]=Options!$H$9,Table2[[#This Row],[code]]=Options!$H$10),Table2[[#This Row],[regno]],"")</f>
        <v/>
      </c>
    </row>
    <row r="3239" spans="1:4" x14ac:dyDescent="0.2">
      <c r="A3239">
        <v>1000053</v>
      </c>
      <c r="B3239" t="s">
        <v>5489</v>
      </c>
      <c r="C3239" t="s">
        <v>566</v>
      </c>
      <c r="D3239" t="str">
        <f>IF(OR(Table2[[#This Row],[code]]=Options!$H$6,Table2[[#This Row],[code]]=Options!$H$7,Table2[[#This Row],[code]]=Options!$H$8,Table2[[#This Row],[code]]=Options!$H$9,Table2[[#This Row],[code]]=Options!$H$10),Table2[[#This Row],[regno]],"")</f>
        <v/>
      </c>
    </row>
    <row r="3240" spans="1:4" x14ac:dyDescent="0.2">
      <c r="A3240">
        <v>1000346</v>
      </c>
      <c r="B3240" t="s">
        <v>5623</v>
      </c>
      <c r="C3240" t="s">
        <v>206</v>
      </c>
      <c r="D3240" t="str">
        <f>IF(OR(Table2[[#This Row],[code]]=Options!$H$6,Table2[[#This Row],[code]]=Options!$H$7,Table2[[#This Row],[code]]=Options!$H$8,Table2[[#This Row],[code]]=Options!$H$9,Table2[[#This Row],[code]]=Options!$H$10),Table2[[#This Row],[regno]],"")</f>
        <v/>
      </c>
    </row>
    <row r="3241" spans="1:4" x14ac:dyDescent="0.2">
      <c r="A3241">
        <v>1000387</v>
      </c>
      <c r="B3241" t="s">
        <v>5422</v>
      </c>
      <c r="C3241" t="s">
        <v>49</v>
      </c>
      <c r="D3241" t="str">
        <f>IF(OR(Table2[[#This Row],[code]]=Options!$H$6,Table2[[#This Row],[code]]=Options!$H$7,Table2[[#This Row],[code]]=Options!$H$8,Table2[[#This Row],[code]]=Options!$H$9,Table2[[#This Row],[code]]=Options!$H$10),Table2[[#This Row],[regno]],"")</f>
        <v/>
      </c>
    </row>
    <row r="3242" spans="1:4" x14ac:dyDescent="0.2">
      <c r="A3242">
        <v>1000568</v>
      </c>
      <c r="B3242" t="s">
        <v>5425</v>
      </c>
      <c r="C3242" t="s">
        <v>626</v>
      </c>
      <c r="D3242" t="str">
        <f>IF(OR(Table2[[#This Row],[code]]=Options!$H$6,Table2[[#This Row],[code]]=Options!$H$7,Table2[[#This Row],[code]]=Options!$H$8,Table2[[#This Row],[code]]=Options!$H$9,Table2[[#This Row],[code]]=Options!$H$10),Table2[[#This Row],[regno]],"")</f>
        <v/>
      </c>
    </row>
    <row r="3243" spans="1:4" x14ac:dyDescent="0.2">
      <c r="A3243">
        <v>1000635</v>
      </c>
      <c r="B3243" t="s">
        <v>5675</v>
      </c>
      <c r="C3243" t="s">
        <v>544</v>
      </c>
      <c r="D3243" t="str">
        <f>IF(OR(Table2[[#This Row],[code]]=Options!$H$6,Table2[[#This Row],[code]]=Options!$H$7,Table2[[#This Row],[code]]=Options!$H$8,Table2[[#This Row],[code]]=Options!$H$9,Table2[[#This Row],[code]]=Options!$H$10),Table2[[#This Row],[regno]],"")</f>
        <v/>
      </c>
    </row>
    <row r="3244" spans="1:4" x14ac:dyDescent="0.2">
      <c r="A3244">
        <v>1000707</v>
      </c>
      <c r="B3244" t="s">
        <v>5634</v>
      </c>
      <c r="C3244" t="s">
        <v>264</v>
      </c>
      <c r="D3244" t="str">
        <f>IF(OR(Table2[[#This Row],[code]]=Options!$H$6,Table2[[#This Row],[code]]=Options!$H$7,Table2[[#This Row],[code]]=Options!$H$8,Table2[[#This Row],[code]]=Options!$H$9,Table2[[#This Row],[code]]=Options!$H$10),Table2[[#This Row],[regno]],"")</f>
        <v/>
      </c>
    </row>
    <row r="3245" spans="1:4" x14ac:dyDescent="0.2">
      <c r="A3245">
        <v>1000732</v>
      </c>
      <c r="B3245" t="s">
        <v>5704</v>
      </c>
      <c r="C3245" t="s">
        <v>888</v>
      </c>
      <c r="D3245" t="str">
        <f>IF(OR(Table2[[#This Row],[code]]=Options!$H$6,Table2[[#This Row],[code]]=Options!$H$7,Table2[[#This Row],[code]]=Options!$H$8,Table2[[#This Row],[code]]=Options!$H$9,Table2[[#This Row],[code]]=Options!$H$10),Table2[[#This Row],[regno]],"")</f>
        <v/>
      </c>
    </row>
    <row r="3246" spans="1:4" x14ac:dyDescent="0.2">
      <c r="A3246">
        <v>1000825</v>
      </c>
      <c r="B3246" t="s">
        <v>5479</v>
      </c>
      <c r="C3246" t="s">
        <v>9</v>
      </c>
      <c r="D3246" t="str">
        <f>IF(OR(Table2[[#This Row],[code]]=Options!$H$6,Table2[[#This Row],[code]]=Options!$H$7,Table2[[#This Row],[code]]=Options!$H$8,Table2[[#This Row],[code]]=Options!$H$9,Table2[[#This Row],[code]]=Options!$H$10),Table2[[#This Row],[regno]],"")</f>
        <v/>
      </c>
    </row>
    <row r="3247" spans="1:4" x14ac:dyDescent="0.2">
      <c r="A3247">
        <v>1000831</v>
      </c>
      <c r="B3247" t="s">
        <v>5689</v>
      </c>
      <c r="C3247" t="s">
        <v>727</v>
      </c>
      <c r="D3247" t="str">
        <f>IF(OR(Table2[[#This Row],[code]]=Options!$H$6,Table2[[#This Row],[code]]=Options!$H$7,Table2[[#This Row],[code]]=Options!$H$8,Table2[[#This Row],[code]]=Options!$H$9,Table2[[#This Row],[code]]=Options!$H$10),Table2[[#This Row],[regno]],"")</f>
        <v/>
      </c>
    </row>
    <row r="3248" spans="1:4" x14ac:dyDescent="0.2">
      <c r="A3248">
        <v>1000891</v>
      </c>
      <c r="B3248" t="s">
        <v>5520</v>
      </c>
      <c r="C3248" t="s">
        <v>5521</v>
      </c>
      <c r="D3248" t="str">
        <f>IF(OR(Table2[[#This Row],[code]]=Options!$H$6,Table2[[#This Row],[code]]=Options!$H$7,Table2[[#This Row],[code]]=Options!$H$8,Table2[[#This Row],[code]]=Options!$H$9,Table2[[#This Row],[code]]=Options!$H$10),Table2[[#This Row],[regno]],"")</f>
        <v/>
      </c>
    </row>
    <row r="3249" spans="1:4" x14ac:dyDescent="0.2">
      <c r="A3249">
        <v>1000931</v>
      </c>
      <c r="B3249" t="s">
        <v>5752</v>
      </c>
      <c r="C3249" t="s">
        <v>1820</v>
      </c>
      <c r="D3249" t="str">
        <f>IF(OR(Table2[[#This Row],[code]]=Options!$H$6,Table2[[#This Row],[code]]=Options!$H$7,Table2[[#This Row],[code]]=Options!$H$8,Table2[[#This Row],[code]]=Options!$H$9,Table2[[#This Row],[code]]=Options!$H$10),Table2[[#This Row],[regno]],"")</f>
        <v/>
      </c>
    </row>
    <row r="3250" spans="1:4" x14ac:dyDescent="0.2">
      <c r="A3250">
        <v>1000932</v>
      </c>
      <c r="B3250" t="s">
        <v>5689</v>
      </c>
      <c r="C3250" t="s">
        <v>727</v>
      </c>
      <c r="D3250" t="str">
        <f>IF(OR(Table2[[#This Row],[code]]=Options!$H$6,Table2[[#This Row],[code]]=Options!$H$7,Table2[[#This Row],[code]]=Options!$H$8,Table2[[#This Row],[code]]=Options!$H$9,Table2[[#This Row],[code]]=Options!$H$10),Table2[[#This Row],[regno]],"")</f>
        <v/>
      </c>
    </row>
    <row r="3251" spans="1:4" x14ac:dyDescent="0.2">
      <c r="A3251">
        <v>1000990</v>
      </c>
      <c r="B3251" t="s">
        <v>5621</v>
      </c>
      <c r="C3251" t="s">
        <v>194</v>
      </c>
      <c r="D3251" t="str">
        <f>IF(OR(Table2[[#This Row],[code]]=Options!$H$6,Table2[[#This Row],[code]]=Options!$H$7,Table2[[#This Row],[code]]=Options!$H$8,Table2[[#This Row],[code]]=Options!$H$9,Table2[[#This Row],[code]]=Options!$H$10),Table2[[#This Row],[regno]],"")</f>
        <v/>
      </c>
    </row>
    <row r="3252" spans="1:4" x14ac:dyDescent="0.2">
      <c r="A3252">
        <v>1000993</v>
      </c>
      <c r="B3252" t="s">
        <v>5484</v>
      </c>
      <c r="C3252" t="s">
        <v>113</v>
      </c>
      <c r="D3252" t="str">
        <f>IF(OR(Table2[[#This Row],[code]]=Options!$H$6,Table2[[#This Row],[code]]=Options!$H$7,Table2[[#This Row],[code]]=Options!$H$8,Table2[[#This Row],[code]]=Options!$H$9,Table2[[#This Row],[code]]=Options!$H$10),Table2[[#This Row],[regno]],"")</f>
        <v/>
      </c>
    </row>
    <row r="3253" spans="1:4" x14ac:dyDescent="0.2">
      <c r="A3253">
        <v>1001022</v>
      </c>
      <c r="B3253" t="s">
        <v>5749</v>
      </c>
      <c r="C3253" t="s">
        <v>1707</v>
      </c>
      <c r="D3253" t="str">
        <f>IF(OR(Table2[[#This Row],[code]]=Options!$H$6,Table2[[#This Row],[code]]=Options!$H$7,Table2[[#This Row],[code]]=Options!$H$8,Table2[[#This Row],[code]]=Options!$H$9,Table2[[#This Row],[code]]=Options!$H$10),Table2[[#This Row],[regno]],"")</f>
        <v/>
      </c>
    </row>
    <row r="3254" spans="1:4" x14ac:dyDescent="0.2">
      <c r="A3254">
        <v>1001053</v>
      </c>
      <c r="B3254" t="s">
        <v>5670</v>
      </c>
      <c r="C3254" t="s">
        <v>514</v>
      </c>
      <c r="D3254" t="str">
        <f>IF(OR(Table2[[#This Row],[code]]=Options!$H$6,Table2[[#This Row],[code]]=Options!$H$7,Table2[[#This Row],[code]]=Options!$H$8,Table2[[#This Row],[code]]=Options!$H$9,Table2[[#This Row],[code]]=Options!$H$10),Table2[[#This Row],[regno]],"")</f>
        <v/>
      </c>
    </row>
    <row r="3255" spans="1:4" x14ac:dyDescent="0.2">
      <c r="A3255">
        <v>1001256</v>
      </c>
      <c r="B3255" t="s">
        <v>5434</v>
      </c>
      <c r="C3255" t="s">
        <v>105</v>
      </c>
      <c r="D3255" t="str">
        <f>IF(OR(Table2[[#This Row],[code]]=Options!$H$6,Table2[[#This Row],[code]]=Options!$H$7,Table2[[#This Row],[code]]=Options!$H$8,Table2[[#This Row],[code]]=Options!$H$9,Table2[[#This Row],[code]]=Options!$H$10),Table2[[#This Row],[regno]],"")</f>
        <v/>
      </c>
    </row>
    <row r="3256" spans="1:4" x14ac:dyDescent="0.2">
      <c r="A3256">
        <v>1001303</v>
      </c>
      <c r="B3256" t="s">
        <v>5434</v>
      </c>
      <c r="C3256" t="s">
        <v>105</v>
      </c>
      <c r="D3256" t="str">
        <f>IF(OR(Table2[[#This Row],[code]]=Options!$H$6,Table2[[#This Row],[code]]=Options!$H$7,Table2[[#This Row],[code]]=Options!$H$8,Table2[[#This Row],[code]]=Options!$H$9,Table2[[#This Row],[code]]=Options!$H$10),Table2[[#This Row],[regno]],"")</f>
        <v/>
      </c>
    </row>
    <row r="3257" spans="1:4" x14ac:dyDescent="0.2">
      <c r="A3257">
        <v>1001457</v>
      </c>
      <c r="B3257" t="s">
        <v>5430</v>
      </c>
      <c r="C3257" t="s">
        <v>27</v>
      </c>
      <c r="D3257" t="str">
        <f>IF(OR(Table2[[#This Row],[code]]=Options!$H$6,Table2[[#This Row],[code]]=Options!$H$7,Table2[[#This Row],[code]]=Options!$H$8,Table2[[#This Row],[code]]=Options!$H$9,Table2[[#This Row],[code]]=Options!$H$10),Table2[[#This Row],[regno]],"")</f>
        <v/>
      </c>
    </row>
    <row r="3258" spans="1:4" x14ac:dyDescent="0.2">
      <c r="A3258">
        <v>1001654</v>
      </c>
      <c r="B3258" t="s">
        <v>5753</v>
      </c>
      <c r="C3258" t="s">
        <v>1843</v>
      </c>
      <c r="D3258" t="str">
        <f>IF(OR(Table2[[#This Row],[code]]=Options!$H$6,Table2[[#This Row],[code]]=Options!$H$7,Table2[[#This Row],[code]]=Options!$H$8,Table2[[#This Row],[code]]=Options!$H$9,Table2[[#This Row],[code]]=Options!$H$10),Table2[[#This Row],[regno]],"")</f>
        <v/>
      </c>
    </row>
    <row r="3259" spans="1:4" x14ac:dyDescent="0.2">
      <c r="A3259">
        <v>1001832</v>
      </c>
      <c r="B3259" t="s">
        <v>5739</v>
      </c>
      <c r="C3259" t="s">
        <v>1498</v>
      </c>
      <c r="D3259" t="str">
        <f>IF(OR(Table2[[#This Row],[code]]=Options!$H$6,Table2[[#This Row],[code]]=Options!$H$7,Table2[[#This Row],[code]]=Options!$H$8,Table2[[#This Row],[code]]=Options!$H$9,Table2[[#This Row],[code]]=Options!$H$10),Table2[[#This Row],[regno]],"")</f>
        <v/>
      </c>
    </row>
    <row r="3260" spans="1:4" x14ac:dyDescent="0.2">
      <c r="A3260">
        <v>1002244</v>
      </c>
      <c r="B3260" t="s">
        <v>5705</v>
      </c>
      <c r="C3260" t="s">
        <v>903</v>
      </c>
      <c r="D3260" t="str">
        <f>IF(OR(Table2[[#This Row],[code]]=Options!$H$6,Table2[[#This Row],[code]]=Options!$H$7,Table2[[#This Row],[code]]=Options!$H$8,Table2[[#This Row],[code]]=Options!$H$9,Table2[[#This Row],[code]]=Options!$H$10),Table2[[#This Row],[regno]],"")</f>
        <v/>
      </c>
    </row>
    <row r="3261" spans="1:4" x14ac:dyDescent="0.2">
      <c r="A3261">
        <v>1002309</v>
      </c>
      <c r="B3261" t="s">
        <v>5675</v>
      </c>
      <c r="C3261" t="s">
        <v>544</v>
      </c>
      <c r="D3261" t="str">
        <f>IF(OR(Table2[[#This Row],[code]]=Options!$H$6,Table2[[#This Row],[code]]=Options!$H$7,Table2[[#This Row],[code]]=Options!$H$8,Table2[[#This Row],[code]]=Options!$H$9,Table2[[#This Row],[code]]=Options!$H$10),Table2[[#This Row],[regno]],"")</f>
        <v/>
      </c>
    </row>
    <row r="3262" spans="1:4" x14ac:dyDescent="0.2">
      <c r="A3262">
        <v>1002412</v>
      </c>
      <c r="B3262" t="s">
        <v>5636</v>
      </c>
      <c r="C3262" t="s">
        <v>275</v>
      </c>
      <c r="D3262" t="str">
        <f>IF(OR(Table2[[#This Row],[code]]=Options!$H$6,Table2[[#This Row],[code]]=Options!$H$7,Table2[[#This Row],[code]]=Options!$H$8,Table2[[#This Row],[code]]=Options!$H$9,Table2[[#This Row],[code]]=Options!$H$10),Table2[[#This Row],[regno]],"")</f>
        <v/>
      </c>
    </row>
    <row r="3263" spans="1:4" x14ac:dyDescent="0.2">
      <c r="A3263">
        <v>1002758</v>
      </c>
      <c r="B3263" t="s">
        <v>5644</v>
      </c>
      <c r="C3263" t="s">
        <v>321</v>
      </c>
      <c r="D3263" t="str">
        <f>IF(OR(Table2[[#This Row],[code]]=Options!$H$6,Table2[[#This Row],[code]]=Options!$H$7,Table2[[#This Row],[code]]=Options!$H$8,Table2[[#This Row],[code]]=Options!$H$9,Table2[[#This Row],[code]]=Options!$H$10),Table2[[#This Row],[regno]],"")</f>
        <v/>
      </c>
    </row>
    <row r="3264" spans="1:4" x14ac:dyDescent="0.2">
      <c r="A3264">
        <v>1002860</v>
      </c>
      <c r="B3264" t="s">
        <v>5754</v>
      </c>
      <c r="C3264" t="s">
        <v>1858</v>
      </c>
      <c r="D3264" t="str">
        <f>IF(OR(Table2[[#This Row],[code]]=Options!$H$6,Table2[[#This Row],[code]]=Options!$H$7,Table2[[#This Row],[code]]=Options!$H$8,Table2[[#This Row],[code]]=Options!$H$9,Table2[[#This Row],[code]]=Options!$H$10),Table2[[#This Row],[regno]],"")</f>
        <v/>
      </c>
    </row>
    <row r="3265" spans="1:4" x14ac:dyDescent="0.2">
      <c r="A3265">
        <v>1002868</v>
      </c>
      <c r="B3265" t="s">
        <v>5718</v>
      </c>
      <c r="C3265" t="s">
        <v>1283</v>
      </c>
      <c r="D3265" t="str">
        <f>IF(OR(Table2[[#This Row],[code]]=Options!$H$6,Table2[[#This Row],[code]]=Options!$H$7,Table2[[#This Row],[code]]=Options!$H$8,Table2[[#This Row],[code]]=Options!$H$9,Table2[[#This Row],[code]]=Options!$H$10),Table2[[#This Row],[regno]],"")</f>
        <v/>
      </c>
    </row>
    <row r="3266" spans="1:4" x14ac:dyDescent="0.2">
      <c r="A3266">
        <v>1002890</v>
      </c>
      <c r="B3266" t="s">
        <v>5652</v>
      </c>
      <c r="C3266" t="s">
        <v>385</v>
      </c>
      <c r="D3266" t="str">
        <f>IF(OR(Table2[[#This Row],[code]]=Options!$H$6,Table2[[#This Row],[code]]=Options!$H$7,Table2[[#This Row],[code]]=Options!$H$8,Table2[[#This Row],[code]]=Options!$H$9,Table2[[#This Row],[code]]=Options!$H$10),Table2[[#This Row],[regno]],"")</f>
        <v/>
      </c>
    </row>
    <row r="3267" spans="1:4" x14ac:dyDescent="0.2">
      <c r="A3267">
        <v>1003041</v>
      </c>
      <c r="B3267" t="s">
        <v>5581</v>
      </c>
      <c r="C3267" t="s">
        <v>853</v>
      </c>
      <c r="D3267" t="str">
        <f>IF(OR(Table2[[#This Row],[code]]=Options!$H$6,Table2[[#This Row],[code]]=Options!$H$7,Table2[[#This Row],[code]]=Options!$H$8,Table2[[#This Row],[code]]=Options!$H$9,Table2[[#This Row],[code]]=Options!$H$10),Table2[[#This Row],[regno]],"")</f>
        <v/>
      </c>
    </row>
    <row r="3268" spans="1:4" x14ac:dyDescent="0.2">
      <c r="A3268">
        <v>1003042</v>
      </c>
      <c r="B3268" t="s">
        <v>5618</v>
      </c>
      <c r="C3268" t="s">
        <v>170</v>
      </c>
      <c r="D3268" t="str">
        <f>IF(OR(Table2[[#This Row],[code]]=Options!$H$6,Table2[[#This Row],[code]]=Options!$H$7,Table2[[#This Row],[code]]=Options!$H$8,Table2[[#This Row],[code]]=Options!$H$9,Table2[[#This Row],[code]]=Options!$H$10),Table2[[#This Row],[regno]],"")</f>
        <v/>
      </c>
    </row>
    <row r="3269" spans="1:4" x14ac:dyDescent="0.2">
      <c r="A3269">
        <v>1003103</v>
      </c>
      <c r="B3269" t="s">
        <v>5548</v>
      </c>
      <c r="C3269" t="s">
        <v>1430</v>
      </c>
      <c r="D3269" t="str">
        <f>IF(OR(Table2[[#This Row],[code]]=Options!$H$6,Table2[[#This Row],[code]]=Options!$H$7,Table2[[#This Row],[code]]=Options!$H$8,Table2[[#This Row],[code]]=Options!$H$9,Table2[[#This Row],[code]]=Options!$H$10),Table2[[#This Row],[regno]],"")</f>
        <v/>
      </c>
    </row>
    <row r="3270" spans="1:4" x14ac:dyDescent="0.2">
      <c r="A3270">
        <v>1003249</v>
      </c>
      <c r="B3270" t="s">
        <v>5703</v>
      </c>
      <c r="C3270" t="s">
        <v>875</v>
      </c>
      <c r="D3270" t="str">
        <f>IF(OR(Table2[[#This Row],[code]]=Options!$H$6,Table2[[#This Row],[code]]=Options!$H$7,Table2[[#This Row],[code]]=Options!$H$8,Table2[[#This Row],[code]]=Options!$H$9,Table2[[#This Row],[code]]=Options!$H$10),Table2[[#This Row],[regno]],"")</f>
        <v/>
      </c>
    </row>
    <row r="3271" spans="1:4" x14ac:dyDescent="0.2">
      <c r="A3271">
        <v>1003265</v>
      </c>
      <c r="B3271" t="s">
        <v>5608</v>
      </c>
      <c r="C3271" t="s">
        <v>97</v>
      </c>
      <c r="D3271" t="str">
        <f>IF(OR(Table2[[#This Row],[code]]=Options!$H$6,Table2[[#This Row],[code]]=Options!$H$7,Table2[[#This Row],[code]]=Options!$H$8,Table2[[#This Row],[code]]=Options!$H$9,Table2[[#This Row],[code]]=Options!$H$10),Table2[[#This Row],[regno]],"")</f>
        <v/>
      </c>
    </row>
    <row r="3272" spans="1:4" x14ac:dyDescent="0.2">
      <c r="A3272">
        <v>1003376</v>
      </c>
      <c r="B3272" t="s">
        <v>5670</v>
      </c>
      <c r="C3272" t="s">
        <v>514</v>
      </c>
      <c r="D3272" t="str">
        <f>IF(OR(Table2[[#This Row],[code]]=Options!$H$6,Table2[[#This Row],[code]]=Options!$H$7,Table2[[#This Row],[code]]=Options!$H$8,Table2[[#This Row],[code]]=Options!$H$9,Table2[[#This Row],[code]]=Options!$H$10),Table2[[#This Row],[regno]],"")</f>
        <v/>
      </c>
    </row>
    <row r="3273" spans="1:4" x14ac:dyDescent="0.2">
      <c r="A3273">
        <v>1003403</v>
      </c>
      <c r="B3273" t="s">
        <v>5621</v>
      </c>
      <c r="C3273" t="s">
        <v>194</v>
      </c>
      <c r="D3273" t="str">
        <f>IF(OR(Table2[[#This Row],[code]]=Options!$H$6,Table2[[#This Row],[code]]=Options!$H$7,Table2[[#This Row],[code]]=Options!$H$8,Table2[[#This Row],[code]]=Options!$H$9,Table2[[#This Row],[code]]=Options!$H$10),Table2[[#This Row],[regno]],"")</f>
        <v/>
      </c>
    </row>
    <row r="3274" spans="1:4" x14ac:dyDescent="0.2">
      <c r="A3274">
        <v>1003408</v>
      </c>
      <c r="B3274" t="s">
        <v>5434</v>
      </c>
      <c r="C3274" t="s">
        <v>105</v>
      </c>
      <c r="D3274" t="str">
        <f>IF(OR(Table2[[#This Row],[code]]=Options!$H$6,Table2[[#This Row],[code]]=Options!$H$7,Table2[[#This Row],[code]]=Options!$H$8,Table2[[#This Row],[code]]=Options!$H$9,Table2[[#This Row],[code]]=Options!$H$10),Table2[[#This Row],[regno]],"")</f>
        <v/>
      </c>
    </row>
    <row r="3275" spans="1:4" x14ac:dyDescent="0.2">
      <c r="A3275">
        <v>1003562</v>
      </c>
      <c r="B3275" t="s">
        <v>5734</v>
      </c>
      <c r="C3275" t="s">
        <v>1444</v>
      </c>
      <c r="D3275" t="str">
        <f>IF(OR(Table2[[#This Row],[code]]=Options!$H$6,Table2[[#This Row],[code]]=Options!$H$7,Table2[[#This Row],[code]]=Options!$H$8,Table2[[#This Row],[code]]=Options!$H$9,Table2[[#This Row],[code]]=Options!$H$10),Table2[[#This Row],[regno]],"")</f>
        <v/>
      </c>
    </row>
    <row r="3276" spans="1:4" x14ac:dyDescent="0.2">
      <c r="A3276">
        <v>1003836</v>
      </c>
      <c r="B3276" t="s">
        <v>5670</v>
      </c>
      <c r="C3276" t="s">
        <v>514</v>
      </c>
      <c r="D3276" t="str">
        <f>IF(OR(Table2[[#This Row],[code]]=Options!$H$6,Table2[[#This Row],[code]]=Options!$H$7,Table2[[#This Row],[code]]=Options!$H$8,Table2[[#This Row],[code]]=Options!$H$9,Table2[[#This Row],[code]]=Options!$H$10),Table2[[#This Row],[regno]],"")</f>
        <v/>
      </c>
    </row>
    <row r="3277" spans="1:4" x14ac:dyDescent="0.2">
      <c r="A3277">
        <v>1003852</v>
      </c>
      <c r="B3277" t="s">
        <v>5430</v>
      </c>
      <c r="C3277" t="s">
        <v>27</v>
      </c>
      <c r="D3277" t="str">
        <f>IF(OR(Table2[[#This Row],[code]]=Options!$H$6,Table2[[#This Row],[code]]=Options!$H$7,Table2[[#This Row],[code]]=Options!$H$8,Table2[[#This Row],[code]]=Options!$H$9,Table2[[#This Row],[code]]=Options!$H$10),Table2[[#This Row],[regno]],"")</f>
        <v/>
      </c>
    </row>
    <row r="3278" spans="1:4" x14ac:dyDescent="0.2">
      <c r="A3278">
        <v>1003907</v>
      </c>
      <c r="B3278" t="s">
        <v>5707</v>
      </c>
      <c r="C3278" t="s">
        <v>938</v>
      </c>
      <c r="D3278" t="str">
        <f>IF(OR(Table2[[#This Row],[code]]=Options!$H$6,Table2[[#This Row],[code]]=Options!$H$7,Table2[[#This Row],[code]]=Options!$H$8,Table2[[#This Row],[code]]=Options!$H$9,Table2[[#This Row],[code]]=Options!$H$10),Table2[[#This Row],[regno]],"")</f>
        <v/>
      </c>
    </row>
    <row r="3279" spans="1:4" x14ac:dyDescent="0.2">
      <c r="A3279">
        <v>1003918</v>
      </c>
      <c r="B3279" t="s">
        <v>5755</v>
      </c>
      <c r="C3279" t="s">
        <v>1893</v>
      </c>
      <c r="D3279" t="str">
        <f>IF(OR(Table2[[#This Row],[code]]=Options!$H$6,Table2[[#This Row],[code]]=Options!$H$7,Table2[[#This Row],[code]]=Options!$H$8,Table2[[#This Row],[code]]=Options!$H$9,Table2[[#This Row],[code]]=Options!$H$10),Table2[[#This Row],[regno]],"")</f>
        <v/>
      </c>
    </row>
    <row r="3280" spans="1:4" x14ac:dyDescent="0.2">
      <c r="A3280">
        <v>1003968</v>
      </c>
      <c r="B3280" t="s">
        <v>5659</v>
      </c>
      <c r="C3280" t="s">
        <v>439</v>
      </c>
      <c r="D3280" t="str">
        <f>IF(OR(Table2[[#This Row],[code]]=Options!$H$6,Table2[[#This Row],[code]]=Options!$H$7,Table2[[#This Row],[code]]=Options!$H$8,Table2[[#This Row],[code]]=Options!$H$9,Table2[[#This Row],[code]]=Options!$H$10),Table2[[#This Row],[regno]],"")</f>
        <v/>
      </c>
    </row>
    <row r="3281" spans="1:4" x14ac:dyDescent="0.2">
      <c r="A3281">
        <v>1004086</v>
      </c>
      <c r="B3281" t="s">
        <v>5421</v>
      </c>
      <c r="C3281" t="s">
        <v>46</v>
      </c>
      <c r="D3281" t="str">
        <f>IF(OR(Table2[[#This Row],[code]]=Options!$H$6,Table2[[#This Row],[code]]=Options!$H$7,Table2[[#This Row],[code]]=Options!$H$8,Table2[[#This Row],[code]]=Options!$H$9,Table2[[#This Row],[code]]=Options!$H$10),Table2[[#This Row],[regno]],"")</f>
        <v/>
      </c>
    </row>
    <row r="3282" spans="1:4" x14ac:dyDescent="0.2">
      <c r="A3282">
        <v>1004122</v>
      </c>
      <c r="B3282" t="s">
        <v>5512</v>
      </c>
      <c r="C3282" t="s">
        <v>470</v>
      </c>
      <c r="D3282" t="str">
        <f>IF(OR(Table2[[#This Row],[code]]=Options!$H$6,Table2[[#This Row],[code]]=Options!$H$7,Table2[[#This Row],[code]]=Options!$H$8,Table2[[#This Row],[code]]=Options!$H$9,Table2[[#This Row],[code]]=Options!$H$10),Table2[[#This Row],[regno]],"")</f>
        <v/>
      </c>
    </row>
    <row r="3283" spans="1:4" x14ac:dyDescent="0.2">
      <c r="A3283">
        <v>1004223</v>
      </c>
      <c r="B3283" t="s">
        <v>5756</v>
      </c>
      <c r="C3283" t="s">
        <v>1902</v>
      </c>
      <c r="D3283" t="str">
        <f>IF(OR(Table2[[#This Row],[code]]=Options!$H$6,Table2[[#This Row],[code]]=Options!$H$7,Table2[[#This Row],[code]]=Options!$H$8,Table2[[#This Row],[code]]=Options!$H$9,Table2[[#This Row],[code]]=Options!$H$10),Table2[[#This Row],[regno]],"")</f>
        <v/>
      </c>
    </row>
    <row r="3284" spans="1:4" x14ac:dyDescent="0.2">
      <c r="A3284">
        <v>1004442</v>
      </c>
      <c r="B3284" t="s">
        <v>5669</v>
      </c>
      <c r="C3284" t="s">
        <v>505</v>
      </c>
      <c r="D3284" t="str">
        <f>IF(OR(Table2[[#This Row],[code]]=Options!$H$6,Table2[[#This Row],[code]]=Options!$H$7,Table2[[#This Row],[code]]=Options!$H$8,Table2[[#This Row],[code]]=Options!$H$9,Table2[[#This Row],[code]]=Options!$H$10),Table2[[#This Row],[regno]],"")</f>
        <v/>
      </c>
    </row>
    <row r="3285" spans="1:4" x14ac:dyDescent="0.2">
      <c r="A3285">
        <v>1004609</v>
      </c>
      <c r="B3285" t="s">
        <v>5578</v>
      </c>
      <c r="C3285" t="s">
        <v>121</v>
      </c>
      <c r="D3285" t="str">
        <f>IF(OR(Table2[[#This Row],[code]]=Options!$H$6,Table2[[#This Row],[code]]=Options!$H$7,Table2[[#This Row],[code]]=Options!$H$8,Table2[[#This Row],[code]]=Options!$H$9,Table2[[#This Row],[code]]=Options!$H$10),Table2[[#This Row],[regno]],"")</f>
        <v/>
      </c>
    </row>
    <row r="3286" spans="1:4" x14ac:dyDescent="0.2">
      <c r="A3286">
        <v>1004652</v>
      </c>
      <c r="B3286" t="s">
        <v>5757</v>
      </c>
      <c r="C3286" t="s">
        <v>1909</v>
      </c>
      <c r="D3286" t="str">
        <f>IF(OR(Table2[[#This Row],[code]]=Options!$H$6,Table2[[#This Row],[code]]=Options!$H$7,Table2[[#This Row],[code]]=Options!$H$8,Table2[[#This Row],[code]]=Options!$H$9,Table2[[#This Row],[code]]=Options!$H$10),Table2[[#This Row],[regno]],"")</f>
        <v/>
      </c>
    </row>
    <row r="3287" spans="1:4" x14ac:dyDescent="0.2">
      <c r="A3287">
        <v>1005189</v>
      </c>
      <c r="B3287" t="s">
        <v>5625</v>
      </c>
      <c r="C3287" t="s">
        <v>220</v>
      </c>
      <c r="D3287" t="str">
        <f>IF(OR(Table2[[#This Row],[code]]=Options!$H$6,Table2[[#This Row],[code]]=Options!$H$7,Table2[[#This Row],[code]]=Options!$H$8,Table2[[#This Row],[code]]=Options!$H$9,Table2[[#This Row],[code]]=Options!$H$10),Table2[[#This Row],[regno]],"")</f>
        <v/>
      </c>
    </row>
    <row r="3288" spans="1:4" x14ac:dyDescent="0.2">
      <c r="A3288">
        <v>1005325</v>
      </c>
      <c r="B3288" t="s">
        <v>5556</v>
      </c>
      <c r="C3288" t="s">
        <v>1472</v>
      </c>
      <c r="D3288" t="str">
        <f>IF(OR(Table2[[#This Row],[code]]=Options!$H$6,Table2[[#This Row],[code]]=Options!$H$7,Table2[[#This Row],[code]]=Options!$H$8,Table2[[#This Row],[code]]=Options!$H$9,Table2[[#This Row],[code]]=Options!$H$10),Table2[[#This Row],[regno]],"")</f>
        <v/>
      </c>
    </row>
    <row r="3289" spans="1:4" x14ac:dyDescent="0.2">
      <c r="A3289">
        <v>1005346</v>
      </c>
      <c r="B3289" t="s">
        <v>5507</v>
      </c>
      <c r="C3289" t="s">
        <v>363</v>
      </c>
      <c r="D3289" t="str">
        <f>IF(OR(Table2[[#This Row],[code]]=Options!$H$6,Table2[[#This Row],[code]]=Options!$H$7,Table2[[#This Row],[code]]=Options!$H$8,Table2[[#This Row],[code]]=Options!$H$9,Table2[[#This Row],[code]]=Options!$H$10),Table2[[#This Row],[regno]],"")</f>
        <v/>
      </c>
    </row>
    <row r="3290" spans="1:4" x14ac:dyDescent="0.2">
      <c r="A3290">
        <v>1005364</v>
      </c>
      <c r="B3290" t="s">
        <v>5641</v>
      </c>
      <c r="C3290" t="s">
        <v>301</v>
      </c>
      <c r="D3290" t="str">
        <f>IF(OR(Table2[[#This Row],[code]]=Options!$H$6,Table2[[#This Row],[code]]=Options!$H$7,Table2[[#This Row],[code]]=Options!$H$8,Table2[[#This Row],[code]]=Options!$H$9,Table2[[#This Row],[code]]=Options!$H$10),Table2[[#This Row],[regno]],"")</f>
        <v/>
      </c>
    </row>
    <row r="3291" spans="1:4" x14ac:dyDescent="0.2">
      <c r="A3291">
        <v>1005370</v>
      </c>
      <c r="B3291" t="s">
        <v>5652</v>
      </c>
      <c r="C3291" t="s">
        <v>385</v>
      </c>
      <c r="D3291" t="str">
        <f>IF(OR(Table2[[#This Row],[code]]=Options!$H$6,Table2[[#This Row],[code]]=Options!$H$7,Table2[[#This Row],[code]]=Options!$H$8,Table2[[#This Row],[code]]=Options!$H$9,Table2[[#This Row],[code]]=Options!$H$10),Table2[[#This Row],[regno]],"")</f>
        <v/>
      </c>
    </row>
    <row r="3292" spans="1:4" x14ac:dyDescent="0.2">
      <c r="A3292">
        <v>1005993</v>
      </c>
      <c r="B3292" t="s">
        <v>5676</v>
      </c>
      <c r="C3292" t="s">
        <v>548</v>
      </c>
      <c r="D3292" t="str">
        <f>IF(OR(Table2[[#This Row],[code]]=Options!$H$6,Table2[[#This Row],[code]]=Options!$H$7,Table2[[#This Row],[code]]=Options!$H$8,Table2[[#This Row],[code]]=Options!$H$9,Table2[[#This Row],[code]]=Options!$H$10),Table2[[#This Row],[regno]],"")</f>
        <v/>
      </c>
    </row>
    <row r="3293" spans="1:4" x14ac:dyDescent="0.2">
      <c r="A3293">
        <v>1006151</v>
      </c>
      <c r="B3293" t="s">
        <v>5459</v>
      </c>
      <c r="C3293" t="s">
        <v>278</v>
      </c>
      <c r="D3293" t="str">
        <f>IF(OR(Table2[[#This Row],[code]]=Options!$H$6,Table2[[#This Row],[code]]=Options!$H$7,Table2[[#This Row],[code]]=Options!$H$8,Table2[[#This Row],[code]]=Options!$H$9,Table2[[#This Row],[code]]=Options!$H$10),Table2[[#This Row],[regno]],"")</f>
        <v/>
      </c>
    </row>
    <row r="3294" spans="1:4" x14ac:dyDescent="0.2">
      <c r="A3294">
        <v>1006233</v>
      </c>
      <c r="B3294" t="s">
        <v>5561</v>
      </c>
      <c r="C3294" t="s">
        <v>949</v>
      </c>
      <c r="D3294" t="str">
        <f>IF(OR(Table2[[#This Row],[code]]=Options!$H$6,Table2[[#This Row],[code]]=Options!$H$7,Table2[[#This Row],[code]]=Options!$H$8,Table2[[#This Row],[code]]=Options!$H$9,Table2[[#This Row],[code]]=Options!$H$10),Table2[[#This Row],[regno]],"")</f>
        <v/>
      </c>
    </row>
    <row r="3295" spans="1:4" x14ac:dyDescent="0.2">
      <c r="A3295">
        <v>1006818</v>
      </c>
      <c r="B3295" t="s">
        <v>5758</v>
      </c>
      <c r="C3295" t="s">
        <v>1930</v>
      </c>
      <c r="D3295" t="str">
        <f>IF(OR(Table2[[#This Row],[code]]=Options!$H$6,Table2[[#This Row],[code]]=Options!$H$7,Table2[[#This Row],[code]]=Options!$H$8,Table2[[#This Row],[code]]=Options!$H$9,Table2[[#This Row],[code]]=Options!$H$10),Table2[[#This Row],[regno]],"")</f>
        <v/>
      </c>
    </row>
    <row r="3296" spans="1:4" x14ac:dyDescent="0.2">
      <c r="A3296">
        <v>1007474</v>
      </c>
      <c r="B3296" t="s">
        <v>5759</v>
      </c>
      <c r="C3296" t="s">
        <v>1933</v>
      </c>
      <c r="D3296" t="str">
        <f>IF(OR(Table2[[#This Row],[code]]=Options!$H$6,Table2[[#This Row],[code]]=Options!$H$7,Table2[[#This Row],[code]]=Options!$H$8,Table2[[#This Row],[code]]=Options!$H$9,Table2[[#This Row],[code]]=Options!$H$10),Table2[[#This Row],[regno]],"")</f>
        <v/>
      </c>
    </row>
    <row r="3297" spans="1:4" x14ac:dyDescent="0.2">
      <c r="A3297">
        <v>1007680</v>
      </c>
      <c r="B3297" t="s">
        <v>5748</v>
      </c>
      <c r="C3297" t="s">
        <v>1702</v>
      </c>
      <c r="D3297" t="str">
        <f>IF(OR(Table2[[#This Row],[code]]=Options!$H$6,Table2[[#This Row],[code]]=Options!$H$7,Table2[[#This Row],[code]]=Options!$H$8,Table2[[#This Row],[code]]=Options!$H$9,Table2[[#This Row],[code]]=Options!$H$10),Table2[[#This Row],[regno]],"")</f>
        <v/>
      </c>
    </row>
    <row r="3298" spans="1:4" x14ac:dyDescent="0.2">
      <c r="A3298">
        <v>1007773</v>
      </c>
      <c r="B3298" t="s">
        <v>5742</v>
      </c>
      <c r="C3298" t="s">
        <v>1557</v>
      </c>
      <c r="D3298" t="str">
        <f>IF(OR(Table2[[#This Row],[code]]=Options!$H$6,Table2[[#This Row],[code]]=Options!$H$7,Table2[[#This Row],[code]]=Options!$H$8,Table2[[#This Row],[code]]=Options!$H$9,Table2[[#This Row],[code]]=Options!$H$10),Table2[[#This Row],[regno]],"")</f>
        <v/>
      </c>
    </row>
    <row r="3299" spans="1:4" x14ac:dyDescent="0.2">
      <c r="A3299">
        <v>1007807</v>
      </c>
      <c r="B3299" t="s">
        <v>5748</v>
      </c>
      <c r="C3299" t="s">
        <v>1702</v>
      </c>
      <c r="D3299" t="str">
        <f>IF(OR(Table2[[#This Row],[code]]=Options!$H$6,Table2[[#This Row],[code]]=Options!$H$7,Table2[[#This Row],[code]]=Options!$H$8,Table2[[#This Row],[code]]=Options!$H$9,Table2[[#This Row],[code]]=Options!$H$10),Table2[[#This Row],[regno]],"")</f>
        <v/>
      </c>
    </row>
    <row r="3300" spans="1:4" x14ac:dyDescent="0.2">
      <c r="A3300">
        <v>1007885</v>
      </c>
      <c r="B3300" t="s">
        <v>5760</v>
      </c>
      <c r="C3300" t="s">
        <v>1942</v>
      </c>
      <c r="D3300" t="str">
        <f>IF(OR(Table2[[#This Row],[code]]=Options!$H$6,Table2[[#This Row],[code]]=Options!$H$7,Table2[[#This Row],[code]]=Options!$H$8,Table2[[#This Row],[code]]=Options!$H$9,Table2[[#This Row],[code]]=Options!$H$10),Table2[[#This Row],[regno]],"")</f>
        <v/>
      </c>
    </row>
    <row r="3301" spans="1:4" x14ac:dyDescent="0.2">
      <c r="A3301">
        <v>1008038</v>
      </c>
      <c r="B3301" t="s">
        <v>5434</v>
      </c>
      <c r="C3301" t="s">
        <v>105</v>
      </c>
      <c r="D3301" t="str">
        <f>IF(OR(Table2[[#This Row],[code]]=Options!$H$6,Table2[[#This Row],[code]]=Options!$H$7,Table2[[#This Row],[code]]=Options!$H$8,Table2[[#This Row],[code]]=Options!$H$9,Table2[[#This Row],[code]]=Options!$H$10),Table2[[#This Row],[regno]],"")</f>
        <v/>
      </c>
    </row>
    <row r="3302" spans="1:4" x14ac:dyDescent="0.2">
      <c r="A3302">
        <v>1008171</v>
      </c>
      <c r="B3302" t="s">
        <v>5759</v>
      </c>
      <c r="C3302" t="s">
        <v>1933</v>
      </c>
      <c r="D3302" t="str">
        <f>IF(OR(Table2[[#This Row],[code]]=Options!$H$6,Table2[[#This Row],[code]]=Options!$H$7,Table2[[#This Row],[code]]=Options!$H$8,Table2[[#This Row],[code]]=Options!$H$9,Table2[[#This Row],[code]]=Options!$H$10),Table2[[#This Row],[regno]],"")</f>
        <v/>
      </c>
    </row>
    <row r="3303" spans="1:4" x14ac:dyDescent="0.2">
      <c r="A3303">
        <v>1008568</v>
      </c>
      <c r="B3303" t="s">
        <v>5605</v>
      </c>
      <c r="C3303" t="s">
        <v>67</v>
      </c>
      <c r="D3303" t="str">
        <f>IF(OR(Table2[[#This Row],[code]]=Options!$H$6,Table2[[#This Row],[code]]=Options!$H$7,Table2[[#This Row],[code]]=Options!$H$8,Table2[[#This Row],[code]]=Options!$H$9,Table2[[#This Row],[code]]=Options!$H$10),Table2[[#This Row],[regno]],"")</f>
        <v/>
      </c>
    </row>
    <row r="3304" spans="1:4" x14ac:dyDescent="0.2">
      <c r="A3304">
        <v>1009204</v>
      </c>
      <c r="B3304" t="s">
        <v>5537</v>
      </c>
      <c r="C3304" t="s">
        <v>1315</v>
      </c>
      <c r="D3304" t="str">
        <f>IF(OR(Table2[[#This Row],[code]]=Options!$H$6,Table2[[#This Row],[code]]=Options!$H$7,Table2[[#This Row],[code]]=Options!$H$8,Table2[[#This Row],[code]]=Options!$H$9,Table2[[#This Row],[code]]=Options!$H$10),Table2[[#This Row],[regno]],"")</f>
        <v/>
      </c>
    </row>
    <row r="3305" spans="1:4" x14ac:dyDescent="0.2">
      <c r="A3305">
        <v>1009301</v>
      </c>
      <c r="B3305" t="s">
        <v>5535</v>
      </c>
      <c r="C3305" t="s">
        <v>5536</v>
      </c>
      <c r="D3305" t="str">
        <f>IF(OR(Table2[[#This Row],[code]]=Options!$H$6,Table2[[#This Row],[code]]=Options!$H$7,Table2[[#This Row],[code]]=Options!$H$8,Table2[[#This Row],[code]]=Options!$H$9,Table2[[#This Row],[code]]=Options!$H$10),Table2[[#This Row],[regno]],"")</f>
        <v/>
      </c>
    </row>
    <row r="3306" spans="1:4" x14ac:dyDescent="0.2">
      <c r="A3306">
        <v>1009775</v>
      </c>
      <c r="B3306" t="s">
        <v>5644</v>
      </c>
      <c r="C3306" t="s">
        <v>321</v>
      </c>
      <c r="D3306" t="str">
        <f>IF(OR(Table2[[#This Row],[code]]=Options!$H$6,Table2[[#This Row],[code]]=Options!$H$7,Table2[[#This Row],[code]]=Options!$H$8,Table2[[#This Row],[code]]=Options!$H$9,Table2[[#This Row],[code]]=Options!$H$10),Table2[[#This Row],[regno]],"")</f>
        <v/>
      </c>
    </row>
    <row r="3307" spans="1:4" x14ac:dyDescent="0.2">
      <c r="A3307">
        <v>1009830</v>
      </c>
      <c r="B3307" t="s">
        <v>5638</v>
      </c>
      <c r="C3307" t="s">
        <v>289</v>
      </c>
      <c r="D3307" t="str">
        <f>IF(OR(Table2[[#This Row],[code]]=Options!$H$6,Table2[[#This Row],[code]]=Options!$H$7,Table2[[#This Row],[code]]=Options!$H$8,Table2[[#This Row],[code]]=Options!$H$9,Table2[[#This Row],[code]]=Options!$H$10),Table2[[#This Row],[regno]],"")</f>
        <v/>
      </c>
    </row>
    <row r="3308" spans="1:4" x14ac:dyDescent="0.2">
      <c r="A3308">
        <v>1010060</v>
      </c>
      <c r="B3308" t="s">
        <v>5501</v>
      </c>
      <c r="C3308" t="s">
        <v>149</v>
      </c>
      <c r="D3308" t="str">
        <f>IF(OR(Table2[[#This Row],[code]]=Options!$H$6,Table2[[#This Row],[code]]=Options!$H$7,Table2[[#This Row],[code]]=Options!$H$8,Table2[[#This Row],[code]]=Options!$H$9,Table2[[#This Row],[code]]=Options!$H$10),Table2[[#This Row],[regno]],"")</f>
        <v/>
      </c>
    </row>
    <row r="3309" spans="1:4" x14ac:dyDescent="0.2">
      <c r="A3309">
        <v>1010153</v>
      </c>
      <c r="B3309" t="s">
        <v>5653</v>
      </c>
      <c r="C3309" t="s">
        <v>392</v>
      </c>
      <c r="D3309" t="str">
        <f>IF(OR(Table2[[#This Row],[code]]=Options!$H$6,Table2[[#This Row],[code]]=Options!$H$7,Table2[[#This Row],[code]]=Options!$H$8,Table2[[#This Row],[code]]=Options!$H$9,Table2[[#This Row],[code]]=Options!$H$10),Table2[[#This Row],[regno]],"")</f>
        <v/>
      </c>
    </row>
    <row r="3310" spans="1:4" x14ac:dyDescent="0.2">
      <c r="A3310">
        <v>1010272</v>
      </c>
      <c r="B3310" t="s">
        <v>5753</v>
      </c>
      <c r="C3310" t="s">
        <v>1843</v>
      </c>
      <c r="D3310" t="str">
        <f>IF(OR(Table2[[#This Row],[code]]=Options!$H$6,Table2[[#This Row],[code]]=Options!$H$7,Table2[[#This Row],[code]]=Options!$H$8,Table2[[#This Row],[code]]=Options!$H$9,Table2[[#This Row],[code]]=Options!$H$10),Table2[[#This Row],[regno]],"")</f>
        <v/>
      </c>
    </row>
    <row r="3311" spans="1:4" x14ac:dyDescent="0.2">
      <c r="A3311">
        <v>1010355</v>
      </c>
      <c r="B3311" t="s">
        <v>5523</v>
      </c>
      <c r="C3311" t="s">
        <v>1253</v>
      </c>
      <c r="D3311" t="str">
        <f>IF(OR(Table2[[#This Row],[code]]=Options!$H$6,Table2[[#This Row],[code]]=Options!$H$7,Table2[[#This Row],[code]]=Options!$H$8,Table2[[#This Row],[code]]=Options!$H$9,Table2[[#This Row],[code]]=Options!$H$10),Table2[[#This Row],[regno]],"")</f>
        <v/>
      </c>
    </row>
    <row r="3312" spans="1:4" x14ac:dyDescent="0.2">
      <c r="A3312">
        <v>1010447</v>
      </c>
      <c r="B3312" t="s">
        <v>5545</v>
      </c>
      <c r="C3312" t="s">
        <v>1409</v>
      </c>
      <c r="D3312" t="str">
        <f>IF(OR(Table2[[#This Row],[code]]=Options!$H$6,Table2[[#This Row],[code]]=Options!$H$7,Table2[[#This Row],[code]]=Options!$H$8,Table2[[#This Row],[code]]=Options!$H$9,Table2[[#This Row],[code]]=Options!$H$10),Table2[[#This Row],[regno]],"")</f>
        <v/>
      </c>
    </row>
    <row r="3313" spans="1:4" x14ac:dyDescent="0.2">
      <c r="A3313">
        <v>1010540</v>
      </c>
      <c r="B3313" t="s">
        <v>5671</v>
      </c>
      <c r="C3313" t="s">
        <v>523</v>
      </c>
      <c r="D3313" t="str">
        <f>IF(OR(Table2[[#This Row],[code]]=Options!$H$6,Table2[[#This Row],[code]]=Options!$H$7,Table2[[#This Row],[code]]=Options!$H$8,Table2[[#This Row],[code]]=Options!$H$9,Table2[[#This Row],[code]]=Options!$H$10),Table2[[#This Row],[regno]],"")</f>
        <v/>
      </c>
    </row>
    <row r="3314" spans="1:4" x14ac:dyDescent="0.2">
      <c r="A3314">
        <v>1010560</v>
      </c>
      <c r="B3314" t="s">
        <v>5528</v>
      </c>
      <c r="C3314" t="s">
        <v>1973</v>
      </c>
      <c r="D3314" t="str">
        <f>IF(OR(Table2[[#This Row],[code]]=Options!$H$6,Table2[[#This Row],[code]]=Options!$H$7,Table2[[#This Row],[code]]=Options!$H$8,Table2[[#This Row],[code]]=Options!$H$9,Table2[[#This Row],[code]]=Options!$H$10),Table2[[#This Row],[regno]],"")</f>
        <v/>
      </c>
    </row>
    <row r="3315" spans="1:4" x14ac:dyDescent="0.2">
      <c r="A3315">
        <v>1010912</v>
      </c>
      <c r="B3315" t="s">
        <v>5417</v>
      </c>
      <c r="C3315" t="s">
        <v>267</v>
      </c>
      <c r="D3315" t="str">
        <f>IF(OR(Table2[[#This Row],[code]]=Options!$H$6,Table2[[#This Row],[code]]=Options!$H$7,Table2[[#This Row],[code]]=Options!$H$8,Table2[[#This Row],[code]]=Options!$H$9,Table2[[#This Row],[code]]=Options!$H$10),Table2[[#This Row],[regno]],"")</f>
        <v/>
      </c>
    </row>
    <row r="3316" spans="1:4" x14ac:dyDescent="0.2">
      <c r="A3316">
        <v>1011147</v>
      </c>
      <c r="B3316" t="s">
        <v>5723</v>
      </c>
      <c r="C3316" t="s">
        <v>1339</v>
      </c>
      <c r="D3316" t="str">
        <f>IF(OR(Table2[[#This Row],[code]]=Options!$H$6,Table2[[#This Row],[code]]=Options!$H$7,Table2[[#This Row],[code]]=Options!$H$8,Table2[[#This Row],[code]]=Options!$H$9,Table2[[#This Row],[code]]=Options!$H$10),Table2[[#This Row],[regno]],"")</f>
        <v/>
      </c>
    </row>
    <row r="3317" spans="1:4" x14ac:dyDescent="0.2">
      <c r="A3317">
        <v>1011656</v>
      </c>
      <c r="B3317" t="s">
        <v>5612</v>
      </c>
      <c r="C3317" t="s">
        <v>138</v>
      </c>
      <c r="D3317" t="str">
        <f>IF(OR(Table2[[#This Row],[code]]=Options!$H$6,Table2[[#This Row],[code]]=Options!$H$7,Table2[[#This Row],[code]]=Options!$H$8,Table2[[#This Row],[code]]=Options!$H$9,Table2[[#This Row],[code]]=Options!$H$10),Table2[[#This Row],[regno]],"")</f>
        <v/>
      </c>
    </row>
    <row r="3318" spans="1:4" x14ac:dyDescent="0.2">
      <c r="A3318">
        <v>1011883</v>
      </c>
      <c r="B3318" t="s">
        <v>5731</v>
      </c>
      <c r="C3318" t="s">
        <v>1381</v>
      </c>
      <c r="D3318" t="str">
        <f>IF(OR(Table2[[#This Row],[code]]=Options!$H$6,Table2[[#This Row],[code]]=Options!$H$7,Table2[[#This Row],[code]]=Options!$H$8,Table2[[#This Row],[code]]=Options!$H$9,Table2[[#This Row],[code]]=Options!$H$10),Table2[[#This Row],[regno]],"")</f>
        <v/>
      </c>
    </row>
    <row r="3319" spans="1:4" x14ac:dyDescent="0.2">
      <c r="A3319">
        <v>1011959</v>
      </c>
      <c r="B3319" t="s">
        <v>5544</v>
      </c>
      <c r="C3319" t="s">
        <v>61</v>
      </c>
      <c r="D3319" t="str">
        <f>IF(OR(Table2[[#This Row],[code]]=Options!$H$6,Table2[[#This Row],[code]]=Options!$H$7,Table2[[#This Row],[code]]=Options!$H$8,Table2[[#This Row],[code]]=Options!$H$9,Table2[[#This Row],[code]]=Options!$H$10),Table2[[#This Row],[regno]],"")</f>
        <v/>
      </c>
    </row>
    <row r="3320" spans="1:4" x14ac:dyDescent="0.2">
      <c r="A3320">
        <v>1012121</v>
      </c>
      <c r="B3320" t="s">
        <v>5485</v>
      </c>
      <c r="C3320" t="s">
        <v>1152</v>
      </c>
      <c r="D3320" t="str">
        <f>IF(OR(Table2[[#This Row],[code]]=Options!$H$6,Table2[[#This Row],[code]]=Options!$H$7,Table2[[#This Row],[code]]=Options!$H$8,Table2[[#This Row],[code]]=Options!$H$9,Table2[[#This Row],[code]]=Options!$H$10),Table2[[#This Row],[regno]],"")</f>
        <v/>
      </c>
    </row>
    <row r="3321" spans="1:4" x14ac:dyDescent="0.2">
      <c r="A3321">
        <v>1013231</v>
      </c>
      <c r="B3321" t="s">
        <v>5712</v>
      </c>
      <c r="C3321" t="s">
        <v>1060</v>
      </c>
      <c r="D3321" t="str">
        <f>IF(OR(Table2[[#This Row],[code]]=Options!$H$6,Table2[[#This Row],[code]]=Options!$H$7,Table2[[#This Row],[code]]=Options!$H$8,Table2[[#This Row],[code]]=Options!$H$9,Table2[[#This Row],[code]]=Options!$H$10),Table2[[#This Row],[regno]],"")</f>
        <v/>
      </c>
    </row>
    <row r="3322" spans="1:4" x14ac:dyDescent="0.2">
      <c r="A3322">
        <v>1013625</v>
      </c>
      <c r="B3322" t="s">
        <v>5761</v>
      </c>
      <c r="C3322" t="s">
        <v>2000</v>
      </c>
      <c r="D3322" t="str">
        <f>IF(OR(Table2[[#This Row],[code]]=Options!$H$6,Table2[[#This Row],[code]]=Options!$H$7,Table2[[#This Row],[code]]=Options!$H$8,Table2[[#This Row],[code]]=Options!$H$9,Table2[[#This Row],[code]]=Options!$H$10),Table2[[#This Row],[regno]],"")</f>
        <v/>
      </c>
    </row>
    <row r="3323" spans="1:4" x14ac:dyDescent="0.2">
      <c r="A3323">
        <v>1013635</v>
      </c>
      <c r="B3323" t="s">
        <v>5681</v>
      </c>
      <c r="C3323" t="s">
        <v>603</v>
      </c>
      <c r="D3323" t="str">
        <f>IF(OR(Table2[[#This Row],[code]]=Options!$H$6,Table2[[#This Row],[code]]=Options!$H$7,Table2[[#This Row],[code]]=Options!$H$8,Table2[[#This Row],[code]]=Options!$H$9,Table2[[#This Row],[code]]=Options!$H$10),Table2[[#This Row],[regno]],"")</f>
        <v/>
      </c>
    </row>
    <row r="3324" spans="1:4" x14ac:dyDescent="0.2">
      <c r="A3324">
        <v>1013793</v>
      </c>
      <c r="B3324" t="s">
        <v>5641</v>
      </c>
      <c r="C3324" t="s">
        <v>301</v>
      </c>
      <c r="D3324" t="str">
        <f>IF(OR(Table2[[#This Row],[code]]=Options!$H$6,Table2[[#This Row],[code]]=Options!$H$7,Table2[[#This Row],[code]]=Options!$H$8,Table2[[#This Row],[code]]=Options!$H$9,Table2[[#This Row],[code]]=Options!$H$10),Table2[[#This Row],[regno]],"")</f>
        <v/>
      </c>
    </row>
    <row r="3325" spans="1:4" x14ac:dyDescent="0.2">
      <c r="A3325">
        <v>1013812</v>
      </c>
      <c r="B3325" t="s">
        <v>5522</v>
      </c>
      <c r="C3325" t="s">
        <v>1193</v>
      </c>
      <c r="D3325" t="str">
        <f>IF(OR(Table2[[#This Row],[code]]=Options!$H$6,Table2[[#This Row],[code]]=Options!$H$7,Table2[[#This Row],[code]]=Options!$H$8,Table2[[#This Row],[code]]=Options!$H$9,Table2[[#This Row],[code]]=Options!$H$10),Table2[[#This Row],[regno]],"")</f>
        <v/>
      </c>
    </row>
    <row r="3326" spans="1:4" x14ac:dyDescent="0.2">
      <c r="A3326">
        <v>1014033</v>
      </c>
      <c r="B3326" t="s">
        <v>5490</v>
      </c>
      <c r="C3326" t="s">
        <v>55</v>
      </c>
      <c r="D3326" t="str">
        <f>IF(OR(Table2[[#This Row],[code]]=Options!$H$6,Table2[[#This Row],[code]]=Options!$H$7,Table2[[#This Row],[code]]=Options!$H$8,Table2[[#This Row],[code]]=Options!$H$9,Table2[[#This Row],[code]]=Options!$H$10),Table2[[#This Row],[regno]],"")</f>
        <v/>
      </c>
    </row>
    <row r="3327" spans="1:4" x14ac:dyDescent="0.2">
      <c r="A3327">
        <v>1014036</v>
      </c>
      <c r="B3327" t="s">
        <v>5501</v>
      </c>
      <c r="C3327" t="s">
        <v>149</v>
      </c>
      <c r="D3327" t="str">
        <f>IF(OR(Table2[[#This Row],[code]]=Options!$H$6,Table2[[#This Row],[code]]=Options!$H$7,Table2[[#This Row],[code]]=Options!$H$8,Table2[[#This Row],[code]]=Options!$H$9,Table2[[#This Row],[code]]=Options!$H$10),Table2[[#This Row],[regno]],"")</f>
        <v/>
      </c>
    </row>
    <row r="3328" spans="1:4" x14ac:dyDescent="0.2">
      <c r="A3328">
        <v>1014214</v>
      </c>
      <c r="B3328" t="s">
        <v>5679</v>
      </c>
      <c r="C3328" t="s">
        <v>571</v>
      </c>
      <c r="D3328" t="str">
        <f>IF(OR(Table2[[#This Row],[code]]=Options!$H$6,Table2[[#This Row],[code]]=Options!$H$7,Table2[[#This Row],[code]]=Options!$H$8,Table2[[#This Row],[code]]=Options!$H$9,Table2[[#This Row],[code]]=Options!$H$10),Table2[[#This Row],[regno]],"")</f>
        <v/>
      </c>
    </row>
    <row r="3329" spans="1:4" x14ac:dyDescent="0.2">
      <c r="A3329">
        <v>1014226</v>
      </c>
      <c r="B3329" t="s">
        <v>5430</v>
      </c>
      <c r="C3329" t="s">
        <v>27</v>
      </c>
      <c r="D3329" t="str">
        <f>IF(OR(Table2[[#This Row],[code]]=Options!$H$6,Table2[[#This Row],[code]]=Options!$H$7,Table2[[#This Row],[code]]=Options!$H$8,Table2[[#This Row],[code]]=Options!$H$9,Table2[[#This Row],[code]]=Options!$H$10),Table2[[#This Row],[regno]],"")</f>
        <v/>
      </c>
    </row>
    <row r="3330" spans="1:4" x14ac:dyDescent="0.2">
      <c r="A3330">
        <v>1014284</v>
      </c>
      <c r="B3330" t="s">
        <v>5434</v>
      </c>
      <c r="C3330" t="s">
        <v>105</v>
      </c>
      <c r="D3330" t="str">
        <f>IF(OR(Table2[[#This Row],[code]]=Options!$H$6,Table2[[#This Row],[code]]=Options!$H$7,Table2[[#This Row],[code]]=Options!$H$8,Table2[[#This Row],[code]]=Options!$H$9,Table2[[#This Row],[code]]=Options!$H$10),Table2[[#This Row],[regno]],"")</f>
        <v/>
      </c>
    </row>
    <row r="3331" spans="1:4" x14ac:dyDescent="0.2">
      <c r="A3331">
        <v>1014304</v>
      </c>
      <c r="B3331" t="s">
        <v>5495</v>
      </c>
      <c r="C3331" t="s">
        <v>761</v>
      </c>
      <c r="D3331" t="str">
        <f>IF(OR(Table2[[#This Row],[code]]=Options!$H$6,Table2[[#This Row],[code]]=Options!$H$7,Table2[[#This Row],[code]]=Options!$H$8,Table2[[#This Row],[code]]=Options!$H$9,Table2[[#This Row],[code]]=Options!$H$10),Table2[[#This Row],[regno]],"")</f>
        <v/>
      </c>
    </row>
    <row r="3332" spans="1:4" x14ac:dyDescent="0.2">
      <c r="A3332">
        <v>1014377</v>
      </c>
      <c r="B3332" t="s">
        <v>5640</v>
      </c>
      <c r="C3332" t="s">
        <v>295</v>
      </c>
      <c r="D3332" t="str">
        <f>IF(OR(Table2[[#This Row],[code]]=Options!$H$6,Table2[[#This Row],[code]]=Options!$H$7,Table2[[#This Row],[code]]=Options!$H$8,Table2[[#This Row],[code]]=Options!$H$9,Table2[[#This Row],[code]]=Options!$H$10),Table2[[#This Row],[regno]],"")</f>
        <v/>
      </c>
    </row>
    <row r="3333" spans="1:4" x14ac:dyDescent="0.2">
      <c r="A3333">
        <v>1014503</v>
      </c>
      <c r="B3333" t="s">
        <v>5484</v>
      </c>
      <c r="C3333" t="s">
        <v>113</v>
      </c>
      <c r="D3333" t="str">
        <f>IF(OR(Table2[[#This Row],[code]]=Options!$H$6,Table2[[#This Row],[code]]=Options!$H$7,Table2[[#This Row],[code]]=Options!$H$8,Table2[[#This Row],[code]]=Options!$H$9,Table2[[#This Row],[code]]=Options!$H$10),Table2[[#This Row],[regno]],"")</f>
        <v/>
      </c>
    </row>
    <row r="3334" spans="1:4" x14ac:dyDescent="0.2">
      <c r="A3334">
        <v>1014531</v>
      </c>
      <c r="B3334" t="s">
        <v>5512</v>
      </c>
      <c r="C3334" t="s">
        <v>470</v>
      </c>
      <c r="D3334" t="str">
        <f>IF(OR(Table2[[#This Row],[code]]=Options!$H$6,Table2[[#This Row],[code]]=Options!$H$7,Table2[[#This Row],[code]]=Options!$H$8,Table2[[#This Row],[code]]=Options!$H$9,Table2[[#This Row],[code]]=Options!$H$10),Table2[[#This Row],[regno]],"")</f>
        <v/>
      </c>
    </row>
    <row r="3335" spans="1:4" x14ac:dyDescent="0.2">
      <c r="A3335">
        <v>1014674</v>
      </c>
      <c r="B3335" t="s">
        <v>5494</v>
      </c>
      <c r="C3335" t="s">
        <v>669</v>
      </c>
      <c r="D3335" t="str">
        <f>IF(OR(Table2[[#This Row],[code]]=Options!$H$6,Table2[[#This Row],[code]]=Options!$H$7,Table2[[#This Row],[code]]=Options!$H$8,Table2[[#This Row],[code]]=Options!$H$9,Table2[[#This Row],[code]]=Options!$H$10),Table2[[#This Row],[regno]],"")</f>
        <v/>
      </c>
    </row>
    <row r="3336" spans="1:4" x14ac:dyDescent="0.2">
      <c r="A3336">
        <v>1014709</v>
      </c>
      <c r="B3336" t="s">
        <v>5412</v>
      </c>
      <c r="C3336" t="s">
        <v>12</v>
      </c>
      <c r="D3336" t="str">
        <f>IF(OR(Table2[[#This Row],[code]]=Options!$H$6,Table2[[#This Row],[code]]=Options!$H$7,Table2[[#This Row],[code]]=Options!$H$8,Table2[[#This Row],[code]]=Options!$H$9,Table2[[#This Row],[code]]=Options!$H$10),Table2[[#This Row],[regno]],"")</f>
        <v/>
      </c>
    </row>
    <row r="3337" spans="1:4" x14ac:dyDescent="0.2">
      <c r="A3337">
        <v>1014921</v>
      </c>
      <c r="B3337" t="s">
        <v>5490</v>
      </c>
      <c r="C3337" t="s">
        <v>55</v>
      </c>
      <c r="D3337" t="str">
        <f>IF(OR(Table2[[#This Row],[code]]=Options!$H$6,Table2[[#This Row],[code]]=Options!$H$7,Table2[[#This Row],[code]]=Options!$H$8,Table2[[#This Row],[code]]=Options!$H$9,Table2[[#This Row],[code]]=Options!$H$10),Table2[[#This Row],[regno]],"")</f>
        <v/>
      </c>
    </row>
    <row r="3338" spans="1:4" x14ac:dyDescent="0.2">
      <c r="A3338">
        <v>1014942</v>
      </c>
      <c r="B3338" t="s">
        <v>5762</v>
      </c>
      <c r="C3338" t="s">
        <v>2037</v>
      </c>
      <c r="D3338" t="str">
        <f>IF(OR(Table2[[#This Row],[code]]=Options!$H$6,Table2[[#This Row],[code]]=Options!$H$7,Table2[[#This Row],[code]]=Options!$H$8,Table2[[#This Row],[code]]=Options!$H$9,Table2[[#This Row],[code]]=Options!$H$10),Table2[[#This Row],[regno]],"")</f>
        <v/>
      </c>
    </row>
    <row r="3339" spans="1:4" x14ac:dyDescent="0.2">
      <c r="A3339">
        <v>1015047</v>
      </c>
      <c r="B3339" t="s">
        <v>5412</v>
      </c>
      <c r="C3339" t="s">
        <v>12</v>
      </c>
      <c r="D3339" t="str">
        <f>IF(OR(Table2[[#This Row],[code]]=Options!$H$6,Table2[[#This Row],[code]]=Options!$H$7,Table2[[#This Row],[code]]=Options!$H$8,Table2[[#This Row],[code]]=Options!$H$9,Table2[[#This Row],[code]]=Options!$H$10),Table2[[#This Row],[regno]],"")</f>
        <v/>
      </c>
    </row>
    <row r="3340" spans="1:4" x14ac:dyDescent="0.2">
      <c r="A3340">
        <v>1015162</v>
      </c>
      <c r="B3340" t="s">
        <v>5523</v>
      </c>
      <c r="C3340" t="s">
        <v>1253</v>
      </c>
      <c r="D3340" t="str">
        <f>IF(OR(Table2[[#This Row],[code]]=Options!$H$6,Table2[[#This Row],[code]]=Options!$H$7,Table2[[#This Row],[code]]=Options!$H$8,Table2[[#This Row],[code]]=Options!$H$9,Table2[[#This Row],[code]]=Options!$H$10),Table2[[#This Row],[regno]],"")</f>
        <v/>
      </c>
    </row>
    <row r="3341" spans="1:4" x14ac:dyDescent="0.2">
      <c r="A3341">
        <v>1015518</v>
      </c>
      <c r="B3341" t="s">
        <v>5476</v>
      </c>
      <c r="C3341" t="s">
        <v>188</v>
      </c>
      <c r="D3341" t="str">
        <f>IF(OR(Table2[[#This Row],[code]]=Options!$H$6,Table2[[#This Row],[code]]=Options!$H$7,Table2[[#This Row],[code]]=Options!$H$8,Table2[[#This Row],[code]]=Options!$H$9,Table2[[#This Row],[code]]=Options!$H$10),Table2[[#This Row],[regno]],"")</f>
        <v/>
      </c>
    </row>
    <row r="3342" spans="1:4" x14ac:dyDescent="0.2">
      <c r="A3342">
        <v>1015522</v>
      </c>
      <c r="B3342" t="s">
        <v>5631</v>
      </c>
      <c r="C3342" t="s">
        <v>244</v>
      </c>
      <c r="D3342" t="str">
        <f>IF(OR(Table2[[#This Row],[code]]=Options!$H$6,Table2[[#This Row],[code]]=Options!$H$7,Table2[[#This Row],[code]]=Options!$H$8,Table2[[#This Row],[code]]=Options!$H$9,Table2[[#This Row],[code]]=Options!$H$10),Table2[[#This Row],[regno]],"")</f>
        <v/>
      </c>
    </row>
    <row r="3343" spans="1:4" x14ac:dyDescent="0.2">
      <c r="A3343">
        <v>1015546</v>
      </c>
      <c r="B3343" t="s">
        <v>5748</v>
      </c>
      <c r="C3343" t="s">
        <v>1702</v>
      </c>
      <c r="D3343" t="str">
        <f>IF(OR(Table2[[#This Row],[code]]=Options!$H$6,Table2[[#This Row],[code]]=Options!$H$7,Table2[[#This Row],[code]]=Options!$H$8,Table2[[#This Row],[code]]=Options!$H$9,Table2[[#This Row],[code]]=Options!$H$10),Table2[[#This Row],[regno]],"")</f>
        <v/>
      </c>
    </row>
    <row r="3344" spans="1:4" x14ac:dyDescent="0.2">
      <c r="A3344">
        <v>1015558</v>
      </c>
      <c r="B3344" t="s">
        <v>5740</v>
      </c>
      <c r="C3344" t="s">
        <v>1522</v>
      </c>
      <c r="D3344" t="str">
        <f>IF(OR(Table2[[#This Row],[code]]=Options!$H$6,Table2[[#This Row],[code]]=Options!$H$7,Table2[[#This Row],[code]]=Options!$H$8,Table2[[#This Row],[code]]=Options!$H$9,Table2[[#This Row],[code]]=Options!$H$10),Table2[[#This Row],[regno]],"")</f>
        <v/>
      </c>
    </row>
    <row r="3345" spans="1:4" x14ac:dyDescent="0.2">
      <c r="A3345">
        <v>1015677</v>
      </c>
      <c r="B3345" t="s">
        <v>5598</v>
      </c>
      <c r="C3345" t="s">
        <v>18</v>
      </c>
      <c r="D3345" t="str">
        <f>IF(OR(Table2[[#This Row],[code]]=Options!$H$6,Table2[[#This Row],[code]]=Options!$H$7,Table2[[#This Row],[code]]=Options!$H$8,Table2[[#This Row],[code]]=Options!$H$9,Table2[[#This Row],[code]]=Options!$H$10),Table2[[#This Row],[regno]],"")</f>
        <v/>
      </c>
    </row>
    <row r="3346" spans="1:4" x14ac:dyDescent="0.2">
      <c r="A3346">
        <v>1015930</v>
      </c>
      <c r="B3346" t="s">
        <v>5569</v>
      </c>
      <c r="C3346" t="s">
        <v>461</v>
      </c>
      <c r="D3346" t="str">
        <f>IF(OR(Table2[[#This Row],[code]]=Options!$H$6,Table2[[#This Row],[code]]=Options!$H$7,Table2[[#This Row],[code]]=Options!$H$8,Table2[[#This Row],[code]]=Options!$H$9,Table2[[#This Row],[code]]=Options!$H$10),Table2[[#This Row],[regno]],"")</f>
        <v/>
      </c>
    </row>
    <row r="3347" spans="1:4" x14ac:dyDescent="0.2">
      <c r="A3347">
        <v>1016458</v>
      </c>
      <c r="B3347" t="s">
        <v>5561</v>
      </c>
      <c r="C3347" t="s">
        <v>949</v>
      </c>
      <c r="D3347" t="str">
        <f>IF(OR(Table2[[#This Row],[code]]=Options!$H$6,Table2[[#This Row],[code]]=Options!$H$7,Table2[[#This Row],[code]]=Options!$H$8,Table2[[#This Row],[code]]=Options!$H$9,Table2[[#This Row],[code]]=Options!$H$10),Table2[[#This Row],[regno]],"")</f>
        <v/>
      </c>
    </row>
    <row r="3348" spans="1:4" x14ac:dyDescent="0.2">
      <c r="A3348">
        <v>1016967</v>
      </c>
      <c r="B3348" t="s">
        <v>5713</v>
      </c>
      <c r="C3348" t="s">
        <v>1081</v>
      </c>
      <c r="D3348" t="str">
        <f>IF(OR(Table2[[#This Row],[code]]=Options!$H$6,Table2[[#This Row],[code]]=Options!$H$7,Table2[[#This Row],[code]]=Options!$H$8,Table2[[#This Row],[code]]=Options!$H$9,Table2[[#This Row],[code]]=Options!$H$10),Table2[[#This Row],[regno]],"")</f>
        <v/>
      </c>
    </row>
    <row r="3349" spans="1:4" x14ac:dyDescent="0.2">
      <c r="A3349">
        <v>1017022</v>
      </c>
      <c r="B3349" t="s">
        <v>5497</v>
      </c>
      <c r="C3349" t="s">
        <v>15</v>
      </c>
      <c r="D3349" t="str">
        <f>IF(OR(Table2[[#This Row],[code]]=Options!$H$6,Table2[[#This Row],[code]]=Options!$H$7,Table2[[#This Row],[code]]=Options!$H$8,Table2[[#This Row],[code]]=Options!$H$9,Table2[[#This Row],[code]]=Options!$H$10),Table2[[#This Row],[regno]],"")</f>
        <v/>
      </c>
    </row>
    <row r="3350" spans="1:4" x14ac:dyDescent="0.2">
      <c r="A3350">
        <v>1017034</v>
      </c>
      <c r="B3350" t="s">
        <v>5569</v>
      </c>
      <c r="C3350" t="s">
        <v>461</v>
      </c>
      <c r="D3350" t="str">
        <f>IF(OR(Table2[[#This Row],[code]]=Options!$H$6,Table2[[#This Row],[code]]=Options!$H$7,Table2[[#This Row],[code]]=Options!$H$8,Table2[[#This Row],[code]]=Options!$H$9,Table2[[#This Row],[code]]=Options!$H$10),Table2[[#This Row],[regno]],"")</f>
        <v/>
      </c>
    </row>
    <row r="3351" spans="1:4" x14ac:dyDescent="0.2">
      <c r="A3351">
        <v>1017063</v>
      </c>
      <c r="B3351" t="s">
        <v>5729</v>
      </c>
      <c r="C3351" t="s">
        <v>1369</v>
      </c>
      <c r="D3351" t="str">
        <f>IF(OR(Table2[[#This Row],[code]]=Options!$H$6,Table2[[#This Row],[code]]=Options!$H$7,Table2[[#This Row],[code]]=Options!$H$8,Table2[[#This Row],[code]]=Options!$H$9,Table2[[#This Row],[code]]=Options!$H$10),Table2[[#This Row],[regno]],"")</f>
        <v/>
      </c>
    </row>
    <row r="3352" spans="1:4" x14ac:dyDescent="0.2">
      <c r="A3352">
        <v>1017068</v>
      </c>
      <c r="B3352" t="s">
        <v>5533</v>
      </c>
      <c r="C3352" t="s">
        <v>598</v>
      </c>
      <c r="D3352" t="str">
        <f>IF(OR(Table2[[#This Row],[code]]=Options!$H$6,Table2[[#This Row],[code]]=Options!$H$7,Table2[[#This Row],[code]]=Options!$H$8,Table2[[#This Row],[code]]=Options!$H$9,Table2[[#This Row],[code]]=Options!$H$10),Table2[[#This Row],[regno]],"")</f>
        <v/>
      </c>
    </row>
    <row r="3353" spans="1:4" x14ac:dyDescent="0.2">
      <c r="A3353">
        <v>1017454</v>
      </c>
      <c r="B3353" t="s">
        <v>5635</v>
      </c>
      <c r="C3353" t="s">
        <v>270</v>
      </c>
      <c r="D3353" t="str">
        <f>IF(OR(Table2[[#This Row],[code]]=Options!$H$6,Table2[[#This Row],[code]]=Options!$H$7,Table2[[#This Row],[code]]=Options!$H$8,Table2[[#This Row],[code]]=Options!$H$9,Table2[[#This Row],[code]]=Options!$H$10),Table2[[#This Row],[regno]],"")</f>
        <v/>
      </c>
    </row>
    <row r="3354" spans="1:4" x14ac:dyDescent="0.2">
      <c r="A3354">
        <v>1017595</v>
      </c>
      <c r="B3354" t="s">
        <v>5763</v>
      </c>
      <c r="C3354" t="s">
        <v>2069</v>
      </c>
      <c r="D3354" t="str">
        <f>IF(OR(Table2[[#This Row],[code]]=Options!$H$6,Table2[[#This Row],[code]]=Options!$H$7,Table2[[#This Row],[code]]=Options!$H$8,Table2[[#This Row],[code]]=Options!$H$9,Table2[[#This Row],[code]]=Options!$H$10),Table2[[#This Row],[regno]],"")</f>
        <v/>
      </c>
    </row>
    <row r="3355" spans="1:4" x14ac:dyDescent="0.2">
      <c r="A3355">
        <v>1017601</v>
      </c>
      <c r="B3355" t="s">
        <v>5650</v>
      </c>
      <c r="C3355" t="s">
        <v>375</v>
      </c>
      <c r="D3355" t="str">
        <f>IF(OR(Table2[[#This Row],[code]]=Options!$H$6,Table2[[#This Row],[code]]=Options!$H$7,Table2[[#This Row],[code]]=Options!$H$8,Table2[[#This Row],[code]]=Options!$H$9,Table2[[#This Row],[code]]=Options!$H$10),Table2[[#This Row],[regno]],"")</f>
        <v/>
      </c>
    </row>
    <row r="3356" spans="1:4" x14ac:dyDescent="0.2">
      <c r="A3356">
        <v>1017635</v>
      </c>
      <c r="B3356" t="s">
        <v>5638</v>
      </c>
      <c r="C3356" t="s">
        <v>289</v>
      </c>
      <c r="D3356" t="str">
        <f>IF(OR(Table2[[#This Row],[code]]=Options!$H$6,Table2[[#This Row],[code]]=Options!$H$7,Table2[[#This Row],[code]]=Options!$H$8,Table2[[#This Row],[code]]=Options!$H$9,Table2[[#This Row],[code]]=Options!$H$10),Table2[[#This Row],[regno]],"")</f>
        <v/>
      </c>
    </row>
    <row r="3357" spans="1:4" x14ac:dyDescent="0.2">
      <c r="A3357">
        <v>1017788</v>
      </c>
      <c r="B3357" t="s">
        <v>5763</v>
      </c>
      <c r="C3357" t="s">
        <v>2069</v>
      </c>
      <c r="D3357" t="str">
        <f>IF(OR(Table2[[#This Row],[code]]=Options!$H$6,Table2[[#This Row],[code]]=Options!$H$7,Table2[[#This Row],[code]]=Options!$H$8,Table2[[#This Row],[code]]=Options!$H$9,Table2[[#This Row],[code]]=Options!$H$10),Table2[[#This Row],[regno]],"")</f>
        <v/>
      </c>
    </row>
    <row r="3358" spans="1:4" x14ac:dyDescent="0.2">
      <c r="A3358">
        <v>1018231</v>
      </c>
      <c r="B3358" t="s">
        <v>5561</v>
      </c>
      <c r="C3358" t="s">
        <v>949</v>
      </c>
      <c r="D3358" t="str">
        <f>IF(OR(Table2[[#This Row],[code]]=Options!$H$6,Table2[[#This Row],[code]]=Options!$H$7,Table2[[#This Row],[code]]=Options!$H$8,Table2[[#This Row],[code]]=Options!$H$9,Table2[[#This Row],[code]]=Options!$H$10),Table2[[#This Row],[regno]],"")</f>
        <v/>
      </c>
    </row>
    <row r="3359" spans="1:4" x14ac:dyDescent="0.2">
      <c r="A3359">
        <v>1018468</v>
      </c>
      <c r="B3359" t="s">
        <v>5764</v>
      </c>
      <c r="C3359" t="s">
        <v>2082</v>
      </c>
      <c r="D3359" t="str">
        <f>IF(OR(Table2[[#This Row],[code]]=Options!$H$6,Table2[[#This Row],[code]]=Options!$H$7,Table2[[#This Row],[code]]=Options!$H$8,Table2[[#This Row],[code]]=Options!$H$9,Table2[[#This Row],[code]]=Options!$H$10),Table2[[#This Row],[regno]],"")</f>
        <v/>
      </c>
    </row>
    <row r="3360" spans="1:4" x14ac:dyDescent="0.2">
      <c r="A3360">
        <v>1018881</v>
      </c>
      <c r="B3360" t="s">
        <v>5522</v>
      </c>
      <c r="C3360" t="s">
        <v>1193</v>
      </c>
      <c r="D3360" t="str">
        <f>IF(OR(Table2[[#This Row],[code]]=Options!$H$6,Table2[[#This Row],[code]]=Options!$H$7,Table2[[#This Row],[code]]=Options!$H$8,Table2[[#This Row],[code]]=Options!$H$9,Table2[[#This Row],[code]]=Options!$H$10),Table2[[#This Row],[regno]],"")</f>
        <v/>
      </c>
    </row>
    <row r="3361" spans="1:4" x14ac:dyDescent="0.2">
      <c r="A3361">
        <v>1018974</v>
      </c>
      <c r="B3361" t="s">
        <v>5634</v>
      </c>
      <c r="C3361" t="s">
        <v>264</v>
      </c>
      <c r="D3361" t="str">
        <f>IF(OR(Table2[[#This Row],[code]]=Options!$H$6,Table2[[#This Row],[code]]=Options!$H$7,Table2[[#This Row],[code]]=Options!$H$8,Table2[[#This Row],[code]]=Options!$H$9,Table2[[#This Row],[code]]=Options!$H$10),Table2[[#This Row],[regno]],"")</f>
        <v/>
      </c>
    </row>
    <row r="3362" spans="1:4" x14ac:dyDescent="0.2">
      <c r="A3362">
        <v>1019300</v>
      </c>
      <c r="B3362" t="s">
        <v>5621</v>
      </c>
      <c r="C3362" t="s">
        <v>194</v>
      </c>
      <c r="D3362" t="str">
        <f>IF(OR(Table2[[#This Row],[code]]=Options!$H$6,Table2[[#This Row],[code]]=Options!$H$7,Table2[[#This Row],[code]]=Options!$H$8,Table2[[#This Row],[code]]=Options!$H$9,Table2[[#This Row],[code]]=Options!$H$10),Table2[[#This Row],[regno]],"")</f>
        <v/>
      </c>
    </row>
    <row r="3363" spans="1:4" x14ac:dyDescent="0.2">
      <c r="A3363">
        <v>1019798</v>
      </c>
      <c r="B3363" t="s">
        <v>5634</v>
      </c>
      <c r="C3363" t="s">
        <v>264</v>
      </c>
      <c r="D3363" t="str">
        <f>IF(OR(Table2[[#This Row],[code]]=Options!$H$6,Table2[[#This Row],[code]]=Options!$H$7,Table2[[#This Row],[code]]=Options!$H$8,Table2[[#This Row],[code]]=Options!$H$9,Table2[[#This Row],[code]]=Options!$H$10),Table2[[#This Row],[regno]],"")</f>
        <v/>
      </c>
    </row>
    <row r="3364" spans="1:4" x14ac:dyDescent="0.2">
      <c r="A3364">
        <v>1019908</v>
      </c>
      <c r="B3364" t="s">
        <v>5626</v>
      </c>
      <c r="C3364" t="s">
        <v>225</v>
      </c>
      <c r="D3364" t="str">
        <f>IF(OR(Table2[[#This Row],[code]]=Options!$H$6,Table2[[#This Row],[code]]=Options!$H$7,Table2[[#This Row],[code]]=Options!$H$8,Table2[[#This Row],[code]]=Options!$H$9,Table2[[#This Row],[code]]=Options!$H$10),Table2[[#This Row],[regno]],"")</f>
        <v/>
      </c>
    </row>
    <row r="3365" spans="1:4" x14ac:dyDescent="0.2">
      <c r="A3365">
        <v>1019984</v>
      </c>
      <c r="B3365" t="s">
        <v>5720</v>
      </c>
      <c r="C3365" t="s">
        <v>1308</v>
      </c>
      <c r="D3365" t="str">
        <f>IF(OR(Table2[[#This Row],[code]]=Options!$H$6,Table2[[#This Row],[code]]=Options!$H$7,Table2[[#This Row],[code]]=Options!$H$8,Table2[[#This Row],[code]]=Options!$H$9,Table2[[#This Row],[code]]=Options!$H$10),Table2[[#This Row],[regno]],"")</f>
        <v/>
      </c>
    </row>
    <row r="3366" spans="1:4" x14ac:dyDescent="0.2">
      <c r="A3366">
        <v>1020066</v>
      </c>
      <c r="B3366" t="s">
        <v>5479</v>
      </c>
      <c r="C3366" t="s">
        <v>9</v>
      </c>
      <c r="D3366" t="str">
        <f>IF(OR(Table2[[#This Row],[code]]=Options!$H$6,Table2[[#This Row],[code]]=Options!$H$7,Table2[[#This Row],[code]]=Options!$H$8,Table2[[#This Row],[code]]=Options!$H$9,Table2[[#This Row],[code]]=Options!$H$10),Table2[[#This Row],[regno]],"")</f>
        <v/>
      </c>
    </row>
    <row r="3367" spans="1:4" x14ac:dyDescent="0.2">
      <c r="A3367">
        <v>1020868</v>
      </c>
      <c r="B3367" t="s">
        <v>5765</v>
      </c>
      <c r="C3367" t="s">
        <v>2105</v>
      </c>
      <c r="D3367" t="str">
        <f>IF(OR(Table2[[#This Row],[code]]=Options!$H$6,Table2[[#This Row],[code]]=Options!$H$7,Table2[[#This Row],[code]]=Options!$H$8,Table2[[#This Row],[code]]=Options!$H$9,Table2[[#This Row],[code]]=Options!$H$10),Table2[[#This Row],[regno]],"")</f>
        <v/>
      </c>
    </row>
    <row r="3368" spans="1:4" x14ac:dyDescent="0.2">
      <c r="A3368">
        <v>1021045</v>
      </c>
      <c r="B3368" t="s">
        <v>5618</v>
      </c>
      <c r="C3368" t="s">
        <v>170</v>
      </c>
      <c r="D3368" t="str">
        <f>IF(OR(Table2[[#This Row],[code]]=Options!$H$6,Table2[[#This Row],[code]]=Options!$H$7,Table2[[#This Row],[code]]=Options!$H$8,Table2[[#This Row],[code]]=Options!$H$9,Table2[[#This Row],[code]]=Options!$H$10),Table2[[#This Row],[regno]],"")</f>
        <v/>
      </c>
    </row>
    <row r="3369" spans="1:4" x14ac:dyDescent="0.2">
      <c r="A3369">
        <v>1021652</v>
      </c>
      <c r="B3369" t="s">
        <v>5638</v>
      </c>
      <c r="C3369" t="s">
        <v>289</v>
      </c>
      <c r="D3369" t="str">
        <f>IF(OR(Table2[[#This Row],[code]]=Options!$H$6,Table2[[#This Row],[code]]=Options!$H$7,Table2[[#This Row],[code]]=Options!$H$8,Table2[[#This Row],[code]]=Options!$H$9,Table2[[#This Row],[code]]=Options!$H$10),Table2[[#This Row],[regno]],"")</f>
        <v/>
      </c>
    </row>
    <row r="3370" spans="1:4" x14ac:dyDescent="0.2">
      <c r="A3370">
        <v>1021886</v>
      </c>
      <c r="B3370" t="s">
        <v>5608</v>
      </c>
      <c r="C3370" t="s">
        <v>97</v>
      </c>
      <c r="D3370" t="str">
        <f>IF(OR(Table2[[#This Row],[code]]=Options!$H$6,Table2[[#This Row],[code]]=Options!$H$7,Table2[[#This Row],[code]]=Options!$H$8,Table2[[#This Row],[code]]=Options!$H$9,Table2[[#This Row],[code]]=Options!$H$10),Table2[[#This Row],[regno]],"")</f>
        <v/>
      </c>
    </row>
    <row r="3371" spans="1:4" x14ac:dyDescent="0.2">
      <c r="A3371">
        <v>1022336</v>
      </c>
      <c r="B3371" t="s">
        <v>5617</v>
      </c>
      <c r="C3371" t="s">
        <v>164</v>
      </c>
      <c r="D3371" t="str">
        <f>IF(OR(Table2[[#This Row],[code]]=Options!$H$6,Table2[[#This Row],[code]]=Options!$H$7,Table2[[#This Row],[code]]=Options!$H$8,Table2[[#This Row],[code]]=Options!$H$9,Table2[[#This Row],[code]]=Options!$H$10),Table2[[#This Row],[regno]],"")</f>
        <v/>
      </c>
    </row>
    <row r="3372" spans="1:4" x14ac:dyDescent="0.2">
      <c r="A3372">
        <v>1022431</v>
      </c>
      <c r="B3372" t="s">
        <v>5766</v>
      </c>
      <c r="C3372" t="s">
        <v>2118</v>
      </c>
      <c r="D3372" t="str">
        <f>IF(OR(Table2[[#This Row],[code]]=Options!$H$6,Table2[[#This Row],[code]]=Options!$H$7,Table2[[#This Row],[code]]=Options!$H$8,Table2[[#This Row],[code]]=Options!$H$9,Table2[[#This Row],[code]]=Options!$H$10),Table2[[#This Row],[regno]],"")</f>
        <v/>
      </c>
    </row>
    <row r="3373" spans="1:4" x14ac:dyDescent="0.2">
      <c r="A3373">
        <v>1022654</v>
      </c>
      <c r="B3373" t="s">
        <v>5486</v>
      </c>
      <c r="C3373" t="s">
        <v>826</v>
      </c>
      <c r="D3373" t="str">
        <f>IF(OR(Table2[[#This Row],[code]]=Options!$H$6,Table2[[#This Row],[code]]=Options!$H$7,Table2[[#This Row],[code]]=Options!$H$8,Table2[[#This Row],[code]]=Options!$H$9,Table2[[#This Row],[code]]=Options!$H$10),Table2[[#This Row],[regno]],"")</f>
        <v/>
      </c>
    </row>
    <row r="3374" spans="1:4" x14ac:dyDescent="0.2">
      <c r="A3374">
        <v>1023028</v>
      </c>
      <c r="B3374" t="s">
        <v>5641</v>
      </c>
      <c r="C3374" t="s">
        <v>301</v>
      </c>
      <c r="D3374" t="str">
        <f>IF(OR(Table2[[#This Row],[code]]=Options!$H$6,Table2[[#This Row],[code]]=Options!$H$7,Table2[[#This Row],[code]]=Options!$H$8,Table2[[#This Row],[code]]=Options!$H$9,Table2[[#This Row],[code]]=Options!$H$10),Table2[[#This Row],[regno]],"")</f>
        <v/>
      </c>
    </row>
    <row r="3375" spans="1:4" x14ac:dyDescent="0.2">
      <c r="A3375">
        <v>1023084</v>
      </c>
      <c r="B3375" t="s">
        <v>5758</v>
      </c>
      <c r="C3375" t="s">
        <v>1930</v>
      </c>
      <c r="D3375" t="str">
        <f>IF(OR(Table2[[#This Row],[code]]=Options!$H$6,Table2[[#This Row],[code]]=Options!$H$7,Table2[[#This Row],[code]]=Options!$H$8,Table2[[#This Row],[code]]=Options!$H$9,Table2[[#This Row],[code]]=Options!$H$10),Table2[[#This Row],[regno]],"")</f>
        <v/>
      </c>
    </row>
    <row r="3376" spans="1:4" x14ac:dyDescent="0.2">
      <c r="A3376">
        <v>1023085</v>
      </c>
      <c r="B3376" t="s">
        <v>5501</v>
      </c>
      <c r="C3376" t="s">
        <v>149</v>
      </c>
      <c r="D3376" t="str">
        <f>IF(OR(Table2[[#This Row],[code]]=Options!$H$6,Table2[[#This Row],[code]]=Options!$H$7,Table2[[#This Row],[code]]=Options!$H$8,Table2[[#This Row],[code]]=Options!$H$9,Table2[[#This Row],[code]]=Options!$H$10),Table2[[#This Row],[regno]],"")</f>
        <v/>
      </c>
    </row>
    <row r="3377" spans="1:4" x14ac:dyDescent="0.2">
      <c r="A3377">
        <v>1023390</v>
      </c>
      <c r="B3377" t="s">
        <v>5656</v>
      </c>
      <c r="C3377" t="s">
        <v>419</v>
      </c>
      <c r="D3377" t="str">
        <f>IF(OR(Table2[[#This Row],[code]]=Options!$H$6,Table2[[#This Row],[code]]=Options!$H$7,Table2[[#This Row],[code]]=Options!$H$8,Table2[[#This Row],[code]]=Options!$H$9,Table2[[#This Row],[code]]=Options!$H$10),Table2[[#This Row],[regno]],"")</f>
        <v/>
      </c>
    </row>
    <row r="3378" spans="1:4" x14ac:dyDescent="0.2">
      <c r="A3378">
        <v>1023467</v>
      </c>
      <c r="B3378" t="s">
        <v>5569</v>
      </c>
      <c r="C3378" t="s">
        <v>461</v>
      </c>
      <c r="D3378" t="str">
        <f>IF(OR(Table2[[#This Row],[code]]=Options!$H$6,Table2[[#This Row],[code]]=Options!$H$7,Table2[[#This Row],[code]]=Options!$H$8,Table2[[#This Row],[code]]=Options!$H$9,Table2[[#This Row],[code]]=Options!$H$10),Table2[[#This Row],[regno]],"")</f>
        <v/>
      </c>
    </row>
    <row r="3379" spans="1:4" x14ac:dyDescent="0.2">
      <c r="A3379">
        <v>1023733</v>
      </c>
      <c r="B3379" t="s">
        <v>5700</v>
      </c>
      <c r="C3379" t="s">
        <v>839</v>
      </c>
      <c r="D3379" t="str">
        <f>IF(OR(Table2[[#This Row],[code]]=Options!$H$6,Table2[[#This Row],[code]]=Options!$H$7,Table2[[#This Row],[code]]=Options!$H$8,Table2[[#This Row],[code]]=Options!$H$9,Table2[[#This Row],[code]]=Options!$H$10),Table2[[#This Row],[regno]],"")</f>
        <v/>
      </c>
    </row>
    <row r="3380" spans="1:4" x14ac:dyDescent="0.2">
      <c r="A3380">
        <v>1023920</v>
      </c>
      <c r="B3380" t="s">
        <v>5639</v>
      </c>
      <c r="C3380" t="s">
        <v>292</v>
      </c>
      <c r="D3380" t="str">
        <f>IF(OR(Table2[[#This Row],[code]]=Options!$H$6,Table2[[#This Row],[code]]=Options!$H$7,Table2[[#This Row],[code]]=Options!$H$8,Table2[[#This Row],[code]]=Options!$H$9,Table2[[#This Row],[code]]=Options!$H$10),Table2[[#This Row],[regno]],"")</f>
        <v/>
      </c>
    </row>
    <row r="3381" spans="1:4" x14ac:dyDescent="0.2">
      <c r="A3381">
        <v>1024162</v>
      </c>
      <c r="B3381" t="s">
        <v>5731</v>
      </c>
      <c r="C3381" t="s">
        <v>1381</v>
      </c>
      <c r="D3381" t="str">
        <f>IF(OR(Table2[[#This Row],[code]]=Options!$H$6,Table2[[#This Row],[code]]=Options!$H$7,Table2[[#This Row],[code]]=Options!$H$8,Table2[[#This Row],[code]]=Options!$H$9,Table2[[#This Row],[code]]=Options!$H$10),Table2[[#This Row],[regno]],"")</f>
        <v/>
      </c>
    </row>
    <row r="3382" spans="1:4" x14ac:dyDescent="0.2">
      <c r="A3382">
        <v>1024761</v>
      </c>
      <c r="B3382" t="s">
        <v>5429</v>
      </c>
      <c r="C3382" t="s">
        <v>81</v>
      </c>
      <c r="D3382" t="str">
        <f>IF(OR(Table2[[#This Row],[code]]=Options!$H$6,Table2[[#This Row],[code]]=Options!$H$7,Table2[[#This Row],[code]]=Options!$H$8,Table2[[#This Row],[code]]=Options!$H$9,Table2[[#This Row],[code]]=Options!$H$10),Table2[[#This Row],[regno]],"")</f>
        <v/>
      </c>
    </row>
    <row r="3383" spans="1:4" x14ac:dyDescent="0.2">
      <c r="A3383">
        <v>1025290</v>
      </c>
      <c r="B3383" t="s">
        <v>5604</v>
      </c>
      <c r="C3383" t="s">
        <v>64</v>
      </c>
      <c r="D3383" t="str">
        <f>IF(OR(Table2[[#This Row],[code]]=Options!$H$6,Table2[[#This Row],[code]]=Options!$H$7,Table2[[#This Row],[code]]=Options!$H$8,Table2[[#This Row],[code]]=Options!$H$9,Table2[[#This Row],[code]]=Options!$H$10),Table2[[#This Row],[regno]],"")</f>
        <v/>
      </c>
    </row>
    <row r="3384" spans="1:4" x14ac:dyDescent="0.2">
      <c r="A3384">
        <v>1025480</v>
      </c>
      <c r="B3384" t="s">
        <v>5547</v>
      </c>
      <c r="C3384" t="s">
        <v>1358</v>
      </c>
      <c r="D3384" t="str">
        <f>IF(OR(Table2[[#This Row],[code]]=Options!$H$6,Table2[[#This Row],[code]]=Options!$H$7,Table2[[#This Row],[code]]=Options!$H$8,Table2[[#This Row],[code]]=Options!$H$9,Table2[[#This Row],[code]]=Options!$H$10),Table2[[#This Row],[regno]],"")</f>
        <v/>
      </c>
    </row>
    <row r="3385" spans="1:4" x14ac:dyDescent="0.2">
      <c r="A3385">
        <v>1025553</v>
      </c>
      <c r="B3385" t="s">
        <v>5652</v>
      </c>
      <c r="C3385" t="s">
        <v>385</v>
      </c>
      <c r="D3385" t="str">
        <f>IF(OR(Table2[[#This Row],[code]]=Options!$H$6,Table2[[#This Row],[code]]=Options!$H$7,Table2[[#This Row],[code]]=Options!$H$8,Table2[[#This Row],[code]]=Options!$H$9,Table2[[#This Row],[code]]=Options!$H$10),Table2[[#This Row],[regno]],"")</f>
        <v/>
      </c>
    </row>
    <row r="3386" spans="1:4" x14ac:dyDescent="0.2">
      <c r="A3386">
        <v>1025984</v>
      </c>
      <c r="B3386" t="s">
        <v>5490</v>
      </c>
      <c r="C3386" t="s">
        <v>55</v>
      </c>
      <c r="D3386" t="str">
        <f>IF(OR(Table2[[#This Row],[code]]=Options!$H$6,Table2[[#This Row],[code]]=Options!$H$7,Table2[[#This Row],[code]]=Options!$H$8,Table2[[#This Row],[code]]=Options!$H$9,Table2[[#This Row],[code]]=Options!$H$10),Table2[[#This Row],[regno]],"")</f>
        <v/>
      </c>
    </row>
    <row r="3387" spans="1:4" x14ac:dyDescent="0.2">
      <c r="A3387">
        <v>1026119</v>
      </c>
      <c r="B3387" t="s">
        <v>5653</v>
      </c>
      <c r="C3387" t="s">
        <v>392</v>
      </c>
      <c r="D3387" t="str">
        <f>IF(OR(Table2[[#This Row],[code]]=Options!$H$6,Table2[[#This Row],[code]]=Options!$H$7,Table2[[#This Row],[code]]=Options!$H$8,Table2[[#This Row],[code]]=Options!$H$9,Table2[[#This Row],[code]]=Options!$H$10),Table2[[#This Row],[regno]],"")</f>
        <v/>
      </c>
    </row>
    <row r="3388" spans="1:4" x14ac:dyDescent="0.2">
      <c r="A3388">
        <v>1026160</v>
      </c>
      <c r="B3388" t="s">
        <v>5476</v>
      </c>
      <c r="C3388" t="s">
        <v>188</v>
      </c>
      <c r="D3388" t="str">
        <f>IF(OR(Table2[[#This Row],[code]]=Options!$H$6,Table2[[#This Row],[code]]=Options!$H$7,Table2[[#This Row],[code]]=Options!$H$8,Table2[[#This Row],[code]]=Options!$H$9,Table2[[#This Row],[code]]=Options!$H$10),Table2[[#This Row],[regno]],"")</f>
        <v/>
      </c>
    </row>
    <row r="3389" spans="1:4" x14ac:dyDescent="0.2">
      <c r="A3389">
        <v>1026622</v>
      </c>
      <c r="B3389" t="s">
        <v>5658</v>
      </c>
      <c r="C3389" t="s">
        <v>427</v>
      </c>
      <c r="D3389" t="str">
        <f>IF(OR(Table2[[#This Row],[code]]=Options!$H$6,Table2[[#This Row],[code]]=Options!$H$7,Table2[[#This Row],[code]]=Options!$H$8,Table2[[#This Row],[code]]=Options!$H$9,Table2[[#This Row],[code]]=Options!$H$10),Table2[[#This Row],[regno]],"")</f>
        <v/>
      </c>
    </row>
    <row r="3390" spans="1:4" x14ac:dyDescent="0.2">
      <c r="A3390">
        <v>1026673</v>
      </c>
      <c r="B3390" t="s">
        <v>5499</v>
      </c>
      <c r="C3390" t="s">
        <v>5500</v>
      </c>
      <c r="D3390" t="str">
        <f>IF(OR(Table2[[#This Row],[code]]=Options!$H$6,Table2[[#This Row],[code]]=Options!$H$7,Table2[[#This Row],[code]]=Options!$H$8,Table2[[#This Row],[code]]=Options!$H$9,Table2[[#This Row],[code]]=Options!$H$10),Table2[[#This Row],[regno]],"")</f>
        <v/>
      </c>
    </row>
    <row r="3391" spans="1:4" x14ac:dyDescent="0.2">
      <c r="A3391">
        <v>1026792</v>
      </c>
      <c r="B3391" t="s">
        <v>5508</v>
      </c>
      <c r="C3391" t="s">
        <v>110</v>
      </c>
      <c r="D3391" t="str">
        <f>IF(OR(Table2[[#This Row],[code]]=Options!$H$6,Table2[[#This Row],[code]]=Options!$H$7,Table2[[#This Row],[code]]=Options!$H$8,Table2[[#This Row],[code]]=Options!$H$9,Table2[[#This Row],[code]]=Options!$H$10),Table2[[#This Row],[regno]],"")</f>
        <v/>
      </c>
    </row>
    <row r="3392" spans="1:4" x14ac:dyDescent="0.2">
      <c r="A3392">
        <v>1026975</v>
      </c>
      <c r="B3392" t="s">
        <v>5425</v>
      </c>
      <c r="C3392" t="s">
        <v>626</v>
      </c>
      <c r="D3392" t="str">
        <f>IF(OR(Table2[[#This Row],[code]]=Options!$H$6,Table2[[#This Row],[code]]=Options!$H$7,Table2[[#This Row],[code]]=Options!$H$8,Table2[[#This Row],[code]]=Options!$H$9,Table2[[#This Row],[code]]=Options!$H$10),Table2[[#This Row],[regno]],"")</f>
        <v/>
      </c>
    </row>
    <row r="3393" spans="1:4" x14ac:dyDescent="0.2">
      <c r="A3393">
        <v>1027014</v>
      </c>
      <c r="B3393" t="s">
        <v>5624</v>
      </c>
      <c r="C3393" t="s">
        <v>217</v>
      </c>
      <c r="D3393" t="str">
        <f>IF(OR(Table2[[#This Row],[code]]=Options!$H$6,Table2[[#This Row],[code]]=Options!$H$7,Table2[[#This Row],[code]]=Options!$H$8,Table2[[#This Row],[code]]=Options!$H$9,Table2[[#This Row],[code]]=Options!$H$10),Table2[[#This Row],[regno]],"")</f>
        <v/>
      </c>
    </row>
    <row r="3394" spans="1:4" x14ac:dyDescent="0.2">
      <c r="A3394">
        <v>1027129</v>
      </c>
      <c r="B3394" t="s">
        <v>5677</v>
      </c>
      <c r="C3394" t="s">
        <v>552</v>
      </c>
      <c r="D3394" t="str">
        <f>IF(OR(Table2[[#This Row],[code]]=Options!$H$6,Table2[[#This Row],[code]]=Options!$H$7,Table2[[#This Row],[code]]=Options!$H$8,Table2[[#This Row],[code]]=Options!$H$9,Table2[[#This Row],[code]]=Options!$H$10),Table2[[#This Row],[regno]],"")</f>
        <v/>
      </c>
    </row>
    <row r="3395" spans="1:4" x14ac:dyDescent="0.2">
      <c r="A3395">
        <v>1027335</v>
      </c>
      <c r="B3395" t="s">
        <v>5430</v>
      </c>
      <c r="C3395" t="s">
        <v>27</v>
      </c>
      <c r="D3395" t="str">
        <f>IF(OR(Table2[[#This Row],[code]]=Options!$H$6,Table2[[#This Row],[code]]=Options!$H$7,Table2[[#This Row],[code]]=Options!$H$8,Table2[[#This Row],[code]]=Options!$H$9,Table2[[#This Row],[code]]=Options!$H$10),Table2[[#This Row],[regno]],"")</f>
        <v/>
      </c>
    </row>
    <row r="3396" spans="1:4" x14ac:dyDescent="0.2">
      <c r="A3396">
        <v>1027423</v>
      </c>
      <c r="B3396" t="s">
        <v>5691</v>
      </c>
      <c r="C3396" t="s">
        <v>758</v>
      </c>
      <c r="D3396" t="str">
        <f>IF(OR(Table2[[#This Row],[code]]=Options!$H$6,Table2[[#This Row],[code]]=Options!$H$7,Table2[[#This Row],[code]]=Options!$H$8,Table2[[#This Row],[code]]=Options!$H$9,Table2[[#This Row],[code]]=Options!$H$10),Table2[[#This Row],[regno]],"")</f>
        <v/>
      </c>
    </row>
    <row r="3397" spans="1:4" x14ac:dyDescent="0.2">
      <c r="A3397">
        <v>1028426</v>
      </c>
      <c r="B3397" t="s">
        <v>5680</v>
      </c>
      <c r="C3397" t="s">
        <v>578</v>
      </c>
      <c r="D3397" t="str">
        <f>IF(OR(Table2[[#This Row],[code]]=Options!$H$6,Table2[[#This Row],[code]]=Options!$H$7,Table2[[#This Row],[code]]=Options!$H$8,Table2[[#This Row],[code]]=Options!$H$9,Table2[[#This Row],[code]]=Options!$H$10),Table2[[#This Row],[regno]],"")</f>
        <v/>
      </c>
    </row>
    <row r="3398" spans="1:4" x14ac:dyDescent="0.2">
      <c r="A3398">
        <v>1028429</v>
      </c>
      <c r="B3398" t="s">
        <v>5658</v>
      </c>
      <c r="C3398" t="s">
        <v>427</v>
      </c>
      <c r="D3398" t="str">
        <f>IF(OR(Table2[[#This Row],[code]]=Options!$H$6,Table2[[#This Row],[code]]=Options!$H$7,Table2[[#This Row],[code]]=Options!$H$8,Table2[[#This Row],[code]]=Options!$H$9,Table2[[#This Row],[code]]=Options!$H$10),Table2[[#This Row],[regno]],"")</f>
        <v/>
      </c>
    </row>
    <row r="3399" spans="1:4" x14ac:dyDescent="0.2">
      <c r="A3399">
        <v>1028647</v>
      </c>
      <c r="B3399" t="s">
        <v>5660</v>
      </c>
      <c r="C3399" t="s">
        <v>442</v>
      </c>
      <c r="D3399" t="str">
        <f>IF(OR(Table2[[#This Row],[code]]=Options!$H$6,Table2[[#This Row],[code]]=Options!$H$7,Table2[[#This Row],[code]]=Options!$H$8,Table2[[#This Row],[code]]=Options!$H$9,Table2[[#This Row],[code]]=Options!$H$10),Table2[[#This Row],[regno]],"")</f>
        <v/>
      </c>
    </row>
    <row r="3400" spans="1:4" x14ac:dyDescent="0.2">
      <c r="A3400">
        <v>1028724</v>
      </c>
      <c r="B3400" t="s">
        <v>5555</v>
      </c>
      <c r="C3400" t="s">
        <v>2197</v>
      </c>
      <c r="D3400" t="str">
        <f>IF(OR(Table2[[#This Row],[code]]=Options!$H$6,Table2[[#This Row],[code]]=Options!$H$7,Table2[[#This Row],[code]]=Options!$H$8,Table2[[#This Row],[code]]=Options!$H$9,Table2[[#This Row],[code]]=Options!$H$10),Table2[[#This Row],[regno]],"")</f>
        <v/>
      </c>
    </row>
    <row r="3401" spans="1:4" x14ac:dyDescent="0.2">
      <c r="A3401">
        <v>1029451</v>
      </c>
      <c r="B3401" t="s">
        <v>5667</v>
      </c>
      <c r="C3401" t="s">
        <v>496</v>
      </c>
      <c r="D3401" t="str">
        <f>IF(OR(Table2[[#This Row],[code]]=Options!$H$6,Table2[[#This Row],[code]]=Options!$H$7,Table2[[#This Row],[code]]=Options!$H$8,Table2[[#This Row],[code]]=Options!$H$9,Table2[[#This Row],[code]]=Options!$H$10),Table2[[#This Row],[regno]],"")</f>
        <v/>
      </c>
    </row>
    <row r="3402" spans="1:4" x14ac:dyDescent="0.2">
      <c r="A3402">
        <v>1029657</v>
      </c>
      <c r="B3402" t="s">
        <v>5671</v>
      </c>
      <c r="C3402" t="s">
        <v>523</v>
      </c>
      <c r="D3402" t="str">
        <f>IF(OR(Table2[[#This Row],[code]]=Options!$H$6,Table2[[#This Row],[code]]=Options!$H$7,Table2[[#This Row],[code]]=Options!$H$8,Table2[[#This Row],[code]]=Options!$H$9,Table2[[#This Row],[code]]=Options!$H$10),Table2[[#This Row],[regno]],"")</f>
        <v/>
      </c>
    </row>
    <row r="3403" spans="1:4" x14ac:dyDescent="0.2">
      <c r="A3403">
        <v>1029834</v>
      </c>
      <c r="B3403" t="s">
        <v>5430</v>
      </c>
      <c r="C3403" t="s">
        <v>27</v>
      </c>
      <c r="D3403" t="str">
        <f>IF(OR(Table2[[#This Row],[code]]=Options!$H$6,Table2[[#This Row],[code]]=Options!$H$7,Table2[[#This Row],[code]]=Options!$H$8,Table2[[#This Row],[code]]=Options!$H$9,Table2[[#This Row],[code]]=Options!$H$10),Table2[[#This Row],[regno]],"")</f>
        <v/>
      </c>
    </row>
    <row r="3404" spans="1:4" x14ac:dyDescent="0.2">
      <c r="A3404">
        <v>1030721</v>
      </c>
      <c r="B3404" t="s">
        <v>5767</v>
      </c>
      <c r="C3404" t="s">
        <v>2209</v>
      </c>
      <c r="D3404" t="str">
        <f>IF(OR(Table2[[#This Row],[code]]=Options!$H$6,Table2[[#This Row],[code]]=Options!$H$7,Table2[[#This Row],[code]]=Options!$H$8,Table2[[#This Row],[code]]=Options!$H$9,Table2[[#This Row],[code]]=Options!$H$10),Table2[[#This Row],[regno]],"")</f>
        <v/>
      </c>
    </row>
    <row r="3405" spans="1:4" x14ac:dyDescent="0.2">
      <c r="A3405">
        <v>1031372</v>
      </c>
      <c r="B3405" t="s">
        <v>5768</v>
      </c>
      <c r="C3405" t="s">
        <v>2212</v>
      </c>
      <c r="D3405" t="str">
        <f>IF(OR(Table2[[#This Row],[code]]=Options!$H$6,Table2[[#This Row],[code]]=Options!$H$7,Table2[[#This Row],[code]]=Options!$H$8,Table2[[#This Row],[code]]=Options!$H$9,Table2[[#This Row],[code]]=Options!$H$10),Table2[[#This Row],[regno]],"")</f>
        <v/>
      </c>
    </row>
    <row r="3406" spans="1:4" x14ac:dyDescent="0.2">
      <c r="A3406">
        <v>1031462</v>
      </c>
      <c r="B3406" t="s">
        <v>5412</v>
      </c>
      <c r="C3406" t="s">
        <v>12</v>
      </c>
      <c r="D3406" t="str">
        <f>IF(OR(Table2[[#This Row],[code]]=Options!$H$6,Table2[[#This Row],[code]]=Options!$H$7,Table2[[#This Row],[code]]=Options!$H$8,Table2[[#This Row],[code]]=Options!$H$9,Table2[[#This Row],[code]]=Options!$H$10),Table2[[#This Row],[regno]],"")</f>
        <v/>
      </c>
    </row>
    <row r="3407" spans="1:4" x14ac:dyDescent="0.2">
      <c r="A3407">
        <v>1031631</v>
      </c>
      <c r="B3407" t="s">
        <v>5501</v>
      </c>
      <c r="C3407" t="s">
        <v>149</v>
      </c>
      <c r="D3407" t="str">
        <f>IF(OR(Table2[[#This Row],[code]]=Options!$H$6,Table2[[#This Row],[code]]=Options!$H$7,Table2[[#This Row],[code]]=Options!$H$8,Table2[[#This Row],[code]]=Options!$H$9,Table2[[#This Row],[code]]=Options!$H$10),Table2[[#This Row],[regno]],"")</f>
        <v/>
      </c>
    </row>
    <row r="3408" spans="1:4" x14ac:dyDescent="0.2">
      <c r="A3408">
        <v>1031783</v>
      </c>
      <c r="B3408" t="s">
        <v>5604</v>
      </c>
      <c r="C3408" t="s">
        <v>64</v>
      </c>
      <c r="D3408" t="str">
        <f>IF(OR(Table2[[#This Row],[code]]=Options!$H$6,Table2[[#This Row],[code]]=Options!$H$7,Table2[[#This Row],[code]]=Options!$H$8,Table2[[#This Row],[code]]=Options!$H$9,Table2[[#This Row],[code]]=Options!$H$10),Table2[[#This Row],[regno]],"")</f>
        <v/>
      </c>
    </row>
    <row r="3409" spans="1:4" x14ac:dyDescent="0.2">
      <c r="A3409">
        <v>1031815</v>
      </c>
      <c r="B3409" t="s">
        <v>5627</v>
      </c>
      <c r="C3409" t="s">
        <v>228</v>
      </c>
      <c r="D3409" t="str">
        <f>IF(OR(Table2[[#This Row],[code]]=Options!$H$6,Table2[[#This Row],[code]]=Options!$H$7,Table2[[#This Row],[code]]=Options!$H$8,Table2[[#This Row],[code]]=Options!$H$9,Table2[[#This Row],[code]]=Options!$H$10),Table2[[#This Row],[regno]],"")</f>
        <v/>
      </c>
    </row>
    <row r="3410" spans="1:4" x14ac:dyDescent="0.2">
      <c r="A3410">
        <v>1031963</v>
      </c>
      <c r="B3410" t="s">
        <v>5652</v>
      </c>
      <c r="C3410" t="s">
        <v>385</v>
      </c>
      <c r="D3410" t="str">
        <f>IF(OR(Table2[[#This Row],[code]]=Options!$H$6,Table2[[#This Row],[code]]=Options!$H$7,Table2[[#This Row],[code]]=Options!$H$8,Table2[[#This Row],[code]]=Options!$H$9,Table2[[#This Row],[code]]=Options!$H$10),Table2[[#This Row],[regno]],"")</f>
        <v/>
      </c>
    </row>
    <row r="3411" spans="1:4" x14ac:dyDescent="0.2">
      <c r="A3411">
        <v>1032112</v>
      </c>
      <c r="B3411" t="s">
        <v>5490</v>
      </c>
      <c r="C3411" t="s">
        <v>55</v>
      </c>
      <c r="D3411" t="str">
        <f>IF(OR(Table2[[#This Row],[code]]=Options!$H$6,Table2[[#This Row],[code]]=Options!$H$7,Table2[[#This Row],[code]]=Options!$H$8,Table2[[#This Row],[code]]=Options!$H$9,Table2[[#This Row],[code]]=Options!$H$10),Table2[[#This Row],[regno]],"")</f>
        <v/>
      </c>
    </row>
    <row r="3412" spans="1:4" x14ac:dyDescent="0.2">
      <c r="A3412">
        <v>1032283</v>
      </c>
      <c r="B3412" t="s">
        <v>5614</v>
      </c>
      <c r="C3412" t="s">
        <v>146</v>
      </c>
      <c r="D3412" t="str">
        <f>IF(OR(Table2[[#This Row],[code]]=Options!$H$6,Table2[[#This Row],[code]]=Options!$H$7,Table2[[#This Row],[code]]=Options!$H$8,Table2[[#This Row],[code]]=Options!$H$9,Table2[[#This Row],[code]]=Options!$H$10),Table2[[#This Row],[regno]],"")</f>
        <v/>
      </c>
    </row>
    <row r="3413" spans="1:4" x14ac:dyDescent="0.2">
      <c r="A3413">
        <v>1032335</v>
      </c>
      <c r="B3413" t="s">
        <v>5769</v>
      </c>
      <c r="C3413" t="s">
        <v>2231</v>
      </c>
      <c r="D3413" t="str">
        <f>IF(OR(Table2[[#This Row],[code]]=Options!$H$6,Table2[[#This Row],[code]]=Options!$H$7,Table2[[#This Row],[code]]=Options!$H$8,Table2[[#This Row],[code]]=Options!$H$9,Table2[[#This Row],[code]]=Options!$H$10),Table2[[#This Row],[regno]],"")</f>
        <v/>
      </c>
    </row>
    <row r="3414" spans="1:4" x14ac:dyDescent="0.2">
      <c r="A3414">
        <v>1032350</v>
      </c>
      <c r="B3414" t="s">
        <v>5770</v>
      </c>
      <c r="C3414" t="s">
        <v>2234</v>
      </c>
      <c r="D3414" t="str">
        <f>IF(OR(Table2[[#This Row],[code]]=Options!$H$6,Table2[[#This Row],[code]]=Options!$H$7,Table2[[#This Row],[code]]=Options!$H$8,Table2[[#This Row],[code]]=Options!$H$9,Table2[[#This Row],[code]]=Options!$H$10),Table2[[#This Row],[regno]],"")</f>
        <v/>
      </c>
    </row>
    <row r="3415" spans="1:4" x14ac:dyDescent="0.2">
      <c r="A3415">
        <v>1032421</v>
      </c>
      <c r="B3415" t="s">
        <v>5626</v>
      </c>
      <c r="C3415" t="s">
        <v>225</v>
      </c>
      <c r="D3415" t="str">
        <f>IF(OR(Table2[[#This Row],[code]]=Options!$H$6,Table2[[#This Row],[code]]=Options!$H$7,Table2[[#This Row],[code]]=Options!$H$8,Table2[[#This Row],[code]]=Options!$H$9,Table2[[#This Row],[code]]=Options!$H$10),Table2[[#This Row],[regno]],"")</f>
        <v/>
      </c>
    </row>
    <row r="3416" spans="1:4" x14ac:dyDescent="0.2">
      <c r="A3416">
        <v>1032598</v>
      </c>
      <c r="B3416" t="s">
        <v>5670</v>
      </c>
      <c r="C3416" t="s">
        <v>514</v>
      </c>
      <c r="D3416" t="str">
        <f>IF(OR(Table2[[#This Row],[code]]=Options!$H$6,Table2[[#This Row],[code]]=Options!$H$7,Table2[[#This Row],[code]]=Options!$H$8,Table2[[#This Row],[code]]=Options!$H$9,Table2[[#This Row],[code]]=Options!$H$10),Table2[[#This Row],[regno]],"")</f>
        <v/>
      </c>
    </row>
    <row r="3417" spans="1:4" x14ac:dyDescent="0.2">
      <c r="A3417">
        <v>1033031</v>
      </c>
      <c r="B3417" t="s">
        <v>5589</v>
      </c>
      <c r="C3417" t="s">
        <v>2245</v>
      </c>
      <c r="D3417" t="str">
        <f>IF(OR(Table2[[#This Row],[code]]=Options!$H$6,Table2[[#This Row],[code]]=Options!$H$7,Table2[[#This Row],[code]]=Options!$H$8,Table2[[#This Row],[code]]=Options!$H$9,Table2[[#This Row],[code]]=Options!$H$10),Table2[[#This Row],[regno]],"")</f>
        <v/>
      </c>
    </row>
    <row r="3418" spans="1:4" x14ac:dyDescent="0.2">
      <c r="A3418">
        <v>1033089</v>
      </c>
      <c r="B3418" t="s">
        <v>5744</v>
      </c>
      <c r="C3418" t="s">
        <v>1580</v>
      </c>
      <c r="D3418" t="str">
        <f>IF(OR(Table2[[#This Row],[code]]=Options!$H$6,Table2[[#This Row],[code]]=Options!$H$7,Table2[[#This Row],[code]]=Options!$H$8,Table2[[#This Row],[code]]=Options!$H$9,Table2[[#This Row],[code]]=Options!$H$10),Table2[[#This Row],[regno]],"")</f>
        <v/>
      </c>
    </row>
    <row r="3419" spans="1:4" x14ac:dyDescent="0.2">
      <c r="A3419">
        <v>1033315</v>
      </c>
      <c r="B3419" t="s">
        <v>5488</v>
      </c>
      <c r="C3419" t="s">
        <v>637</v>
      </c>
      <c r="D3419" t="str">
        <f>IF(OR(Table2[[#This Row],[code]]=Options!$H$6,Table2[[#This Row],[code]]=Options!$H$7,Table2[[#This Row],[code]]=Options!$H$8,Table2[[#This Row],[code]]=Options!$H$9,Table2[[#This Row],[code]]=Options!$H$10),Table2[[#This Row],[regno]],"")</f>
        <v/>
      </c>
    </row>
    <row r="3420" spans="1:4" x14ac:dyDescent="0.2">
      <c r="A3420">
        <v>1033549</v>
      </c>
      <c r="B3420" t="s">
        <v>5520</v>
      </c>
      <c r="C3420" t="s">
        <v>5521</v>
      </c>
      <c r="D3420" t="str">
        <f>IF(OR(Table2[[#This Row],[code]]=Options!$H$6,Table2[[#This Row],[code]]=Options!$H$7,Table2[[#This Row],[code]]=Options!$H$8,Table2[[#This Row],[code]]=Options!$H$9,Table2[[#This Row],[code]]=Options!$H$10),Table2[[#This Row],[regno]],"")</f>
        <v/>
      </c>
    </row>
    <row r="3421" spans="1:4" x14ac:dyDescent="0.2">
      <c r="A3421">
        <v>1033689</v>
      </c>
      <c r="B3421" t="s">
        <v>5739</v>
      </c>
      <c r="C3421" t="s">
        <v>1498</v>
      </c>
      <c r="D3421" t="str">
        <f>IF(OR(Table2[[#This Row],[code]]=Options!$H$6,Table2[[#This Row],[code]]=Options!$H$7,Table2[[#This Row],[code]]=Options!$H$8,Table2[[#This Row],[code]]=Options!$H$9,Table2[[#This Row],[code]]=Options!$H$10),Table2[[#This Row],[regno]],"")</f>
        <v/>
      </c>
    </row>
    <row r="3422" spans="1:4" x14ac:dyDescent="0.2">
      <c r="A3422">
        <v>1033752</v>
      </c>
      <c r="B3422" t="s">
        <v>5609</v>
      </c>
      <c r="C3422" t="s">
        <v>100</v>
      </c>
      <c r="D3422" t="str">
        <f>IF(OR(Table2[[#This Row],[code]]=Options!$H$6,Table2[[#This Row],[code]]=Options!$H$7,Table2[[#This Row],[code]]=Options!$H$8,Table2[[#This Row],[code]]=Options!$H$9,Table2[[#This Row],[code]]=Options!$H$10),Table2[[#This Row],[regno]],"")</f>
        <v/>
      </c>
    </row>
    <row r="3423" spans="1:4" x14ac:dyDescent="0.2">
      <c r="A3423">
        <v>1033783</v>
      </c>
      <c r="B3423" t="s">
        <v>5537</v>
      </c>
      <c r="C3423" t="s">
        <v>1315</v>
      </c>
      <c r="D3423" t="str">
        <f>IF(OR(Table2[[#This Row],[code]]=Options!$H$6,Table2[[#This Row],[code]]=Options!$H$7,Table2[[#This Row],[code]]=Options!$H$8,Table2[[#This Row],[code]]=Options!$H$9,Table2[[#This Row],[code]]=Options!$H$10),Table2[[#This Row],[regno]],"")</f>
        <v/>
      </c>
    </row>
    <row r="3424" spans="1:4" x14ac:dyDescent="0.2">
      <c r="A3424">
        <v>1034002</v>
      </c>
      <c r="B3424" t="s">
        <v>5727</v>
      </c>
      <c r="C3424" t="s">
        <v>1361</v>
      </c>
      <c r="D3424" t="str">
        <f>IF(OR(Table2[[#This Row],[code]]=Options!$H$6,Table2[[#This Row],[code]]=Options!$H$7,Table2[[#This Row],[code]]=Options!$H$8,Table2[[#This Row],[code]]=Options!$H$9,Table2[[#This Row],[code]]=Options!$H$10),Table2[[#This Row],[regno]],"")</f>
        <v/>
      </c>
    </row>
    <row r="3425" spans="1:4" x14ac:dyDescent="0.2">
      <c r="A3425">
        <v>1034060</v>
      </c>
      <c r="B3425" t="s">
        <v>5689</v>
      </c>
      <c r="C3425" t="s">
        <v>727</v>
      </c>
      <c r="D3425" t="str">
        <f>IF(OR(Table2[[#This Row],[code]]=Options!$H$6,Table2[[#This Row],[code]]=Options!$H$7,Table2[[#This Row],[code]]=Options!$H$8,Table2[[#This Row],[code]]=Options!$H$9,Table2[[#This Row],[code]]=Options!$H$10),Table2[[#This Row],[regno]],"")</f>
        <v/>
      </c>
    </row>
    <row r="3426" spans="1:4" x14ac:dyDescent="0.2">
      <c r="A3426">
        <v>1034173</v>
      </c>
      <c r="B3426" t="s">
        <v>5759</v>
      </c>
      <c r="C3426" t="s">
        <v>1933</v>
      </c>
      <c r="D3426" t="str">
        <f>IF(OR(Table2[[#This Row],[code]]=Options!$H$6,Table2[[#This Row],[code]]=Options!$H$7,Table2[[#This Row],[code]]=Options!$H$8,Table2[[#This Row],[code]]=Options!$H$9,Table2[[#This Row],[code]]=Options!$H$10),Table2[[#This Row],[regno]],"")</f>
        <v/>
      </c>
    </row>
    <row r="3427" spans="1:4" x14ac:dyDescent="0.2">
      <c r="A3427">
        <v>1034374</v>
      </c>
      <c r="B3427" t="s">
        <v>5498</v>
      </c>
      <c r="C3427" t="s">
        <v>372</v>
      </c>
      <c r="D3427" t="str">
        <f>IF(OR(Table2[[#This Row],[code]]=Options!$H$6,Table2[[#This Row],[code]]=Options!$H$7,Table2[[#This Row],[code]]=Options!$H$8,Table2[[#This Row],[code]]=Options!$H$9,Table2[[#This Row],[code]]=Options!$H$10),Table2[[#This Row],[regno]],"")</f>
        <v/>
      </c>
    </row>
    <row r="3428" spans="1:4" x14ac:dyDescent="0.2">
      <c r="A3428">
        <v>1034614</v>
      </c>
      <c r="B3428" t="s">
        <v>5707</v>
      </c>
      <c r="C3428" t="s">
        <v>938</v>
      </c>
      <c r="D3428" t="str">
        <f>IF(OR(Table2[[#This Row],[code]]=Options!$H$6,Table2[[#This Row],[code]]=Options!$H$7,Table2[[#This Row],[code]]=Options!$H$8,Table2[[#This Row],[code]]=Options!$H$9,Table2[[#This Row],[code]]=Options!$H$10),Table2[[#This Row],[regno]],"")</f>
        <v/>
      </c>
    </row>
    <row r="3429" spans="1:4" x14ac:dyDescent="0.2">
      <c r="A3429">
        <v>1034877</v>
      </c>
      <c r="B3429" t="s">
        <v>5652</v>
      </c>
      <c r="C3429" t="s">
        <v>385</v>
      </c>
      <c r="D3429" t="str">
        <f>IF(OR(Table2[[#This Row],[code]]=Options!$H$6,Table2[[#This Row],[code]]=Options!$H$7,Table2[[#This Row],[code]]=Options!$H$8,Table2[[#This Row],[code]]=Options!$H$9,Table2[[#This Row],[code]]=Options!$H$10),Table2[[#This Row],[regno]],"")</f>
        <v/>
      </c>
    </row>
    <row r="3430" spans="1:4" x14ac:dyDescent="0.2">
      <c r="A3430">
        <v>1034967</v>
      </c>
      <c r="B3430" t="s">
        <v>5708</v>
      </c>
      <c r="C3430" t="s">
        <v>964</v>
      </c>
      <c r="D3430" t="str">
        <f>IF(OR(Table2[[#This Row],[code]]=Options!$H$6,Table2[[#This Row],[code]]=Options!$H$7,Table2[[#This Row],[code]]=Options!$H$8,Table2[[#This Row],[code]]=Options!$H$9,Table2[[#This Row],[code]]=Options!$H$10),Table2[[#This Row],[regno]],"")</f>
        <v/>
      </c>
    </row>
    <row r="3431" spans="1:4" x14ac:dyDescent="0.2">
      <c r="A3431">
        <v>1035126</v>
      </c>
      <c r="B3431" t="s">
        <v>5707</v>
      </c>
      <c r="C3431" t="s">
        <v>938</v>
      </c>
      <c r="D3431" t="str">
        <f>IF(OR(Table2[[#This Row],[code]]=Options!$H$6,Table2[[#This Row],[code]]=Options!$H$7,Table2[[#This Row],[code]]=Options!$H$8,Table2[[#This Row],[code]]=Options!$H$9,Table2[[#This Row],[code]]=Options!$H$10),Table2[[#This Row],[regno]],"")</f>
        <v/>
      </c>
    </row>
    <row r="3432" spans="1:4" x14ac:dyDescent="0.2">
      <c r="A3432">
        <v>1035374</v>
      </c>
      <c r="B3432" t="s">
        <v>5725</v>
      </c>
      <c r="C3432" t="s">
        <v>1350</v>
      </c>
      <c r="D3432" t="str">
        <f>IF(OR(Table2[[#This Row],[code]]=Options!$H$6,Table2[[#This Row],[code]]=Options!$H$7,Table2[[#This Row],[code]]=Options!$H$8,Table2[[#This Row],[code]]=Options!$H$9,Table2[[#This Row],[code]]=Options!$H$10),Table2[[#This Row],[regno]],"")</f>
        <v/>
      </c>
    </row>
    <row r="3433" spans="1:4" x14ac:dyDescent="0.2">
      <c r="A3433">
        <v>1035498</v>
      </c>
      <c r="B3433" t="s">
        <v>5507</v>
      </c>
      <c r="C3433" t="s">
        <v>363</v>
      </c>
      <c r="D3433" t="str">
        <f>IF(OR(Table2[[#This Row],[code]]=Options!$H$6,Table2[[#This Row],[code]]=Options!$H$7,Table2[[#This Row],[code]]=Options!$H$8,Table2[[#This Row],[code]]=Options!$H$9,Table2[[#This Row],[code]]=Options!$H$10),Table2[[#This Row],[regno]],"")</f>
        <v/>
      </c>
    </row>
    <row r="3434" spans="1:4" x14ac:dyDescent="0.2">
      <c r="A3434">
        <v>1035666</v>
      </c>
      <c r="B3434" t="s">
        <v>5683</v>
      </c>
      <c r="C3434" t="s">
        <v>647</v>
      </c>
      <c r="D3434" t="str">
        <f>IF(OR(Table2[[#This Row],[code]]=Options!$H$6,Table2[[#This Row],[code]]=Options!$H$7,Table2[[#This Row],[code]]=Options!$H$8,Table2[[#This Row],[code]]=Options!$H$9,Table2[[#This Row],[code]]=Options!$H$10),Table2[[#This Row],[regno]],"")</f>
        <v/>
      </c>
    </row>
    <row r="3435" spans="1:4" x14ac:dyDescent="0.2">
      <c r="A3435">
        <v>1035713</v>
      </c>
      <c r="B3435" t="s">
        <v>5771</v>
      </c>
      <c r="C3435" t="s">
        <v>2283</v>
      </c>
      <c r="D3435" t="str">
        <f>IF(OR(Table2[[#This Row],[code]]=Options!$H$6,Table2[[#This Row],[code]]=Options!$H$7,Table2[[#This Row],[code]]=Options!$H$8,Table2[[#This Row],[code]]=Options!$H$9,Table2[[#This Row],[code]]=Options!$H$10),Table2[[#This Row],[regno]],"")</f>
        <v/>
      </c>
    </row>
    <row r="3436" spans="1:4" x14ac:dyDescent="0.2">
      <c r="A3436">
        <v>1035742</v>
      </c>
      <c r="B3436" t="s">
        <v>5508</v>
      </c>
      <c r="C3436" t="s">
        <v>110</v>
      </c>
      <c r="D3436" t="str">
        <f>IF(OR(Table2[[#This Row],[code]]=Options!$H$6,Table2[[#This Row],[code]]=Options!$H$7,Table2[[#This Row],[code]]=Options!$H$8,Table2[[#This Row],[code]]=Options!$H$9,Table2[[#This Row],[code]]=Options!$H$10),Table2[[#This Row],[regno]],"")</f>
        <v/>
      </c>
    </row>
    <row r="3437" spans="1:4" x14ac:dyDescent="0.2">
      <c r="A3437">
        <v>1036272</v>
      </c>
      <c r="B3437" t="s">
        <v>5764</v>
      </c>
      <c r="C3437" t="s">
        <v>2082</v>
      </c>
      <c r="D3437" t="str">
        <f>IF(OR(Table2[[#This Row],[code]]=Options!$H$6,Table2[[#This Row],[code]]=Options!$H$7,Table2[[#This Row],[code]]=Options!$H$8,Table2[[#This Row],[code]]=Options!$H$9,Table2[[#This Row],[code]]=Options!$H$10),Table2[[#This Row],[regno]],"")</f>
        <v/>
      </c>
    </row>
    <row r="3438" spans="1:4" x14ac:dyDescent="0.2">
      <c r="A3438">
        <v>1036366</v>
      </c>
      <c r="B3438" t="s">
        <v>5613</v>
      </c>
      <c r="C3438" t="s">
        <v>143</v>
      </c>
      <c r="D3438" t="str">
        <f>IF(OR(Table2[[#This Row],[code]]=Options!$H$6,Table2[[#This Row],[code]]=Options!$H$7,Table2[[#This Row],[code]]=Options!$H$8,Table2[[#This Row],[code]]=Options!$H$9,Table2[[#This Row],[code]]=Options!$H$10),Table2[[#This Row],[regno]],"")</f>
        <v/>
      </c>
    </row>
    <row r="3439" spans="1:4" x14ac:dyDescent="0.2">
      <c r="A3439">
        <v>1036904</v>
      </c>
      <c r="B3439" t="s">
        <v>5497</v>
      </c>
      <c r="C3439" t="s">
        <v>15</v>
      </c>
      <c r="D3439" t="str">
        <f>IF(OR(Table2[[#This Row],[code]]=Options!$H$6,Table2[[#This Row],[code]]=Options!$H$7,Table2[[#This Row],[code]]=Options!$H$8,Table2[[#This Row],[code]]=Options!$H$9,Table2[[#This Row],[code]]=Options!$H$10),Table2[[#This Row],[regno]],"")</f>
        <v/>
      </c>
    </row>
    <row r="3440" spans="1:4" x14ac:dyDescent="0.2">
      <c r="A3440">
        <v>1036937</v>
      </c>
      <c r="B3440" t="s">
        <v>5732</v>
      </c>
      <c r="C3440" t="s">
        <v>1401</v>
      </c>
      <c r="D3440" t="str">
        <f>IF(OR(Table2[[#This Row],[code]]=Options!$H$6,Table2[[#This Row],[code]]=Options!$H$7,Table2[[#This Row],[code]]=Options!$H$8,Table2[[#This Row],[code]]=Options!$H$9,Table2[[#This Row],[code]]=Options!$H$10),Table2[[#This Row],[regno]],"")</f>
        <v/>
      </c>
    </row>
    <row r="3441" spans="1:4" x14ac:dyDescent="0.2">
      <c r="A3441">
        <v>1036971</v>
      </c>
      <c r="B3441" t="s">
        <v>5672</v>
      </c>
      <c r="C3441" t="s">
        <v>530</v>
      </c>
      <c r="D3441" t="str">
        <f>IF(OR(Table2[[#This Row],[code]]=Options!$H$6,Table2[[#This Row],[code]]=Options!$H$7,Table2[[#This Row],[code]]=Options!$H$8,Table2[[#This Row],[code]]=Options!$H$9,Table2[[#This Row],[code]]=Options!$H$10),Table2[[#This Row],[regno]],"")</f>
        <v/>
      </c>
    </row>
    <row r="3442" spans="1:4" x14ac:dyDescent="0.2">
      <c r="A3442">
        <v>1037016</v>
      </c>
      <c r="B3442" t="s">
        <v>5760</v>
      </c>
      <c r="C3442" t="s">
        <v>1942</v>
      </c>
      <c r="D3442" t="str">
        <f>IF(OR(Table2[[#This Row],[code]]=Options!$H$6,Table2[[#This Row],[code]]=Options!$H$7,Table2[[#This Row],[code]]=Options!$H$8,Table2[[#This Row],[code]]=Options!$H$9,Table2[[#This Row],[code]]=Options!$H$10),Table2[[#This Row],[regno]],"")</f>
        <v/>
      </c>
    </row>
    <row r="3443" spans="1:4" x14ac:dyDescent="0.2">
      <c r="A3443">
        <v>1037049</v>
      </c>
      <c r="B3443" t="s">
        <v>5630</v>
      </c>
      <c r="C3443" t="s">
        <v>241</v>
      </c>
      <c r="D3443" t="str">
        <f>IF(OR(Table2[[#This Row],[code]]=Options!$H$6,Table2[[#This Row],[code]]=Options!$H$7,Table2[[#This Row],[code]]=Options!$H$8,Table2[[#This Row],[code]]=Options!$H$9,Table2[[#This Row],[code]]=Options!$H$10),Table2[[#This Row],[regno]],"")</f>
        <v/>
      </c>
    </row>
    <row r="3444" spans="1:4" x14ac:dyDescent="0.2">
      <c r="A3444">
        <v>1037125</v>
      </c>
      <c r="B3444" t="s">
        <v>5657</v>
      </c>
      <c r="C3444" t="s">
        <v>422</v>
      </c>
      <c r="D3444" t="str">
        <f>IF(OR(Table2[[#This Row],[code]]=Options!$H$6,Table2[[#This Row],[code]]=Options!$H$7,Table2[[#This Row],[code]]=Options!$H$8,Table2[[#This Row],[code]]=Options!$H$9,Table2[[#This Row],[code]]=Options!$H$10),Table2[[#This Row],[regno]],"")</f>
        <v/>
      </c>
    </row>
    <row r="3445" spans="1:4" x14ac:dyDescent="0.2">
      <c r="A3445">
        <v>1037184</v>
      </c>
      <c r="B3445" t="s">
        <v>5735</v>
      </c>
      <c r="C3445" t="s">
        <v>1451</v>
      </c>
      <c r="D3445" t="str">
        <f>IF(OR(Table2[[#This Row],[code]]=Options!$H$6,Table2[[#This Row],[code]]=Options!$H$7,Table2[[#This Row],[code]]=Options!$H$8,Table2[[#This Row],[code]]=Options!$H$9,Table2[[#This Row],[code]]=Options!$H$10),Table2[[#This Row],[regno]],"")</f>
        <v/>
      </c>
    </row>
    <row r="3446" spans="1:4" x14ac:dyDescent="0.2">
      <c r="A3446">
        <v>1037219</v>
      </c>
      <c r="B3446" t="s">
        <v>5607</v>
      </c>
      <c r="C3446" t="s">
        <v>90</v>
      </c>
      <c r="D3446" t="str">
        <f>IF(OR(Table2[[#This Row],[code]]=Options!$H$6,Table2[[#This Row],[code]]=Options!$H$7,Table2[[#This Row],[code]]=Options!$H$8,Table2[[#This Row],[code]]=Options!$H$9,Table2[[#This Row],[code]]=Options!$H$10),Table2[[#This Row],[regno]],"")</f>
        <v/>
      </c>
    </row>
    <row r="3447" spans="1:4" x14ac:dyDescent="0.2">
      <c r="A3447">
        <v>1037220</v>
      </c>
      <c r="B3447" t="s">
        <v>5496</v>
      </c>
      <c r="C3447" t="s">
        <v>209</v>
      </c>
      <c r="D3447" t="str">
        <f>IF(OR(Table2[[#This Row],[code]]=Options!$H$6,Table2[[#This Row],[code]]=Options!$H$7,Table2[[#This Row],[code]]=Options!$H$8,Table2[[#This Row],[code]]=Options!$H$9,Table2[[#This Row],[code]]=Options!$H$10),Table2[[#This Row],[regno]],"")</f>
        <v/>
      </c>
    </row>
    <row r="3448" spans="1:4" x14ac:dyDescent="0.2">
      <c r="A3448">
        <v>1037234</v>
      </c>
      <c r="B3448" t="s">
        <v>5756</v>
      </c>
      <c r="C3448" t="s">
        <v>1902</v>
      </c>
      <c r="D3448" t="str">
        <f>IF(OR(Table2[[#This Row],[code]]=Options!$H$6,Table2[[#This Row],[code]]=Options!$H$7,Table2[[#This Row],[code]]=Options!$H$8,Table2[[#This Row],[code]]=Options!$H$9,Table2[[#This Row],[code]]=Options!$H$10),Table2[[#This Row],[regno]],"")</f>
        <v/>
      </c>
    </row>
    <row r="3449" spans="1:4" x14ac:dyDescent="0.2">
      <c r="A3449">
        <v>1037390</v>
      </c>
      <c r="B3449" t="s">
        <v>5476</v>
      </c>
      <c r="C3449" t="s">
        <v>188</v>
      </c>
      <c r="D3449" t="str">
        <f>IF(OR(Table2[[#This Row],[code]]=Options!$H$6,Table2[[#This Row],[code]]=Options!$H$7,Table2[[#This Row],[code]]=Options!$H$8,Table2[[#This Row],[code]]=Options!$H$9,Table2[[#This Row],[code]]=Options!$H$10),Table2[[#This Row],[regno]],"")</f>
        <v/>
      </c>
    </row>
    <row r="3450" spans="1:4" x14ac:dyDescent="0.2">
      <c r="A3450">
        <v>1037447</v>
      </c>
      <c r="B3450" t="s">
        <v>5556</v>
      </c>
      <c r="C3450" t="s">
        <v>1472</v>
      </c>
      <c r="D3450" t="str">
        <f>IF(OR(Table2[[#This Row],[code]]=Options!$H$6,Table2[[#This Row],[code]]=Options!$H$7,Table2[[#This Row],[code]]=Options!$H$8,Table2[[#This Row],[code]]=Options!$H$9,Table2[[#This Row],[code]]=Options!$H$10),Table2[[#This Row],[regno]],"")</f>
        <v/>
      </c>
    </row>
    <row r="3451" spans="1:4" x14ac:dyDescent="0.2">
      <c r="A3451">
        <v>1037459</v>
      </c>
      <c r="B3451" t="s">
        <v>5568</v>
      </c>
      <c r="C3451" t="s">
        <v>2317</v>
      </c>
      <c r="D3451" t="str">
        <f>IF(OR(Table2[[#This Row],[code]]=Options!$H$6,Table2[[#This Row],[code]]=Options!$H$7,Table2[[#This Row],[code]]=Options!$H$8,Table2[[#This Row],[code]]=Options!$H$9,Table2[[#This Row],[code]]=Options!$H$10),Table2[[#This Row],[regno]],"")</f>
        <v/>
      </c>
    </row>
    <row r="3452" spans="1:4" x14ac:dyDescent="0.2">
      <c r="A3452">
        <v>1037461</v>
      </c>
      <c r="B3452" t="s">
        <v>5630</v>
      </c>
      <c r="C3452" t="s">
        <v>241</v>
      </c>
      <c r="D3452" t="str">
        <f>IF(OR(Table2[[#This Row],[code]]=Options!$H$6,Table2[[#This Row],[code]]=Options!$H$7,Table2[[#This Row],[code]]=Options!$H$8,Table2[[#This Row],[code]]=Options!$H$9,Table2[[#This Row],[code]]=Options!$H$10),Table2[[#This Row],[regno]],"")</f>
        <v/>
      </c>
    </row>
    <row r="3453" spans="1:4" x14ac:dyDescent="0.2">
      <c r="A3453">
        <v>1037552</v>
      </c>
      <c r="B3453" t="s">
        <v>5519</v>
      </c>
      <c r="C3453" t="s">
        <v>1247</v>
      </c>
      <c r="D3453" t="str">
        <f>IF(OR(Table2[[#This Row],[code]]=Options!$H$6,Table2[[#This Row],[code]]=Options!$H$7,Table2[[#This Row],[code]]=Options!$H$8,Table2[[#This Row],[code]]=Options!$H$9,Table2[[#This Row],[code]]=Options!$H$10),Table2[[#This Row],[regno]],"")</f>
        <v/>
      </c>
    </row>
    <row r="3454" spans="1:4" x14ac:dyDescent="0.2">
      <c r="A3454">
        <v>1037562</v>
      </c>
      <c r="B3454" t="s">
        <v>5745</v>
      </c>
      <c r="C3454" t="s">
        <v>1641</v>
      </c>
      <c r="D3454" t="str">
        <f>IF(OR(Table2[[#This Row],[code]]=Options!$H$6,Table2[[#This Row],[code]]=Options!$H$7,Table2[[#This Row],[code]]=Options!$H$8,Table2[[#This Row],[code]]=Options!$H$9,Table2[[#This Row],[code]]=Options!$H$10),Table2[[#This Row],[regno]],"")</f>
        <v/>
      </c>
    </row>
    <row r="3455" spans="1:4" x14ac:dyDescent="0.2">
      <c r="A3455">
        <v>1037730</v>
      </c>
      <c r="B3455" t="s">
        <v>5748</v>
      </c>
      <c r="C3455" t="s">
        <v>1702</v>
      </c>
      <c r="D3455" t="str">
        <f>IF(OR(Table2[[#This Row],[code]]=Options!$H$6,Table2[[#This Row],[code]]=Options!$H$7,Table2[[#This Row],[code]]=Options!$H$8,Table2[[#This Row],[code]]=Options!$H$9,Table2[[#This Row],[code]]=Options!$H$10),Table2[[#This Row],[regno]],"")</f>
        <v/>
      </c>
    </row>
    <row r="3456" spans="1:4" x14ac:dyDescent="0.2">
      <c r="A3456">
        <v>1037765</v>
      </c>
      <c r="B3456" t="s">
        <v>5598</v>
      </c>
      <c r="C3456" t="s">
        <v>18</v>
      </c>
      <c r="D3456" t="str">
        <f>IF(OR(Table2[[#This Row],[code]]=Options!$H$6,Table2[[#This Row],[code]]=Options!$H$7,Table2[[#This Row],[code]]=Options!$H$8,Table2[[#This Row],[code]]=Options!$H$9,Table2[[#This Row],[code]]=Options!$H$10),Table2[[#This Row],[regno]],"")</f>
        <v/>
      </c>
    </row>
    <row r="3457" spans="1:4" x14ac:dyDescent="0.2">
      <c r="A3457">
        <v>1037878</v>
      </c>
      <c r="B3457" t="s">
        <v>5494</v>
      </c>
      <c r="C3457" t="s">
        <v>669</v>
      </c>
      <c r="D3457" t="str">
        <f>IF(OR(Table2[[#This Row],[code]]=Options!$H$6,Table2[[#This Row],[code]]=Options!$H$7,Table2[[#This Row],[code]]=Options!$H$8,Table2[[#This Row],[code]]=Options!$H$9,Table2[[#This Row],[code]]=Options!$H$10),Table2[[#This Row],[regno]],"")</f>
        <v/>
      </c>
    </row>
    <row r="3458" spans="1:4" x14ac:dyDescent="0.2">
      <c r="A3458">
        <v>1037917</v>
      </c>
      <c r="B3458" t="s">
        <v>5562</v>
      </c>
      <c r="C3458" t="s">
        <v>1334</v>
      </c>
      <c r="D3458" t="str">
        <f>IF(OR(Table2[[#This Row],[code]]=Options!$H$6,Table2[[#This Row],[code]]=Options!$H$7,Table2[[#This Row],[code]]=Options!$H$8,Table2[[#This Row],[code]]=Options!$H$9,Table2[[#This Row],[code]]=Options!$H$10),Table2[[#This Row],[regno]],"")</f>
        <v/>
      </c>
    </row>
    <row r="3459" spans="1:4" x14ac:dyDescent="0.2">
      <c r="A3459">
        <v>1038110</v>
      </c>
      <c r="B3459" t="s">
        <v>5690</v>
      </c>
      <c r="C3459" t="s">
        <v>751</v>
      </c>
      <c r="D3459" t="str">
        <f>IF(OR(Table2[[#This Row],[code]]=Options!$H$6,Table2[[#This Row],[code]]=Options!$H$7,Table2[[#This Row],[code]]=Options!$H$8,Table2[[#This Row],[code]]=Options!$H$9,Table2[[#This Row],[code]]=Options!$H$10),Table2[[#This Row],[regno]],"")</f>
        <v/>
      </c>
    </row>
    <row r="3460" spans="1:4" x14ac:dyDescent="0.2">
      <c r="A3460">
        <v>1038211</v>
      </c>
      <c r="B3460" t="s">
        <v>5624</v>
      </c>
      <c r="C3460" t="s">
        <v>217</v>
      </c>
      <c r="D3460" t="str">
        <f>IF(OR(Table2[[#This Row],[code]]=Options!$H$6,Table2[[#This Row],[code]]=Options!$H$7,Table2[[#This Row],[code]]=Options!$H$8,Table2[[#This Row],[code]]=Options!$H$9,Table2[[#This Row],[code]]=Options!$H$10),Table2[[#This Row],[regno]],"")</f>
        <v/>
      </c>
    </row>
    <row r="3461" spans="1:4" x14ac:dyDescent="0.2">
      <c r="A3461">
        <v>1038283</v>
      </c>
      <c r="B3461" t="s">
        <v>5772</v>
      </c>
      <c r="C3461" t="s">
        <v>2340</v>
      </c>
      <c r="D3461" t="str">
        <f>IF(OR(Table2[[#This Row],[code]]=Options!$H$6,Table2[[#This Row],[code]]=Options!$H$7,Table2[[#This Row],[code]]=Options!$H$8,Table2[[#This Row],[code]]=Options!$H$9,Table2[[#This Row],[code]]=Options!$H$10),Table2[[#This Row],[regno]],"")</f>
        <v/>
      </c>
    </row>
    <row r="3462" spans="1:4" x14ac:dyDescent="0.2">
      <c r="A3462">
        <v>1038420</v>
      </c>
      <c r="B3462" t="s">
        <v>5696</v>
      </c>
      <c r="C3462" t="s">
        <v>801</v>
      </c>
      <c r="D3462" t="str">
        <f>IF(OR(Table2[[#This Row],[code]]=Options!$H$6,Table2[[#This Row],[code]]=Options!$H$7,Table2[[#This Row],[code]]=Options!$H$8,Table2[[#This Row],[code]]=Options!$H$9,Table2[[#This Row],[code]]=Options!$H$10),Table2[[#This Row],[regno]],"")</f>
        <v/>
      </c>
    </row>
    <row r="3463" spans="1:4" x14ac:dyDescent="0.2">
      <c r="A3463">
        <v>1038663</v>
      </c>
      <c r="B3463" t="s">
        <v>5770</v>
      </c>
      <c r="C3463" t="s">
        <v>2234</v>
      </c>
      <c r="D3463" t="str">
        <f>IF(OR(Table2[[#This Row],[code]]=Options!$H$6,Table2[[#This Row],[code]]=Options!$H$7,Table2[[#This Row],[code]]=Options!$H$8,Table2[[#This Row],[code]]=Options!$H$9,Table2[[#This Row],[code]]=Options!$H$10),Table2[[#This Row],[regno]],"")</f>
        <v/>
      </c>
    </row>
    <row r="3464" spans="1:4" x14ac:dyDescent="0.2">
      <c r="A3464">
        <v>1038736</v>
      </c>
      <c r="B3464" t="s">
        <v>5487</v>
      </c>
      <c r="C3464" t="s">
        <v>611</v>
      </c>
      <c r="D3464" t="str">
        <f>IF(OR(Table2[[#This Row],[code]]=Options!$H$6,Table2[[#This Row],[code]]=Options!$H$7,Table2[[#This Row],[code]]=Options!$H$8,Table2[[#This Row],[code]]=Options!$H$9,Table2[[#This Row],[code]]=Options!$H$10),Table2[[#This Row],[regno]],"")</f>
        <v/>
      </c>
    </row>
    <row r="3465" spans="1:4" x14ac:dyDescent="0.2">
      <c r="A3465">
        <v>1039048</v>
      </c>
      <c r="B3465" t="s">
        <v>5646</v>
      </c>
      <c r="C3465" t="s">
        <v>344</v>
      </c>
      <c r="D3465" t="str">
        <f>IF(OR(Table2[[#This Row],[code]]=Options!$H$6,Table2[[#This Row],[code]]=Options!$H$7,Table2[[#This Row],[code]]=Options!$H$8,Table2[[#This Row],[code]]=Options!$H$9,Table2[[#This Row],[code]]=Options!$H$10),Table2[[#This Row],[regno]],"")</f>
        <v/>
      </c>
    </row>
    <row r="3466" spans="1:4" x14ac:dyDescent="0.2">
      <c r="A3466">
        <v>1039059</v>
      </c>
      <c r="B3466" t="s">
        <v>5549</v>
      </c>
      <c r="C3466" t="s">
        <v>173</v>
      </c>
      <c r="D3466" t="str">
        <f>IF(OR(Table2[[#This Row],[code]]=Options!$H$6,Table2[[#This Row],[code]]=Options!$H$7,Table2[[#This Row],[code]]=Options!$H$8,Table2[[#This Row],[code]]=Options!$H$9,Table2[[#This Row],[code]]=Options!$H$10),Table2[[#This Row],[regno]],"")</f>
        <v/>
      </c>
    </row>
    <row r="3467" spans="1:4" x14ac:dyDescent="0.2">
      <c r="A3467">
        <v>1039257</v>
      </c>
      <c r="B3467" t="s">
        <v>5430</v>
      </c>
      <c r="C3467" t="s">
        <v>27</v>
      </c>
      <c r="D3467" t="str">
        <f>IF(OR(Table2[[#This Row],[code]]=Options!$H$6,Table2[[#This Row],[code]]=Options!$H$7,Table2[[#This Row],[code]]=Options!$H$8,Table2[[#This Row],[code]]=Options!$H$9,Table2[[#This Row],[code]]=Options!$H$10),Table2[[#This Row],[regno]],"")</f>
        <v/>
      </c>
    </row>
    <row r="3468" spans="1:4" x14ac:dyDescent="0.2">
      <c r="A3468">
        <v>1039263</v>
      </c>
      <c r="B3468" t="s">
        <v>5719</v>
      </c>
      <c r="C3468" t="s">
        <v>1297</v>
      </c>
      <c r="D3468" t="str">
        <f>IF(OR(Table2[[#This Row],[code]]=Options!$H$6,Table2[[#This Row],[code]]=Options!$H$7,Table2[[#This Row],[code]]=Options!$H$8,Table2[[#This Row],[code]]=Options!$H$9,Table2[[#This Row],[code]]=Options!$H$10),Table2[[#This Row],[regno]],"")</f>
        <v/>
      </c>
    </row>
    <row r="3469" spans="1:4" x14ac:dyDescent="0.2">
      <c r="A3469">
        <v>1039293</v>
      </c>
      <c r="B3469" t="s">
        <v>5766</v>
      </c>
      <c r="C3469" t="s">
        <v>2118</v>
      </c>
      <c r="D3469" t="str">
        <f>IF(OR(Table2[[#This Row],[code]]=Options!$H$6,Table2[[#This Row],[code]]=Options!$H$7,Table2[[#This Row],[code]]=Options!$H$8,Table2[[#This Row],[code]]=Options!$H$9,Table2[[#This Row],[code]]=Options!$H$10),Table2[[#This Row],[regno]],"")</f>
        <v/>
      </c>
    </row>
    <row r="3470" spans="1:4" x14ac:dyDescent="0.2">
      <c r="A3470">
        <v>1039309</v>
      </c>
      <c r="B3470" t="s">
        <v>5604</v>
      </c>
      <c r="C3470" t="s">
        <v>64</v>
      </c>
      <c r="D3470" t="str">
        <f>IF(OR(Table2[[#This Row],[code]]=Options!$H$6,Table2[[#This Row],[code]]=Options!$H$7,Table2[[#This Row],[code]]=Options!$H$8,Table2[[#This Row],[code]]=Options!$H$9,Table2[[#This Row],[code]]=Options!$H$10),Table2[[#This Row],[regno]],"")</f>
        <v/>
      </c>
    </row>
    <row r="3471" spans="1:4" x14ac:dyDescent="0.2">
      <c r="A3471">
        <v>1039367</v>
      </c>
      <c r="B3471" t="s">
        <v>5704</v>
      </c>
      <c r="C3471" t="s">
        <v>888</v>
      </c>
      <c r="D3471" t="str">
        <f>IF(OR(Table2[[#This Row],[code]]=Options!$H$6,Table2[[#This Row],[code]]=Options!$H$7,Table2[[#This Row],[code]]=Options!$H$8,Table2[[#This Row],[code]]=Options!$H$9,Table2[[#This Row],[code]]=Options!$H$10),Table2[[#This Row],[regno]],"")</f>
        <v/>
      </c>
    </row>
    <row r="3472" spans="1:4" x14ac:dyDescent="0.2">
      <c r="A3472">
        <v>1039401</v>
      </c>
      <c r="B3472" t="s">
        <v>5773</v>
      </c>
      <c r="C3472" t="s">
        <v>2369</v>
      </c>
      <c r="D3472" t="str">
        <f>IF(OR(Table2[[#This Row],[code]]=Options!$H$6,Table2[[#This Row],[code]]=Options!$H$7,Table2[[#This Row],[code]]=Options!$H$8,Table2[[#This Row],[code]]=Options!$H$9,Table2[[#This Row],[code]]=Options!$H$10),Table2[[#This Row],[regno]],"")</f>
        <v/>
      </c>
    </row>
    <row r="3473" spans="1:4" x14ac:dyDescent="0.2">
      <c r="A3473">
        <v>1039442</v>
      </c>
      <c r="B3473" t="s">
        <v>5666</v>
      </c>
      <c r="C3473" t="s">
        <v>489</v>
      </c>
      <c r="D3473" t="str">
        <f>IF(OR(Table2[[#This Row],[code]]=Options!$H$6,Table2[[#This Row],[code]]=Options!$H$7,Table2[[#This Row],[code]]=Options!$H$8,Table2[[#This Row],[code]]=Options!$H$9,Table2[[#This Row],[code]]=Options!$H$10),Table2[[#This Row],[regno]],"")</f>
        <v/>
      </c>
    </row>
    <row r="3474" spans="1:4" x14ac:dyDescent="0.2">
      <c r="A3474">
        <v>1039491</v>
      </c>
      <c r="B3474" t="s">
        <v>5614</v>
      </c>
      <c r="C3474" t="s">
        <v>146</v>
      </c>
      <c r="D3474" t="str">
        <f>IF(OR(Table2[[#This Row],[code]]=Options!$H$6,Table2[[#This Row],[code]]=Options!$H$7,Table2[[#This Row],[code]]=Options!$H$8,Table2[[#This Row],[code]]=Options!$H$9,Table2[[#This Row],[code]]=Options!$H$10),Table2[[#This Row],[regno]],"")</f>
        <v/>
      </c>
    </row>
    <row r="3475" spans="1:4" x14ac:dyDescent="0.2">
      <c r="A3475">
        <v>1039660</v>
      </c>
      <c r="B3475" t="s">
        <v>5721</v>
      </c>
      <c r="C3475" t="s">
        <v>1318</v>
      </c>
      <c r="D3475" t="str">
        <f>IF(OR(Table2[[#This Row],[code]]=Options!$H$6,Table2[[#This Row],[code]]=Options!$H$7,Table2[[#This Row],[code]]=Options!$H$8,Table2[[#This Row],[code]]=Options!$H$9,Table2[[#This Row],[code]]=Options!$H$10),Table2[[#This Row],[regno]],"")</f>
        <v/>
      </c>
    </row>
    <row r="3476" spans="1:4" x14ac:dyDescent="0.2">
      <c r="A3476">
        <v>1039711</v>
      </c>
      <c r="B3476" t="s">
        <v>5499</v>
      </c>
      <c r="C3476" t="s">
        <v>5500</v>
      </c>
      <c r="D3476" t="str">
        <f>IF(OR(Table2[[#This Row],[code]]=Options!$H$6,Table2[[#This Row],[code]]=Options!$H$7,Table2[[#This Row],[code]]=Options!$H$8,Table2[[#This Row],[code]]=Options!$H$9,Table2[[#This Row],[code]]=Options!$H$10),Table2[[#This Row],[regno]],"")</f>
        <v/>
      </c>
    </row>
    <row r="3477" spans="1:4" x14ac:dyDescent="0.2">
      <c r="A3477">
        <v>1039748</v>
      </c>
      <c r="B3477" t="s">
        <v>5699</v>
      </c>
      <c r="C3477" t="s">
        <v>829</v>
      </c>
      <c r="D3477" t="str">
        <f>IF(OR(Table2[[#This Row],[code]]=Options!$H$6,Table2[[#This Row],[code]]=Options!$H$7,Table2[[#This Row],[code]]=Options!$H$8,Table2[[#This Row],[code]]=Options!$H$9,Table2[[#This Row],[code]]=Options!$H$10),Table2[[#This Row],[regno]],"")</f>
        <v/>
      </c>
    </row>
    <row r="3478" spans="1:4" x14ac:dyDescent="0.2">
      <c r="A3478">
        <v>1039793</v>
      </c>
      <c r="B3478" t="s">
        <v>5482</v>
      </c>
      <c r="C3478" t="s">
        <v>639</v>
      </c>
      <c r="D3478" t="str">
        <f>IF(OR(Table2[[#This Row],[code]]=Options!$H$6,Table2[[#This Row],[code]]=Options!$H$7,Table2[[#This Row],[code]]=Options!$H$8,Table2[[#This Row],[code]]=Options!$H$9,Table2[[#This Row],[code]]=Options!$H$10),Table2[[#This Row],[regno]],"")</f>
        <v/>
      </c>
    </row>
    <row r="3479" spans="1:4" x14ac:dyDescent="0.2">
      <c r="A3479">
        <v>1039864</v>
      </c>
      <c r="B3479" t="s">
        <v>5739</v>
      </c>
      <c r="C3479" t="s">
        <v>1498</v>
      </c>
      <c r="D3479" t="str">
        <f>IF(OR(Table2[[#This Row],[code]]=Options!$H$6,Table2[[#This Row],[code]]=Options!$H$7,Table2[[#This Row],[code]]=Options!$H$8,Table2[[#This Row],[code]]=Options!$H$9,Table2[[#This Row],[code]]=Options!$H$10),Table2[[#This Row],[regno]],"")</f>
        <v/>
      </c>
    </row>
    <row r="3480" spans="1:4" x14ac:dyDescent="0.2">
      <c r="A3480">
        <v>1040099</v>
      </c>
      <c r="B3480" t="s">
        <v>5774</v>
      </c>
      <c r="C3480" t="s">
        <v>2394</v>
      </c>
      <c r="D3480" t="str">
        <f>IF(OR(Table2[[#This Row],[code]]=Options!$H$6,Table2[[#This Row],[code]]=Options!$H$7,Table2[[#This Row],[code]]=Options!$H$8,Table2[[#This Row],[code]]=Options!$H$9,Table2[[#This Row],[code]]=Options!$H$10),Table2[[#This Row],[regno]],"")</f>
        <v/>
      </c>
    </row>
    <row r="3481" spans="1:4" x14ac:dyDescent="0.2">
      <c r="A3481">
        <v>1040197</v>
      </c>
      <c r="B3481" t="s">
        <v>5603</v>
      </c>
      <c r="C3481" t="s">
        <v>58</v>
      </c>
      <c r="D3481" t="str">
        <f>IF(OR(Table2[[#This Row],[code]]=Options!$H$6,Table2[[#This Row],[code]]=Options!$H$7,Table2[[#This Row],[code]]=Options!$H$8,Table2[[#This Row],[code]]=Options!$H$9,Table2[[#This Row],[code]]=Options!$H$10),Table2[[#This Row],[regno]],"")</f>
        <v/>
      </c>
    </row>
    <row r="3482" spans="1:4" x14ac:dyDescent="0.2">
      <c r="A3482">
        <v>1040226</v>
      </c>
      <c r="B3482" t="s">
        <v>5775</v>
      </c>
      <c r="C3482" t="s">
        <v>2398</v>
      </c>
      <c r="D3482" t="str">
        <f>IF(OR(Table2[[#This Row],[code]]=Options!$H$6,Table2[[#This Row],[code]]=Options!$H$7,Table2[[#This Row],[code]]=Options!$H$8,Table2[[#This Row],[code]]=Options!$H$9,Table2[[#This Row],[code]]=Options!$H$10),Table2[[#This Row],[regno]],"")</f>
        <v/>
      </c>
    </row>
    <row r="3483" spans="1:4" x14ac:dyDescent="0.2">
      <c r="A3483">
        <v>1040342</v>
      </c>
      <c r="B3483" t="s">
        <v>5515</v>
      </c>
      <c r="C3483" t="s">
        <v>606</v>
      </c>
      <c r="D3483" t="str">
        <f>IF(OR(Table2[[#This Row],[code]]=Options!$H$6,Table2[[#This Row],[code]]=Options!$H$7,Table2[[#This Row],[code]]=Options!$H$8,Table2[[#This Row],[code]]=Options!$H$9,Table2[[#This Row],[code]]=Options!$H$10),Table2[[#This Row],[regno]],"")</f>
        <v/>
      </c>
    </row>
    <row r="3484" spans="1:4" x14ac:dyDescent="0.2">
      <c r="A3484">
        <v>1040743</v>
      </c>
      <c r="B3484" t="s">
        <v>5543</v>
      </c>
      <c r="C3484" t="s">
        <v>1378</v>
      </c>
      <c r="D3484" t="str">
        <f>IF(OR(Table2[[#This Row],[code]]=Options!$H$6,Table2[[#This Row],[code]]=Options!$H$7,Table2[[#This Row],[code]]=Options!$H$8,Table2[[#This Row],[code]]=Options!$H$9,Table2[[#This Row],[code]]=Options!$H$10),Table2[[#This Row],[regno]],"")</f>
        <v/>
      </c>
    </row>
    <row r="3485" spans="1:4" x14ac:dyDescent="0.2">
      <c r="A3485">
        <v>1040751</v>
      </c>
      <c r="B3485" t="s">
        <v>5489</v>
      </c>
      <c r="C3485" t="s">
        <v>566</v>
      </c>
      <c r="D3485" t="str">
        <f>IF(OR(Table2[[#This Row],[code]]=Options!$H$6,Table2[[#This Row],[code]]=Options!$H$7,Table2[[#This Row],[code]]=Options!$H$8,Table2[[#This Row],[code]]=Options!$H$9,Table2[[#This Row],[code]]=Options!$H$10),Table2[[#This Row],[regno]],"")</f>
        <v/>
      </c>
    </row>
    <row r="3486" spans="1:4" x14ac:dyDescent="0.2">
      <c r="A3486">
        <v>1040782</v>
      </c>
      <c r="B3486" t="s">
        <v>5637</v>
      </c>
      <c r="C3486" t="s">
        <v>281</v>
      </c>
      <c r="D3486" t="str">
        <f>IF(OR(Table2[[#This Row],[code]]=Options!$H$6,Table2[[#This Row],[code]]=Options!$H$7,Table2[[#This Row],[code]]=Options!$H$8,Table2[[#This Row],[code]]=Options!$H$9,Table2[[#This Row],[code]]=Options!$H$10),Table2[[#This Row],[regno]],"")</f>
        <v/>
      </c>
    </row>
    <row r="3487" spans="1:4" x14ac:dyDescent="0.2">
      <c r="A3487">
        <v>1040991</v>
      </c>
      <c r="B3487" t="s">
        <v>5579</v>
      </c>
      <c r="C3487" t="s">
        <v>2414</v>
      </c>
      <c r="D3487" t="str">
        <f>IF(OR(Table2[[#This Row],[code]]=Options!$H$6,Table2[[#This Row],[code]]=Options!$H$7,Table2[[#This Row],[code]]=Options!$H$8,Table2[[#This Row],[code]]=Options!$H$9,Table2[[#This Row],[code]]=Options!$H$10),Table2[[#This Row],[regno]],"")</f>
        <v/>
      </c>
    </row>
    <row r="3488" spans="1:4" x14ac:dyDescent="0.2">
      <c r="A3488">
        <v>1041046</v>
      </c>
      <c r="B3488" t="s">
        <v>5721</v>
      </c>
      <c r="C3488" t="s">
        <v>1318</v>
      </c>
      <c r="D3488" t="str">
        <f>IF(OR(Table2[[#This Row],[code]]=Options!$H$6,Table2[[#This Row],[code]]=Options!$H$7,Table2[[#This Row],[code]]=Options!$H$8,Table2[[#This Row],[code]]=Options!$H$9,Table2[[#This Row],[code]]=Options!$H$10),Table2[[#This Row],[regno]],"")</f>
        <v/>
      </c>
    </row>
    <row r="3489" spans="1:4" x14ac:dyDescent="0.2">
      <c r="A3489">
        <v>1041070</v>
      </c>
      <c r="B3489" t="s">
        <v>5603</v>
      </c>
      <c r="C3489" t="s">
        <v>58</v>
      </c>
      <c r="D3489" t="str">
        <f>IF(OR(Table2[[#This Row],[code]]=Options!$H$6,Table2[[#This Row],[code]]=Options!$H$7,Table2[[#This Row],[code]]=Options!$H$8,Table2[[#This Row],[code]]=Options!$H$9,Table2[[#This Row],[code]]=Options!$H$10),Table2[[#This Row],[regno]],"")</f>
        <v/>
      </c>
    </row>
    <row r="3490" spans="1:4" x14ac:dyDescent="0.2">
      <c r="A3490">
        <v>1041206</v>
      </c>
      <c r="B3490" t="s">
        <v>5691</v>
      </c>
      <c r="C3490" t="s">
        <v>758</v>
      </c>
      <c r="D3490" t="str">
        <f>IF(OR(Table2[[#This Row],[code]]=Options!$H$6,Table2[[#This Row],[code]]=Options!$H$7,Table2[[#This Row],[code]]=Options!$H$8,Table2[[#This Row],[code]]=Options!$H$9,Table2[[#This Row],[code]]=Options!$H$10),Table2[[#This Row],[regno]],"")</f>
        <v/>
      </c>
    </row>
    <row r="3491" spans="1:4" x14ac:dyDescent="0.2">
      <c r="A3491">
        <v>1041335</v>
      </c>
      <c r="B3491" t="s">
        <v>5520</v>
      </c>
      <c r="C3491" t="s">
        <v>5521</v>
      </c>
      <c r="D3491" t="str">
        <f>IF(OR(Table2[[#This Row],[code]]=Options!$H$6,Table2[[#This Row],[code]]=Options!$H$7,Table2[[#This Row],[code]]=Options!$H$8,Table2[[#This Row],[code]]=Options!$H$9,Table2[[#This Row],[code]]=Options!$H$10),Table2[[#This Row],[regno]],"")</f>
        <v/>
      </c>
    </row>
    <row r="3492" spans="1:4" x14ac:dyDescent="0.2">
      <c r="A3492">
        <v>1041560</v>
      </c>
      <c r="B3492" t="s">
        <v>5644</v>
      </c>
      <c r="C3492" t="s">
        <v>321</v>
      </c>
      <c r="D3492" t="str">
        <f>IF(OR(Table2[[#This Row],[code]]=Options!$H$6,Table2[[#This Row],[code]]=Options!$H$7,Table2[[#This Row],[code]]=Options!$H$8,Table2[[#This Row],[code]]=Options!$H$9,Table2[[#This Row],[code]]=Options!$H$10),Table2[[#This Row],[regno]],"")</f>
        <v/>
      </c>
    </row>
    <row r="3493" spans="1:4" x14ac:dyDescent="0.2">
      <c r="A3493">
        <v>1041628</v>
      </c>
      <c r="B3493" t="s">
        <v>5422</v>
      </c>
      <c r="C3493" t="s">
        <v>49</v>
      </c>
      <c r="D3493" t="str">
        <f>IF(OR(Table2[[#This Row],[code]]=Options!$H$6,Table2[[#This Row],[code]]=Options!$H$7,Table2[[#This Row],[code]]=Options!$H$8,Table2[[#This Row],[code]]=Options!$H$9,Table2[[#This Row],[code]]=Options!$H$10),Table2[[#This Row],[regno]],"")</f>
        <v/>
      </c>
    </row>
    <row r="3494" spans="1:4" x14ac:dyDescent="0.2">
      <c r="A3494">
        <v>1041645</v>
      </c>
      <c r="B3494" t="s">
        <v>5491</v>
      </c>
      <c r="C3494" t="s">
        <v>361</v>
      </c>
      <c r="D3494" t="str">
        <f>IF(OR(Table2[[#This Row],[code]]=Options!$H$6,Table2[[#This Row],[code]]=Options!$H$7,Table2[[#This Row],[code]]=Options!$H$8,Table2[[#This Row],[code]]=Options!$H$9,Table2[[#This Row],[code]]=Options!$H$10),Table2[[#This Row],[regno]],"")</f>
        <v/>
      </c>
    </row>
    <row r="3495" spans="1:4" x14ac:dyDescent="0.2">
      <c r="A3495">
        <v>1041675</v>
      </c>
      <c r="B3495" t="s">
        <v>5700</v>
      </c>
      <c r="C3495" t="s">
        <v>839</v>
      </c>
      <c r="D3495" t="str">
        <f>IF(OR(Table2[[#This Row],[code]]=Options!$H$6,Table2[[#This Row],[code]]=Options!$H$7,Table2[[#This Row],[code]]=Options!$H$8,Table2[[#This Row],[code]]=Options!$H$9,Table2[[#This Row],[code]]=Options!$H$10),Table2[[#This Row],[regno]],"")</f>
        <v/>
      </c>
    </row>
    <row r="3496" spans="1:4" x14ac:dyDescent="0.2">
      <c r="A3496">
        <v>1041680</v>
      </c>
      <c r="B3496" t="s">
        <v>5639</v>
      </c>
      <c r="C3496" t="s">
        <v>292</v>
      </c>
      <c r="D3496" t="str">
        <f>IF(OR(Table2[[#This Row],[code]]=Options!$H$6,Table2[[#This Row],[code]]=Options!$H$7,Table2[[#This Row],[code]]=Options!$H$8,Table2[[#This Row],[code]]=Options!$H$9,Table2[[#This Row],[code]]=Options!$H$10),Table2[[#This Row],[regno]],"")</f>
        <v/>
      </c>
    </row>
    <row r="3497" spans="1:4" x14ac:dyDescent="0.2">
      <c r="A3497">
        <v>1041780</v>
      </c>
      <c r="B3497" t="s">
        <v>5776</v>
      </c>
      <c r="C3497" t="s">
        <v>2435</v>
      </c>
      <c r="D3497" t="str">
        <f>IF(OR(Table2[[#This Row],[code]]=Options!$H$6,Table2[[#This Row],[code]]=Options!$H$7,Table2[[#This Row],[code]]=Options!$H$8,Table2[[#This Row],[code]]=Options!$H$9,Table2[[#This Row],[code]]=Options!$H$10),Table2[[#This Row],[regno]],"")</f>
        <v/>
      </c>
    </row>
    <row r="3498" spans="1:4" x14ac:dyDescent="0.2">
      <c r="A3498">
        <v>1041826</v>
      </c>
      <c r="B3498" t="s">
        <v>5506</v>
      </c>
      <c r="C3498" t="s">
        <v>923</v>
      </c>
      <c r="D3498" t="str">
        <f>IF(OR(Table2[[#This Row],[code]]=Options!$H$6,Table2[[#This Row],[code]]=Options!$H$7,Table2[[#This Row],[code]]=Options!$H$8,Table2[[#This Row],[code]]=Options!$H$9,Table2[[#This Row],[code]]=Options!$H$10),Table2[[#This Row],[regno]],"")</f>
        <v/>
      </c>
    </row>
    <row r="3499" spans="1:4" x14ac:dyDescent="0.2">
      <c r="A3499">
        <v>1041940</v>
      </c>
      <c r="B3499" t="s">
        <v>5650</v>
      </c>
      <c r="C3499" t="s">
        <v>375</v>
      </c>
      <c r="D3499" t="str">
        <f>IF(OR(Table2[[#This Row],[code]]=Options!$H$6,Table2[[#This Row],[code]]=Options!$H$7,Table2[[#This Row],[code]]=Options!$H$8,Table2[[#This Row],[code]]=Options!$H$9,Table2[[#This Row],[code]]=Options!$H$10),Table2[[#This Row],[regno]],"")</f>
        <v/>
      </c>
    </row>
    <row r="3500" spans="1:4" x14ac:dyDescent="0.2">
      <c r="A3500">
        <v>1042023</v>
      </c>
      <c r="B3500" t="s">
        <v>5702</v>
      </c>
      <c r="C3500" t="s">
        <v>858</v>
      </c>
      <c r="D3500" t="str">
        <f>IF(OR(Table2[[#This Row],[code]]=Options!$H$6,Table2[[#This Row],[code]]=Options!$H$7,Table2[[#This Row],[code]]=Options!$H$8,Table2[[#This Row],[code]]=Options!$H$9,Table2[[#This Row],[code]]=Options!$H$10),Table2[[#This Row],[regno]],"")</f>
        <v/>
      </c>
    </row>
    <row r="3501" spans="1:4" x14ac:dyDescent="0.2">
      <c r="A3501">
        <v>1042099</v>
      </c>
      <c r="B3501" t="s">
        <v>5497</v>
      </c>
      <c r="C3501" t="s">
        <v>15</v>
      </c>
      <c r="D3501" t="str">
        <f>IF(OR(Table2[[#This Row],[code]]=Options!$H$6,Table2[[#This Row],[code]]=Options!$H$7,Table2[[#This Row],[code]]=Options!$H$8,Table2[[#This Row],[code]]=Options!$H$9,Table2[[#This Row],[code]]=Options!$H$10),Table2[[#This Row],[regno]],"")</f>
        <v/>
      </c>
    </row>
    <row r="3502" spans="1:4" x14ac:dyDescent="0.2">
      <c r="A3502">
        <v>1042609</v>
      </c>
      <c r="B3502" t="s">
        <v>5670</v>
      </c>
      <c r="C3502" t="s">
        <v>514</v>
      </c>
      <c r="D3502" t="str">
        <f>IF(OR(Table2[[#This Row],[code]]=Options!$H$6,Table2[[#This Row],[code]]=Options!$H$7,Table2[[#This Row],[code]]=Options!$H$8,Table2[[#This Row],[code]]=Options!$H$9,Table2[[#This Row],[code]]=Options!$H$10),Table2[[#This Row],[regno]],"")</f>
        <v/>
      </c>
    </row>
    <row r="3503" spans="1:4" x14ac:dyDescent="0.2">
      <c r="A3503">
        <v>1042790</v>
      </c>
      <c r="B3503" t="s">
        <v>5768</v>
      </c>
      <c r="C3503" t="s">
        <v>2212</v>
      </c>
      <c r="D3503" t="str">
        <f>IF(OR(Table2[[#This Row],[code]]=Options!$H$6,Table2[[#This Row],[code]]=Options!$H$7,Table2[[#This Row],[code]]=Options!$H$8,Table2[[#This Row],[code]]=Options!$H$9,Table2[[#This Row],[code]]=Options!$H$10),Table2[[#This Row],[regno]],"")</f>
        <v/>
      </c>
    </row>
    <row r="3504" spans="1:4" x14ac:dyDescent="0.2">
      <c r="A3504">
        <v>1042801</v>
      </c>
      <c r="B3504" t="s">
        <v>5658</v>
      </c>
      <c r="C3504" t="s">
        <v>427</v>
      </c>
      <c r="D3504" t="str">
        <f>IF(OR(Table2[[#This Row],[code]]=Options!$H$6,Table2[[#This Row],[code]]=Options!$H$7,Table2[[#This Row],[code]]=Options!$H$8,Table2[[#This Row],[code]]=Options!$H$9,Table2[[#This Row],[code]]=Options!$H$10),Table2[[#This Row],[regno]],"")</f>
        <v/>
      </c>
    </row>
    <row r="3505" spans="1:4" x14ac:dyDescent="0.2">
      <c r="A3505">
        <v>1042854</v>
      </c>
      <c r="B3505" t="s">
        <v>5625</v>
      </c>
      <c r="C3505" t="s">
        <v>220</v>
      </c>
      <c r="D3505" t="str">
        <f>IF(OR(Table2[[#This Row],[code]]=Options!$H$6,Table2[[#This Row],[code]]=Options!$H$7,Table2[[#This Row],[code]]=Options!$H$8,Table2[[#This Row],[code]]=Options!$H$9,Table2[[#This Row],[code]]=Options!$H$10),Table2[[#This Row],[regno]],"")</f>
        <v/>
      </c>
    </row>
    <row r="3506" spans="1:4" x14ac:dyDescent="0.2">
      <c r="A3506">
        <v>1042902</v>
      </c>
      <c r="B3506" t="s">
        <v>5653</v>
      </c>
      <c r="C3506" t="s">
        <v>392</v>
      </c>
      <c r="D3506" t="str">
        <f>IF(OR(Table2[[#This Row],[code]]=Options!$H$6,Table2[[#This Row],[code]]=Options!$H$7,Table2[[#This Row],[code]]=Options!$H$8,Table2[[#This Row],[code]]=Options!$H$9,Table2[[#This Row],[code]]=Options!$H$10),Table2[[#This Row],[regno]],"")</f>
        <v/>
      </c>
    </row>
    <row r="3507" spans="1:4" x14ac:dyDescent="0.2">
      <c r="A3507">
        <v>1043065</v>
      </c>
      <c r="B3507" t="s">
        <v>5700</v>
      </c>
      <c r="C3507" t="s">
        <v>839</v>
      </c>
      <c r="D3507" t="str">
        <f>IF(OR(Table2[[#This Row],[code]]=Options!$H$6,Table2[[#This Row],[code]]=Options!$H$7,Table2[[#This Row],[code]]=Options!$H$8,Table2[[#This Row],[code]]=Options!$H$9,Table2[[#This Row],[code]]=Options!$H$10),Table2[[#This Row],[regno]],"")</f>
        <v/>
      </c>
    </row>
    <row r="3508" spans="1:4" x14ac:dyDescent="0.2">
      <c r="A3508">
        <v>1043131</v>
      </c>
      <c r="B3508" t="s">
        <v>5537</v>
      </c>
      <c r="C3508" t="s">
        <v>1315</v>
      </c>
      <c r="D3508" t="str">
        <f>IF(OR(Table2[[#This Row],[code]]=Options!$H$6,Table2[[#This Row],[code]]=Options!$H$7,Table2[[#This Row],[code]]=Options!$H$8,Table2[[#This Row],[code]]=Options!$H$9,Table2[[#This Row],[code]]=Options!$H$10),Table2[[#This Row],[regno]],"")</f>
        <v/>
      </c>
    </row>
    <row r="3509" spans="1:4" x14ac:dyDescent="0.2">
      <c r="A3509">
        <v>1043168</v>
      </c>
      <c r="B3509" t="s">
        <v>5720</v>
      </c>
      <c r="C3509" t="s">
        <v>1308</v>
      </c>
      <c r="D3509" t="str">
        <f>IF(OR(Table2[[#This Row],[code]]=Options!$H$6,Table2[[#This Row],[code]]=Options!$H$7,Table2[[#This Row],[code]]=Options!$H$8,Table2[[#This Row],[code]]=Options!$H$9,Table2[[#This Row],[code]]=Options!$H$10),Table2[[#This Row],[regno]],"")</f>
        <v/>
      </c>
    </row>
    <row r="3510" spans="1:4" x14ac:dyDescent="0.2">
      <c r="A3510">
        <v>1043173</v>
      </c>
      <c r="B3510" t="s">
        <v>5420</v>
      </c>
      <c r="C3510" t="s">
        <v>43</v>
      </c>
      <c r="D3510" t="str">
        <f>IF(OR(Table2[[#This Row],[code]]=Options!$H$6,Table2[[#This Row],[code]]=Options!$H$7,Table2[[#This Row],[code]]=Options!$H$8,Table2[[#This Row],[code]]=Options!$H$9,Table2[[#This Row],[code]]=Options!$H$10),Table2[[#This Row],[regno]],"")</f>
        <v/>
      </c>
    </row>
    <row r="3511" spans="1:4" x14ac:dyDescent="0.2">
      <c r="A3511">
        <v>1043197</v>
      </c>
      <c r="B3511" t="s">
        <v>5649</v>
      </c>
      <c r="C3511" t="s">
        <v>358</v>
      </c>
      <c r="D3511" t="str">
        <f>IF(OR(Table2[[#This Row],[code]]=Options!$H$6,Table2[[#This Row],[code]]=Options!$H$7,Table2[[#This Row],[code]]=Options!$H$8,Table2[[#This Row],[code]]=Options!$H$9,Table2[[#This Row],[code]]=Options!$H$10),Table2[[#This Row],[regno]],"")</f>
        <v/>
      </c>
    </row>
    <row r="3512" spans="1:4" x14ac:dyDescent="0.2">
      <c r="A3512">
        <v>1043202</v>
      </c>
      <c r="B3512" t="s">
        <v>5717</v>
      </c>
      <c r="C3512" t="s">
        <v>1266</v>
      </c>
      <c r="D3512" t="str">
        <f>IF(OR(Table2[[#This Row],[code]]=Options!$H$6,Table2[[#This Row],[code]]=Options!$H$7,Table2[[#This Row],[code]]=Options!$H$8,Table2[[#This Row],[code]]=Options!$H$9,Table2[[#This Row],[code]]=Options!$H$10),Table2[[#This Row],[regno]],"")</f>
        <v/>
      </c>
    </row>
    <row r="3513" spans="1:4" x14ac:dyDescent="0.2">
      <c r="A3513">
        <v>1043373</v>
      </c>
      <c r="B3513" t="s">
        <v>5422</v>
      </c>
      <c r="C3513" t="s">
        <v>49</v>
      </c>
      <c r="D3513" t="str">
        <f>IF(OR(Table2[[#This Row],[code]]=Options!$H$6,Table2[[#This Row],[code]]=Options!$H$7,Table2[[#This Row],[code]]=Options!$H$8,Table2[[#This Row],[code]]=Options!$H$9,Table2[[#This Row],[code]]=Options!$H$10),Table2[[#This Row],[regno]],"")</f>
        <v/>
      </c>
    </row>
    <row r="3514" spans="1:4" x14ac:dyDescent="0.2">
      <c r="A3514">
        <v>1043437</v>
      </c>
      <c r="B3514" t="s">
        <v>5554</v>
      </c>
      <c r="C3514" t="s">
        <v>316</v>
      </c>
      <c r="D3514" t="str">
        <f>IF(OR(Table2[[#This Row],[code]]=Options!$H$6,Table2[[#This Row],[code]]=Options!$H$7,Table2[[#This Row],[code]]=Options!$H$8,Table2[[#This Row],[code]]=Options!$H$9,Table2[[#This Row],[code]]=Options!$H$10),Table2[[#This Row],[regno]],"")</f>
        <v/>
      </c>
    </row>
    <row r="3515" spans="1:4" x14ac:dyDescent="0.2">
      <c r="A3515">
        <v>1043838</v>
      </c>
      <c r="B3515" t="s">
        <v>5509</v>
      </c>
      <c r="C3515" t="s">
        <v>974</v>
      </c>
      <c r="D3515" t="str">
        <f>IF(OR(Table2[[#This Row],[code]]=Options!$H$6,Table2[[#This Row],[code]]=Options!$H$7,Table2[[#This Row],[code]]=Options!$H$8,Table2[[#This Row],[code]]=Options!$H$9,Table2[[#This Row],[code]]=Options!$H$10),Table2[[#This Row],[regno]],"")</f>
        <v/>
      </c>
    </row>
    <row r="3516" spans="1:4" x14ac:dyDescent="0.2">
      <c r="A3516">
        <v>1043845</v>
      </c>
      <c r="B3516" t="s">
        <v>5777</v>
      </c>
      <c r="C3516" t="s">
        <v>2481</v>
      </c>
      <c r="D3516" t="str">
        <f>IF(OR(Table2[[#This Row],[code]]=Options!$H$6,Table2[[#This Row],[code]]=Options!$H$7,Table2[[#This Row],[code]]=Options!$H$8,Table2[[#This Row],[code]]=Options!$H$9,Table2[[#This Row],[code]]=Options!$H$10),Table2[[#This Row],[regno]],"")</f>
        <v/>
      </c>
    </row>
    <row r="3517" spans="1:4" x14ac:dyDescent="0.2">
      <c r="A3517">
        <v>1043945</v>
      </c>
      <c r="B3517" t="s">
        <v>5659</v>
      </c>
      <c r="C3517" t="s">
        <v>439</v>
      </c>
      <c r="D3517" t="str">
        <f>IF(OR(Table2[[#This Row],[code]]=Options!$H$6,Table2[[#This Row],[code]]=Options!$H$7,Table2[[#This Row],[code]]=Options!$H$8,Table2[[#This Row],[code]]=Options!$H$9,Table2[[#This Row],[code]]=Options!$H$10),Table2[[#This Row],[regno]],"")</f>
        <v/>
      </c>
    </row>
    <row r="3518" spans="1:4" x14ac:dyDescent="0.2">
      <c r="A3518">
        <v>1044056</v>
      </c>
      <c r="B3518" t="s">
        <v>5524</v>
      </c>
      <c r="C3518" t="s">
        <v>1256</v>
      </c>
      <c r="D3518" t="str">
        <f>IF(OR(Table2[[#This Row],[code]]=Options!$H$6,Table2[[#This Row],[code]]=Options!$H$7,Table2[[#This Row],[code]]=Options!$H$8,Table2[[#This Row],[code]]=Options!$H$9,Table2[[#This Row],[code]]=Options!$H$10),Table2[[#This Row],[regno]],"")</f>
        <v/>
      </c>
    </row>
    <row r="3519" spans="1:4" x14ac:dyDescent="0.2">
      <c r="A3519">
        <v>1044224</v>
      </c>
      <c r="B3519" t="s">
        <v>5541</v>
      </c>
      <c r="C3519" t="s">
        <v>779</v>
      </c>
      <c r="D3519" t="str">
        <f>IF(OR(Table2[[#This Row],[code]]=Options!$H$6,Table2[[#This Row],[code]]=Options!$H$7,Table2[[#This Row],[code]]=Options!$H$8,Table2[[#This Row],[code]]=Options!$H$9,Table2[[#This Row],[code]]=Options!$H$10),Table2[[#This Row],[regno]],"")</f>
        <v/>
      </c>
    </row>
    <row r="3520" spans="1:4" x14ac:dyDescent="0.2">
      <c r="A3520">
        <v>1044260</v>
      </c>
      <c r="B3520" t="s">
        <v>5715</v>
      </c>
      <c r="C3520" t="s">
        <v>1204</v>
      </c>
      <c r="D3520" t="str">
        <f>IF(OR(Table2[[#This Row],[code]]=Options!$H$6,Table2[[#This Row],[code]]=Options!$H$7,Table2[[#This Row],[code]]=Options!$H$8,Table2[[#This Row],[code]]=Options!$H$9,Table2[[#This Row],[code]]=Options!$H$10),Table2[[#This Row],[regno]],"")</f>
        <v/>
      </c>
    </row>
    <row r="3521" spans="1:4" x14ac:dyDescent="0.2">
      <c r="A3521">
        <v>1044285</v>
      </c>
      <c r="B3521" t="s">
        <v>5727</v>
      </c>
      <c r="C3521" t="s">
        <v>1361</v>
      </c>
      <c r="D3521" t="str">
        <f>IF(OR(Table2[[#This Row],[code]]=Options!$H$6,Table2[[#This Row],[code]]=Options!$H$7,Table2[[#This Row],[code]]=Options!$H$8,Table2[[#This Row],[code]]=Options!$H$9,Table2[[#This Row],[code]]=Options!$H$10),Table2[[#This Row],[regno]],"")</f>
        <v/>
      </c>
    </row>
    <row r="3522" spans="1:4" x14ac:dyDescent="0.2">
      <c r="A3522">
        <v>1044438</v>
      </c>
      <c r="B3522" t="s">
        <v>5484</v>
      </c>
      <c r="C3522" t="s">
        <v>113</v>
      </c>
      <c r="D3522" t="str">
        <f>IF(OR(Table2[[#This Row],[code]]=Options!$H$6,Table2[[#This Row],[code]]=Options!$H$7,Table2[[#This Row],[code]]=Options!$H$8,Table2[[#This Row],[code]]=Options!$H$9,Table2[[#This Row],[code]]=Options!$H$10),Table2[[#This Row],[regno]],"")</f>
        <v/>
      </c>
    </row>
    <row r="3523" spans="1:4" x14ac:dyDescent="0.2">
      <c r="A3523">
        <v>1044598</v>
      </c>
      <c r="B3523" t="s">
        <v>5611</v>
      </c>
      <c r="C3523" t="s">
        <v>133</v>
      </c>
      <c r="D3523" t="str">
        <f>IF(OR(Table2[[#This Row],[code]]=Options!$H$6,Table2[[#This Row],[code]]=Options!$H$7,Table2[[#This Row],[code]]=Options!$H$8,Table2[[#This Row],[code]]=Options!$H$9,Table2[[#This Row],[code]]=Options!$H$10),Table2[[#This Row],[regno]],"")</f>
        <v/>
      </c>
    </row>
    <row r="3524" spans="1:4" x14ac:dyDescent="0.2">
      <c r="A3524">
        <v>1044717</v>
      </c>
      <c r="B3524" t="s">
        <v>5659</v>
      </c>
      <c r="C3524" t="s">
        <v>439</v>
      </c>
      <c r="D3524" t="str">
        <f>IF(OR(Table2[[#This Row],[code]]=Options!$H$6,Table2[[#This Row],[code]]=Options!$H$7,Table2[[#This Row],[code]]=Options!$H$8,Table2[[#This Row],[code]]=Options!$H$9,Table2[[#This Row],[code]]=Options!$H$10),Table2[[#This Row],[regno]],"")</f>
        <v/>
      </c>
    </row>
    <row r="3525" spans="1:4" x14ac:dyDescent="0.2">
      <c r="A3525">
        <v>1044868</v>
      </c>
      <c r="B3525" t="s">
        <v>5748</v>
      </c>
      <c r="C3525" t="s">
        <v>1702</v>
      </c>
      <c r="D3525" t="str">
        <f>IF(OR(Table2[[#This Row],[code]]=Options!$H$6,Table2[[#This Row],[code]]=Options!$H$7,Table2[[#This Row],[code]]=Options!$H$8,Table2[[#This Row],[code]]=Options!$H$9,Table2[[#This Row],[code]]=Options!$H$10),Table2[[#This Row],[regno]],"")</f>
        <v/>
      </c>
    </row>
    <row r="3526" spans="1:4" x14ac:dyDescent="0.2">
      <c r="A3526">
        <v>1044961</v>
      </c>
      <c r="B3526" t="s">
        <v>5663</v>
      </c>
      <c r="C3526" t="s">
        <v>452</v>
      </c>
      <c r="D3526" t="str">
        <f>IF(OR(Table2[[#This Row],[code]]=Options!$H$6,Table2[[#This Row],[code]]=Options!$H$7,Table2[[#This Row],[code]]=Options!$H$8,Table2[[#This Row],[code]]=Options!$H$9,Table2[[#This Row],[code]]=Options!$H$10),Table2[[#This Row],[regno]],"")</f>
        <v/>
      </c>
    </row>
    <row r="3527" spans="1:4" x14ac:dyDescent="0.2">
      <c r="A3527">
        <v>1045117</v>
      </c>
      <c r="B3527" t="s">
        <v>5558</v>
      </c>
      <c r="C3527" t="s">
        <v>1993</v>
      </c>
      <c r="D3527" t="str">
        <f>IF(OR(Table2[[#This Row],[code]]=Options!$H$6,Table2[[#This Row],[code]]=Options!$H$7,Table2[[#This Row],[code]]=Options!$H$8,Table2[[#This Row],[code]]=Options!$H$9,Table2[[#This Row],[code]]=Options!$H$10),Table2[[#This Row],[regno]],"")</f>
        <v/>
      </c>
    </row>
    <row r="3528" spans="1:4" x14ac:dyDescent="0.2">
      <c r="A3528">
        <v>1045177</v>
      </c>
      <c r="B3528" t="s">
        <v>5561</v>
      </c>
      <c r="C3528" t="s">
        <v>949</v>
      </c>
      <c r="D3528" t="str">
        <f>IF(OR(Table2[[#This Row],[code]]=Options!$H$6,Table2[[#This Row],[code]]=Options!$H$7,Table2[[#This Row],[code]]=Options!$H$8,Table2[[#This Row],[code]]=Options!$H$9,Table2[[#This Row],[code]]=Options!$H$10),Table2[[#This Row],[regno]],"")</f>
        <v/>
      </c>
    </row>
    <row r="3529" spans="1:4" x14ac:dyDescent="0.2">
      <c r="A3529">
        <v>1045240</v>
      </c>
      <c r="B3529" t="s">
        <v>5537</v>
      </c>
      <c r="C3529" t="s">
        <v>1315</v>
      </c>
      <c r="D3529" t="str">
        <f>IF(OR(Table2[[#This Row],[code]]=Options!$H$6,Table2[[#This Row],[code]]=Options!$H$7,Table2[[#This Row],[code]]=Options!$H$8,Table2[[#This Row],[code]]=Options!$H$9,Table2[[#This Row],[code]]=Options!$H$10),Table2[[#This Row],[regno]],"")</f>
        <v/>
      </c>
    </row>
    <row r="3530" spans="1:4" x14ac:dyDescent="0.2">
      <c r="A3530">
        <v>1045330</v>
      </c>
      <c r="B3530" t="s">
        <v>5429</v>
      </c>
      <c r="C3530" t="s">
        <v>81</v>
      </c>
      <c r="D3530" t="str">
        <f>IF(OR(Table2[[#This Row],[code]]=Options!$H$6,Table2[[#This Row],[code]]=Options!$H$7,Table2[[#This Row],[code]]=Options!$H$8,Table2[[#This Row],[code]]=Options!$H$9,Table2[[#This Row],[code]]=Options!$H$10),Table2[[#This Row],[regno]],"")</f>
        <v/>
      </c>
    </row>
    <row r="3531" spans="1:4" x14ac:dyDescent="0.2">
      <c r="A3531">
        <v>1045586</v>
      </c>
      <c r="B3531" t="s">
        <v>5778</v>
      </c>
      <c r="C3531" t="s">
        <v>2519</v>
      </c>
      <c r="D3531" t="str">
        <f>IF(OR(Table2[[#This Row],[code]]=Options!$H$6,Table2[[#This Row],[code]]=Options!$H$7,Table2[[#This Row],[code]]=Options!$H$8,Table2[[#This Row],[code]]=Options!$H$9,Table2[[#This Row],[code]]=Options!$H$10),Table2[[#This Row],[regno]],"")</f>
        <v/>
      </c>
    </row>
    <row r="3532" spans="1:4" x14ac:dyDescent="0.2">
      <c r="A3532">
        <v>1045606</v>
      </c>
      <c r="B3532" t="s">
        <v>5638</v>
      </c>
      <c r="C3532" t="s">
        <v>289</v>
      </c>
      <c r="D3532" t="str">
        <f>IF(OR(Table2[[#This Row],[code]]=Options!$H$6,Table2[[#This Row],[code]]=Options!$H$7,Table2[[#This Row],[code]]=Options!$H$8,Table2[[#This Row],[code]]=Options!$H$9,Table2[[#This Row],[code]]=Options!$H$10),Table2[[#This Row],[regno]],"")</f>
        <v/>
      </c>
    </row>
    <row r="3533" spans="1:4" x14ac:dyDescent="0.2">
      <c r="A3533">
        <v>1045693</v>
      </c>
      <c r="B3533" t="s">
        <v>5569</v>
      </c>
      <c r="C3533" t="s">
        <v>461</v>
      </c>
      <c r="D3533" t="str">
        <f>IF(OR(Table2[[#This Row],[code]]=Options!$H$6,Table2[[#This Row],[code]]=Options!$H$7,Table2[[#This Row],[code]]=Options!$H$8,Table2[[#This Row],[code]]=Options!$H$9,Table2[[#This Row],[code]]=Options!$H$10),Table2[[#This Row],[regno]],"")</f>
        <v/>
      </c>
    </row>
    <row r="3534" spans="1:4" x14ac:dyDescent="0.2">
      <c r="A3534">
        <v>1045733</v>
      </c>
      <c r="B3534" t="s">
        <v>5524</v>
      </c>
      <c r="C3534" t="s">
        <v>1256</v>
      </c>
      <c r="D3534" t="str">
        <f>IF(OR(Table2[[#This Row],[code]]=Options!$H$6,Table2[[#This Row],[code]]=Options!$H$7,Table2[[#This Row],[code]]=Options!$H$8,Table2[[#This Row],[code]]=Options!$H$9,Table2[[#This Row],[code]]=Options!$H$10),Table2[[#This Row],[regno]],"")</f>
        <v/>
      </c>
    </row>
    <row r="3535" spans="1:4" x14ac:dyDescent="0.2">
      <c r="A3535">
        <v>1045780</v>
      </c>
      <c r="B3535" t="s">
        <v>5697</v>
      </c>
      <c r="C3535" t="s">
        <v>803</v>
      </c>
      <c r="D3535" t="str">
        <f>IF(OR(Table2[[#This Row],[code]]=Options!$H$6,Table2[[#This Row],[code]]=Options!$H$7,Table2[[#This Row],[code]]=Options!$H$8,Table2[[#This Row],[code]]=Options!$H$9,Table2[[#This Row],[code]]=Options!$H$10),Table2[[#This Row],[regno]],"")</f>
        <v/>
      </c>
    </row>
    <row r="3536" spans="1:4" x14ac:dyDescent="0.2">
      <c r="A3536">
        <v>1045861</v>
      </c>
      <c r="B3536" t="s">
        <v>5645</v>
      </c>
      <c r="C3536" t="s">
        <v>341</v>
      </c>
      <c r="D3536" t="str">
        <f>IF(OR(Table2[[#This Row],[code]]=Options!$H$6,Table2[[#This Row],[code]]=Options!$H$7,Table2[[#This Row],[code]]=Options!$H$8,Table2[[#This Row],[code]]=Options!$H$9,Table2[[#This Row],[code]]=Options!$H$10),Table2[[#This Row],[regno]],"")</f>
        <v/>
      </c>
    </row>
    <row r="3537" spans="1:4" x14ac:dyDescent="0.2">
      <c r="A3537">
        <v>1045881</v>
      </c>
      <c r="B3537" t="s">
        <v>5779</v>
      </c>
      <c r="C3537" t="s">
        <v>2532</v>
      </c>
      <c r="D3537" t="str">
        <f>IF(OR(Table2[[#This Row],[code]]=Options!$H$6,Table2[[#This Row],[code]]=Options!$H$7,Table2[[#This Row],[code]]=Options!$H$8,Table2[[#This Row],[code]]=Options!$H$9,Table2[[#This Row],[code]]=Options!$H$10),Table2[[#This Row],[regno]],"")</f>
        <v/>
      </c>
    </row>
    <row r="3538" spans="1:4" x14ac:dyDescent="0.2">
      <c r="A3538">
        <v>1046077</v>
      </c>
      <c r="B3538" t="s">
        <v>5780</v>
      </c>
      <c r="C3538" t="s">
        <v>2535</v>
      </c>
      <c r="D3538" t="str">
        <f>IF(OR(Table2[[#This Row],[code]]=Options!$H$6,Table2[[#This Row],[code]]=Options!$H$7,Table2[[#This Row],[code]]=Options!$H$8,Table2[[#This Row],[code]]=Options!$H$9,Table2[[#This Row],[code]]=Options!$H$10),Table2[[#This Row],[regno]],"")</f>
        <v/>
      </c>
    </row>
    <row r="3539" spans="1:4" x14ac:dyDescent="0.2">
      <c r="A3539">
        <v>1046114</v>
      </c>
      <c r="B3539" t="s">
        <v>5772</v>
      </c>
      <c r="C3539" t="s">
        <v>2340</v>
      </c>
      <c r="D3539" t="str">
        <f>IF(OR(Table2[[#This Row],[code]]=Options!$H$6,Table2[[#This Row],[code]]=Options!$H$7,Table2[[#This Row],[code]]=Options!$H$8,Table2[[#This Row],[code]]=Options!$H$9,Table2[[#This Row],[code]]=Options!$H$10),Table2[[#This Row],[regno]],"")</f>
        <v/>
      </c>
    </row>
    <row r="3540" spans="1:4" x14ac:dyDescent="0.2">
      <c r="A3540">
        <v>1046342</v>
      </c>
      <c r="B3540" t="s">
        <v>5636</v>
      </c>
      <c r="C3540" t="s">
        <v>275</v>
      </c>
      <c r="D3540" t="str">
        <f>IF(OR(Table2[[#This Row],[code]]=Options!$H$6,Table2[[#This Row],[code]]=Options!$H$7,Table2[[#This Row],[code]]=Options!$H$8,Table2[[#This Row],[code]]=Options!$H$9,Table2[[#This Row],[code]]=Options!$H$10),Table2[[#This Row],[regno]],"")</f>
        <v/>
      </c>
    </row>
    <row r="3541" spans="1:4" x14ac:dyDescent="0.2">
      <c r="A3541">
        <v>1046582</v>
      </c>
      <c r="B3541" t="s">
        <v>5640</v>
      </c>
      <c r="C3541" t="s">
        <v>295</v>
      </c>
      <c r="D3541" t="str">
        <f>IF(OR(Table2[[#This Row],[code]]=Options!$H$6,Table2[[#This Row],[code]]=Options!$H$7,Table2[[#This Row],[code]]=Options!$H$8,Table2[[#This Row],[code]]=Options!$H$9,Table2[[#This Row],[code]]=Options!$H$10),Table2[[#This Row],[regno]],"")</f>
        <v/>
      </c>
    </row>
    <row r="3542" spans="1:4" x14ac:dyDescent="0.2">
      <c r="A3542">
        <v>1046630</v>
      </c>
      <c r="B3542" t="s">
        <v>5714</v>
      </c>
      <c r="C3542" t="s">
        <v>1103</v>
      </c>
      <c r="D3542" t="str">
        <f>IF(OR(Table2[[#This Row],[code]]=Options!$H$6,Table2[[#This Row],[code]]=Options!$H$7,Table2[[#This Row],[code]]=Options!$H$8,Table2[[#This Row],[code]]=Options!$H$9,Table2[[#This Row],[code]]=Options!$H$10),Table2[[#This Row],[regno]],"")</f>
        <v/>
      </c>
    </row>
    <row r="3543" spans="1:4" x14ac:dyDescent="0.2">
      <c r="A3543">
        <v>1046941</v>
      </c>
      <c r="B3543" t="s">
        <v>5742</v>
      </c>
      <c r="C3543" t="s">
        <v>1557</v>
      </c>
      <c r="D3543" t="str">
        <f>IF(OR(Table2[[#This Row],[code]]=Options!$H$6,Table2[[#This Row],[code]]=Options!$H$7,Table2[[#This Row],[code]]=Options!$H$8,Table2[[#This Row],[code]]=Options!$H$9,Table2[[#This Row],[code]]=Options!$H$10),Table2[[#This Row],[regno]],"")</f>
        <v/>
      </c>
    </row>
    <row r="3544" spans="1:4" x14ac:dyDescent="0.2">
      <c r="A3544">
        <v>1047207</v>
      </c>
      <c r="B3544" t="s">
        <v>5683</v>
      </c>
      <c r="C3544" t="s">
        <v>647</v>
      </c>
      <c r="D3544" t="str">
        <f>IF(OR(Table2[[#This Row],[code]]=Options!$H$6,Table2[[#This Row],[code]]=Options!$H$7,Table2[[#This Row],[code]]=Options!$H$8,Table2[[#This Row],[code]]=Options!$H$9,Table2[[#This Row],[code]]=Options!$H$10),Table2[[#This Row],[regno]],"")</f>
        <v/>
      </c>
    </row>
    <row r="3545" spans="1:4" x14ac:dyDescent="0.2">
      <c r="A3545">
        <v>1047284</v>
      </c>
      <c r="B3545" t="s">
        <v>5417</v>
      </c>
      <c r="C3545" t="s">
        <v>267</v>
      </c>
      <c r="D3545" t="str">
        <f>IF(OR(Table2[[#This Row],[code]]=Options!$H$6,Table2[[#This Row],[code]]=Options!$H$7,Table2[[#This Row],[code]]=Options!$H$8,Table2[[#This Row],[code]]=Options!$H$9,Table2[[#This Row],[code]]=Options!$H$10),Table2[[#This Row],[regno]],"")</f>
        <v/>
      </c>
    </row>
    <row r="3546" spans="1:4" x14ac:dyDescent="0.2">
      <c r="A3546">
        <v>1047436</v>
      </c>
      <c r="B3546" t="s">
        <v>5650</v>
      </c>
      <c r="C3546" t="s">
        <v>375</v>
      </c>
      <c r="D3546" t="str">
        <f>IF(OR(Table2[[#This Row],[code]]=Options!$H$6,Table2[[#This Row],[code]]=Options!$H$7,Table2[[#This Row],[code]]=Options!$H$8,Table2[[#This Row],[code]]=Options!$H$9,Table2[[#This Row],[code]]=Options!$H$10),Table2[[#This Row],[regno]],"")</f>
        <v/>
      </c>
    </row>
    <row r="3547" spans="1:4" x14ac:dyDescent="0.2">
      <c r="A3547">
        <v>1047524</v>
      </c>
      <c r="B3547" t="s">
        <v>5692</v>
      </c>
      <c r="C3547" t="s">
        <v>5693</v>
      </c>
      <c r="D3547" t="str">
        <f>IF(OR(Table2[[#This Row],[code]]=Options!$H$6,Table2[[#This Row],[code]]=Options!$H$7,Table2[[#This Row],[code]]=Options!$H$8,Table2[[#This Row],[code]]=Options!$H$9,Table2[[#This Row],[code]]=Options!$H$10),Table2[[#This Row],[regno]],"")</f>
        <v/>
      </c>
    </row>
    <row r="3548" spans="1:4" x14ac:dyDescent="0.2">
      <c r="A3548">
        <v>1047830</v>
      </c>
      <c r="B3548" t="s">
        <v>5465</v>
      </c>
      <c r="C3548" t="s">
        <v>430</v>
      </c>
      <c r="D3548" t="str">
        <f>IF(OR(Table2[[#This Row],[code]]=Options!$H$6,Table2[[#This Row],[code]]=Options!$H$7,Table2[[#This Row],[code]]=Options!$H$8,Table2[[#This Row],[code]]=Options!$H$9,Table2[[#This Row],[code]]=Options!$H$10),Table2[[#This Row],[regno]],"")</f>
        <v/>
      </c>
    </row>
    <row r="3549" spans="1:4" x14ac:dyDescent="0.2">
      <c r="A3549">
        <v>1048184</v>
      </c>
      <c r="B3549" t="s">
        <v>5714</v>
      </c>
      <c r="C3549" t="s">
        <v>1103</v>
      </c>
      <c r="D3549" t="str">
        <f>IF(OR(Table2[[#This Row],[code]]=Options!$H$6,Table2[[#This Row],[code]]=Options!$H$7,Table2[[#This Row],[code]]=Options!$H$8,Table2[[#This Row],[code]]=Options!$H$9,Table2[[#This Row],[code]]=Options!$H$10),Table2[[#This Row],[regno]],"")</f>
        <v/>
      </c>
    </row>
    <row r="3550" spans="1:4" x14ac:dyDescent="0.2">
      <c r="A3550">
        <v>1048381</v>
      </c>
      <c r="B3550" t="s">
        <v>5692</v>
      </c>
      <c r="C3550" t="s">
        <v>5693</v>
      </c>
      <c r="D3550" t="str">
        <f>IF(OR(Table2[[#This Row],[code]]=Options!$H$6,Table2[[#This Row],[code]]=Options!$H$7,Table2[[#This Row],[code]]=Options!$H$8,Table2[[#This Row],[code]]=Options!$H$9,Table2[[#This Row],[code]]=Options!$H$10),Table2[[#This Row],[regno]],"")</f>
        <v/>
      </c>
    </row>
    <row r="3551" spans="1:4" x14ac:dyDescent="0.2">
      <c r="A3551">
        <v>1048597</v>
      </c>
      <c r="B3551" t="s">
        <v>5675</v>
      </c>
      <c r="C3551" t="s">
        <v>544</v>
      </c>
      <c r="D3551" t="str">
        <f>IF(OR(Table2[[#This Row],[code]]=Options!$H$6,Table2[[#This Row],[code]]=Options!$H$7,Table2[[#This Row],[code]]=Options!$H$8,Table2[[#This Row],[code]]=Options!$H$9,Table2[[#This Row],[code]]=Options!$H$10),Table2[[#This Row],[regno]],"")</f>
        <v/>
      </c>
    </row>
    <row r="3552" spans="1:4" x14ac:dyDescent="0.2">
      <c r="A3552">
        <v>1048817</v>
      </c>
      <c r="B3552" t="s">
        <v>5499</v>
      </c>
      <c r="C3552" t="s">
        <v>5500</v>
      </c>
      <c r="D3552" t="str">
        <f>IF(OR(Table2[[#This Row],[code]]=Options!$H$6,Table2[[#This Row],[code]]=Options!$H$7,Table2[[#This Row],[code]]=Options!$H$8,Table2[[#This Row],[code]]=Options!$H$9,Table2[[#This Row],[code]]=Options!$H$10),Table2[[#This Row],[regno]],"")</f>
        <v/>
      </c>
    </row>
    <row r="3553" spans="1:4" x14ac:dyDescent="0.2">
      <c r="A3553">
        <v>1048836</v>
      </c>
      <c r="B3553" t="s">
        <v>5575</v>
      </c>
      <c r="C3553" t="s">
        <v>711</v>
      </c>
      <c r="D3553" t="str">
        <f>IF(OR(Table2[[#This Row],[code]]=Options!$H$6,Table2[[#This Row],[code]]=Options!$H$7,Table2[[#This Row],[code]]=Options!$H$8,Table2[[#This Row],[code]]=Options!$H$9,Table2[[#This Row],[code]]=Options!$H$10),Table2[[#This Row],[regno]],"")</f>
        <v/>
      </c>
    </row>
    <row r="3554" spans="1:4" x14ac:dyDescent="0.2">
      <c r="A3554">
        <v>1048911</v>
      </c>
      <c r="B3554" t="s">
        <v>5714</v>
      </c>
      <c r="C3554" t="s">
        <v>1103</v>
      </c>
      <c r="D3554" t="str">
        <f>IF(OR(Table2[[#This Row],[code]]=Options!$H$6,Table2[[#This Row],[code]]=Options!$H$7,Table2[[#This Row],[code]]=Options!$H$8,Table2[[#This Row],[code]]=Options!$H$9,Table2[[#This Row],[code]]=Options!$H$10),Table2[[#This Row],[regno]],"")</f>
        <v/>
      </c>
    </row>
    <row r="3555" spans="1:4" x14ac:dyDescent="0.2">
      <c r="A3555">
        <v>1048947</v>
      </c>
      <c r="B3555" t="s">
        <v>5654</v>
      </c>
      <c r="C3555" t="s">
        <v>395</v>
      </c>
      <c r="D3555" t="str">
        <f>IF(OR(Table2[[#This Row],[code]]=Options!$H$6,Table2[[#This Row],[code]]=Options!$H$7,Table2[[#This Row],[code]]=Options!$H$8,Table2[[#This Row],[code]]=Options!$H$9,Table2[[#This Row],[code]]=Options!$H$10),Table2[[#This Row],[regno]],"")</f>
        <v/>
      </c>
    </row>
    <row r="3556" spans="1:4" x14ac:dyDescent="0.2">
      <c r="A3556">
        <v>1048967</v>
      </c>
      <c r="B3556" t="s">
        <v>5701</v>
      </c>
      <c r="C3556" t="s">
        <v>844</v>
      </c>
      <c r="D3556" t="str">
        <f>IF(OR(Table2[[#This Row],[code]]=Options!$H$6,Table2[[#This Row],[code]]=Options!$H$7,Table2[[#This Row],[code]]=Options!$H$8,Table2[[#This Row],[code]]=Options!$H$9,Table2[[#This Row],[code]]=Options!$H$10),Table2[[#This Row],[regno]],"")</f>
        <v/>
      </c>
    </row>
    <row r="3557" spans="1:4" x14ac:dyDescent="0.2">
      <c r="A3557">
        <v>1049088</v>
      </c>
      <c r="B3557" t="s">
        <v>5750</v>
      </c>
      <c r="C3557" t="s">
        <v>1710</v>
      </c>
      <c r="D3557" t="str">
        <f>IF(OR(Table2[[#This Row],[code]]=Options!$H$6,Table2[[#This Row],[code]]=Options!$H$7,Table2[[#This Row],[code]]=Options!$H$8,Table2[[#This Row],[code]]=Options!$H$9,Table2[[#This Row],[code]]=Options!$H$10),Table2[[#This Row],[regno]],"")</f>
        <v/>
      </c>
    </row>
    <row r="3558" spans="1:4" x14ac:dyDescent="0.2">
      <c r="A3558">
        <v>1049340</v>
      </c>
      <c r="B3558" t="s">
        <v>5715</v>
      </c>
      <c r="C3558" t="s">
        <v>1204</v>
      </c>
      <c r="D3558" t="str">
        <f>IF(OR(Table2[[#This Row],[code]]=Options!$H$6,Table2[[#This Row],[code]]=Options!$H$7,Table2[[#This Row],[code]]=Options!$H$8,Table2[[#This Row],[code]]=Options!$H$9,Table2[[#This Row],[code]]=Options!$H$10),Table2[[#This Row],[regno]],"")</f>
        <v/>
      </c>
    </row>
    <row r="3559" spans="1:4" x14ac:dyDescent="0.2">
      <c r="A3559">
        <v>1049538</v>
      </c>
      <c r="B3559" t="s">
        <v>5684</v>
      </c>
      <c r="C3559" t="s">
        <v>650</v>
      </c>
      <c r="D3559" t="str">
        <f>IF(OR(Table2[[#This Row],[code]]=Options!$H$6,Table2[[#This Row],[code]]=Options!$H$7,Table2[[#This Row],[code]]=Options!$H$8,Table2[[#This Row],[code]]=Options!$H$9,Table2[[#This Row],[code]]=Options!$H$10),Table2[[#This Row],[regno]],"")</f>
        <v/>
      </c>
    </row>
    <row r="3560" spans="1:4" x14ac:dyDescent="0.2">
      <c r="A3560">
        <v>1049573</v>
      </c>
      <c r="B3560" t="s">
        <v>5613</v>
      </c>
      <c r="C3560" t="s">
        <v>143</v>
      </c>
      <c r="D3560" t="str">
        <f>IF(OR(Table2[[#This Row],[code]]=Options!$H$6,Table2[[#This Row],[code]]=Options!$H$7,Table2[[#This Row],[code]]=Options!$H$8,Table2[[#This Row],[code]]=Options!$H$9,Table2[[#This Row],[code]]=Options!$H$10),Table2[[#This Row],[regno]],"")</f>
        <v/>
      </c>
    </row>
    <row r="3561" spans="1:4" x14ac:dyDescent="0.2">
      <c r="A3561">
        <v>1049842</v>
      </c>
      <c r="B3561" t="s">
        <v>5608</v>
      </c>
      <c r="C3561" t="s">
        <v>97</v>
      </c>
      <c r="D3561" t="str">
        <f>IF(OR(Table2[[#This Row],[code]]=Options!$H$6,Table2[[#This Row],[code]]=Options!$H$7,Table2[[#This Row],[code]]=Options!$H$8,Table2[[#This Row],[code]]=Options!$H$9,Table2[[#This Row],[code]]=Options!$H$10),Table2[[#This Row],[regno]],"")</f>
        <v/>
      </c>
    </row>
    <row r="3562" spans="1:4" x14ac:dyDescent="0.2">
      <c r="A3562">
        <v>1049845</v>
      </c>
      <c r="B3562" t="s">
        <v>5550</v>
      </c>
      <c r="C3562" t="s">
        <v>1463</v>
      </c>
      <c r="D3562" t="str">
        <f>IF(OR(Table2[[#This Row],[code]]=Options!$H$6,Table2[[#This Row],[code]]=Options!$H$7,Table2[[#This Row],[code]]=Options!$H$8,Table2[[#This Row],[code]]=Options!$H$9,Table2[[#This Row],[code]]=Options!$H$10),Table2[[#This Row],[regno]],"")</f>
        <v/>
      </c>
    </row>
    <row r="3563" spans="1:4" x14ac:dyDescent="0.2">
      <c r="A3563">
        <v>1050107</v>
      </c>
      <c r="B3563" t="s">
        <v>5614</v>
      </c>
      <c r="C3563" t="s">
        <v>146</v>
      </c>
      <c r="D3563" t="str">
        <f>IF(OR(Table2[[#This Row],[code]]=Options!$H$6,Table2[[#This Row],[code]]=Options!$H$7,Table2[[#This Row],[code]]=Options!$H$8,Table2[[#This Row],[code]]=Options!$H$9,Table2[[#This Row],[code]]=Options!$H$10),Table2[[#This Row],[regno]],"")</f>
        <v/>
      </c>
    </row>
    <row r="3564" spans="1:4" x14ac:dyDescent="0.2">
      <c r="A3564">
        <v>1050109</v>
      </c>
      <c r="B3564" t="s">
        <v>5490</v>
      </c>
      <c r="C3564" t="s">
        <v>55</v>
      </c>
      <c r="D3564" t="str">
        <f>IF(OR(Table2[[#This Row],[code]]=Options!$H$6,Table2[[#This Row],[code]]=Options!$H$7,Table2[[#This Row],[code]]=Options!$H$8,Table2[[#This Row],[code]]=Options!$H$9,Table2[[#This Row],[code]]=Options!$H$10),Table2[[#This Row],[regno]],"")</f>
        <v/>
      </c>
    </row>
    <row r="3565" spans="1:4" x14ac:dyDescent="0.2">
      <c r="A3565">
        <v>1050133</v>
      </c>
      <c r="B3565" t="s">
        <v>5762</v>
      </c>
      <c r="C3565" t="s">
        <v>2037</v>
      </c>
      <c r="D3565" t="str">
        <f>IF(OR(Table2[[#This Row],[code]]=Options!$H$6,Table2[[#This Row],[code]]=Options!$H$7,Table2[[#This Row],[code]]=Options!$H$8,Table2[[#This Row],[code]]=Options!$H$9,Table2[[#This Row],[code]]=Options!$H$10),Table2[[#This Row],[regno]],"")</f>
        <v/>
      </c>
    </row>
    <row r="3566" spans="1:4" x14ac:dyDescent="0.2">
      <c r="A3566">
        <v>1050192</v>
      </c>
      <c r="B3566" t="s">
        <v>5653</v>
      </c>
      <c r="C3566" t="s">
        <v>392</v>
      </c>
      <c r="D3566" t="str">
        <f>IF(OR(Table2[[#This Row],[code]]=Options!$H$6,Table2[[#This Row],[code]]=Options!$H$7,Table2[[#This Row],[code]]=Options!$H$8,Table2[[#This Row],[code]]=Options!$H$9,Table2[[#This Row],[code]]=Options!$H$10),Table2[[#This Row],[regno]],"")</f>
        <v/>
      </c>
    </row>
    <row r="3567" spans="1:4" x14ac:dyDescent="0.2">
      <c r="A3567">
        <v>1050331</v>
      </c>
      <c r="B3567" t="s">
        <v>5548</v>
      </c>
      <c r="C3567" t="s">
        <v>1430</v>
      </c>
      <c r="D3567" t="str">
        <f>IF(OR(Table2[[#This Row],[code]]=Options!$H$6,Table2[[#This Row],[code]]=Options!$H$7,Table2[[#This Row],[code]]=Options!$H$8,Table2[[#This Row],[code]]=Options!$H$9,Table2[[#This Row],[code]]=Options!$H$10),Table2[[#This Row],[regno]],"")</f>
        <v/>
      </c>
    </row>
    <row r="3568" spans="1:4" x14ac:dyDescent="0.2">
      <c r="A3568">
        <v>1050479</v>
      </c>
      <c r="B3568" t="s">
        <v>5696</v>
      </c>
      <c r="C3568" t="s">
        <v>801</v>
      </c>
      <c r="D3568" t="str">
        <f>IF(OR(Table2[[#This Row],[code]]=Options!$H$6,Table2[[#This Row],[code]]=Options!$H$7,Table2[[#This Row],[code]]=Options!$H$8,Table2[[#This Row],[code]]=Options!$H$9,Table2[[#This Row],[code]]=Options!$H$10),Table2[[#This Row],[regno]],"")</f>
        <v/>
      </c>
    </row>
    <row r="3569" spans="1:4" x14ac:dyDescent="0.2">
      <c r="A3569">
        <v>1050503</v>
      </c>
      <c r="B3569" t="s">
        <v>5489</v>
      </c>
      <c r="C3569" t="s">
        <v>566</v>
      </c>
      <c r="D3569" t="str">
        <f>IF(OR(Table2[[#This Row],[code]]=Options!$H$6,Table2[[#This Row],[code]]=Options!$H$7,Table2[[#This Row],[code]]=Options!$H$8,Table2[[#This Row],[code]]=Options!$H$9,Table2[[#This Row],[code]]=Options!$H$10),Table2[[#This Row],[regno]],"")</f>
        <v/>
      </c>
    </row>
    <row r="3570" spans="1:4" x14ac:dyDescent="0.2">
      <c r="A3570">
        <v>1050520</v>
      </c>
      <c r="B3570" t="s">
        <v>5508</v>
      </c>
      <c r="C3570" t="s">
        <v>110</v>
      </c>
      <c r="D3570" t="str">
        <f>IF(OR(Table2[[#This Row],[code]]=Options!$H$6,Table2[[#This Row],[code]]=Options!$H$7,Table2[[#This Row],[code]]=Options!$H$8,Table2[[#This Row],[code]]=Options!$H$9,Table2[[#This Row],[code]]=Options!$H$10),Table2[[#This Row],[regno]],"")</f>
        <v/>
      </c>
    </row>
    <row r="3571" spans="1:4" x14ac:dyDescent="0.2">
      <c r="A3571">
        <v>1050778</v>
      </c>
      <c r="B3571" t="s">
        <v>5628</v>
      </c>
      <c r="C3571" t="s">
        <v>231</v>
      </c>
      <c r="D3571" t="str">
        <f>IF(OR(Table2[[#This Row],[code]]=Options!$H$6,Table2[[#This Row],[code]]=Options!$H$7,Table2[[#This Row],[code]]=Options!$H$8,Table2[[#This Row],[code]]=Options!$H$9,Table2[[#This Row],[code]]=Options!$H$10),Table2[[#This Row],[regno]],"")</f>
        <v/>
      </c>
    </row>
    <row r="3572" spans="1:4" x14ac:dyDescent="0.2">
      <c r="A3572">
        <v>1050817</v>
      </c>
      <c r="B3572" t="s">
        <v>5501</v>
      </c>
      <c r="C3572" t="s">
        <v>149</v>
      </c>
      <c r="D3572" t="str">
        <f>IF(OR(Table2[[#This Row],[code]]=Options!$H$6,Table2[[#This Row],[code]]=Options!$H$7,Table2[[#This Row],[code]]=Options!$H$8,Table2[[#This Row],[code]]=Options!$H$9,Table2[[#This Row],[code]]=Options!$H$10),Table2[[#This Row],[regno]],"")</f>
        <v/>
      </c>
    </row>
    <row r="3573" spans="1:4" x14ac:dyDescent="0.2">
      <c r="A3573">
        <v>1050933</v>
      </c>
      <c r="B3573" t="s">
        <v>5575</v>
      </c>
      <c r="C3573" t="s">
        <v>711</v>
      </c>
      <c r="D3573" t="str">
        <f>IF(OR(Table2[[#This Row],[code]]=Options!$H$6,Table2[[#This Row],[code]]=Options!$H$7,Table2[[#This Row],[code]]=Options!$H$8,Table2[[#This Row],[code]]=Options!$H$9,Table2[[#This Row],[code]]=Options!$H$10),Table2[[#This Row],[regno]],"")</f>
        <v/>
      </c>
    </row>
    <row r="3574" spans="1:4" x14ac:dyDescent="0.2">
      <c r="A3574">
        <v>1051040</v>
      </c>
      <c r="B3574" t="s">
        <v>5633</v>
      </c>
      <c r="C3574" t="s">
        <v>255</v>
      </c>
      <c r="D3574" t="str">
        <f>IF(OR(Table2[[#This Row],[code]]=Options!$H$6,Table2[[#This Row],[code]]=Options!$H$7,Table2[[#This Row],[code]]=Options!$H$8,Table2[[#This Row],[code]]=Options!$H$9,Table2[[#This Row],[code]]=Options!$H$10),Table2[[#This Row],[regno]],"")</f>
        <v/>
      </c>
    </row>
    <row r="3575" spans="1:4" x14ac:dyDescent="0.2">
      <c r="A3575">
        <v>1051072</v>
      </c>
      <c r="B3575" t="s">
        <v>5612</v>
      </c>
      <c r="C3575" t="s">
        <v>138</v>
      </c>
      <c r="D3575" t="str">
        <f>IF(OR(Table2[[#This Row],[code]]=Options!$H$6,Table2[[#This Row],[code]]=Options!$H$7,Table2[[#This Row],[code]]=Options!$H$8,Table2[[#This Row],[code]]=Options!$H$9,Table2[[#This Row],[code]]=Options!$H$10),Table2[[#This Row],[regno]],"")</f>
        <v/>
      </c>
    </row>
    <row r="3576" spans="1:4" x14ac:dyDescent="0.2">
      <c r="A3576">
        <v>1051353</v>
      </c>
      <c r="B3576" t="s">
        <v>5541</v>
      </c>
      <c r="C3576" t="s">
        <v>779</v>
      </c>
      <c r="D3576" t="str">
        <f>IF(OR(Table2[[#This Row],[code]]=Options!$H$6,Table2[[#This Row],[code]]=Options!$H$7,Table2[[#This Row],[code]]=Options!$H$8,Table2[[#This Row],[code]]=Options!$H$9,Table2[[#This Row],[code]]=Options!$H$10),Table2[[#This Row],[regno]],"")</f>
        <v/>
      </c>
    </row>
    <row r="3577" spans="1:4" x14ac:dyDescent="0.2">
      <c r="A3577">
        <v>1051410</v>
      </c>
      <c r="B3577" t="s">
        <v>5493</v>
      </c>
      <c r="C3577" t="s">
        <v>249</v>
      </c>
      <c r="D3577" t="str">
        <f>IF(OR(Table2[[#This Row],[code]]=Options!$H$6,Table2[[#This Row],[code]]=Options!$H$7,Table2[[#This Row],[code]]=Options!$H$8,Table2[[#This Row],[code]]=Options!$H$9,Table2[[#This Row],[code]]=Options!$H$10),Table2[[#This Row],[regno]],"")</f>
        <v/>
      </c>
    </row>
    <row r="3578" spans="1:4" x14ac:dyDescent="0.2">
      <c r="A3578">
        <v>1051428</v>
      </c>
      <c r="B3578" t="s">
        <v>5761</v>
      </c>
      <c r="C3578" t="s">
        <v>2000</v>
      </c>
      <c r="D3578" t="str">
        <f>IF(OR(Table2[[#This Row],[code]]=Options!$H$6,Table2[[#This Row],[code]]=Options!$H$7,Table2[[#This Row],[code]]=Options!$H$8,Table2[[#This Row],[code]]=Options!$H$9,Table2[[#This Row],[code]]=Options!$H$10),Table2[[#This Row],[regno]],"")</f>
        <v/>
      </c>
    </row>
    <row r="3579" spans="1:4" x14ac:dyDescent="0.2">
      <c r="A3579">
        <v>1051461</v>
      </c>
      <c r="B3579" t="s">
        <v>5781</v>
      </c>
      <c r="C3579" t="s">
        <v>2646</v>
      </c>
      <c r="D3579" t="str">
        <f>IF(OR(Table2[[#This Row],[code]]=Options!$H$6,Table2[[#This Row],[code]]=Options!$H$7,Table2[[#This Row],[code]]=Options!$H$8,Table2[[#This Row],[code]]=Options!$H$9,Table2[[#This Row],[code]]=Options!$H$10),Table2[[#This Row],[regno]],"")</f>
        <v/>
      </c>
    </row>
    <row r="3580" spans="1:4" x14ac:dyDescent="0.2">
      <c r="A3580">
        <v>1051954</v>
      </c>
      <c r="B3580" t="s">
        <v>5748</v>
      </c>
      <c r="C3580" t="s">
        <v>1702</v>
      </c>
      <c r="D3580" t="str">
        <f>IF(OR(Table2[[#This Row],[code]]=Options!$H$6,Table2[[#This Row],[code]]=Options!$H$7,Table2[[#This Row],[code]]=Options!$H$8,Table2[[#This Row],[code]]=Options!$H$9,Table2[[#This Row],[code]]=Options!$H$10),Table2[[#This Row],[regno]],"")</f>
        <v/>
      </c>
    </row>
    <row r="3581" spans="1:4" x14ac:dyDescent="0.2">
      <c r="A3581">
        <v>1052030</v>
      </c>
      <c r="B3581" t="s">
        <v>5782</v>
      </c>
      <c r="C3581" t="s">
        <v>2653</v>
      </c>
      <c r="D3581" t="str">
        <f>IF(OR(Table2[[#This Row],[code]]=Options!$H$6,Table2[[#This Row],[code]]=Options!$H$7,Table2[[#This Row],[code]]=Options!$H$8,Table2[[#This Row],[code]]=Options!$H$9,Table2[[#This Row],[code]]=Options!$H$10),Table2[[#This Row],[regno]],"")</f>
        <v/>
      </c>
    </row>
    <row r="3582" spans="1:4" x14ac:dyDescent="0.2">
      <c r="A3582">
        <v>1052290</v>
      </c>
      <c r="B3582" t="s">
        <v>5715</v>
      </c>
      <c r="C3582" t="s">
        <v>1204</v>
      </c>
      <c r="D3582" t="str">
        <f>IF(OR(Table2[[#This Row],[code]]=Options!$H$6,Table2[[#This Row],[code]]=Options!$H$7,Table2[[#This Row],[code]]=Options!$H$8,Table2[[#This Row],[code]]=Options!$H$9,Table2[[#This Row],[code]]=Options!$H$10),Table2[[#This Row],[regno]],"")</f>
        <v/>
      </c>
    </row>
    <row r="3583" spans="1:4" x14ac:dyDescent="0.2">
      <c r="A3583">
        <v>1052351</v>
      </c>
      <c r="B3583" t="s">
        <v>5640</v>
      </c>
      <c r="C3583" t="s">
        <v>295</v>
      </c>
      <c r="D3583" t="str">
        <f>IF(OR(Table2[[#This Row],[code]]=Options!$H$6,Table2[[#This Row],[code]]=Options!$H$7,Table2[[#This Row],[code]]=Options!$H$8,Table2[[#This Row],[code]]=Options!$H$9,Table2[[#This Row],[code]]=Options!$H$10),Table2[[#This Row],[regno]],"")</f>
        <v/>
      </c>
    </row>
    <row r="3584" spans="1:4" x14ac:dyDescent="0.2">
      <c r="A3584">
        <v>1052457</v>
      </c>
      <c r="B3584" t="s">
        <v>5599</v>
      </c>
      <c r="C3584" t="s">
        <v>21</v>
      </c>
      <c r="D3584" t="str">
        <f>IF(OR(Table2[[#This Row],[code]]=Options!$H$6,Table2[[#This Row],[code]]=Options!$H$7,Table2[[#This Row],[code]]=Options!$H$8,Table2[[#This Row],[code]]=Options!$H$9,Table2[[#This Row],[code]]=Options!$H$10),Table2[[#This Row],[regno]],"")</f>
        <v/>
      </c>
    </row>
    <row r="3585" spans="1:4" x14ac:dyDescent="0.2">
      <c r="A3585">
        <v>1052804</v>
      </c>
      <c r="B3585" t="s">
        <v>5506</v>
      </c>
      <c r="C3585" t="s">
        <v>923</v>
      </c>
      <c r="D3585" t="str">
        <f>IF(OR(Table2[[#This Row],[code]]=Options!$H$6,Table2[[#This Row],[code]]=Options!$H$7,Table2[[#This Row],[code]]=Options!$H$8,Table2[[#This Row],[code]]=Options!$H$9,Table2[[#This Row],[code]]=Options!$H$10),Table2[[#This Row],[regno]],"")</f>
        <v/>
      </c>
    </row>
    <row r="3586" spans="1:4" x14ac:dyDescent="0.2">
      <c r="A3586">
        <v>1052949</v>
      </c>
      <c r="B3586" t="s">
        <v>5450</v>
      </c>
      <c r="C3586" t="s">
        <v>179</v>
      </c>
      <c r="D3586" t="str">
        <f>IF(OR(Table2[[#This Row],[code]]=Options!$H$6,Table2[[#This Row],[code]]=Options!$H$7,Table2[[#This Row],[code]]=Options!$H$8,Table2[[#This Row],[code]]=Options!$H$9,Table2[[#This Row],[code]]=Options!$H$10),Table2[[#This Row],[regno]],"")</f>
        <v/>
      </c>
    </row>
    <row r="3587" spans="1:4" x14ac:dyDescent="0.2">
      <c r="A3587">
        <v>1052965</v>
      </c>
      <c r="B3587" t="s">
        <v>5493</v>
      </c>
      <c r="C3587" t="s">
        <v>249</v>
      </c>
      <c r="D3587" t="str">
        <f>IF(OR(Table2[[#This Row],[code]]=Options!$H$6,Table2[[#This Row],[code]]=Options!$H$7,Table2[[#This Row],[code]]=Options!$H$8,Table2[[#This Row],[code]]=Options!$H$9,Table2[[#This Row],[code]]=Options!$H$10),Table2[[#This Row],[regno]],"")</f>
        <v/>
      </c>
    </row>
    <row r="3588" spans="1:4" x14ac:dyDescent="0.2">
      <c r="A3588">
        <v>1052972</v>
      </c>
      <c r="B3588" t="s">
        <v>5783</v>
      </c>
      <c r="C3588" t="s">
        <v>2674</v>
      </c>
      <c r="D3588" t="str">
        <f>IF(OR(Table2[[#This Row],[code]]=Options!$H$6,Table2[[#This Row],[code]]=Options!$H$7,Table2[[#This Row],[code]]=Options!$H$8,Table2[[#This Row],[code]]=Options!$H$9,Table2[[#This Row],[code]]=Options!$H$10),Table2[[#This Row],[regno]],"")</f>
        <v/>
      </c>
    </row>
    <row r="3589" spans="1:4" x14ac:dyDescent="0.2">
      <c r="A3589">
        <v>1053231</v>
      </c>
      <c r="B3589" t="s">
        <v>5667</v>
      </c>
      <c r="C3589" t="s">
        <v>496</v>
      </c>
      <c r="D3589" t="str">
        <f>IF(OR(Table2[[#This Row],[code]]=Options!$H$6,Table2[[#This Row],[code]]=Options!$H$7,Table2[[#This Row],[code]]=Options!$H$8,Table2[[#This Row],[code]]=Options!$H$9,Table2[[#This Row],[code]]=Options!$H$10),Table2[[#This Row],[regno]],"")</f>
        <v/>
      </c>
    </row>
    <row r="3590" spans="1:4" x14ac:dyDescent="0.2">
      <c r="A3590">
        <v>1053434</v>
      </c>
      <c r="B3590" t="s">
        <v>5430</v>
      </c>
      <c r="C3590" t="s">
        <v>27</v>
      </c>
      <c r="D3590" t="str">
        <f>IF(OR(Table2[[#This Row],[code]]=Options!$H$6,Table2[[#This Row],[code]]=Options!$H$7,Table2[[#This Row],[code]]=Options!$H$8,Table2[[#This Row],[code]]=Options!$H$9,Table2[[#This Row],[code]]=Options!$H$10),Table2[[#This Row],[regno]],"")</f>
        <v/>
      </c>
    </row>
    <row r="3591" spans="1:4" x14ac:dyDescent="0.2">
      <c r="A3591">
        <v>1053520</v>
      </c>
      <c r="B3591" t="s">
        <v>5599</v>
      </c>
      <c r="C3591" t="s">
        <v>21</v>
      </c>
      <c r="D3591" t="str">
        <f>IF(OR(Table2[[#This Row],[code]]=Options!$H$6,Table2[[#This Row],[code]]=Options!$H$7,Table2[[#This Row],[code]]=Options!$H$8,Table2[[#This Row],[code]]=Options!$H$9,Table2[[#This Row],[code]]=Options!$H$10),Table2[[#This Row],[regno]],"")</f>
        <v/>
      </c>
    </row>
    <row r="3592" spans="1:4" x14ac:dyDescent="0.2">
      <c r="A3592">
        <v>1053542</v>
      </c>
      <c r="B3592" t="s">
        <v>5664</v>
      </c>
      <c r="C3592" t="s">
        <v>481</v>
      </c>
      <c r="D3592" t="str">
        <f>IF(OR(Table2[[#This Row],[code]]=Options!$H$6,Table2[[#This Row],[code]]=Options!$H$7,Table2[[#This Row],[code]]=Options!$H$8,Table2[[#This Row],[code]]=Options!$H$9,Table2[[#This Row],[code]]=Options!$H$10),Table2[[#This Row],[regno]],"")</f>
        <v/>
      </c>
    </row>
    <row r="3593" spans="1:4" x14ac:dyDescent="0.2">
      <c r="A3593">
        <v>1053703</v>
      </c>
      <c r="B3593" t="s">
        <v>5438</v>
      </c>
      <c r="C3593" t="s">
        <v>130</v>
      </c>
      <c r="D3593" t="str">
        <f>IF(OR(Table2[[#This Row],[code]]=Options!$H$6,Table2[[#This Row],[code]]=Options!$H$7,Table2[[#This Row],[code]]=Options!$H$8,Table2[[#This Row],[code]]=Options!$H$9,Table2[[#This Row],[code]]=Options!$H$10),Table2[[#This Row],[regno]],"")</f>
        <v/>
      </c>
    </row>
    <row r="3594" spans="1:4" x14ac:dyDescent="0.2">
      <c r="A3594">
        <v>1053878</v>
      </c>
      <c r="B3594" t="s">
        <v>5508</v>
      </c>
      <c r="C3594" t="s">
        <v>110</v>
      </c>
      <c r="D3594" t="str">
        <f>IF(OR(Table2[[#This Row],[code]]=Options!$H$6,Table2[[#This Row],[code]]=Options!$H$7,Table2[[#This Row],[code]]=Options!$H$8,Table2[[#This Row],[code]]=Options!$H$9,Table2[[#This Row],[code]]=Options!$H$10),Table2[[#This Row],[regno]],"")</f>
        <v/>
      </c>
    </row>
    <row r="3595" spans="1:4" x14ac:dyDescent="0.2">
      <c r="A3595">
        <v>1053925</v>
      </c>
      <c r="B3595" t="s">
        <v>5629</v>
      </c>
      <c r="C3595" t="s">
        <v>236</v>
      </c>
      <c r="D3595" t="str">
        <f>IF(OR(Table2[[#This Row],[code]]=Options!$H$6,Table2[[#This Row],[code]]=Options!$H$7,Table2[[#This Row],[code]]=Options!$H$8,Table2[[#This Row],[code]]=Options!$H$9,Table2[[#This Row],[code]]=Options!$H$10),Table2[[#This Row],[regno]],"")</f>
        <v/>
      </c>
    </row>
    <row r="3596" spans="1:4" x14ac:dyDescent="0.2">
      <c r="A3596">
        <v>1054081</v>
      </c>
      <c r="B3596" t="s">
        <v>5512</v>
      </c>
      <c r="C3596" t="s">
        <v>470</v>
      </c>
      <c r="D3596" t="str">
        <f>IF(OR(Table2[[#This Row],[code]]=Options!$H$6,Table2[[#This Row],[code]]=Options!$H$7,Table2[[#This Row],[code]]=Options!$H$8,Table2[[#This Row],[code]]=Options!$H$9,Table2[[#This Row],[code]]=Options!$H$10),Table2[[#This Row],[regno]],"")</f>
        <v/>
      </c>
    </row>
    <row r="3597" spans="1:4" x14ac:dyDescent="0.2">
      <c r="A3597">
        <v>1054366</v>
      </c>
      <c r="B3597" t="s">
        <v>5638</v>
      </c>
      <c r="C3597" t="s">
        <v>289</v>
      </c>
      <c r="D3597" t="str">
        <f>IF(OR(Table2[[#This Row],[code]]=Options!$H$6,Table2[[#This Row],[code]]=Options!$H$7,Table2[[#This Row],[code]]=Options!$H$8,Table2[[#This Row],[code]]=Options!$H$9,Table2[[#This Row],[code]]=Options!$H$10),Table2[[#This Row],[regno]],"")</f>
        <v/>
      </c>
    </row>
    <row r="3598" spans="1:4" x14ac:dyDescent="0.2">
      <c r="A3598">
        <v>1054483</v>
      </c>
      <c r="B3598" t="s">
        <v>5501</v>
      </c>
      <c r="C3598" t="s">
        <v>149</v>
      </c>
      <c r="D3598" t="str">
        <f>IF(OR(Table2[[#This Row],[code]]=Options!$H$6,Table2[[#This Row],[code]]=Options!$H$7,Table2[[#This Row],[code]]=Options!$H$8,Table2[[#This Row],[code]]=Options!$H$9,Table2[[#This Row],[code]]=Options!$H$10),Table2[[#This Row],[regno]],"")</f>
        <v/>
      </c>
    </row>
    <row r="3599" spans="1:4" x14ac:dyDescent="0.2">
      <c r="A3599">
        <v>1054549</v>
      </c>
      <c r="B3599" t="s">
        <v>5724</v>
      </c>
      <c r="C3599" t="s">
        <v>1347</v>
      </c>
      <c r="D3599" t="str">
        <f>IF(OR(Table2[[#This Row],[code]]=Options!$H$6,Table2[[#This Row],[code]]=Options!$H$7,Table2[[#This Row],[code]]=Options!$H$8,Table2[[#This Row],[code]]=Options!$H$9,Table2[[#This Row],[code]]=Options!$H$10),Table2[[#This Row],[regno]],"")</f>
        <v/>
      </c>
    </row>
    <row r="3600" spans="1:4" x14ac:dyDescent="0.2">
      <c r="A3600">
        <v>1054945</v>
      </c>
      <c r="B3600" t="s">
        <v>5726</v>
      </c>
      <c r="C3600" t="s">
        <v>1355</v>
      </c>
      <c r="D3600" t="str">
        <f>IF(OR(Table2[[#This Row],[code]]=Options!$H$6,Table2[[#This Row],[code]]=Options!$H$7,Table2[[#This Row],[code]]=Options!$H$8,Table2[[#This Row],[code]]=Options!$H$9,Table2[[#This Row],[code]]=Options!$H$10),Table2[[#This Row],[regno]],"")</f>
        <v/>
      </c>
    </row>
    <row r="3601" spans="1:4" x14ac:dyDescent="0.2">
      <c r="A3601">
        <v>1055322</v>
      </c>
      <c r="B3601" t="s">
        <v>5667</v>
      </c>
      <c r="C3601" t="s">
        <v>496</v>
      </c>
      <c r="D3601" t="str">
        <f>IF(OR(Table2[[#This Row],[code]]=Options!$H$6,Table2[[#This Row],[code]]=Options!$H$7,Table2[[#This Row],[code]]=Options!$H$8,Table2[[#This Row],[code]]=Options!$H$9,Table2[[#This Row],[code]]=Options!$H$10),Table2[[#This Row],[regno]],"")</f>
        <v/>
      </c>
    </row>
    <row r="3602" spans="1:4" x14ac:dyDescent="0.2">
      <c r="A3602">
        <v>1055337</v>
      </c>
      <c r="B3602" t="s">
        <v>5578</v>
      </c>
      <c r="C3602" t="s">
        <v>121</v>
      </c>
      <c r="D3602" t="str">
        <f>IF(OR(Table2[[#This Row],[code]]=Options!$H$6,Table2[[#This Row],[code]]=Options!$H$7,Table2[[#This Row],[code]]=Options!$H$8,Table2[[#This Row],[code]]=Options!$H$9,Table2[[#This Row],[code]]=Options!$H$10),Table2[[#This Row],[regno]],"")</f>
        <v/>
      </c>
    </row>
    <row r="3603" spans="1:4" x14ac:dyDescent="0.2">
      <c r="A3603">
        <v>1055371</v>
      </c>
      <c r="B3603" t="s">
        <v>5667</v>
      </c>
      <c r="C3603" t="s">
        <v>496</v>
      </c>
      <c r="D3603" t="str">
        <f>IF(OR(Table2[[#This Row],[code]]=Options!$H$6,Table2[[#This Row],[code]]=Options!$H$7,Table2[[#This Row],[code]]=Options!$H$8,Table2[[#This Row],[code]]=Options!$H$9,Table2[[#This Row],[code]]=Options!$H$10),Table2[[#This Row],[regno]],"")</f>
        <v/>
      </c>
    </row>
    <row r="3604" spans="1:4" x14ac:dyDescent="0.2">
      <c r="A3604">
        <v>1055446</v>
      </c>
      <c r="B3604" t="s">
        <v>5607</v>
      </c>
      <c r="C3604" t="s">
        <v>90</v>
      </c>
      <c r="D3604" t="str">
        <f>IF(OR(Table2[[#This Row],[code]]=Options!$H$6,Table2[[#This Row],[code]]=Options!$H$7,Table2[[#This Row],[code]]=Options!$H$8,Table2[[#This Row],[code]]=Options!$H$9,Table2[[#This Row],[code]]=Options!$H$10),Table2[[#This Row],[regno]],"")</f>
        <v/>
      </c>
    </row>
    <row r="3605" spans="1:4" x14ac:dyDescent="0.2">
      <c r="A3605">
        <v>1055567</v>
      </c>
      <c r="B3605" t="s">
        <v>5657</v>
      </c>
      <c r="C3605" t="s">
        <v>422</v>
      </c>
      <c r="D3605" t="str">
        <f>IF(OR(Table2[[#This Row],[code]]=Options!$H$6,Table2[[#This Row],[code]]=Options!$H$7,Table2[[#This Row],[code]]=Options!$H$8,Table2[[#This Row],[code]]=Options!$H$9,Table2[[#This Row],[code]]=Options!$H$10),Table2[[#This Row],[regno]],"")</f>
        <v/>
      </c>
    </row>
    <row r="3606" spans="1:4" x14ac:dyDescent="0.2">
      <c r="A3606">
        <v>1055892</v>
      </c>
      <c r="B3606" t="s">
        <v>5633</v>
      </c>
      <c r="C3606" t="s">
        <v>255</v>
      </c>
      <c r="D3606" t="str">
        <f>IF(OR(Table2[[#This Row],[code]]=Options!$H$6,Table2[[#This Row],[code]]=Options!$H$7,Table2[[#This Row],[code]]=Options!$H$8,Table2[[#This Row],[code]]=Options!$H$9,Table2[[#This Row],[code]]=Options!$H$10),Table2[[#This Row],[regno]],"")</f>
        <v/>
      </c>
    </row>
    <row r="3607" spans="1:4" x14ac:dyDescent="0.2">
      <c r="A3607">
        <v>1055985</v>
      </c>
      <c r="B3607" t="s">
        <v>5755</v>
      </c>
      <c r="C3607" t="s">
        <v>1893</v>
      </c>
      <c r="D3607" t="str">
        <f>IF(OR(Table2[[#This Row],[code]]=Options!$H$6,Table2[[#This Row],[code]]=Options!$H$7,Table2[[#This Row],[code]]=Options!$H$8,Table2[[#This Row],[code]]=Options!$H$9,Table2[[#This Row],[code]]=Options!$H$10),Table2[[#This Row],[regno]],"")</f>
        <v/>
      </c>
    </row>
    <row r="3608" spans="1:4" x14ac:dyDescent="0.2">
      <c r="A3608">
        <v>1056334</v>
      </c>
      <c r="B3608" t="s">
        <v>5711</v>
      </c>
      <c r="C3608" t="s">
        <v>1019</v>
      </c>
      <c r="D3608" t="str">
        <f>IF(OR(Table2[[#This Row],[code]]=Options!$H$6,Table2[[#This Row],[code]]=Options!$H$7,Table2[[#This Row],[code]]=Options!$H$8,Table2[[#This Row],[code]]=Options!$H$9,Table2[[#This Row],[code]]=Options!$H$10),Table2[[#This Row],[regno]],"")</f>
        <v/>
      </c>
    </row>
    <row r="3609" spans="1:4" x14ac:dyDescent="0.2">
      <c r="A3609">
        <v>1056346</v>
      </c>
      <c r="B3609" t="s">
        <v>5590</v>
      </c>
      <c r="C3609" t="s">
        <v>2719</v>
      </c>
      <c r="D3609" t="str">
        <f>IF(OR(Table2[[#This Row],[code]]=Options!$H$6,Table2[[#This Row],[code]]=Options!$H$7,Table2[[#This Row],[code]]=Options!$H$8,Table2[[#This Row],[code]]=Options!$H$9,Table2[[#This Row],[code]]=Options!$H$10),Table2[[#This Row],[regno]],"")</f>
        <v/>
      </c>
    </row>
    <row r="3610" spans="1:4" x14ac:dyDescent="0.2">
      <c r="A3610">
        <v>1056532</v>
      </c>
      <c r="B3610" t="s">
        <v>5487</v>
      </c>
      <c r="C3610" t="s">
        <v>611</v>
      </c>
      <c r="D3610" t="str">
        <f>IF(OR(Table2[[#This Row],[code]]=Options!$H$6,Table2[[#This Row],[code]]=Options!$H$7,Table2[[#This Row],[code]]=Options!$H$8,Table2[[#This Row],[code]]=Options!$H$9,Table2[[#This Row],[code]]=Options!$H$10),Table2[[#This Row],[regno]],"")</f>
        <v/>
      </c>
    </row>
    <row r="3611" spans="1:4" x14ac:dyDescent="0.2">
      <c r="A3611">
        <v>1056924</v>
      </c>
      <c r="B3611" t="s">
        <v>5725</v>
      </c>
      <c r="C3611" t="s">
        <v>1350</v>
      </c>
      <c r="D3611" t="str">
        <f>IF(OR(Table2[[#This Row],[code]]=Options!$H$6,Table2[[#This Row],[code]]=Options!$H$7,Table2[[#This Row],[code]]=Options!$H$8,Table2[[#This Row],[code]]=Options!$H$9,Table2[[#This Row],[code]]=Options!$H$10),Table2[[#This Row],[regno]],"")</f>
        <v/>
      </c>
    </row>
    <row r="3612" spans="1:4" x14ac:dyDescent="0.2">
      <c r="A3612">
        <v>1057071</v>
      </c>
      <c r="B3612" t="s">
        <v>5627</v>
      </c>
      <c r="C3612" t="s">
        <v>228</v>
      </c>
      <c r="D3612" t="str">
        <f>IF(OR(Table2[[#This Row],[code]]=Options!$H$6,Table2[[#This Row],[code]]=Options!$H$7,Table2[[#This Row],[code]]=Options!$H$8,Table2[[#This Row],[code]]=Options!$H$9,Table2[[#This Row],[code]]=Options!$H$10),Table2[[#This Row],[regno]],"")</f>
        <v/>
      </c>
    </row>
    <row r="3613" spans="1:4" x14ac:dyDescent="0.2">
      <c r="A3613">
        <v>1057170</v>
      </c>
      <c r="B3613" t="s">
        <v>5645</v>
      </c>
      <c r="C3613" t="s">
        <v>341</v>
      </c>
      <c r="D3613" t="str">
        <f>IF(OR(Table2[[#This Row],[code]]=Options!$H$6,Table2[[#This Row],[code]]=Options!$H$7,Table2[[#This Row],[code]]=Options!$H$8,Table2[[#This Row],[code]]=Options!$H$9,Table2[[#This Row],[code]]=Options!$H$10),Table2[[#This Row],[regno]],"")</f>
        <v/>
      </c>
    </row>
    <row r="3614" spans="1:4" x14ac:dyDescent="0.2">
      <c r="A3614">
        <v>1057417</v>
      </c>
      <c r="B3614" t="s">
        <v>5713</v>
      </c>
      <c r="C3614" t="s">
        <v>1081</v>
      </c>
      <c r="D3614" t="str">
        <f>IF(OR(Table2[[#This Row],[code]]=Options!$H$6,Table2[[#This Row],[code]]=Options!$H$7,Table2[[#This Row],[code]]=Options!$H$8,Table2[[#This Row],[code]]=Options!$H$9,Table2[[#This Row],[code]]=Options!$H$10),Table2[[#This Row],[regno]],"")</f>
        <v/>
      </c>
    </row>
    <row r="3615" spans="1:4" x14ac:dyDescent="0.2">
      <c r="A3615">
        <v>1057440</v>
      </c>
      <c r="B3615" t="s">
        <v>5702</v>
      </c>
      <c r="C3615" t="s">
        <v>858</v>
      </c>
      <c r="D3615" t="str">
        <f>IF(OR(Table2[[#This Row],[code]]=Options!$H$6,Table2[[#This Row],[code]]=Options!$H$7,Table2[[#This Row],[code]]=Options!$H$8,Table2[[#This Row],[code]]=Options!$H$9,Table2[[#This Row],[code]]=Options!$H$10),Table2[[#This Row],[regno]],"")</f>
        <v/>
      </c>
    </row>
    <row r="3616" spans="1:4" x14ac:dyDescent="0.2">
      <c r="A3616">
        <v>1057561</v>
      </c>
      <c r="B3616" t="s">
        <v>5543</v>
      </c>
      <c r="C3616" t="s">
        <v>1378</v>
      </c>
      <c r="D3616" t="str">
        <f>IF(OR(Table2[[#This Row],[code]]=Options!$H$6,Table2[[#This Row],[code]]=Options!$H$7,Table2[[#This Row],[code]]=Options!$H$8,Table2[[#This Row],[code]]=Options!$H$9,Table2[[#This Row],[code]]=Options!$H$10),Table2[[#This Row],[regno]],"")</f>
        <v/>
      </c>
    </row>
    <row r="3617" spans="1:4" x14ac:dyDescent="0.2">
      <c r="A3617">
        <v>1057647</v>
      </c>
      <c r="B3617" t="s">
        <v>5701</v>
      </c>
      <c r="C3617" t="s">
        <v>844</v>
      </c>
      <c r="D3617" t="str">
        <f>IF(OR(Table2[[#This Row],[code]]=Options!$H$6,Table2[[#This Row],[code]]=Options!$H$7,Table2[[#This Row],[code]]=Options!$H$8,Table2[[#This Row],[code]]=Options!$H$9,Table2[[#This Row],[code]]=Options!$H$10),Table2[[#This Row],[regno]],"")</f>
        <v/>
      </c>
    </row>
    <row r="3618" spans="1:4" x14ac:dyDescent="0.2">
      <c r="A3618">
        <v>1057668</v>
      </c>
      <c r="B3618" t="s">
        <v>5493</v>
      </c>
      <c r="C3618" t="s">
        <v>249</v>
      </c>
      <c r="D3618" t="str">
        <f>IF(OR(Table2[[#This Row],[code]]=Options!$H$6,Table2[[#This Row],[code]]=Options!$H$7,Table2[[#This Row],[code]]=Options!$H$8,Table2[[#This Row],[code]]=Options!$H$9,Table2[[#This Row],[code]]=Options!$H$10),Table2[[#This Row],[regno]],"")</f>
        <v/>
      </c>
    </row>
    <row r="3619" spans="1:4" x14ac:dyDescent="0.2">
      <c r="A3619">
        <v>1057748</v>
      </c>
      <c r="B3619" t="s">
        <v>5784</v>
      </c>
      <c r="C3619" t="s">
        <v>2740</v>
      </c>
      <c r="D3619" t="str">
        <f>IF(OR(Table2[[#This Row],[code]]=Options!$H$6,Table2[[#This Row],[code]]=Options!$H$7,Table2[[#This Row],[code]]=Options!$H$8,Table2[[#This Row],[code]]=Options!$H$9,Table2[[#This Row],[code]]=Options!$H$10),Table2[[#This Row],[regno]],"")</f>
        <v/>
      </c>
    </row>
    <row r="3620" spans="1:4" x14ac:dyDescent="0.2">
      <c r="A3620">
        <v>1057794</v>
      </c>
      <c r="B3620" t="s">
        <v>5638</v>
      </c>
      <c r="C3620" t="s">
        <v>289</v>
      </c>
      <c r="D3620" t="str">
        <f>IF(OR(Table2[[#This Row],[code]]=Options!$H$6,Table2[[#This Row],[code]]=Options!$H$7,Table2[[#This Row],[code]]=Options!$H$8,Table2[[#This Row],[code]]=Options!$H$9,Table2[[#This Row],[code]]=Options!$H$10),Table2[[#This Row],[regno]],"")</f>
        <v/>
      </c>
    </row>
    <row r="3621" spans="1:4" x14ac:dyDescent="0.2">
      <c r="A3621">
        <v>1057840</v>
      </c>
      <c r="B3621" t="s">
        <v>5578</v>
      </c>
      <c r="C3621" t="s">
        <v>121</v>
      </c>
      <c r="D3621" t="str">
        <f>IF(OR(Table2[[#This Row],[code]]=Options!$H$6,Table2[[#This Row],[code]]=Options!$H$7,Table2[[#This Row],[code]]=Options!$H$8,Table2[[#This Row],[code]]=Options!$H$9,Table2[[#This Row],[code]]=Options!$H$10),Table2[[#This Row],[regno]],"")</f>
        <v/>
      </c>
    </row>
    <row r="3622" spans="1:4" x14ac:dyDescent="0.2">
      <c r="A3622">
        <v>1057953</v>
      </c>
      <c r="B3622" t="s">
        <v>5608</v>
      </c>
      <c r="C3622" t="s">
        <v>97</v>
      </c>
      <c r="D3622" t="str">
        <f>IF(OR(Table2[[#This Row],[code]]=Options!$H$6,Table2[[#This Row],[code]]=Options!$H$7,Table2[[#This Row],[code]]=Options!$H$8,Table2[[#This Row],[code]]=Options!$H$9,Table2[[#This Row],[code]]=Options!$H$10),Table2[[#This Row],[regno]],"")</f>
        <v/>
      </c>
    </row>
    <row r="3623" spans="1:4" x14ac:dyDescent="0.2">
      <c r="A3623">
        <v>1058198</v>
      </c>
      <c r="B3623" t="s">
        <v>5748</v>
      </c>
      <c r="C3623" t="s">
        <v>1702</v>
      </c>
      <c r="D3623" t="str">
        <f>IF(OR(Table2[[#This Row],[code]]=Options!$H$6,Table2[[#This Row],[code]]=Options!$H$7,Table2[[#This Row],[code]]=Options!$H$8,Table2[[#This Row],[code]]=Options!$H$9,Table2[[#This Row],[code]]=Options!$H$10),Table2[[#This Row],[regno]],"")</f>
        <v/>
      </c>
    </row>
    <row r="3624" spans="1:4" x14ac:dyDescent="0.2">
      <c r="A3624">
        <v>1058273</v>
      </c>
      <c r="B3624" t="s">
        <v>5491</v>
      </c>
      <c r="C3624" t="s">
        <v>361</v>
      </c>
      <c r="D3624" t="str">
        <f>IF(OR(Table2[[#This Row],[code]]=Options!$H$6,Table2[[#This Row],[code]]=Options!$H$7,Table2[[#This Row],[code]]=Options!$H$8,Table2[[#This Row],[code]]=Options!$H$9,Table2[[#This Row],[code]]=Options!$H$10),Table2[[#This Row],[regno]],"")</f>
        <v/>
      </c>
    </row>
    <row r="3625" spans="1:4" x14ac:dyDescent="0.2">
      <c r="A3625">
        <v>1058423</v>
      </c>
      <c r="B3625" t="s">
        <v>5621</v>
      </c>
      <c r="C3625" t="s">
        <v>194</v>
      </c>
      <c r="D3625" t="str">
        <f>IF(OR(Table2[[#This Row],[code]]=Options!$H$6,Table2[[#This Row],[code]]=Options!$H$7,Table2[[#This Row],[code]]=Options!$H$8,Table2[[#This Row],[code]]=Options!$H$9,Table2[[#This Row],[code]]=Options!$H$10),Table2[[#This Row],[regno]],"")</f>
        <v/>
      </c>
    </row>
    <row r="3626" spans="1:4" x14ac:dyDescent="0.2">
      <c r="A3626">
        <v>1058505</v>
      </c>
      <c r="B3626" t="s">
        <v>5707</v>
      </c>
      <c r="C3626" t="s">
        <v>938</v>
      </c>
      <c r="D3626" t="str">
        <f>IF(OR(Table2[[#This Row],[code]]=Options!$H$6,Table2[[#This Row],[code]]=Options!$H$7,Table2[[#This Row],[code]]=Options!$H$8,Table2[[#This Row],[code]]=Options!$H$9,Table2[[#This Row],[code]]=Options!$H$10),Table2[[#This Row],[regno]],"")</f>
        <v/>
      </c>
    </row>
    <row r="3627" spans="1:4" x14ac:dyDescent="0.2">
      <c r="A3627">
        <v>1058559</v>
      </c>
      <c r="B3627" t="s">
        <v>5426</v>
      </c>
      <c r="C3627" t="s">
        <v>2617</v>
      </c>
      <c r="D3627" t="str">
        <f>IF(OR(Table2[[#This Row],[code]]=Options!$H$6,Table2[[#This Row],[code]]=Options!$H$7,Table2[[#This Row],[code]]=Options!$H$8,Table2[[#This Row],[code]]=Options!$H$9,Table2[[#This Row],[code]]=Options!$H$10),Table2[[#This Row],[regno]],"")</f>
        <v/>
      </c>
    </row>
    <row r="3628" spans="1:4" x14ac:dyDescent="0.2">
      <c r="A3628">
        <v>1058585</v>
      </c>
      <c r="B3628" t="s">
        <v>5713</v>
      </c>
      <c r="C3628" t="s">
        <v>1081</v>
      </c>
      <c r="D3628" t="str">
        <f>IF(OR(Table2[[#This Row],[code]]=Options!$H$6,Table2[[#This Row],[code]]=Options!$H$7,Table2[[#This Row],[code]]=Options!$H$8,Table2[[#This Row],[code]]=Options!$H$9,Table2[[#This Row],[code]]=Options!$H$10),Table2[[#This Row],[regno]],"")</f>
        <v/>
      </c>
    </row>
    <row r="3629" spans="1:4" x14ac:dyDescent="0.2">
      <c r="A3629">
        <v>1058836</v>
      </c>
      <c r="B3629" t="s">
        <v>5621</v>
      </c>
      <c r="C3629" t="s">
        <v>194</v>
      </c>
      <c r="D3629" t="str">
        <f>IF(OR(Table2[[#This Row],[code]]=Options!$H$6,Table2[[#This Row],[code]]=Options!$H$7,Table2[[#This Row],[code]]=Options!$H$8,Table2[[#This Row],[code]]=Options!$H$9,Table2[[#This Row],[code]]=Options!$H$10),Table2[[#This Row],[regno]],"")</f>
        <v/>
      </c>
    </row>
    <row r="3630" spans="1:4" x14ac:dyDescent="0.2">
      <c r="A3630">
        <v>1058929</v>
      </c>
      <c r="B3630" t="s">
        <v>5429</v>
      </c>
      <c r="C3630" t="s">
        <v>81</v>
      </c>
      <c r="D3630" t="str">
        <f>IF(OR(Table2[[#This Row],[code]]=Options!$H$6,Table2[[#This Row],[code]]=Options!$H$7,Table2[[#This Row],[code]]=Options!$H$8,Table2[[#This Row],[code]]=Options!$H$9,Table2[[#This Row],[code]]=Options!$H$10),Table2[[#This Row],[regno]],"")</f>
        <v/>
      </c>
    </row>
    <row r="3631" spans="1:4" x14ac:dyDescent="0.2">
      <c r="A3631">
        <v>1059149</v>
      </c>
      <c r="B3631" t="s">
        <v>5578</v>
      </c>
      <c r="C3631" t="s">
        <v>121</v>
      </c>
      <c r="D3631" t="str">
        <f>IF(OR(Table2[[#This Row],[code]]=Options!$H$6,Table2[[#This Row],[code]]=Options!$H$7,Table2[[#This Row],[code]]=Options!$H$8,Table2[[#This Row],[code]]=Options!$H$9,Table2[[#This Row],[code]]=Options!$H$10),Table2[[#This Row],[regno]],"")</f>
        <v/>
      </c>
    </row>
    <row r="3632" spans="1:4" x14ac:dyDescent="0.2">
      <c r="A3632">
        <v>1059182</v>
      </c>
      <c r="B3632" t="s">
        <v>5676</v>
      </c>
      <c r="C3632" t="s">
        <v>548</v>
      </c>
      <c r="D3632" t="str">
        <f>IF(OR(Table2[[#This Row],[code]]=Options!$H$6,Table2[[#This Row],[code]]=Options!$H$7,Table2[[#This Row],[code]]=Options!$H$8,Table2[[#This Row],[code]]=Options!$H$9,Table2[[#This Row],[code]]=Options!$H$10),Table2[[#This Row],[regno]],"")</f>
        <v/>
      </c>
    </row>
    <row r="3633" spans="1:4" x14ac:dyDescent="0.2">
      <c r="A3633">
        <v>1059193</v>
      </c>
      <c r="B3633" t="s">
        <v>5561</v>
      </c>
      <c r="C3633" t="s">
        <v>949</v>
      </c>
      <c r="D3633" t="str">
        <f>IF(OR(Table2[[#This Row],[code]]=Options!$H$6,Table2[[#This Row],[code]]=Options!$H$7,Table2[[#This Row],[code]]=Options!$H$8,Table2[[#This Row],[code]]=Options!$H$9,Table2[[#This Row],[code]]=Options!$H$10),Table2[[#This Row],[regno]],"")</f>
        <v/>
      </c>
    </row>
    <row r="3634" spans="1:4" x14ac:dyDescent="0.2">
      <c r="A3634">
        <v>1059205</v>
      </c>
      <c r="B3634" t="s">
        <v>5508</v>
      </c>
      <c r="C3634" t="s">
        <v>110</v>
      </c>
      <c r="D3634" t="str">
        <f>IF(OR(Table2[[#This Row],[code]]=Options!$H$6,Table2[[#This Row],[code]]=Options!$H$7,Table2[[#This Row],[code]]=Options!$H$8,Table2[[#This Row],[code]]=Options!$H$9,Table2[[#This Row],[code]]=Options!$H$10),Table2[[#This Row],[regno]],"")</f>
        <v/>
      </c>
    </row>
    <row r="3635" spans="1:4" x14ac:dyDescent="0.2">
      <c r="A3635">
        <v>1059259</v>
      </c>
      <c r="B3635" t="s">
        <v>5565</v>
      </c>
      <c r="C3635" t="s">
        <v>118</v>
      </c>
      <c r="D3635" t="str">
        <f>IF(OR(Table2[[#This Row],[code]]=Options!$H$6,Table2[[#This Row],[code]]=Options!$H$7,Table2[[#This Row],[code]]=Options!$H$8,Table2[[#This Row],[code]]=Options!$H$9,Table2[[#This Row],[code]]=Options!$H$10),Table2[[#This Row],[regno]],"")</f>
        <v/>
      </c>
    </row>
    <row r="3636" spans="1:4" x14ac:dyDescent="0.2">
      <c r="A3636">
        <v>1059301</v>
      </c>
      <c r="B3636" t="s">
        <v>5501</v>
      </c>
      <c r="C3636" t="s">
        <v>149</v>
      </c>
      <c r="D3636" t="str">
        <f>IF(OR(Table2[[#This Row],[code]]=Options!$H$6,Table2[[#This Row],[code]]=Options!$H$7,Table2[[#This Row],[code]]=Options!$H$8,Table2[[#This Row],[code]]=Options!$H$9,Table2[[#This Row],[code]]=Options!$H$10),Table2[[#This Row],[regno]],"")</f>
        <v/>
      </c>
    </row>
    <row r="3637" spans="1:4" x14ac:dyDescent="0.2">
      <c r="A3637">
        <v>1059314</v>
      </c>
      <c r="B3637" t="s">
        <v>5654</v>
      </c>
      <c r="C3637" t="s">
        <v>395</v>
      </c>
      <c r="D3637" t="str">
        <f>IF(OR(Table2[[#This Row],[code]]=Options!$H$6,Table2[[#This Row],[code]]=Options!$H$7,Table2[[#This Row],[code]]=Options!$H$8,Table2[[#This Row],[code]]=Options!$H$9,Table2[[#This Row],[code]]=Options!$H$10),Table2[[#This Row],[regno]],"")</f>
        <v/>
      </c>
    </row>
    <row r="3638" spans="1:4" x14ac:dyDescent="0.2">
      <c r="A3638">
        <v>1059321</v>
      </c>
      <c r="B3638" t="s">
        <v>5542</v>
      </c>
      <c r="C3638" t="s">
        <v>338</v>
      </c>
      <c r="D3638" t="str">
        <f>IF(OR(Table2[[#This Row],[code]]=Options!$H$6,Table2[[#This Row],[code]]=Options!$H$7,Table2[[#This Row],[code]]=Options!$H$8,Table2[[#This Row],[code]]=Options!$H$9,Table2[[#This Row],[code]]=Options!$H$10),Table2[[#This Row],[regno]],"")</f>
        <v/>
      </c>
    </row>
    <row r="3639" spans="1:4" x14ac:dyDescent="0.2">
      <c r="A3639">
        <v>1059501</v>
      </c>
      <c r="B3639" t="s">
        <v>5687</v>
      </c>
      <c r="C3639" t="s">
        <v>671</v>
      </c>
      <c r="D3639" t="str">
        <f>IF(OR(Table2[[#This Row],[code]]=Options!$H$6,Table2[[#This Row],[code]]=Options!$H$7,Table2[[#This Row],[code]]=Options!$H$8,Table2[[#This Row],[code]]=Options!$H$9,Table2[[#This Row],[code]]=Options!$H$10),Table2[[#This Row],[regno]],"")</f>
        <v/>
      </c>
    </row>
    <row r="3640" spans="1:4" x14ac:dyDescent="0.2">
      <c r="A3640">
        <v>1060115</v>
      </c>
      <c r="B3640" t="s">
        <v>5438</v>
      </c>
      <c r="C3640" t="s">
        <v>130</v>
      </c>
      <c r="D3640" t="str">
        <f>IF(OR(Table2[[#This Row],[code]]=Options!$H$6,Table2[[#This Row],[code]]=Options!$H$7,Table2[[#This Row],[code]]=Options!$H$8,Table2[[#This Row],[code]]=Options!$H$9,Table2[[#This Row],[code]]=Options!$H$10),Table2[[#This Row],[regno]],"")</f>
        <v/>
      </c>
    </row>
    <row r="3641" spans="1:4" x14ac:dyDescent="0.2">
      <c r="A3641">
        <v>1060263</v>
      </c>
      <c r="B3641" t="s">
        <v>5508</v>
      </c>
      <c r="C3641" t="s">
        <v>110</v>
      </c>
      <c r="D3641" t="str">
        <f>IF(OR(Table2[[#This Row],[code]]=Options!$H$6,Table2[[#This Row],[code]]=Options!$H$7,Table2[[#This Row],[code]]=Options!$H$8,Table2[[#This Row],[code]]=Options!$H$9,Table2[[#This Row],[code]]=Options!$H$10),Table2[[#This Row],[regno]],"")</f>
        <v/>
      </c>
    </row>
    <row r="3642" spans="1:4" x14ac:dyDescent="0.2">
      <c r="A3642">
        <v>1060434</v>
      </c>
      <c r="B3642" t="s">
        <v>5490</v>
      </c>
      <c r="C3642" t="s">
        <v>55</v>
      </c>
      <c r="D3642" t="str">
        <f>IF(OR(Table2[[#This Row],[code]]=Options!$H$6,Table2[[#This Row],[code]]=Options!$H$7,Table2[[#This Row],[code]]=Options!$H$8,Table2[[#This Row],[code]]=Options!$H$9,Table2[[#This Row],[code]]=Options!$H$10),Table2[[#This Row],[regno]],"")</f>
        <v/>
      </c>
    </row>
    <row r="3643" spans="1:4" x14ac:dyDescent="0.2">
      <c r="A3643">
        <v>1060443</v>
      </c>
      <c r="B3643" t="s">
        <v>5501</v>
      </c>
      <c r="C3643" t="s">
        <v>149</v>
      </c>
      <c r="D3643" t="str">
        <f>IF(OR(Table2[[#This Row],[code]]=Options!$H$6,Table2[[#This Row],[code]]=Options!$H$7,Table2[[#This Row],[code]]=Options!$H$8,Table2[[#This Row],[code]]=Options!$H$9,Table2[[#This Row],[code]]=Options!$H$10),Table2[[#This Row],[regno]],"")</f>
        <v/>
      </c>
    </row>
    <row r="3644" spans="1:4" x14ac:dyDescent="0.2">
      <c r="A3644">
        <v>1060475</v>
      </c>
      <c r="B3644" t="s">
        <v>5610</v>
      </c>
      <c r="C3644" t="s">
        <v>127</v>
      </c>
      <c r="D3644" t="str">
        <f>IF(OR(Table2[[#This Row],[code]]=Options!$H$6,Table2[[#This Row],[code]]=Options!$H$7,Table2[[#This Row],[code]]=Options!$H$8,Table2[[#This Row],[code]]=Options!$H$9,Table2[[#This Row],[code]]=Options!$H$10),Table2[[#This Row],[regno]],"")</f>
        <v/>
      </c>
    </row>
    <row r="3645" spans="1:4" x14ac:dyDescent="0.2">
      <c r="A3645">
        <v>1060605</v>
      </c>
      <c r="B3645" t="s">
        <v>5652</v>
      </c>
      <c r="C3645" t="s">
        <v>385</v>
      </c>
      <c r="D3645" t="str">
        <f>IF(OR(Table2[[#This Row],[code]]=Options!$H$6,Table2[[#This Row],[code]]=Options!$H$7,Table2[[#This Row],[code]]=Options!$H$8,Table2[[#This Row],[code]]=Options!$H$9,Table2[[#This Row],[code]]=Options!$H$10),Table2[[#This Row],[regno]],"")</f>
        <v/>
      </c>
    </row>
    <row r="3646" spans="1:4" x14ac:dyDescent="0.2">
      <c r="A3646">
        <v>1060615</v>
      </c>
      <c r="B3646" t="s">
        <v>5486</v>
      </c>
      <c r="C3646" t="s">
        <v>826</v>
      </c>
      <c r="D3646" t="str">
        <f>IF(OR(Table2[[#This Row],[code]]=Options!$H$6,Table2[[#This Row],[code]]=Options!$H$7,Table2[[#This Row],[code]]=Options!$H$8,Table2[[#This Row],[code]]=Options!$H$9,Table2[[#This Row],[code]]=Options!$H$10),Table2[[#This Row],[regno]],"")</f>
        <v/>
      </c>
    </row>
    <row r="3647" spans="1:4" x14ac:dyDescent="0.2">
      <c r="A3647">
        <v>1060616</v>
      </c>
      <c r="B3647" t="s">
        <v>5612</v>
      </c>
      <c r="C3647" t="s">
        <v>138</v>
      </c>
      <c r="D3647" t="str">
        <f>IF(OR(Table2[[#This Row],[code]]=Options!$H$6,Table2[[#This Row],[code]]=Options!$H$7,Table2[[#This Row],[code]]=Options!$H$8,Table2[[#This Row],[code]]=Options!$H$9,Table2[[#This Row],[code]]=Options!$H$10),Table2[[#This Row],[regno]],"")</f>
        <v/>
      </c>
    </row>
    <row r="3648" spans="1:4" x14ac:dyDescent="0.2">
      <c r="A3648">
        <v>1060664</v>
      </c>
      <c r="B3648" t="s">
        <v>5675</v>
      </c>
      <c r="C3648" t="s">
        <v>544</v>
      </c>
      <c r="D3648" t="str">
        <f>IF(OR(Table2[[#This Row],[code]]=Options!$H$6,Table2[[#This Row],[code]]=Options!$H$7,Table2[[#This Row],[code]]=Options!$H$8,Table2[[#This Row],[code]]=Options!$H$9,Table2[[#This Row],[code]]=Options!$H$10),Table2[[#This Row],[regno]],"")</f>
        <v/>
      </c>
    </row>
    <row r="3649" spans="1:4" x14ac:dyDescent="0.2">
      <c r="A3649">
        <v>1060847</v>
      </c>
      <c r="B3649" t="s">
        <v>5434</v>
      </c>
      <c r="C3649" t="s">
        <v>105</v>
      </c>
      <c r="D3649" t="str">
        <f>IF(OR(Table2[[#This Row],[code]]=Options!$H$6,Table2[[#This Row],[code]]=Options!$H$7,Table2[[#This Row],[code]]=Options!$H$8,Table2[[#This Row],[code]]=Options!$H$9,Table2[[#This Row],[code]]=Options!$H$10),Table2[[#This Row],[regno]],"")</f>
        <v/>
      </c>
    </row>
    <row r="3650" spans="1:4" x14ac:dyDescent="0.2">
      <c r="A3650">
        <v>1060905</v>
      </c>
      <c r="B3650" t="s">
        <v>5465</v>
      </c>
      <c r="C3650" t="s">
        <v>430</v>
      </c>
      <c r="D3650" t="str">
        <f>IF(OR(Table2[[#This Row],[code]]=Options!$H$6,Table2[[#This Row],[code]]=Options!$H$7,Table2[[#This Row],[code]]=Options!$H$8,Table2[[#This Row],[code]]=Options!$H$9,Table2[[#This Row],[code]]=Options!$H$10),Table2[[#This Row],[regno]],"")</f>
        <v/>
      </c>
    </row>
    <row r="3651" spans="1:4" x14ac:dyDescent="0.2">
      <c r="A3651">
        <v>1061012</v>
      </c>
      <c r="B3651" t="s">
        <v>5421</v>
      </c>
      <c r="C3651" t="s">
        <v>46</v>
      </c>
      <c r="D3651" t="str">
        <f>IF(OR(Table2[[#This Row],[code]]=Options!$H$6,Table2[[#This Row],[code]]=Options!$H$7,Table2[[#This Row],[code]]=Options!$H$8,Table2[[#This Row],[code]]=Options!$H$9,Table2[[#This Row],[code]]=Options!$H$10),Table2[[#This Row],[regno]],"")</f>
        <v/>
      </c>
    </row>
    <row r="3652" spans="1:4" x14ac:dyDescent="0.2">
      <c r="A3652">
        <v>1061034</v>
      </c>
      <c r="B3652" t="s">
        <v>5630</v>
      </c>
      <c r="C3652" t="s">
        <v>241</v>
      </c>
      <c r="D3652" t="str">
        <f>IF(OR(Table2[[#This Row],[code]]=Options!$H$6,Table2[[#This Row],[code]]=Options!$H$7,Table2[[#This Row],[code]]=Options!$H$8,Table2[[#This Row],[code]]=Options!$H$9,Table2[[#This Row],[code]]=Options!$H$10),Table2[[#This Row],[regno]],"")</f>
        <v/>
      </c>
    </row>
    <row r="3653" spans="1:4" x14ac:dyDescent="0.2">
      <c r="A3653">
        <v>1061066</v>
      </c>
      <c r="B3653" t="s">
        <v>5674</v>
      </c>
      <c r="C3653" t="s">
        <v>539</v>
      </c>
      <c r="D3653" t="str">
        <f>IF(OR(Table2[[#This Row],[code]]=Options!$H$6,Table2[[#This Row],[code]]=Options!$H$7,Table2[[#This Row],[code]]=Options!$H$8,Table2[[#This Row],[code]]=Options!$H$9,Table2[[#This Row],[code]]=Options!$H$10),Table2[[#This Row],[regno]],"")</f>
        <v/>
      </c>
    </row>
    <row r="3654" spans="1:4" x14ac:dyDescent="0.2">
      <c r="A3654">
        <v>1061213</v>
      </c>
      <c r="B3654" t="s">
        <v>5635</v>
      </c>
      <c r="C3654" t="s">
        <v>270</v>
      </c>
      <c r="D3654" t="str">
        <f>IF(OR(Table2[[#This Row],[code]]=Options!$H$6,Table2[[#This Row],[code]]=Options!$H$7,Table2[[#This Row],[code]]=Options!$H$8,Table2[[#This Row],[code]]=Options!$H$9,Table2[[#This Row],[code]]=Options!$H$10),Table2[[#This Row],[regno]],"")</f>
        <v/>
      </c>
    </row>
    <row r="3655" spans="1:4" x14ac:dyDescent="0.2">
      <c r="A3655">
        <v>1061357</v>
      </c>
      <c r="B3655" t="s">
        <v>5617</v>
      </c>
      <c r="C3655" t="s">
        <v>164</v>
      </c>
      <c r="D3655" t="str">
        <f>IF(OR(Table2[[#This Row],[code]]=Options!$H$6,Table2[[#This Row],[code]]=Options!$H$7,Table2[[#This Row],[code]]=Options!$H$8,Table2[[#This Row],[code]]=Options!$H$9,Table2[[#This Row],[code]]=Options!$H$10),Table2[[#This Row],[regno]],"")</f>
        <v/>
      </c>
    </row>
    <row r="3656" spans="1:4" x14ac:dyDescent="0.2">
      <c r="A3656">
        <v>1061618</v>
      </c>
      <c r="B3656" t="s">
        <v>5430</v>
      </c>
      <c r="C3656" t="s">
        <v>27</v>
      </c>
      <c r="D3656" t="str">
        <f>IF(OR(Table2[[#This Row],[code]]=Options!$H$6,Table2[[#This Row],[code]]=Options!$H$7,Table2[[#This Row],[code]]=Options!$H$8,Table2[[#This Row],[code]]=Options!$H$9,Table2[[#This Row],[code]]=Options!$H$10),Table2[[#This Row],[regno]],"")</f>
        <v/>
      </c>
    </row>
    <row r="3657" spans="1:4" x14ac:dyDescent="0.2">
      <c r="A3657">
        <v>1061719</v>
      </c>
      <c r="B3657" t="s">
        <v>5608</v>
      </c>
      <c r="C3657" t="s">
        <v>97</v>
      </c>
      <c r="D3657" t="str">
        <f>IF(OR(Table2[[#This Row],[code]]=Options!$H$6,Table2[[#This Row],[code]]=Options!$H$7,Table2[[#This Row],[code]]=Options!$H$8,Table2[[#This Row],[code]]=Options!$H$9,Table2[[#This Row],[code]]=Options!$H$10),Table2[[#This Row],[regno]],"")</f>
        <v/>
      </c>
    </row>
    <row r="3658" spans="1:4" x14ac:dyDescent="0.2">
      <c r="A3658">
        <v>1061956</v>
      </c>
      <c r="B3658" t="s">
        <v>5749</v>
      </c>
      <c r="C3658" t="s">
        <v>1707</v>
      </c>
      <c r="D3658" t="str">
        <f>IF(OR(Table2[[#This Row],[code]]=Options!$H$6,Table2[[#This Row],[code]]=Options!$H$7,Table2[[#This Row],[code]]=Options!$H$8,Table2[[#This Row],[code]]=Options!$H$9,Table2[[#This Row],[code]]=Options!$H$10),Table2[[#This Row],[regno]],"")</f>
        <v/>
      </c>
    </row>
    <row r="3659" spans="1:4" x14ac:dyDescent="0.2">
      <c r="A3659">
        <v>1061992</v>
      </c>
      <c r="B3659" t="s">
        <v>5557</v>
      </c>
      <c r="C3659" t="s">
        <v>1433</v>
      </c>
      <c r="D3659" t="str">
        <f>IF(OR(Table2[[#This Row],[code]]=Options!$H$6,Table2[[#This Row],[code]]=Options!$H$7,Table2[[#This Row],[code]]=Options!$H$8,Table2[[#This Row],[code]]=Options!$H$9,Table2[[#This Row],[code]]=Options!$H$10),Table2[[#This Row],[regno]],"")</f>
        <v/>
      </c>
    </row>
    <row r="3660" spans="1:4" x14ac:dyDescent="0.2">
      <c r="A3660">
        <v>1062036</v>
      </c>
      <c r="B3660" t="s">
        <v>5417</v>
      </c>
      <c r="C3660" t="s">
        <v>267</v>
      </c>
      <c r="D3660" t="str">
        <f>IF(OR(Table2[[#This Row],[code]]=Options!$H$6,Table2[[#This Row],[code]]=Options!$H$7,Table2[[#This Row],[code]]=Options!$H$8,Table2[[#This Row],[code]]=Options!$H$9,Table2[[#This Row],[code]]=Options!$H$10),Table2[[#This Row],[regno]],"")</f>
        <v/>
      </c>
    </row>
    <row r="3661" spans="1:4" x14ac:dyDescent="0.2">
      <c r="A3661">
        <v>1062049</v>
      </c>
      <c r="B3661" t="s">
        <v>5717</v>
      </c>
      <c r="C3661" t="s">
        <v>1266</v>
      </c>
      <c r="D3661" t="str">
        <f>IF(OR(Table2[[#This Row],[code]]=Options!$H$6,Table2[[#This Row],[code]]=Options!$H$7,Table2[[#This Row],[code]]=Options!$H$8,Table2[[#This Row],[code]]=Options!$H$9,Table2[[#This Row],[code]]=Options!$H$10),Table2[[#This Row],[regno]],"")</f>
        <v/>
      </c>
    </row>
    <row r="3662" spans="1:4" x14ac:dyDescent="0.2">
      <c r="A3662">
        <v>1062050</v>
      </c>
      <c r="B3662" t="s">
        <v>5725</v>
      </c>
      <c r="C3662" t="s">
        <v>1350</v>
      </c>
      <c r="D3662" t="str">
        <f>IF(OR(Table2[[#This Row],[code]]=Options!$H$6,Table2[[#This Row],[code]]=Options!$H$7,Table2[[#This Row],[code]]=Options!$H$8,Table2[[#This Row],[code]]=Options!$H$9,Table2[[#This Row],[code]]=Options!$H$10),Table2[[#This Row],[regno]],"")</f>
        <v/>
      </c>
    </row>
    <row r="3663" spans="1:4" x14ac:dyDescent="0.2">
      <c r="A3663">
        <v>1062069</v>
      </c>
      <c r="B3663" t="s">
        <v>5691</v>
      </c>
      <c r="C3663" t="s">
        <v>758</v>
      </c>
      <c r="D3663" t="str">
        <f>IF(OR(Table2[[#This Row],[code]]=Options!$H$6,Table2[[#This Row],[code]]=Options!$H$7,Table2[[#This Row],[code]]=Options!$H$8,Table2[[#This Row],[code]]=Options!$H$9,Table2[[#This Row],[code]]=Options!$H$10),Table2[[#This Row],[regno]],"")</f>
        <v/>
      </c>
    </row>
    <row r="3664" spans="1:4" x14ac:dyDescent="0.2">
      <c r="A3664">
        <v>1062101</v>
      </c>
      <c r="B3664" t="s">
        <v>5744</v>
      </c>
      <c r="C3664" t="s">
        <v>1580</v>
      </c>
      <c r="D3664" t="str">
        <f>IF(OR(Table2[[#This Row],[code]]=Options!$H$6,Table2[[#This Row],[code]]=Options!$H$7,Table2[[#This Row],[code]]=Options!$H$8,Table2[[#This Row],[code]]=Options!$H$9,Table2[[#This Row],[code]]=Options!$H$10),Table2[[#This Row],[regno]],"")</f>
        <v/>
      </c>
    </row>
    <row r="3665" spans="1:4" x14ac:dyDescent="0.2">
      <c r="A3665">
        <v>1062153</v>
      </c>
      <c r="B3665" t="s">
        <v>5766</v>
      </c>
      <c r="C3665" t="s">
        <v>2118</v>
      </c>
      <c r="D3665" t="str">
        <f>IF(OR(Table2[[#This Row],[code]]=Options!$H$6,Table2[[#This Row],[code]]=Options!$H$7,Table2[[#This Row],[code]]=Options!$H$8,Table2[[#This Row],[code]]=Options!$H$9,Table2[[#This Row],[code]]=Options!$H$10),Table2[[#This Row],[regno]],"")</f>
        <v/>
      </c>
    </row>
    <row r="3666" spans="1:4" x14ac:dyDescent="0.2">
      <c r="A3666">
        <v>1062232</v>
      </c>
      <c r="B3666" t="s">
        <v>5733</v>
      </c>
      <c r="C3666" t="s">
        <v>1406</v>
      </c>
      <c r="D3666" t="str">
        <f>IF(OR(Table2[[#This Row],[code]]=Options!$H$6,Table2[[#This Row],[code]]=Options!$H$7,Table2[[#This Row],[code]]=Options!$H$8,Table2[[#This Row],[code]]=Options!$H$9,Table2[[#This Row],[code]]=Options!$H$10),Table2[[#This Row],[regno]],"")</f>
        <v/>
      </c>
    </row>
    <row r="3667" spans="1:4" x14ac:dyDescent="0.2">
      <c r="A3667">
        <v>1062400</v>
      </c>
      <c r="B3667" t="s">
        <v>5748</v>
      </c>
      <c r="C3667" t="s">
        <v>1702</v>
      </c>
      <c r="D3667" t="str">
        <f>IF(OR(Table2[[#This Row],[code]]=Options!$H$6,Table2[[#This Row],[code]]=Options!$H$7,Table2[[#This Row],[code]]=Options!$H$8,Table2[[#This Row],[code]]=Options!$H$9,Table2[[#This Row],[code]]=Options!$H$10),Table2[[#This Row],[regno]],"")</f>
        <v/>
      </c>
    </row>
    <row r="3668" spans="1:4" x14ac:dyDescent="0.2">
      <c r="A3668">
        <v>1062582</v>
      </c>
      <c r="B3668" t="s">
        <v>5622</v>
      </c>
      <c r="C3668" t="s">
        <v>203</v>
      </c>
      <c r="D3668" t="str">
        <f>IF(OR(Table2[[#This Row],[code]]=Options!$H$6,Table2[[#This Row],[code]]=Options!$H$7,Table2[[#This Row],[code]]=Options!$H$8,Table2[[#This Row],[code]]=Options!$H$9,Table2[[#This Row],[code]]=Options!$H$10),Table2[[#This Row],[regno]],"")</f>
        <v/>
      </c>
    </row>
    <row r="3669" spans="1:4" x14ac:dyDescent="0.2">
      <c r="A3669">
        <v>1062760</v>
      </c>
      <c r="B3669" t="s">
        <v>5701</v>
      </c>
      <c r="C3669" t="s">
        <v>844</v>
      </c>
      <c r="D3669" t="str">
        <f>IF(OR(Table2[[#This Row],[code]]=Options!$H$6,Table2[[#This Row],[code]]=Options!$H$7,Table2[[#This Row],[code]]=Options!$H$8,Table2[[#This Row],[code]]=Options!$H$9,Table2[[#This Row],[code]]=Options!$H$10),Table2[[#This Row],[regno]],"")</f>
        <v/>
      </c>
    </row>
    <row r="3670" spans="1:4" x14ac:dyDescent="0.2">
      <c r="A3670">
        <v>1062822</v>
      </c>
      <c r="B3670" t="s">
        <v>5511</v>
      </c>
      <c r="C3670" t="s">
        <v>617</v>
      </c>
      <c r="D3670" t="str">
        <f>IF(OR(Table2[[#This Row],[code]]=Options!$H$6,Table2[[#This Row],[code]]=Options!$H$7,Table2[[#This Row],[code]]=Options!$H$8,Table2[[#This Row],[code]]=Options!$H$9,Table2[[#This Row],[code]]=Options!$H$10),Table2[[#This Row],[regno]],"")</f>
        <v/>
      </c>
    </row>
    <row r="3671" spans="1:4" x14ac:dyDescent="0.2">
      <c r="A3671">
        <v>1062836</v>
      </c>
      <c r="B3671" t="s">
        <v>5689</v>
      </c>
      <c r="C3671" t="s">
        <v>727</v>
      </c>
      <c r="D3671" t="str">
        <f>IF(OR(Table2[[#This Row],[code]]=Options!$H$6,Table2[[#This Row],[code]]=Options!$H$7,Table2[[#This Row],[code]]=Options!$H$8,Table2[[#This Row],[code]]=Options!$H$9,Table2[[#This Row],[code]]=Options!$H$10),Table2[[#This Row],[regno]],"")</f>
        <v/>
      </c>
    </row>
    <row r="3672" spans="1:4" x14ac:dyDescent="0.2">
      <c r="A3672">
        <v>1062845</v>
      </c>
      <c r="B3672" t="s">
        <v>5641</v>
      </c>
      <c r="C3672" t="s">
        <v>301</v>
      </c>
      <c r="D3672" t="str">
        <f>IF(OR(Table2[[#This Row],[code]]=Options!$H$6,Table2[[#This Row],[code]]=Options!$H$7,Table2[[#This Row],[code]]=Options!$H$8,Table2[[#This Row],[code]]=Options!$H$9,Table2[[#This Row],[code]]=Options!$H$10),Table2[[#This Row],[regno]],"")</f>
        <v/>
      </c>
    </row>
    <row r="3673" spans="1:4" x14ac:dyDescent="0.2">
      <c r="A3673">
        <v>1063084</v>
      </c>
      <c r="B3673" t="s">
        <v>5498</v>
      </c>
      <c r="C3673" t="s">
        <v>372</v>
      </c>
      <c r="D3673" t="str">
        <f>IF(OR(Table2[[#This Row],[code]]=Options!$H$6,Table2[[#This Row],[code]]=Options!$H$7,Table2[[#This Row],[code]]=Options!$H$8,Table2[[#This Row],[code]]=Options!$H$9,Table2[[#This Row],[code]]=Options!$H$10),Table2[[#This Row],[regno]],"")</f>
        <v/>
      </c>
    </row>
    <row r="3674" spans="1:4" x14ac:dyDescent="0.2">
      <c r="A3674">
        <v>1063103</v>
      </c>
      <c r="B3674" t="s">
        <v>5648</v>
      </c>
      <c r="C3674" t="s">
        <v>355</v>
      </c>
      <c r="D3674" t="str">
        <f>IF(OR(Table2[[#This Row],[code]]=Options!$H$6,Table2[[#This Row],[code]]=Options!$H$7,Table2[[#This Row],[code]]=Options!$H$8,Table2[[#This Row],[code]]=Options!$H$9,Table2[[#This Row],[code]]=Options!$H$10),Table2[[#This Row],[regno]],"")</f>
        <v/>
      </c>
    </row>
    <row r="3675" spans="1:4" x14ac:dyDescent="0.2">
      <c r="A3675">
        <v>1063164</v>
      </c>
      <c r="B3675" t="s">
        <v>5709</v>
      </c>
      <c r="C3675" t="s">
        <v>1001</v>
      </c>
      <c r="D3675" t="str">
        <f>IF(OR(Table2[[#This Row],[code]]=Options!$H$6,Table2[[#This Row],[code]]=Options!$H$7,Table2[[#This Row],[code]]=Options!$H$8,Table2[[#This Row],[code]]=Options!$H$9,Table2[[#This Row],[code]]=Options!$H$10),Table2[[#This Row],[regno]],"")</f>
        <v/>
      </c>
    </row>
    <row r="3676" spans="1:4" x14ac:dyDescent="0.2">
      <c r="A3676">
        <v>1063202</v>
      </c>
      <c r="B3676" t="s">
        <v>5497</v>
      </c>
      <c r="C3676" t="s">
        <v>15</v>
      </c>
      <c r="D3676" t="str">
        <f>IF(OR(Table2[[#This Row],[code]]=Options!$H$6,Table2[[#This Row],[code]]=Options!$H$7,Table2[[#This Row],[code]]=Options!$H$8,Table2[[#This Row],[code]]=Options!$H$9,Table2[[#This Row],[code]]=Options!$H$10),Table2[[#This Row],[regno]],"")</f>
        <v/>
      </c>
    </row>
    <row r="3677" spans="1:4" x14ac:dyDescent="0.2">
      <c r="A3677">
        <v>1063312</v>
      </c>
      <c r="B3677" t="s">
        <v>5750</v>
      </c>
      <c r="C3677" t="s">
        <v>1710</v>
      </c>
      <c r="D3677" t="str">
        <f>IF(OR(Table2[[#This Row],[code]]=Options!$H$6,Table2[[#This Row],[code]]=Options!$H$7,Table2[[#This Row],[code]]=Options!$H$8,Table2[[#This Row],[code]]=Options!$H$9,Table2[[#This Row],[code]]=Options!$H$10),Table2[[#This Row],[regno]],"")</f>
        <v/>
      </c>
    </row>
    <row r="3678" spans="1:4" x14ac:dyDescent="0.2">
      <c r="A3678">
        <v>1063387</v>
      </c>
      <c r="B3678" t="s">
        <v>5485</v>
      </c>
      <c r="C3678" t="s">
        <v>1152</v>
      </c>
      <c r="D3678" t="str">
        <f>IF(OR(Table2[[#This Row],[code]]=Options!$H$6,Table2[[#This Row],[code]]=Options!$H$7,Table2[[#This Row],[code]]=Options!$H$8,Table2[[#This Row],[code]]=Options!$H$9,Table2[[#This Row],[code]]=Options!$H$10),Table2[[#This Row],[regno]],"")</f>
        <v/>
      </c>
    </row>
    <row r="3679" spans="1:4" x14ac:dyDescent="0.2">
      <c r="A3679">
        <v>1063477</v>
      </c>
      <c r="B3679" t="s">
        <v>5581</v>
      </c>
      <c r="C3679" t="s">
        <v>853</v>
      </c>
      <c r="D3679" t="str">
        <f>IF(OR(Table2[[#This Row],[code]]=Options!$H$6,Table2[[#This Row],[code]]=Options!$H$7,Table2[[#This Row],[code]]=Options!$H$8,Table2[[#This Row],[code]]=Options!$H$9,Table2[[#This Row],[code]]=Options!$H$10),Table2[[#This Row],[regno]],"")</f>
        <v/>
      </c>
    </row>
    <row r="3680" spans="1:4" x14ac:dyDescent="0.2">
      <c r="A3680">
        <v>1063574</v>
      </c>
      <c r="B3680" t="s">
        <v>5537</v>
      </c>
      <c r="C3680" t="s">
        <v>1315</v>
      </c>
      <c r="D3680" t="str">
        <f>IF(OR(Table2[[#This Row],[code]]=Options!$H$6,Table2[[#This Row],[code]]=Options!$H$7,Table2[[#This Row],[code]]=Options!$H$8,Table2[[#This Row],[code]]=Options!$H$9,Table2[[#This Row],[code]]=Options!$H$10),Table2[[#This Row],[regno]],"")</f>
        <v/>
      </c>
    </row>
    <row r="3681" spans="1:4" x14ac:dyDescent="0.2">
      <c r="A3681">
        <v>1063623</v>
      </c>
      <c r="B3681" t="s">
        <v>5510</v>
      </c>
      <c r="C3681" t="s">
        <v>676</v>
      </c>
      <c r="D3681" t="str">
        <f>IF(OR(Table2[[#This Row],[code]]=Options!$H$6,Table2[[#This Row],[code]]=Options!$H$7,Table2[[#This Row],[code]]=Options!$H$8,Table2[[#This Row],[code]]=Options!$H$9,Table2[[#This Row],[code]]=Options!$H$10),Table2[[#This Row],[regno]],"")</f>
        <v/>
      </c>
    </row>
    <row r="3682" spans="1:4" x14ac:dyDescent="0.2">
      <c r="A3682">
        <v>1063706</v>
      </c>
      <c r="B3682" t="s">
        <v>5607</v>
      </c>
      <c r="C3682" t="s">
        <v>90</v>
      </c>
      <c r="D3682" t="str">
        <f>IF(OR(Table2[[#This Row],[code]]=Options!$H$6,Table2[[#This Row],[code]]=Options!$H$7,Table2[[#This Row],[code]]=Options!$H$8,Table2[[#This Row],[code]]=Options!$H$9,Table2[[#This Row],[code]]=Options!$H$10),Table2[[#This Row],[regno]],"")</f>
        <v/>
      </c>
    </row>
    <row r="3683" spans="1:4" x14ac:dyDescent="0.2">
      <c r="A3683">
        <v>1063910</v>
      </c>
      <c r="B3683" t="s">
        <v>5572</v>
      </c>
      <c r="C3683" t="s">
        <v>2614</v>
      </c>
      <c r="D3683" t="str">
        <f>IF(OR(Table2[[#This Row],[code]]=Options!$H$6,Table2[[#This Row],[code]]=Options!$H$7,Table2[[#This Row],[code]]=Options!$H$8,Table2[[#This Row],[code]]=Options!$H$9,Table2[[#This Row],[code]]=Options!$H$10),Table2[[#This Row],[regno]],"")</f>
        <v/>
      </c>
    </row>
    <row r="3684" spans="1:4" x14ac:dyDescent="0.2">
      <c r="A3684">
        <v>1063943</v>
      </c>
      <c r="B3684" t="s">
        <v>5755</v>
      </c>
      <c r="C3684" t="s">
        <v>1893</v>
      </c>
      <c r="D3684" t="str">
        <f>IF(OR(Table2[[#This Row],[code]]=Options!$H$6,Table2[[#This Row],[code]]=Options!$H$7,Table2[[#This Row],[code]]=Options!$H$8,Table2[[#This Row],[code]]=Options!$H$9,Table2[[#This Row],[code]]=Options!$H$10),Table2[[#This Row],[regno]],"")</f>
        <v/>
      </c>
    </row>
    <row r="3685" spans="1:4" x14ac:dyDescent="0.2">
      <c r="A3685">
        <v>1063981</v>
      </c>
      <c r="B3685" t="s">
        <v>5501</v>
      </c>
      <c r="C3685" t="s">
        <v>149</v>
      </c>
      <c r="D3685" t="str">
        <f>IF(OR(Table2[[#This Row],[code]]=Options!$H$6,Table2[[#This Row],[code]]=Options!$H$7,Table2[[#This Row],[code]]=Options!$H$8,Table2[[#This Row],[code]]=Options!$H$9,Table2[[#This Row],[code]]=Options!$H$10),Table2[[#This Row],[regno]],"")</f>
        <v/>
      </c>
    </row>
    <row r="3686" spans="1:4" x14ac:dyDescent="0.2">
      <c r="A3686">
        <v>1064019</v>
      </c>
      <c r="B3686" t="s">
        <v>5624</v>
      </c>
      <c r="C3686" t="s">
        <v>217</v>
      </c>
      <c r="D3686" t="str">
        <f>IF(OR(Table2[[#This Row],[code]]=Options!$H$6,Table2[[#This Row],[code]]=Options!$H$7,Table2[[#This Row],[code]]=Options!$H$8,Table2[[#This Row],[code]]=Options!$H$9,Table2[[#This Row],[code]]=Options!$H$10),Table2[[#This Row],[regno]],"")</f>
        <v/>
      </c>
    </row>
    <row r="3687" spans="1:4" x14ac:dyDescent="0.2">
      <c r="A3687">
        <v>1064129</v>
      </c>
      <c r="B3687" t="s">
        <v>5652</v>
      </c>
      <c r="C3687" t="s">
        <v>385</v>
      </c>
      <c r="D3687" t="str">
        <f>IF(OR(Table2[[#This Row],[code]]=Options!$H$6,Table2[[#This Row],[code]]=Options!$H$7,Table2[[#This Row],[code]]=Options!$H$8,Table2[[#This Row],[code]]=Options!$H$9,Table2[[#This Row],[code]]=Options!$H$10),Table2[[#This Row],[regno]],"")</f>
        <v/>
      </c>
    </row>
    <row r="3688" spans="1:4" x14ac:dyDescent="0.2">
      <c r="A3688">
        <v>1064282</v>
      </c>
      <c r="B3688" t="s">
        <v>5765</v>
      </c>
      <c r="C3688" t="s">
        <v>2105</v>
      </c>
      <c r="D3688" t="str">
        <f>IF(OR(Table2[[#This Row],[code]]=Options!$H$6,Table2[[#This Row],[code]]=Options!$H$7,Table2[[#This Row],[code]]=Options!$H$8,Table2[[#This Row],[code]]=Options!$H$9,Table2[[#This Row],[code]]=Options!$H$10),Table2[[#This Row],[regno]],"")</f>
        <v/>
      </c>
    </row>
    <row r="3689" spans="1:4" x14ac:dyDescent="0.2">
      <c r="A3689">
        <v>1064288</v>
      </c>
      <c r="B3689" t="s">
        <v>5497</v>
      </c>
      <c r="C3689" t="s">
        <v>15</v>
      </c>
      <c r="D3689" t="str">
        <f>IF(OR(Table2[[#This Row],[code]]=Options!$H$6,Table2[[#This Row],[code]]=Options!$H$7,Table2[[#This Row],[code]]=Options!$H$8,Table2[[#This Row],[code]]=Options!$H$9,Table2[[#This Row],[code]]=Options!$H$10),Table2[[#This Row],[regno]],"")</f>
        <v/>
      </c>
    </row>
    <row r="3690" spans="1:4" x14ac:dyDescent="0.2">
      <c r="A3690">
        <v>1064532</v>
      </c>
      <c r="B3690" t="s">
        <v>5489</v>
      </c>
      <c r="C3690" t="s">
        <v>566</v>
      </c>
      <c r="D3690" t="str">
        <f>IF(OR(Table2[[#This Row],[code]]=Options!$H$6,Table2[[#This Row],[code]]=Options!$H$7,Table2[[#This Row],[code]]=Options!$H$8,Table2[[#This Row],[code]]=Options!$H$9,Table2[[#This Row],[code]]=Options!$H$10),Table2[[#This Row],[regno]],"")</f>
        <v/>
      </c>
    </row>
    <row r="3691" spans="1:4" x14ac:dyDescent="0.2">
      <c r="A3691">
        <v>1064660</v>
      </c>
      <c r="B3691" t="s">
        <v>5599</v>
      </c>
      <c r="C3691" t="s">
        <v>21</v>
      </c>
      <c r="D3691" t="str">
        <f>IF(OR(Table2[[#This Row],[code]]=Options!$H$6,Table2[[#This Row],[code]]=Options!$H$7,Table2[[#This Row],[code]]=Options!$H$8,Table2[[#This Row],[code]]=Options!$H$9,Table2[[#This Row],[code]]=Options!$H$10),Table2[[#This Row],[regno]],"")</f>
        <v/>
      </c>
    </row>
    <row r="3692" spans="1:4" x14ac:dyDescent="0.2">
      <c r="A3692">
        <v>1064815</v>
      </c>
      <c r="B3692" t="s">
        <v>5725</v>
      </c>
      <c r="C3692" t="s">
        <v>1350</v>
      </c>
      <c r="D3692" t="str">
        <f>IF(OR(Table2[[#This Row],[code]]=Options!$H$6,Table2[[#This Row],[code]]=Options!$H$7,Table2[[#This Row],[code]]=Options!$H$8,Table2[[#This Row],[code]]=Options!$H$9,Table2[[#This Row],[code]]=Options!$H$10),Table2[[#This Row],[regno]],"")</f>
        <v/>
      </c>
    </row>
    <row r="3693" spans="1:4" x14ac:dyDescent="0.2">
      <c r="A3693">
        <v>1064853</v>
      </c>
      <c r="B3693" t="s">
        <v>5766</v>
      </c>
      <c r="C3693" t="s">
        <v>2118</v>
      </c>
      <c r="D3693" t="str">
        <f>IF(OR(Table2[[#This Row],[code]]=Options!$H$6,Table2[[#This Row],[code]]=Options!$H$7,Table2[[#This Row],[code]]=Options!$H$8,Table2[[#This Row],[code]]=Options!$H$9,Table2[[#This Row],[code]]=Options!$H$10),Table2[[#This Row],[regno]],"")</f>
        <v/>
      </c>
    </row>
    <row r="3694" spans="1:4" x14ac:dyDescent="0.2">
      <c r="A3694">
        <v>1064982</v>
      </c>
      <c r="B3694" t="s">
        <v>5617</v>
      </c>
      <c r="C3694" t="s">
        <v>164</v>
      </c>
      <c r="D3694" t="str">
        <f>IF(OR(Table2[[#This Row],[code]]=Options!$H$6,Table2[[#This Row],[code]]=Options!$H$7,Table2[[#This Row],[code]]=Options!$H$8,Table2[[#This Row],[code]]=Options!$H$9,Table2[[#This Row],[code]]=Options!$H$10),Table2[[#This Row],[regno]],"")</f>
        <v/>
      </c>
    </row>
    <row r="3695" spans="1:4" x14ac:dyDescent="0.2">
      <c r="A3695">
        <v>1064986</v>
      </c>
      <c r="B3695" t="s">
        <v>5629</v>
      </c>
      <c r="C3695" t="s">
        <v>236</v>
      </c>
      <c r="D3695" t="str">
        <f>IF(OR(Table2[[#This Row],[code]]=Options!$H$6,Table2[[#This Row],[code]]=Options!$H$7,Table2[[#This Row],[code]]=Options!$H$8,Table2[[#This Row],[code]]=Options!$H$9,Table2[[#This Row],[code]]=Options!$H$10),Table2[[#This Row],[regno]],"")</f>
        <v/>
      </c>
    </row>
    <row r="3696" spans="1:4" x14ac:dyDescent="0.2">
      <c r="A3696">
        <v>1065005</v>
      </c>
      <c r="B3696" t="s">
        <v>5674</v>
      </c>
      <c r="C3696" t="s">
        <v>539</v>
      </c>
      <c r="D3696" t="str">
        <f>IF(OR(Table2[[#This Row],[code]]=Options!$H$6,Table2[[#This Row],[code]]=Options!$H$7,Table2[[#This Row],[code]]=Options!$H$8,Table2[[#This Row],[code]]=Options!$H$9,Table2[[#This Row],[code]]=Options!$H$10),Table2[[#This Row],[regno]],"")</f>
        <v/>
      </c>
    </row>
    <row r="3697" spans="1:4" x14ac:dyDescent="0.2">
      <c r="A3697">
        <v>1065015</v>
      </c>
      <c r="B3697" t="s">
        <v>5765</v>
      </c>
      <c r="C3697" t="s">
        <v>2105</v>
      </c>
      <c r="D3697" t="str">
        <f>IF(OR(Table2[[#This Row],[code]]=Options!$H$6,Table2[[#This Row],[code]]=Options!$H$7,Table2[[#This Row],[code]]=Options!$H$8,Table2[[#This Row],[code]]=Options!$H$9,Table2[[#This Row],[code]]=Options!$H$10),Table2[[#This Row],[regno]],"")</f>
        <v/>
      </c>
    </row>
    <row r="3698" spans="1:4" x14ac:dyDescent="0.2">
      <c r="A3698">
        <v>1065173</v>
      </c>
      <c r="B3698" t="s">
        <v>5627</v>
      </c>
      <c r="C3698" t="s">
        <v>228</v>
      </c>
      <c r="D3698" t="str">
        <f>IF(OR(Table2[[#This Row],[code]]=Options!$H$6,Table2[[#This Row],[code]]=Options!$H$7,Table2[[#This Row],[code]]=Options!$H$8,Table2[[#This Row],[code]]=Options!$H$9,Table2[[#This Row],[code]]=Options!$H$10),Table2[[#This Row],[regno]],"")</f>
        <v/>
      </c>
    </row>
    <row r="3699" spans="1:4" x14ac:dyDescent="0.2">
      <c r="A3699">
        <v>1065181</v>
      </c>
      <c r="B3699" t="s">
        <v>5639</v>
      </c>
      <c r="C3699" t="s">
        <v>292</v>
      </c>
      <c r="D3699" t="str">
        <f>IF(OR(Table2[[#This Row],[code]]=Options!$H$6,Table2[[#This Row],[code]]=Options!$H$7,Table2[[#This Row],[code]]=Options!$H$8,Table2[[#This Row],[code]]=Options!$H$9,Table2[[#This Row],[code]]=Options!$H$10),Table2[[#This Row],[regno]],"")</f>
        <v/>
      </c>
    </row>
    <row r="3700" spans="1:4" x14ac:dyDescent="0.2">
      <c r="A3700">
        <v>1065586</v>
      </c>
      <c r="B3700" t="s">
        <v>5702</v>
      </c>
      <c r="C3700" t="s">
        <v>858</v>
      </c>
      <c r="D3700" t="str">
        <f>IF(OR(Table2[[#This Row],[code]]=Options!$H$6,Table2[[#This Row],[code]]=Options!$H$7,Table2[[#This Row],[code]]=Options!$H$8,Table2[[#This Row],[code]]=Options!$H$9,Table2[[#This Row],[code]]=Options!$H$10),Table2[[#This Row],[regno]],"")</f>
        <v/>
      </c>
    </row>
    <row r="3701" spans="1:4" x14ac:dyDescent="0.2">
      <c r="A3701">
        <v>1065859</v>
      </c>
      <c r="B3701" t="s">
        <v>5720</v>
      </c>
      <c r="C3701" t="s">
        <v>1308</v>
      </c>
      <c r="D3701" t="str">
        <f>IF(OR(Table2[[#This Row],[code]]=Options!$H$6,Table2[[#This Row],[code]]=Options!$H$7,Table2[[#This Row],[code]]=Options!$H$8,Table2[[#This Row],[code]]=Options!$H$9,Table2[[#This Row],[code]]=Options!$H$10),Table2[[#This Row],[regno]],"")</f>
        <v/>
      </c>
    </row>
    <row r="3702" spans="1:4" x14ac:dyDescent="0.2">
      <c r="A3702">
        <v>1065879</v>
      </c>
      <c r="B3702" t="s">
        <v>5785</v>
      </c>
      <c r="C3702" t="s">
        <v>2928</v>
      </c>
      <c r="D3702" t="str">
        <f>IF(OR(Table2[[#This Row],[code]]=Options!$H$6,Table2[[#This Row],[code]]=Options!$H$7,Table2[[#This Row],[code]]=Options!$H$8,Table2[[#This Row],[code]]=Options!$H$9,Table2[[#This Row],[code]]=Options!$H$10),Table2[[#This Row],[regno]],"")</f>
        <v/>
      </c>
    </row>
    <row r="3703" spans="1:4" x14ac:dyDescent="0.2">
      <c r="A3703">
        <v>1065996</v>
      </c>
      <c r="B3703" t="s">
        <v>5661</v>
      </c>
      <c r="C3703" t="s">
        <v>445</v>
      </c>
      <c r="D3703" t="str">
        <f>IF(OR(Table2[[#This Row],[code]]=Options!$H$6,Table2[[#This Row],[code]]=Options!$H$7,Table2[[#This Row],[code]]=Options!$H$8,Table2[[#This Row],[code]]=Options!$H$9,Table2[[#This Row],[code]]=Options!$H$10),Table2[[#This Row],[regno]],"")</f>
        <v/>
      </c>
    </row>
    <row r="3704" spans="1:4" x14ac:dyDescent="0.2">
      <c r="A3704">
        <v>1066008</v>
      </c>
      <c r="B3704" t="s">
        <v>5626</v>
      </c>
      <c r="C3704" t="s">
        <v>225</v>
      </c>
      <c r="D3704" t="str">
        <f>IF(OR(Table2[[#This Row],[code]]=Options!$H$6,Table2[[#This Row],[code]]=Options!$H$7,Table2[[#This Row],[code]]=Options!$H$8,Table2[[#This Row],[code]]=Options!$H$9,Table2[[#This Row],[code]]=Options!$H$10),Table2[[#This Row],[regno]],"")</f>
        <v/>
      </c>
    </row>
    <row r="3705" spans="1:4" x14ac:dyDescent="0.2">
      <c r="A3705">
        <v>1066524</v>
      </c>
      <c r="B3705" t="s">
        <v>5512</v>
      </c>
      <c r="C3705" t="s">
        <v>470</v>
      </c>
      <c r="D3705" t="str">
        <f>IF(OR(Table2[[#This Row],[code]]=Options!$H$6,Table2[[#This Row],[code]]=Options!$H$7,Table2[[#This Row],[code]]=Options!$H$8,Table2[[#This Row],[code]]=Options!$H$9,Table2[[#This Row],[code]]=Options!$H$10),Table2[[#This Row],[regno]],"")</f>
        <v/>
      </c>
    </row>
    <row r="3706" spans="1:4" x14ac:dyDescent="0.2">
      <c r="A3706">
        <v>1066819</v>
      </c>
      <c r="B3706" t="s">
        <v>5700</v>
      </c>
      <c r="C3706" t="s">
        <v>839</v>
      </c>
      <c r="D3706" t="str">
        <f>IF(OR(Table2[[#This Row],[code]]=Options!$H$6,Table2[[#This Row],[code]]=Options!$H$7,Table2[[#This Row],[code]]=Options!$H$8,Table2[[#This Row],[code]]=Options!$H$9,Table2[[#This Row],[code]]=Options!$H$10),Table2[[#This Row],[regno]],"")</f>
        <v/>
      </c>
    </row>
    <row r="3707" spans="1:4" x14ac:dyDescent="0.2">
      <c r="A3707">
        <v>1066985</v>
      </c>
      <c r="B3707" t="s">
        <v>5486</v>
      </c>
      <c r="C3707" t="s">
        <v>826</v>
      </c>
      <c r="D3707" t="str">
        <f>IF(OR(Table2[[#This Row],[code]]=Options!$H$6,Table2[[#This Row],[code]]=Options!$H$7,Table2[[#This Row],[code]]=Options!$H$8,Table2[[#This Row],[code]]=Options!$H$9,Table2[[#This Row],[code]]=Options!$H$10),Table2[[#This Row],[regno]],"")</f>
        <v/>
      </c>
    </row>
    <row r="3708" spans="1:4" x14ac:dyDescent="0.2">
      <c r="A3708">
        <v>1067041</v>
      </c>
      <c r="B3708" t="s">
        <v>5485</v>
      </c>
      <c r="C3708" t="s">
        <v>1152</v>
      </c>
      <c r="D3708" t="str">
        <f>IF(OR(Table2[[#This Row],[code]]=Options!$H$6,Table2[[#This Row],[code]]=Options!$H$7,Table2[[#This Row],[code]]=Options!$H$8,Table2[[#This Row],[code]]=Options!$H$9,Table2[[#This Row],[code]]=Options!$H$10),Table2[[#This Row],[regno]],"")</f>
        <v/>
      </c>
    </row>
    <row r="3709" spans="1:4" x14ac:dyDescent="0.2">
      <c r="A3709">
        <v>1067071</v>
      </c>
      <c r="B3709" t="s">
        <v>5639</v>
      </c>
      <c r="C3709" t="s">
        <v>292</v>
      </c>
      <c r="D3709" t="str">
        <f>IF(OR(Table2[[#This Row],[code]]=Options!$H$6,Table2[[#This Row],[code]]=Options!$H$7,Table2[[#This Row],[code]]=Options!$H$8,Table2[[#This Row],[code]]=Options!$H$9,Table2[[#This Row],[code]]=Options!$H$10),Table2[[#This Row],[regno]],"")</f>
        <v/>
      </c>
    </row>
    <row r="3710" spans="1:4" x14ac:dyDescent="0.2">
      <c r="A3710">
        <v>1067096</v>
      </c>
      <c r="B3710" t="s">
        <v>5625</v>
      </c>
      <c r="C3710" t="s">
        <v>220</v>
      </c>
      <c r="D3710" t="str">
        <f>IF(OR(Table2[[#This Row],[code]]=Options!$H$6,Table2[[#This Row],[code]]=Options!$H$7,Table2[[#This Row],[code]]=Options!$H$8,Table2[[#This Row],[code]]=Options!$H$9,Table2[[#This Row],[code]]=Options!$H$10),Table2[[#This Row],[regno]],"")</f>
        <v/>
      </c>
    </row>
    <row r="3711" spans="1:4" x14ac:dyDescent="0.2">
      <c r="A3711">
        <v>1067129</v>
      </c>
      <c r="B3711" t="s">
        <v>5487</v>
      </c>
      <c r="C3711" t="s">
        <v>611</v>
      </c>
      <c r="D3711" t="str">
        <f>IF(OR(Table2[[#This Row],[code]]=Options!$H$6,Table2[[#This Row],[code]]=Options!$H$7,Table2[[#This Row],[code]]=Options!$H$8,Table2[[#This Row],[code]]=Options!$H$9,Table2[[#This Row],[code]]=Options!$H$10),Table2[[#This Row],[regno]],"")</f>
        <v/>
      </c>
    </row>
    <row r="3712" spans="1:4" x14ac:dyDescent="0.2">
      <c r="A3712">
        <v>1067282</v>
      </c>
      <c r="B3712" t="s">
        <v>5498</v>
      </c>
      <c r="C3712" t="s">
        <v>372</v>
      </c>
      <c r="D3712" t="str">
        <f>IF(OR(Table2[[#This Row],[code]]=Options!$H$6,Table2[[#This Row],[code]]=Options!$H$7,Table2[[#This Row],[code]]=Options!$H$8,Table2[[#This Row],[code]]=Options!$H$9,Table2[[#This Row],[code]]=Options!$H$10),Table2[[#This Row],[regno]],"")</f>
        <v/>
      </c>
    </row>
    <row r="3713" spans="1:4" x14ac:dyDescent="0.2">
      <c r="A3713">
        <v>1067367</v>
      </c>
      <c r="B3713" t="s">
        <v>5580</v>
      </c>
      <c r="C3713" t="s">
        <v>736</v>
      </c>
      <c r="D3713" t="str">
        <f>IF(OR(Table2[[#This Row],[code]]=Options!$H$6,Table2[[#This Row],[code]]=Options!$H$7,Table2[[#This Row],[code]]=Options!$H$8,Table2[[#This Row],[code]]=Options!$H$9,Table2[[#This Row],[code]]=Options!$H$10),Table2[[#This Row],[regno]],"")</f>
        <v/>
      </c>
    </row>
    <row r="3714" spans="1:4" x14ac:dyDescent="0.2">
      <c r="A3714">
        <v>1067401</v>
      </c>
      <c r="B3714" t="s">
        <v>5715</v>
      </c>
      <c r="C3714" t="s">
        <v>1204</v>
      </c>
      <c r="D3714" t="str">
        <f>IF(OR(Table2[[#This Row],[code]]=Options!$H$6,Table2[[#This Row],[code]]=Options!$H$7,Table2[[#This Row],[code]]=Options!$H$8,Table2[[#This Row],[code]]=Options!$H$9,Table2[[#This Row],[code]]=Options!$H$10),Table2[[#This Row],[regno]],"")</f>
        <v/>
      </c>
    </row>
    <row r="3715" spans="1:4" x14ac:dyDescent="0.2">
      <c r="A3715">
        <v>1067534</v>
      </c>
      <c r="B3715" t="s">
        <v>5619</v>
      </c>
      <c r="C3715" t="s">
        <v>176</v>
      </c>
      <c r="D3715" t="str">
        <f>IF(OR(Table2[[#This Row],[code]]=Options!$H$6,Table2[[#This Row],[code]]=Options!$H$7,Table2[[#This Row],[code]]=Options!$H$8,Table2[[#This Row],[code]]=Options!$H$9,Table2[[#This Row],[code]]=Options!$H$10),Table2[[#This Row],[regno]],"")</f>
        <v/>
      </c>
    </row>
    <row r="3716" spans="1:4" x14ac:dyDescent="0.2">
      <c r="A3716">
        <v>1067716</v>
      </c>
      <c r="B3716" t="s">
        <v>5479</v>
      </c>
      <c r="C3716" t="s">
        <v>9</v>
      </c>
      <c r="D3716" t="str">
        <f>IF(OR(Table2[[#This Row],[code]]=Options!$H$6,Table2[[#This Row],[code]]=Options!$H$7,Table2[[#This Row],[code]]=Options!$H$8,Table2[[#This Row],[code]]=Options!$H$9,Table2[[#This Row],[code]]=Options!$H$10),Table2[[#This Row],[regno]],"")</f>
        <v/>
      </c>
    </row>
    <row r="3717" spans="1:4" x14ac:dyDescent="0.2">
      <c r="A3717">
        <v>1067859</v>
      </c>
      <c r="B3717" t="s">
        <v>5422</v>
      </c>
      <c r="C3717" t="s">
        <v>49</v>
      </c>
      <c r="D3717" t="str">
        <f>IF(OR(Table2[[#This Row],[code]]=Options!$H$6,Table2[[#This Row],[code]]=Options!$H$7,Table2[[#This Row],[code]]=Options!$H$8,Table2[[#This Row],[code]]=Options!$H$9,Table2[[#This Row],[code]]=Options!$H$10),Table2[[#This Row],[regno]],"")</f>
        <v/>
      </c>
    </row>
    <row r="3718" spans="1:4" x14ac:dyDescent="0.2">
      <c r="A3718">
        <v>1067961</v>
      </c>
      <c r="B3718" t="s">
        <v>5462</v>
      </c>
      <c r="C3718" t="s">
        <v>52</v>
      </c>
      <c r="D3718" t="str">
        <f>IF(OR(Table2[[#This Row],[code]]=Options!$H$6,Table2[[#This Row],[code]]=Options!$H$7,Table2[[#This Row],[code]]=Options!$H$8,Table2[[#This Row],[code]]=Options!$H$9,Table2[[#This Row],[code]]=Options!$H$10),Table2[[#This Row],[regno]],"")</f>
        <v/>
      </c>
    </row>
    <row r="3719" spans="1:4" x14ac:dyDescent="0.2">
      <c r="A3719">
        <v>1068013</v>
      </c>
      <c r="B3719" t="s">
        <v>5533</v>
      </c>
      <c r="C3719" t="s">
        <v>598</v>
      </c>
      <c r="D3719" t="str">
        <f>IF(OR(Table2[[#This Row],[code]]=Options!$H$6,Table2[[#This Row],[code]]=Options!$H$7,Table2[[#This Row],[code]]=Options!$H$8,Table2[[#This Row],[code]]=Options!$H$9,Table2[[#This Row],[code]]=Options!$H$10),Table2[[#This Row],[regno]],"")</f>
        <v/>
      </c>
    </row>
    <row r="3720" spans="1:4" x14ac:dyDescent="0.2">
      <c r="A3720">
        <v>1068041</v>
      </c>
      <c r="B3720" t="s">
        <v>5668</v>
      </c>
      <c r="C3720" t="s">
        <v>499</v>
      </c>
      <c r="D3720" t="str">
        <f>IF(OR(Table2[[#This Row],[code]]=Options!$H$6,Table2[[#This Row],[code]]=Options!$H$7,Table2[[#This Row],[code]]=Options!$H$8,Table2[[#This Row],[code]]=Options!$H$9,Table2[[#This Row],[code]]=Options!$H$10),Table2[[#This Row],[regno]],"")</f>
        <v/>
      </c>
    </row>
    <row r="3721" spans="1:4" x14ac:dyDescent="0.2">
      <c r="A3721">
        <v>1068046</v>
      </c>
      <c r="B3721" t="s">
        <v>5670</v>
      </c>
      <c r="C3721" t="s">
        <v>514</v>
      </c>
      <c r="D3721" t="str">
        <f>IF(OR(Table2[[#This Row],[code]]=Options!$H$6,Table2[[#This Row],[code]]=Options!$H$7,Table2[[#This Row],[code]]=Options!$H$8,Table2[[#This Row],[code]]=Options!$H$9,Table2[[#This Row],[code]]=Options!$H$10),Table2[[#This Row],[regno]],"")</f>
        <v/>
      </c>
    </row>
    <row r="3722" spans="1:4" x14ac:dyDescent="0.2">
      <c r="A3722">
        <v>1068107</v>
      </c>
      <c r="B3722" t="s">
        <v>5643</v>
      </c>
      <c r="C3722" t="s">
        <v>311</v>
      </c>
      <c r="D3722" t="str">
        <f>IF(OR(Table2[[#This Row],[code]]=Options!$H$6,Table2[[#This Row],[code]]=Options!$H$7,Table2[[#This Row],[code]]=Options!$H$8,Table2[[#This Row],[code]]=Options!$H$9,Table2[[#This Row],[code]]=Options!$H$10),Table2[[#This Row],[regno]],"")</f>
        <v/>
      </c>
    </row>
    <row r="3723" spans="1:4" x14ac:dyDescent="0.2">
      <c r="A3723">
        <v>1068109</v>
      </c>
      <c r="B3723" t="s">
        <v>5683</v>
      </c>
      <c r="C3723" t="s">
        <v>647</v>
      </c>
      <c r="D3723" t="str">
        <f>IF(OR(Table2[[#This Row],[code]]=Options!$H$6,Table2[[#This Row],[code]]=Options!$H$7,Table2[[#This Row],[code]]=Options!$H$8,Table2[[#This Row],[code]]=Options!$H$9,Table2[[#This Row],[code]]=Options!$H$10),Table2[[#This Row],[regno]],"")</f>
        <v/>
      </c>
    </row>
    <row r="3724" spans="1:4" x14ac:dyDescent="0.2">
      <c r="A3724">
        <v>1068216</v>
      </c>
      <c r="B3724" t="s">
        <v>5476</v>
      </c>
      <c r="C3724" t="s">
        <v>188</v>
      </c>
      <c r="D3724" t="str">
        <f>IF(OR(Table2[[#This Row],[code]]=Options!$H$6,Table2[[#This Row],[code]]=Options!$H$7,Table2[[#This Row],[code]]=Options!$H$8,Table2[[#This Row],[code]]=Options!$H$9,Table2[[#This Row],[code]]=Options!$H$10),Table2[[#This Row],[regno]],"")</f>
        <v/>
      </c>
    </row>
    <row r="3725" spans="1:4" x14ac:dyDescent="0.2">
      <c r="A3725">
        <v>1068353</v>
      </c>
      <c r="B3725" t="s">
        <v>5519</v>
      </c>
      <c r="C3725" t="s">
        <v>1247</v>
      </c>
      <c r="D3725" t="str">
        <f>IF(OR(Table2[[#This Row],[code]]=Options!$H$6,Table2[[#This Row],[code]]=Options!$H$7,Table2[[#This Row],[code]]=Options!$H$8,Table2[[#This Row],[code]]=Options!$H$9,Table2[[#This Row],[code]]=Options!$H$10),Table2[[#This Row],[regno]],"")</f>
        <v/>
      </c>
    </row>
    <row r="3726" spans="1:4" x14ac:dyDescent="0.2">
      <c r="A3726">
        <v>1068417</v>
      </c>
      <c r="B3726" t="s">
        <v>5658</v>
      </c>
      <c r="C3726" t="s">
        <v>427</v>
      </c>
      <c r="D3726" t="str">
        <f>IF(OR(Table2[[#This Row],[code]]=Options!$H$6,Table2[[#This Row],[code]]=Options!$H$7,Table2[[#This Row],[code]]=Options!$H$8,Table2[[#This Row],[code]]=Options!$H$9,Table2[[#This Row],[code]]=Options!$H$10),Table2[[#This Row],[regno]],"")</f>
        <v/>
      </c>
    </row>
    <row r="3727" spans="1:4" x14ac:dyDescent="0.2">
      <c r="A3727">
        <v>1068570</v>
      </c>
      <c r="B3727" t="s">
        <v>5648</v>
      </c>
      <c r="C3727" t="s">
        <v>355</v>
      </c>
      <c r="D3727" t="str">
        <f>IF(OR(Table2[[#This Row],[code]]=Options!$H$6,Table2[[#This Row],[code]]=Options!$H$7,Table2[[#This Row],[code]]=Options!$H$8,Table2[[#This Row],[code]]=Options!$H$9,Table2[[#This Row],[code]]=Options!$H$10),Table2[[#This Row],[regno]],"")</f>
        <v/>
      </c>
    </row>
    <row r="3728" spans="1:4" x14ac:dyDescent="0.2">
      <c r="A3728">
        <v>1068604</v>
      </c>
      <c r="B3728" t="s">
        <v>5485</v>
      </c>
      <c r="C3728" t="s">
        <v>1152</v>
      </c>
      <c r="D3728" t="str">
        <f>IF(OR(Table2[[#This Row],[code]]=Options!$H$6,Table2[[#This Row],[code]]=Options!$H$7,Table2[[#This Row],[code]]=Options!$H$8,Table2[[#This Row],[code]]=Options!$H$9,Table2[[#This Row],[code]]=Options!$H$10),Table2[[#This Row],[regno]],"")</f>
        <v/>
      </c>
    </row>
    <row r="3729" spans="1:4" x14ac:dyDescent="0.2">
      <c r="A3729">
        <v>1068710</v>
      </c>
      <c r="B3729" t="s">
        <v>5786</v>
      </c>
      <c r="C3729" t="s">
        <v>2985</v>
      </c>
      <c r="D3729" t="str">
        <f>IF(OR(Table2[[#This Row],[code]]=Options!$H$6,Table2[[#This Row],[code]]=Options!$H$7,Table2[[#This Row],[code]]=Options!$H$8,Table2[[#This Row],[code]]=Options!$H$9,Table2[[#This Row],[code]]=Options!$H$10),Table2[[#This Row],[regno]],"")</f>
        <v/>
      </c>
    </row>
    <row r="3730" spans="1:4" x14ac:dyDescent="0.2">
      <c r="A3730">
        <v>1068737</v>
      </c>
      <c r="B3730" t="s">
        <v>5787</v>
      </c>
      <c r="C3730" t="s">
        <v>2988</v>
      </c>
      <c r="D3730" t="str">
        <f>IF(OR(Table2[[#This Row],[code]]=Options!$H$6,Table2[[#This Row],[code]]=Options!$H$7,Table2[[#This Row],[code]]=Options!$H$8,Table2[[#This Row],[code]]=Options!$H$9,Table2[[#This Row],[code]]=Options!$H$10),Table2[[#This Row],[regno]],"")</f>
        <v/>
      </c>
    </row>
    <row r="3731" spans="1:4" x14ac:dyDescent="0.2">
      <c r="A3731">
        <v>1068789</v>
      </c>
      <c r="B3731" t="s">
        <v>5653</v>
      </c>
      <c r="C3731" t="s">
        <v>392</v>
      </c>
      <c r="D3731" t="str">
        <f>IF(OR(Table2[[#This Row],[code]]=Options!$H$6,Table2[[#This Row],[code]]=Options!$H$7,Table2[[#This Row],[code]]=Options!$H$8,Table2[[#This Row],[code]]=Options!$H$9,Table2[[#This Row],[code]]=Options!$H$10),Table2[[#This Row],[regno]],"")</f>
        <v/>
      </c>
    </row>
    <row r="3732" spans="1:4" x14ac:dyDescent="0.2">
      <c r="A3732">
        <v>1068921</v>
      </c>
      <c r="B3732" t="s">
        <v>5537</v>
      </c>
      <c r="C3732" t="s">
        <v>1315</v>
      </c>
      <c r="D3732" t="str">
        <f>IF(OR(Table2[[#This Row],[code]]=Options!$H$6,Table2[[#This Row],[code]]=Options!$H$7,Table2[[#This Row],[code]]=Options!$H$8,Table2[[#This Row],[code]]=Options!$H$9,Table2[[#This Row],[code]]=Options!$H$10),Table2[[#This Row],[regno]],"")</f>
        <v/>
      </c>
    </row>
    <row r="3733" spans="1:4" x14ac:dyDescent="0.2">
      <c r="A3733">
        <v>1068924</v>
      </c>
      <c r="B3733" t="s">
        <v>5727</v>
      </c>
      <c r="C3733" t="s">
        <v>1361</v>
      </c>
      <c r="D3733" t="str">
        <f>IF(OR(Table2[[#This Row],[code]]=Options!$H$6,Table2[[#This Row],[code]]=Options!$H$7,Table2[[#This Row],[code]]=Options!$H$8,Table2[[#This Row],[code]]=Options!$H$9,Table2[[#This Row],[code]]=Options!$H$10),Table2[[#This Row],[regno]],"")</f>
        <v/>
      </c>
    </row>
    <row r="3734" spans="1:4" x14ac:dyDescent="0.2">
      <c r="A3734">
        <v>1068993</v>
      </c>
      <c r="B3734" t="s">
        <v>5479</v>
      </c>
      <c r="C3734" t="s">
        <v>9</v>
      </c>
      <c r="D3734" t="str">
        <f>IF(OR(Table2[[#This Row],[code]]=Options!$H$6,Table2[[#This Row],[code]]=Options!$H$7,Table2[[#This Row],[code]]=Options!$H$8,Table2[[#This Row],[code]]=Options!$H$9,Table2[[#This Row],[code]]=Options!$H$10),Table2[[#This Row],[regno]],"")</f>
        <v/>
      </c>
    </row>
    <row r="3735" spans="1:4" x14ac:dyDescent="0.2">
      <c r="A3735">
        <v>1068999</v>
      </c>
      <c r="B3735" t="s">
        <v>5748</v>
      </c>
      <c r="C3735" t="s">
        <v>1702</v>
      </c>
      <c r="D3735" t="str">
        <f>IF(OR(Table2[[#This Row],[code]]=Options!$H$6,Table2[[#This Row],[code]]=Options!$H$7,Table2[[#This Row],[code]]=Options!$H$8,Table2[[#This Row],[code]]=Options!$H$9,Table2[[#This Row],[code]]=Options!$H$10),Table2[[#This Row],[regno]],"")</f>
        <v/>
      </c>
    </row>
    <row r="3736" spans="1:4" x14ac:dyDescent="0.2">
      <c r="A3736">
        <v>1069019</v>
      </c>
      <c r="B3736" t="s">
        <v>5525</v>
      </c>
      <c r="C3736" t="s">
        <v>1259</v>
      </c>
      <c r="D3736" t="str">
        <f>IF(OR(Table2[[#This Row],[code]]=Options!$H$6,Table2[[#This Row],[code]]=Options!$H$7,Table2[[#This Row],[code]]=Options!$H$8,Table2[[#This Row],[code]]=Options!$H$9,Table2[[#This Row],[code]]=Options!$H$10),Table2[[#This Row],[regno]],"")</f>
        <v/>
      </c>
    </row>
    <row r="3737" spans="1:4" x14ac:dyDescent="0.2">
      <c r="A3737">
        <v>1069055</v>
      </c>
      <c r="B3737" t="s">
        <v>5485</v>
      </c>
      <c r="C3737" t="s">
        <v>1152</v>
      </c>
      <c r="D3737" t="str">
        <f>IF(OR(Table2[[#This Row],[code]]=Options!$H$6,Table2[[#This Row],[code]]=Options!$H$7,Table2[[#This Row],[code]]=Options!$H$8,Table2[[#This Row],[code]]=Options!$H$9,Table2[[#This Row],[code]]=Options!$H$10),Table2[[#This Row],[regno]],"")</f>
        <v/>
      </c>
    </row>
    <row r="3738" spans="1:4" x14ac:dyDescent="0.2">
      <c r="A3738">
        <v>1069209</v>
      </c>
      <c r="B3738" t="s">
        <v>5608</v>
      </c>
      <c r="C3738" t="s">
        <v>97</v>
      </c>
      <c r="D3738" t="str">
        <f>IF(OR(Table2[[#This Row],[code]]=Options!$H$6,Table2[[#This Row],[code]]=Options!$H$7,Table2[[#This Row],[code]]=Options!$H$8,Table2[[#This Row],[code]]=Options!$H$9,Table2[[#This Row],[code]]=Options!$H$10),Table2[[#This Row],[regno]],"")</f>
        <v/>
      </c>
    </row>
    <row r="3739" spans="1:4" x14ac:dyDescent="0.2">
      <c r="A3739">
        <v>1069268</v>
      </c>
      <c r="B3739" t="s">
        <v>5490</v>
      </c>
      <c r="C3739" t="s">
        <v>55</v>
      </c>
      <c r="D3739" t="str">
        <f>IF(OR(Table2[[#This Row],[code]]=Options!$H$6,Table2[[#This Row],[code]]=Options!$H$7,Table2[[#This Row],[code]]=Options!$H$8,Table2[[#This Row],[code]]=Options!$H$9,Table2[[#This Row],[code]]=Options!$H$10),Table2[[#This Row],[regno]],"")</f>
        <v/>
      </c>
    </row>
    <row r="3740" spans="1:4" x14ac:dyDescent="0.2">
      <c r="A3740">
        <v>1069527</v>
      </c>
      <c r="B3740" t="s">
        <v>5736</v>
      </c>
      <c r="C3740" t="s">
        <v>1458</v>
      </c>
      <c r="D3740" t="str">
        <f>IF(OR(Table2[[#This Row],[code]]=Options!$H$6,Table2[[#This Row],[code]]=Options!$H$7,Table2[[#This Row],[code]]=Options!$H$8,Table2[[#This Row],[code]]=Options!$H$9,Table2[[#This Row],[code]]=Options!$H$10),Table2[[#This Row],[regno]],"")</f>
        <v/>
      </c>
    </row>
    <row r="3741" spans="1:4" x14ac:dyDescent="0.2">
      <c r="A3741">
        <v>1069530</v>
      </c>
      <c r="B3741" t="s">
        <v>5528</v>
      </c>
      <c r="C3741" t="s">
        <v>1973</v>
      </c>
      <c r="D3741" t="str">
        <f>IF(OR(Table2[[#This Row],[code]]=Options!$H$6,Table2[[#This Row],[code]]=Options!$H$7,Table2[[#This Row],[code]]=Options!$H$8,Table2[[#This Row],[code]]=Options!$H$9,Table2[[#This Row],[code]]=Options!$H$10),Table2[[#This Row],[regno]],"")</f>
        <v/>
      </c>
    </row>
    <row r="3742" spans="1:4" x14ac:dyDescent="0.2">
      <c r="A3742">
        <v>1069549</v>
      </c>
      <c r="B3742" t="s">
        <v>5438</v>
      </c>
      <c r="C3742" t="s">
        <v>130</v>
      </c>
      <c r="D3742" t="str">
        <f>IF(OR(Table2[[#This Row],[code]]=Options!$H$6,Table2[[#This Row],[code]]=Options!$H$7,Table2[[#This Row],[code]]=Options!$H$8,Table2[[#This Row],[code]]=Options!$H$9,Table2[[#This Row],[code]]=Options!$H$10),Table2[[#This Row],[regno]],"")</f>
        <v/>
      </c>
    </row>
    <row r="3743" spans="1:4" x14ac:dyDescent="0.2">
      <c r="A3743">
        <v>1069554</v>
      </c>
      <c r="B3743" t="s">
        <v>5612</v>
      </c>
      <c r="C3743" t="s">
        <v>138</v>
      </c>
      <c r="D3743" t="str">
        <f>IF(OR(Table2[[#This Row],[code]]=Options!$H$6,Table2[[#This Row],[code]]=Options!$H$7,Table2[[#This Row],[code]]=Options!$H$8,Table2[[#This Row],[code]]=Options!$H$9,Table2[[#This Row],[code]]=Options!$H$10),Table2[[#This Row],[regno]],"")</f>
        <v/>
      </c>
    </row>
    <row r="3744" spans="1:4" x14ac:dyDescent="0.2">
      <c r="A3744">
        <v>1069593</v>
      </c>
      <c r="B3744" t="s">
        <v>5607</v>
      </c>
      <c r="C3744" t="s">
        <v>90</v>
      </c>
      <c r="D3744" t="str">
        <f>IF(OR(Table2[[#This Row],[code]]=Options!$H$6,Table2[[#This Row],[code]]=Options!$H$7,Table2[[#This Row],[code]]=Options!$H$8,Table2[[#This Row],[code]]=Options!$H$9,Table2[[#This Row],[code]]=Options!$H$10),Table2[[#This Row],[regno]],"")</f>
        <v/>
      </c>
    </row>
    <row r="3745" spans="1:4" x14ac:dyDescent="0.2">
      <c r="A3745">
        <v>1069620</v>
      </c>
      <c r="B3745" t="s">
        <v>5479</v>
      </c>
      <c r="C3745" t="s">
        <v>9</v>
      </c>
      <c r="D3745" t="str">
        <f>IF(OR(Table2[[#This Row],[code]]=Options!$H$6,Table2[[#This Row],[code]]=Options!$H$7,Table2[[#This Row],[code]]=Options!$H$8,Table2[[#This Row],[code]]=Options!$H$9,Table2[[#This Row],[code]]=Options!$H$10),Table2[[#This Row],[regno]],"")</f>
        <v/>
      </c>
    </row>
    <row r="3746" spans="1:4" x14ac:dyDescent="0.2">
      <c r="A3746">
        <v>1069657</v>
      </c>
      <c r="B3746" t="s">
        <v>5662</v>
      </c>
      <c r="C3746" t="s">
        <v>450</v>
      </c>
      <c r="D3746" t="str">
        <f>IF(OR(Table2[[#This Row],[code]]=Options!$H$6,Table2[[#This Row],[code]]=Options!$H$7,Table2[[#This Row],[code]]=Options!$H$8,Table2[[#This Row],[code]]=Options!$H$9,Table2[[#This Row],[code]]=Options!$H$10),Table2[[#This Row],[regno]],"")</f>
        <v/>
      </c>
    </row>
    <row r="3747" spans="1:4" x14ac:dyDescent="0.2">
      <c r="A3747">
        <v>1069710</v>
      </c>
      <c r="B3747" t="s">
        <v>5487</v>
      </c>
      <c r="C3747" t="s">
        <v>611</v>
      </c>
      <c r="D3747" t="str">
        <f>IF(OR(Table2[[#This Row],[code]]=Options!$H$6,Table2[[#This Row],[code]]=Options!$H$7,Table2[[#This Row],[code]]=Options!$H$8,Table2[[#This Row],[code]]=Options!$H$9,Table2[[#This Row],[code]]=Options!$H$10),Table2[[#This Row],[regno]],"")</f>
        <v/>
      </c>
    </row>
    <row r="3748" spans="1:4" x14ac:dyDescent="0.2">
      <c r="A3748">
        <v>1070013</v>
      </c>
      <c r="B3748" t="s">
        <v>5430</v>
      </c>
      <c r="C3748" t="s">
        <v>27</v>
      </c>
      <c r="D3748" t="str">
        <f>IF(OR(Table2[[#This Row],[code]]=Options!$H$6,Table2[[#This Row],[code]]=Options!$H$7,Table2[[#This Row],[code]]=Options!$H$8,Table2[[#This Row],[code]]=Options!$H$9,Table2[[#This Row],[code]]=Options!$H$10),Table2[[#This Row],[regno]],"")</f>
        <v/>
      </c>
    </row>
    <row r="3749" spans="1:4" x14ac:dyDescent="0.2">
      <c r="A3749">
        <v>1070122</v>
      </c>
      <c r="B3749" t="s">
        <v>5595</v>
      </c>
      <c r="C3749" t="s">
        <v>212</v>
      </c>
      <c r="D3749" t="str">
        <f>IF(OR(Table2[[#This Row],[code]]=Options!$H$6,Table2[[#This Row],[code]]=Options!$H$7,Table2[[#This Row],[code]]=Options!$H$8,Table2[[#This Row],[code]]=Options!$H$9,Table2[[#This Row],[code]]=Options!$H$10),Table2[[#This Row],[regno]],"")</f>
        <v/>
      </c>
    </row>
    <row r="3750" spans="1:4" x14ac:dyDescent="0.2">
      <c r="A3750">
        <v>1070142</v>
      </c>
      <c r="B3750" t="s">
        <v>5727</v>
      </c>
      <c r="C3750" t="s">
        <v>1361</v>
      </c>
      <c r="D3750" t="str">
        <f>IF(OR(Table2[[#This Row],[code]]=Options!$H$6,Table2[[#This Row],[code]]=Options!$H$7,Table2[[#This Row],[code]]=Options!$H$8,Table2[[#This Row],[code]]=Options!$H$9,Table2[[#This Row],[code]]=Options!$H$10),Table2[[#This Row],[regno]],"")</f>
        <v/>
      </c>
    </row>
    <row r="3751" spans="1:4" x14ac:dyDescent="0.2">
      <c r="A3751">
        <v>1070193</v>
      </c>
      <c r="B3751" t="s">
        <v>5588</v>
      </c>
      <c r="C3751" t="s">
        <v>3031</v>
      </c>
      <c r="D3751" t="str">
        <f>IF(OR(Table2[[#This Row],[code]]=Options!$H$6,Table2[[#This Row],[code]]=Options!$H$7,Table2[[#This Row],[code]]=Options!$H$8,Table2[[#This Row],[code]]=Options!$H$9,Table2[[#This Row],[code]]=Options!$H$10),Table2[[#This Row],[regno]],"")</f>
        <v/>
      </c>
    </row>
    <row r="3752" spans="1:4" x14ac:dyDescent="0.2">
      <c r="A3752">
        <v>1070209</v>
      </c>
      <c r="B3752" t="s">
        <v>5629</v>
      </c>
      <c r="C3752" t="s">
        <v>236</v>
      </c>
      <c r="D3752" t="str">
        <f>IF(OR(Table2[[#This Row],[code]]=Options!$H$6,Table2[[#This Row],[code]]=Options!$H$7,Table2[[#This Row],[code]]=Options!$H$8,Table2[[#This Row],[code]]=Options!$H$9,Table2[[#This Row],[code]]=Options!$H$10),Table2[[#This Row],[regno]],"")</f>
        <v/>
      </c>
    </row>
    <row r="3753" spans="1:4" x14ac:dyDescent="0.2">
      <c r="A3753">
        <v>1070287</v>
      </c>
      <c r="B3753" t="s">
        <v>5502</v>
      </c>
      <c r="C3753" t="s">
        <v>298</v>
      </c>
      <c r="D3753" t="str">
        <f>IF(OR(Table2[[#This Row],[code]]=Options!$H$6,Table2[[#This Row],[code]]=Options!$H$7,Table2[[#This Row],[code]]=Options!$H$8,Table2[[#This Row],[code]]=Options!$H$9,Table2[[#This Row],[code]]=Options!$H$10),Table2[[#This Row],[regno]],"")</f>
        <v/>
      </c>
    </row>
    <row r="3754" spans="1:4" x14ac:dyDescent="0.2">
      <c r="A3754">
        <v>1070760</v>
      </c>
      <c r="B3754" t="s">
        <v>5479</v>
      </c>
      <c r="C3754" t="s">
        <v>9</v>
      </c>
      <c r="D3754" t="str">
        <f>IF(OR(Table2[[#This Row],[code]]=Options!$H$6,Table2[[#This Row],[code]]=Options!$H$7,Table2[[#This Row],[code]]=Options!$H$8,Table2[[#This Row],[code]]=Options!$H$9,Table2[[#This Row],[code]]=Options!$H$10),Table2[[#This Row],[regno]],"")</f>
        <v/>
      </c>
    </row>
    <row r="3755" spans="1:4" x14ac:dyDescent="0.2">
      <c r="A3755">
        <v>1070822</v>
      </c>
      <c r="B3755" t="s">
        <v>5675</v>
      </c>
      <c r="C3755" t="s">
        <v>544</v>
      </c>
      <c r="D3755" t="str">
        <f>IF(OR(Table2[[#This Row],[code]]=Options!$H$6,Table2[[#This Row],[code]]=Options!$H$7,Table2[[#This Row],[code]]=Options!$H$8,Table2[[#This Row],[code]]=Options!$H$9,Table2[[#This Row],[code]]=Options!$H$10),Table2[[#This Row],[regno]],"")</f>
        <v/>
      </c>
    </row>
    <row r="3756" spans="1:4" x14ac:dyDescent="0.2">
      <c r="A3756">
        <v>1070994</v>
      </c>
      <c r="B3756" t="s">
        <v>5499</v>
      </c>
      <c r="C3756" t="s">
        <v>5500</v>
      </c>
      <c r="D3756" t="str">
        <f>IF(OR(Table2[[#This Row],[code]]=Options!$H$6,Table2[[#This Row],[code]]=Options!$H$7,Table2[[#This Row],[code]]=Options!$H$8,Table2[[#This Row],[code]]=Options!$H$9,Table2[[#This Row],[code]]=Options!$H$10),Table2[[#This Row],[regno]],"")</f>
        <v/>
      </c>
    </row>
    <row r="3757" spans="1:4" x14ac:dyDescent="0.2">
      <c r="A3757">
        <v>1071031</v>
      </c>
      <c r="B3757" t="s">
        <v>5674</v>
      </c>
      <c r="C3757" t="s">
        <v>539</v>
      </c>
      <c r="D3757" t="str">
        <f>IF(OR(Table2[[#This Row],[code]]=Options!$H$6,Table2[[#This Row],[code]]=Options!$H$7,Table2[[#This Row],[code]]=Options!$H$8,Table2[[#This Row],[code]]=Options!$H$9,Table2[[#This Row],[code]]=Options!$H$10),Table2[[#This Row],[regno]],"")</f>
        <v/>
      </c>
    </row>
    <row r="3758" spans="1:4" x14ac:dyDescent="0.2">
      <c r="A3758">
        <v>1071240</v>
      </c>
      <c r="B3758" t="s">
        <v>5497</v>
      </c>
      <c r="C3758" t="s">
        <v>15</v>
      </c>
      <c r="D3758" t="str">
        <f>IF(OR(Table2[[#This Row],[code]]=Options!$H$6,Table2[[#This Row],[code]]=Options!$H$7,Table2[[#This Row],[code]]=Options!$H$8,Table2[[#This Row],[code]]=Options!$H$9,Table2[[#This Row],[code]]=Options!$H$10),Table2[[#This Row],[regno]],"")</f>
        <v/>
      </c>
    </row>
    <row r="3759" spans="1:4" x14ac:dyDescent="0.2">
      <c r="A3759">
        <v>1071245</v>
      </c>
      <c r="B3759" t="s">
        <v>5533</v>
      </c>
      <c r="C3759" t="s">
        <v>598</v>
      </c>
      <c r="D3759" t="str">
        <f>IF(OR(Table2[[#This Row],[code]]=Options!$H$6,Table2[[#This Row],[code]]=Options!$H$7,Table2[[#This Row],[code]]=Options!$H$8,Table2[[#This Row],[code]]=Options!$H$9,Table2[[#This Row],[code]]=Options!$H$10),Table2[[#This Row],[regno]],"")</f>
        <v/>
      </c>
    </row>
    <row r="3760" spans="1:4" x14ac:dyDescent="0.2">
      <c r="A3760">
        <v>1071299</v>
      </c>
      <c r="B3760" t="s">
        <v>5569</v>
      </c>
      <c r="C3760" t="s">
        <v>461</v>
      </c>
      <c r="D3760" t="str">
        <f>IF(OR(Table2[[#This Row],[code]]=Options!$H$6,Table2[[#This Row],[code]]=Options!$H$7,Table2[[#This Row],[code]]=Options!$H$8,Table2[[#This Row],[code]]=Options!$H$9,Table2[[#This Row],[code]]=Options!$H$10),Table2[[#This Row],[regno]],"")</f>
        <v/>
      </c>
    </row>
    <row r="3761" spans="1:4" x14ac:dyDescent="0.2">
      <c r="A3761">
        <v>1071396</v>
      </c>
      <c r="B3761" t="s">
        <v>5459</v>
      </c>
      <c r="C3761" t="s">
        <v>278</v>
      </c>
      <c r="D3761" t="str">
        <f>IF(OR(Table2[[#This Row],[code]]=Options!$H$6,Table2[[#This Row],[code]]=Options!$H$7,Table2[[#This Row],[code]]=Options!$H$8,Table2[[#This Row],[code]]=Options!$H$9,Table2[[#This Row],[code]]=Options!$H$10),Table2[[#This Row],[regno]],"")</f>
        <v/>
      </c>
    </row>
    <row r="3762" spans="1:4" x14ac:dyDescent="0.2">
      <c r="A3762">
        <v>1071433</v>
      </c>
      <c r="B3762" t="s">
        <v>5788</v>
      </c>
      <c r="C3762" t="s">
        <v>3068</v>
      </c>
      <c r="D3762" t="str">
        <f>IF(OR(Table2[[#This Row],[code]]=Options!$H$6,Table2[[#This Row],[code]]=Options!$H$7,Table2[[#This Row],[code]]=Options!$H$8,Table2[[#This Row],[code]]=Options!$H$9,Table2[[#This Row],[code]]=Options!$H$10),Table2[[#This Row],[regno]],"")</f>
        <v/>
      </c>
    </row>
    <row r="3763" spans="1:4" x14ac:dyDescent="0.2">
      <c r="A3763">
        <v>1071501</v>
      </c>
      <c r="B3763" t="s">
        <v>5689</v>
      </c>
      <c r="C3763" t="s">
        <v>727</v>
      </c>
      <c r="D3763" t="str">
        <f>IF(OR(Table2[[#This Row],[code]]=Options!$H$6,Table2[[#This Row],[code]]=Options!$H$7,Table2[[#This Row],[code]]=Options!$H$8,Table2[[#This Row],[code]]=Options!$H$9,Table2[[#This Row],[code]]=Options!$H$10),Table2[[#This Row],[regno]],"")</f>
        <v/>
      </c>
    </row>
    <row r="3764" spans="1:4" x14ac:dyDescent="0.2">
      <c r="A3764">
        <v>1071569</v>
      </c>
      <c r="B3764" t="s">
        <v>5491</v>
      </c>
      <c r="C3764" t="s">
        <v>361</v>
      </c>
      <c r="D3764" t="str">
        <f>IF(OR(Table2[[#This Row],[code]]=Options!$H$6,Table2[[#This Row],[code]]=Options!$H$7,Table2[[#This Row],[code]]=Options!$H$8,Table2[[#This Row],[code]]=Options!$H$9,Table2[[#This Row],[code]]=Options!$H$10),Table2[[#This Row],[regno]],"")</f>
        <v/>
      </c>
    </row>
    <row r="3765" spans="1:4" x14ac:dyDescent="0.2">
      <c r="A3765">
        <v>1071668</v>
      </c>
      <c r="B3765" t="s">
        <v>5558</v>
      </c>
      <c r="C3765" t="s">
        <v>1993</v>
      </c>
      <c r="D3765" t="str">
        <f>IF(OR(Table2[[#This Row],[code]]=Options!$H$6,Table2[[#This Row],[code]]=Options!$H$7,Table2[[#This Row],[code]]=Options!$H$8,Table2[[#This Row],[code]]=Options!$H$9,Table2[[#This Row],[code]]=Options!$H$10),Table2[[#This Row],[regno]],"")</f>
        <v/>
      </c>
    </row>
    <row r="3766" spans="1:4" x14ac:dyDescent="0.2">
      <c r="A3766">
        <v>1071849</v>
      </c>
      <c r="B3766" t="s">
        <v>5603</v>
      </c>
      <c r="C3766" t="s">
        <v>58</v>
      </c>
      <c r="D3766" t="str">
        <f>IF(OR(Table2[[#This Row],[code]]=Options!$H$6,Table2[[#This Row],[code]]=Options!$H$7,Table2[[#This Row],[code]]=Options!$H$8,Table2[[#This Row],[code]]=Options!$H$9,Table2[[#This Row],[code]]=Options!$H$10),Table2[[#This Row],[regno]],"")</f>
        <v/>
      </c>
    </row>
    <row r="3767" spans="1:4" x14ac:dyDescent="0.2">
      <c r="A3767">
        <v>1071861</v>
      </c>
      <c r="B3767" t="s">
        <v>5789</v>
      </c>
      <c r="C3767" t="s">
        <v>3079</v>
      </c>
      <c r="D3767" t="str">
        <f>IF(OR(Table2[[#This Row],[code]]=Options!$H$6,Table2[[#This Row],[code]]=Options!$H$7,Table2[[#This Row],[code]]=Options!$H$8,Table2[[#This Row],[code]]=Options!$H$9,Table2[[#This Row],[code]]=Options!$H$10),Table2[[#This Row],[regno]],"")</f>
        <v/>
      </c>
    </row>
    <row r="3768" spans="1:4" x14ac:dyDescent="0.2">
      <c r="A3768">
        <v>1072071</v>
      </c>
      <c r="B3768" t="s">
        <v>5490</v>
      </c>
      <c r="C3768" t="s">
        <v>55</v>
      </c>
      <c r="D3768" t="str">
        <f>IF(OR(Table2[[#This Row],[code]]=Options!$H$6,Table2[[#This Row],[code]]=Options!$H$7,Table2[[#This Row],[code]]=Options!$H$8,Table2[[#This Row],[code]]=Options!$H$9,Table2[[#This Row],[code]]=Options!$H$10),Table2[[#This Row],[regno]],"")</f>
        <v/>
      </c>
    </row>
    <row r="3769" spans="1:4" x14ac:dyDescent="0.2">
      <c r="A3769">
        <v>1072116</v>
      </c>
      <c r="B3769" t="s">
        <v>5569</v>
      </c>
      <c r="C3769" t="s">
        <v>461</v>
      </c>
      <c r="D3769" t="str">
        <f>IF(OR(Table2[[#This Row],[code]]=Options!$H$6,Table2[[#This Row],[code]]=Options!$H$7,Table2[[#This Row],[code]]=Options!$H$8,Table2[[#This Row],[code]]=Options!$H$9,Table2[[#This Row],[code]]=Options!$H$10),Table2[[#This Row],[regno]],"")</f>
        <v/>
      </c>
    </row>
    <row r="3770" spans="1:4" x14ac:dyDescent="0.2">
      <c r="A3770">
        <v>1072170</v>
      </c>
      <c r="B3770" t="s">
        <v>5652</v>
      </c>
      <c r="C3770" t="s">
        <v>385</v>
      </c>
      <c r="D3770" t="str">
        <f>IF(OR(Table2[[#This Row],[code]]=Options!$H$6,Table2[[#This Row],[code]]=Options!$H$7,Table2[[#This Row],[code]]=Options!$H$8,Table2[[#This Row],[code]]=Options!$H$9,Table2[[#This Row],[code]]=Options!$H$10),Table2[[#This Row],[regno]],"")</f>
        <v/>
      </c>
    </row>
    <row r="3771" spans="1:4" x14ac:dyDescent="0.2">
      <c r="A3771">
        <v>1072201</v>
      </c>
      <c r="B3771" t="s">
        <v>5734</v>
      </c>
      <c r="C3771" t="s">
        <v>1444</v>
      </c>
      <c r="D3771" t="str">
        <f>IF(OR(Table2[[#This Row],[code]]=Options!$H$6,Table2[[#This Row],[code]]=Options!$H$7,Table2[[#This Row],[code]]=Options!$H$8,Table2[[#This Row],[code]]=Options!$H$9,Table2[[#This Row],[code]]=Options!$H$10),Table2[[#This Row],[regno]],"")</f>
        <v/>
      </c>
    </row>
    <row r="3772" spans="1:4" x14ac:dyDescent="0.2">
      <c r="A3772">
        <v>1072473</v>
      </c>
      <c r="B3772" t="s">
        <v>5617</v>
      </c>
      <c r="C3772" t="s">
        <v>164</v>
      </c>
      <c r="D3772" t="str">
        <f>IF(OR(Table2[[#This Row],[code]]=Options!$H$6,Table2[[#This Row],[code]]=Options!$H$7,Table2[[#This Row],[code]]=Options!$H$8,Table2[[#This Row],[code]]=Options!$H$9,Table2[[#This Row],[code]]=Options!$H$10),Table2[[#This Row],[regno]],"")</f>
        <v/>
      </c>
    </row>
    <row r="3773" spans="1:4" x14ac:dyDescent="0.2">
      <c r="A3773">
        <v>1072524</v>
      </c>
      <c r="B3773" t="s">
        <v>5676</v>
      </c>
      <c r="C3773" t="s">
        <v>548</v>
      </c>
      <c r="D3773" t="str">
        <f>IF(OR(Table2[[#This Row],[code]]=Options!$H$6,Table2[[#This Row],[code]]=Options!$H$7,Table2[[#This Row],[code]]=Options!$H$8,Table2[[#This Row],[code]]=Options!$H$9,Table2[[#This Row],[code]]=Options!$H$10),Table2[[#This Row],[regno]],"")</f>
        <v/>
      </c>
    </row>
    <row r="3774" spans="1:4" x14ac:dyDescent="0.2">
      <c r="A3774">
        <v>1072609</v>
      </c>
      <c r="B3774" t="s">
        <v>5688</v>
      </c>
      <c r="C3774" t="s">
        <v>691</v>
      </c>
      <c r="D3774" t="str">
        <f>IF(OR(Table2[[#This Row],[code]]=Options!$H$6,Table2[[#This Row],[code]]=Options!$H$7,Table2[[#This Row],[code]]=Options!$H$8,Table2[[#This Row],[code]]=Options!$H$9,Table2[[#This Row],[code]]=Options!$H$10),Table2[[#This Row],[regno]],"")</f>
        <v/>
      </c>
    </row>
    <row r="3775" spans="1:4" x14ac:dyDescent="0.2">
      <c r="A3775">
        <v>1072783</v>
      </c>
      <c r="B3775" t="s">
        <v>5483</v>
      </c>
      <c r="C3775" t="s">
        <v>40</v>
      </c>
      <c r="D3775" t="str">
        <f>IF(OR(Table2[[#This Row],[code]]=Options!$H$6,Table2[[#This Row],[code]]=Options!$H$7,Table2[[#This Row],[code]]=Options!$H$8,Table2[[#This Row],[code]]=Options!$H$9,Table2[[#This Row],[code]]=Options!$H$10),Table2[[#This Row],[regno]],"")</f>
        <v/>
      </c>
    </row>
    <row r="3776" spans="1:4" x14ac:dyDescent="0.2">
      <c r="A3776">
        <v>1072835</v>
      </c>
      <c r="B3776" t="s">
        <v>5569</v>
      </c>
      <c r="C3776" t="s">
        <v>461</v>
      </c>
      <c r="D3776" t="str">
        <f>IF(OR(Table2[[#This Row],[code]]=Options!$H$6,Table2[[#This Row],[code]]=Options!$H$7,Table2[[#This Row],[code]]=Options!$H$8,Table2[[#This Row],[code]]=Options!$H$9,Table2[[#This Row],[code]]=Options!$H$10),Table2[[#This Row],[regno]],"")</f>
        <v/>
      </c>
    </row>
    <row r="3777" spans="1:4" x14ac:dyDescent="0.2">
      <c r="A3777">
        <v>1072921</v>
      </c>
      <c r="B3777" t="s">
        <v>5691</v>
      </c>
      <c r="C3777" t="s">
        <v>758</v>
      </c>
      <c r="D3777" t="str">
        <f>IF(OR(Table2[[#This Row],[code]]=Options!$H$6,Table2[[#This Row],[code]]=Options!$H$7,Table2[[#This Row],[code]]=Options!$H$8,Table2[[#This Row],[code]]=Options!$H$9,Table2[[#This Row],[code]]=Options!$H$10),Table2[[#This Row],[regno]],"")</f>
        <v/>
      </c>
    </row>
    <row r="3778" spans="1:4" x14ac:dyDescent="0.2">
      <c r="A3778">
        <v>1073071</v>
      </c>
      <c r="B3778" t="s">
        <v>5430</v>
      </c>
      <c r="C3778" t="s">
        <v>27</v>
      </c>
      <c r="D3778" t="str">
        <f>IF(OR(Table2[[#This Row],[code]]=Options!$H$6,Table2[[#This Row],[code]]=Options!$H$7,Table2[[#This Row],[code]]=Options!$H$8,Table2[[#This Row],[code]]=Options!$H$9,Table2[[#This Row],[code]]=Options!$H$10),Table2[[#This Row],[regno]],"")</f>
        <v/>
      </c>
    </row>
    <row r="3779" spans="1:4" x14ac:dyDescent="0.2">
      <c r="A3779">
        <v>1073095</v>
      </c>
      <c r="B3779" t="s">
        <v>5748</v>
      </c>
      <c r="C3779" t="s">
        <v>1702</v>
      </c>
      <c r="D3779" t="str">
        <f>IF(OR(Table2[[#This Row],[code]]=Options!$H$6,Table2[[#This Row],[code]]=Options!$H$7,Table2[[#This Row],[code]]=Options!$H$8,Table2[[#This Row],[code]]=Options!$H$9,Table2[[#This Row],[code]]=Options!$H$10),Table2[[#This Row],[regno]],"")</f>
        <v/>
      </c>
    </row>
    <row r="3780" spans="1:4" x14ac:dyDescent="0.2">
      <c r="A3780">
        <v>1073106</v>
      </c>
      <c r="B3780" t="s">
        <v>5601</v>
      </c>
      <c r="C3780" t="s">
        <v>32</v>
      </c>
      <c r="D3780" t="str">
        <f>IF(OR(Table2[[#This Row],[code]]=Options!$H$6,Table2[[#This Row],[code]]=Options!$H$7,Table2[[#This Row],[code]]=Options!$H$8,Table2[[#This Row],[code]]=Options!$H$9,Table2[[#This Row],[code]]=Options!$H$10),Table2[[#This Row],[regno]],"")</f>
        <v/>
      </c>
    </row>
    <row r="3781" spans="1:4" x14ac:dyDescent="0.2">
      <c r="A3781">
        <v>1073165</v>
      </c>
      <c r="B3781" t="s">
        <v>5609</v>
      </c>
      <c r="C3781" t="s">
        <v>100</v>
      </c>
      <c r="D3781" t="str">
        <f>IF(OR(Table2[[#This Row],[code]]=Options!$H$6,Table2[[#This Row],[code]]=Options!$H$7,Table2[[#This Row],[code]]=Options!$H$8,Table2[[#This Row],[code]]=Options!$H$9,Table2[[#This Row],[code]]=Options!$H$10),Table2[[#This Row],[regno]],"")</f>
        <v/>
      </c>
    </row>
    <row r="3782" spans="1:4" x14ac:dyDescent="0.2">
      <c r="A3782">
        <v>1073358</v>
      </c>
      <c r="B3782" t="s">
        <v>5634</v>
      </c>
      <c r="C3782" t="s">
        <v>264</v>
      </c>
      <c r="D3782" t="str">
        <f>IF(OR(Table2[[#This Row],[code]]=Options!$H$6,Table2[[#This Row],[code]]=Options!$H$7,Table2[[#This Row],[code]]=Options!$H$8,Table2[[#This Row],[code]]=Options!$H$9,Table2[[#This Row],[code]]=Options!$H$10),Table2[[#This Row],[regno]],"")</f>
        <v/>
      </c>
    </row>
    <row r="3783" spans="1:4" x14ac:dyDescent="0.2">
      <c r="A3783">
        <v>1073393</v>
      </c>
      <c r="B3783" t="s">
        <v>5493</v>
      </c>
      <c r="C3783" t="s">
        <v>249</v>
      </c>
      <c r="D3783" t="str">
        <f>IF(OR(Table2[[#This Row],[code]]=Options!$H$6,Table2[[#This Row],[code]]=Options!$H$7,Table2[[#This Row],[code]]=Options!$H$8,Table2[[#This Row],[code]]=Options!$H$9,Table2[[#This Row],[code]]=Options!$H$10),Table2[[#This Row],[regno]],"")</f>
        <v/>
      </c>
    </row>
    <row r="3784" spans="1:4" x14ac:dyDescent="0.2">
      <c r="A3784">
        <v>1073432</v>
      </c>
      <c r="B3784" t="s">
        <v>5434</v>
      </c>
      <c r="C3784" t="s">
        <v>105</v>
      </c>
      <c r="D3784" t="str">
        <f>IF(OR(Table2[[#This Row],[code]]=Options!$H$6,Table2[[#This Row],[code]]=Options!$H$7,Table2[[#This Row],[code]]=Options!$H$8,Table2[[#This Row],[code]]=Options!$H$9,Table2[[#This Row],[code]]=Options!$H$10),Table2[[#This Row],[regno]],"")</f>
        <v/>
      </c>
    </row>
    <row r="3785" spans="1:4" x14ac:dyDescent="0.2">
      <c r="A3785">
        <v>1073594</v>
      </c>
      <c r="B3785" t="s">
        <v>5669</v>
      </c>
      <c r="C3785" t="s">
        <v>505</v>
      </c>
      <c r="D3785" t="str">
        <f>IF(OR(Table2[[#This Row],[code]]=Options!$H$6,Table2[[#This Row],[code]]=Options!$H$7,Table2[[#This Row],[code]]=Options!$H$8,Table2[[#This Row],[code]]=Options!$H$9,Table2[[#This Row],[code]]=Options!$H$10),Table2[[#This Row],[regno]],"")</f>
        <v/>
      </c>
    </row>
    <row r="3786" spans="1:4" x14ac:dyDescent="0.2">
      <c r="A3786">
        <v>1073845</v>
      </c>
      <c r="B3786" t="s">
        <v>5790</v>
      </c>
      <c r="C3786" t="s">
        <v>3122</v>
      </c>
      <c r="D3786" t="str">
        <f>IF(OR(Table2[[#This Row],[code]]=Options!$H$6,Table2[[#This Row],[code]]=Options!$H$7,Table2[[#This Row],[code]]=Options!$H$8,Table2[[#This Row],[code]]=Options!$H$9,Table2[[#This Row],[code]]=Options!$H$10),Table2[[#This Row],[regno]],"")</f>
        <v/>
      </c>
    </row>
    <row r="3787" spans="1:4" x14ac:dyDescent="0.2">
      <c r="A3787">
        <v>1073913</v>
      </c>
      <c r="B3787" t="s">
        <v>5618</v>
      </c>
      <c r="C3787" t="s">
        <v>170</v>
      </c>
      <c r="D3787" t="str">
        <f>IF(OR(Table2[[#This Row],[code]]=Options!$H$6,Table2[[#This Row],[code]]=Options!$H$7,Table2[[#This Row],[code]]=Options!$H$8,Table2[[#This Row],[code]]=Options!$H$9,Table2[[#This Row],[code]]=Options!$H$10),Table2[[#This Row],[regno]],"")</f>
        <v/>
      </c>
    </row>
    <row r="3788" spans="1:4" x14ac:dyDescent="0.2">
      <c r="A3788">
        <v>1074016</v>
      </c>
      <c r="B3788" t="s">
        <v>5791</v>
      </c>
      <c r="C3788" t="s">
        <v>3127</v>
      </c>
      <c r="D3788" t="str">
        <f>IF(OR(Table2[[#This Row],[code]]=Options!$H$6,Table2[[#This Row],[code]]=Options!$H$7,Table2[[#This Row],[code]]=Options!$H$8,Table2[[#This Row],[code]]=Options!$H$9,Table2[[#This Row],[code]]=Options!$H$10),Table2[[#This Row],[regno]],"")</f>
        <v/>
      </c>
    </row>
    <row r="3789" spans="1:4" x14ac:dyDescent="0.2">
      <c r="A3789">
        <v>1074042</v>
      </c>
      <c r="B3789" t="s">
        <v>5727</v>
      </c>
      <c r="C3789" t="s">
        <v>1361</v>
      </c>
      <c r="D3789" t="str">
        <f>IF(OR(Table2[[#This Row],[code]]=Options!$H$6,Table2[[#This Row],[code]]=Options!$H$7,Table2[[#This Row],[code]]=Options!$H$8,Table2[[#This Row],[code]]=Options!$H$9,Table2[[#This Row],[code]]=Options!$H$10),Table2[[#This Row],[regno]],"")</f>
        <v/>
      </c>
    </row>
    <row r="3790" spans="1:4" x14ac:dyDescent="0.2">
      <c r="A3790">
        <v>1074540</v>
      </c>
      <c r="B3790" t="s">
        <v>5710</v>
      </c>
      <c r="C3790" t="s">
        <v>1010</v>
      </c>
      <c r="D3790" t="str">
        <f>IF(OR(Table2[[#This Row],[code]]=Options!$H$6,Table2[[#This Row],[code]]=Options!$H$7,Table2[[#This Row],[code]]=Options!$H$8,Table2[[#This Row],[code]]=Options!$H$9,Table2[[#This Row],[code]]=Options!$H$10),Table2[[#This Row],[regno]],"")</f>
        <v/>
      </c>
    </row>
    <row r="3791" spans="1:4" x14ac:dyDescent="0.2">
      <c r="A3791">
        <v>1074590</v>
      </c>
      <c r="B3791" t="s">
        <v>5589</v>
      </c>
      <c r="C3791" t="s">
        <v>2245</v>
      </c>
      <c r="D3791" t="str">
        <f>IF(OR(Table2[[#This Row],[code]]=Options!$H$6,Table2[[#This Row],[code]]=Options!$H$7,Table2[[#This Row],[code]]=Options!$H$8,Table2[[#This Row],[code]]=Options!$H$9,Table2[[#This Row],[code]]=Options!$H$10),Table2[[#This Row],[regno]],"")</f>
        <v/>
      </c>
    </row>
    <row r="3792" spans="1:4" x14ac:dyDescent="0.2">
      <c r="A3792">
        <v>1074612</v>
      </c>
      <c r="B3792" t="s">
        <v>5740</v>
      </c>
      <c r="C3792" t="s">
        <v>1522</v>
      </c>
      <c r="D3792" t="str">
        <f>IF(OR(Table2[[#This Row],[code]]=Options!$H$6,Table2[[#This Row],[code]]=Options!$H$7,Table2[[#This Row],[code]]=Options!$H$8,Table2[[#This Row],[code]]=Options!$H$9,Table2[[#This Row],[code]]=Options!$H$10),Table2[[#This Row],[regno]],"")</f>
        <v/>
      </c>
    </row>
    <row r="3793" spans="1:4" x14ac:dyDescent="0.2">
      <c r="A3793">
        <v>1074643</v>
      </c>
      <c r="B3793" t="s">
        <v>5511</v>
      </c>
      <c r="C3793" t="s">
        <v>617</v>
      </c>
      <c r="D3793" t="str">
        <f>IF(OR(Table2[[#This Row],[code]]=Options!$H$6,Table2[[#This Row],[code]]=Options!$H$7,Table2[[#This Row],[code]]=Options!$H$8,Table2[[#This Row],[code]]=Options!$H$9,Table2[[#This Row],[code]]=Options!$H$10),Table2[[#This Row],[regno]],"")</f>
        <v/>
      </c>
    </row>
    <row r="3794" spans="1:4" x14ac:dyDescent="0.2">
      <c r="A3794">
        <v>1074794</v>
      </c>
      <c r="B3794" t="s">
        <v>5578</v>
      </c>
      <c r="C3794" t="s">
        <v>121</v>
      </c>
      <c r="D3794" t="str">
        <f>IF(OR(Table2[[#This Row],[code]]=Options!$H$6,Table2[[#This Row],[code]]=Options!$H$7,Table2[[#This Row],[code]]=Options!$H$8,Table2[[#This Row],[code]]=Options!$H$9,Table2[[#This Row],[code]]=Options!$H$10),Table2[[#This Row],[regno]],"")</f>
        <v/>
      </c>
    </row>
    <row r="3795" spans="1:4" x14ac:dyDescent="0.2">
      <c r="A3795">
        <v>1075032</v>
      </c>
      <c r="B3795" t="s">
        <v>5578</v>
      </c>
      <c r="C3795" t="s">
        <v>121</v>
      </c>
      <c r="D3795" t="str">
        <f>IF(OR(Table2[[#This Row],[code]]=Options!$H$6,Table2[[#This Row],[code]]=Options!$H$7,Table2[[#This Row],[code]]=Options!$H$8,Table2[[#This Row],[code]]=Options!$H$9,Table2[[#This Row],[code]]=Options!$H$10),Table2[[#This Row],[regno]],"")</f>
        <v/>
      </c>
    </row>
    <row r="3796" spans="1:4" x14ac:dyDescent="0.2">
      <c r="A3796">
        <v>1075179</v>
      </c>
      <c r="B3796" t="s">
        <v>5729</v>
      </c>
      <c r="C3796" t="s">
        <v>1369</v>
      </c>
      <c r="D3796" t="str">
        <f>IF(OR(Table2[[#This Row],[code]]=Options!$H$6,Table2[[#This Row],[code]]=Options!$H$7,Table2[[#This Row],[code]]=Options!$H$8,Table2[[#This Row],[code]]=Options!$H$9,Table2[[#This Row],[code]]=Options!$H$10),Table2[[#This Row],[regno]],"")</f>
        <v/>
      </c>
    </row>
    <row r="3797" spans="1:4" x14ac:dyDescent="0.2">
      <c r="A3797">
        <v>1075195</v>
      </c>
      <c r="B3797" t="s">
        <v>5748</v>
      </c>
      <c r="C3797" t="s">
        <v>1702</v>
      </c>
      <c r="D3797" t="str">
        <f>IF(OR(Table2[[#This Row],[code]]=Options!$H$6,Table2[[#This Row],[code]]=Options!$H$7,Table2[[#This Row],[code]]=Options!$H$8,Table2[[#This Row],[code]]=Options!$H$9,Table2[[#This Row],[code]]=Options!$H$10),Table2[[#This Row],[regno]],"")</f>
        <v/>
      </c>
    </row>
    <row r="3798" spans="1:4" x14ac:dyDescent="0.2">
      <c r="A3798">
        <v>1075201</v>
      </c>
      <c r="B3798" t="s">
        <v>5506</v>
      </c>
      <c r="C3798" t="s">
        <v>923</v>
      </c>
      <c r="D3798" t="str">
        <f>IF(OR(Table2[[#This Row],[code]]=Options!$H$6,Table2[[#This Row],[code]]=Options!$H$7,Table2[[#This Row],[code]]=Options!$H$8,Table2[[#This Row],[code]]=Options!$H$9,Table2[[#This Row],[code]]=Options!$H$10),Table2[[#This Row],[regno]],"")</f>
        <v/>
      </c>
    </row>
    <row r="3799" spans="1:4" x14ac:dyDescent="0.2">
      <c r="A3799">
        <v>1075341</v>
      </c>
      <c r="B3799" t="s">
        <v>5498</v>
      </c>
      <c r="C3799" t="s">
        <v>372</v>
      </c>
      <c r="D3799" t="str">
        <f>IF(OR(Table2[[#This Row],[code]]=Options!$H$6,Table2[[#This Row],[code]]=Options!$H$7,Table2[[#This Row],[code]]=Options!$H$8,Table2[[#This Row],[code]]=Options!$H$9,Table2[[#This Row],[code]]=Options!$H$10),Table2[[#This Row],[regno]],"")</f>
        <v/>
      </c>
    </row>
    <row r="3800" spans="1:4" x14ac:dyDescent="0.2">
      <c r="A3800">
        <v>1075359</v>
      </c>
      <c r="B3800" t="s">
        <v>5648</v>
      </c>
      <c r="C3800" t="s">
        <v>355</v>
      </c>
      <c r="D3800" t="str">
        <f>IF(OR(Table2[[#This Row],[code]]=Options!$H$6,Table2[[#This Row],[code]]=Options!$H$7,Table2[[#This Row],[code]]=Options!$H$8,Table2[[#This Row],[code]]=Options!$H$9,Table2[[#This Row],[code]]=Options!$H$10),Table2[[#This Row],[regno]],"")</f>
        <v/>
      </c>
    </row>
    <row r="3801" spans="1:4" x14ac:dyDescent="0.2">
      <c r="A3801">
        <v>1075538</v>
      </c>
      <c r="B3801" t="s">
        <v>5626</v>
      </c>
      <c r="C3801" t="s">
        <v>225</v>
      </c>
      <c r="D3801" t="str">
        <f>IF(OR(Table2[[#This Row],[code]]=Options!$H$6,Table2[[#This Row],[code]]=Options!$H$7,Table2[[#This Row],[code]]=Options!$H$8,Table2[[#This Row],[code]]=Options!$H$9,Table2[[#This Row],[code]]=Options!$H$10),Table2[[#This Row],[regno]],"")</f>
        <v/>
      </c>
    </row>
    <row r="3802" spans="1:4" x14ac:dyDescent="0.2">
      <c r="A3802">
        <v>1075849</v>
      </c>
      <c r="B3802" t="s">
        <v>5695</v>
      </c>
      <c r="C3802" t="s">
        <v>784</v>
      </c>
      <c r="D3802" t="str">
        <f>IF(OR(Table2[[#This Row],[code]]=Options!$H$6,Table2[[#This Row],[code]]=Options!$H$7,Table2[[#This Row],[code]]=Options!$H$8,Table2[[#This Row],[code]]=Options!$H$9,Table2[[#This Row],[code]]=Options!$H$10),Table2[[#This Row],[regno]],"")</f>
        <v/>
      </c>
    </row>
    <row r="3803" spans="1:4" x14ac:dyDescent="0.2">
      <c r="A3803">
        <v>1075933</v>
      </c>
      <c r="B3803" t="s">
        <v>5542</v>
      </c>
      <c r="C3803" t="s">
        <v>338</v>
      </c>
      <c r="D3803" t="str">
        <f>IF(OR(Table2[[#This Row],[code]]=Options!$H$6,Table2[[#This Row],[code]]=Options!$H$7,Table2[[#This Row],[code]]=Options!$H$8,Table2[[#This Row],[code]]=Options!$H$9,Table2[[#This Row],[code]]=Options!$H$10),Table2[[#This Row],[regno]],"")</f>
        <v/>
      </c>
    </row>
    <row r="3804" spans="1:4" x14ac:dyDescent="0.2">
      <c r="A3804">
        <v>1075950</v>
      </c>
      <c r="B3804" t="s">
        <v>5750</v>
      </c>
      <c r="C3804" t="s">
        <v>1710</v>
      </c>
      <c r="D3804" t="str">
        <f>IF(OR(Table2[[#This Row],[code]]=Options!$H$6,Table2[[#This Row],[code]]=Options!$H$7,Table2[[#This Row],[code]]=Options!$H$8,Table2[[#This Row],[code]]=Options!$H$9,Table2[[#This Row],[code]]=Options!$H$10),Table2[[#This Row],[regno]],"")</f>
        <v/>
      </c>
    </row>
    <row r="3805" spans="1:4" x14ac:dyDescent="0.2">
      <c r="A3805">
        <v>1075953</v>
      </c>
      <c r="B3805" t="s">
        <v>5703</v>
      </c>
      <c r="C3805" t="s">
        <v>875</v>
      </c>
      <c r="D3805" t="str">
        <f>IF(OR(Table2[[#This Row],[code]]=Options!$H$6,Table2[[#This Row],[code]]=Options!$H$7,Table2[[#This Row],[code]]=Options!$H$8,Table2[[#This Row],[code]]=Options!$H$9,Table2[[#This Row],[code]]=Options!$H$10),Table2[[#This Row],[regno]],"")</f>
        <v/>
      </c>
    </row>
    <row r="3806" spans="1:4" x14ac:dyDescent="0.2">
      <c r="A3806">
        <v>1075991</v>
      </c>
      <c r="B3806" t="s">
        <v>5787</v>
      </c>
      <c r="C3806" t="s">
        <v>2988</v>
      </c>
      <c r="D3806" t="str">
        <f>IF(OR(Table2[[#This Row],[code]]=Options!$H$6,Table2[[#This Row],[code]]=Options!$H$7,Table2[[#This Row],[code]]=Options!$H$8,Table2[[#This Row],[code]]=Options!$H$9,Table2[[#This Row],[code]]=Options!$H$10),Table2[[#This Row],[regno]],"")</f>
        <v/>
      </c>
    </row>
    <row r="3807" spans="1:4" x14ac:dyDescent="0.2">
      <c r="A3807">
        <v>1076030</v>
      </c>
      <c r="B3807" t="s">
        <v>5619</v>
      </c>
      <c r="C3807" t="s">
        <v>176</v>
      </c>
      <c r="D3807" t="str">
        <f>IF(OR(Table2[[#This Row],[code]]=Options!$H$6,Table2[[#This Row],[code]]=Options!$H$7,Table2[[#This Row],[code]]=Options!$H$8,Table2[[#This Row],[code]]=Options!$H$9,Table2[[#This Row],[code]]=Options!$H$10),Table2[[#This Row],[regno]],"")</f>
        <v/>
      </c>
    </row>
    <row r="3808" spans="1:4" x14ac:dyDescent="0.2">
      <c r="A3808">
        <v>1076065</v>
      </c>
      <c r="B3808" t="s">
        <v>5554</v>
      </c>
      <c r="C3808" t="s">
        <v>316</v>
      </c>
      <c r="D3808" t="str">
        <f>IF(OR(Table2[[#This Row],[code]]=Options!$H$6,Table2[[#This Row],[code]]=Options!$H$7,Table2[[#This Row],[code]]=Options!$H$8,Table2[[#This Row],[code]]=Options!$H$9,Table2[[#This Row],[code]]=Options!$H$10),Table2[[#This Row],[regno]],"")</f>
        <v/>
      </c>
    </row>
    <row r="3809" spans="1:4" x14ac:dyDescent="0.2">
      <c r="A3809">
        <v>1076148</v>
      </c>
      <c r="B3809" t="s">
        <v>5722</v>
      </c>
      <c r="C3809" t="s">
        <v>1329</v>
      </c>
      <c r="D3809" t="str">
        <f>IF(OR(Table2[[#This Row],[code]]=Options!$H$6,Table2[[#This Row],[code]]=Options!$H$7,Table2[[#This Row],[code]]=Options!$H$8,Table2[[#This Row],[code]]=Options!$H$9,Table2[[#This Row],[code]]=Options!$H$10),Table2[[#This Row],[regno]],"")</f>
        <v/>
      </c>
    </row>
    <row r="3810" spans="1:4" x14ac:dyDescent="0.2">
      <c r="A3810">
        <v>1076164</v>
      </c>
      <c r="B3810" t="s">
        <v>5689</v>
      </c>
      <c r="C3810" t="s">
        <v>727</v>
      </c>
      <c r="D3810" t="str">
        <f>IF(OR(Table2[[#This Row],[code]]=Options!$H$6,Table2[[#This Row],[code]]=Options!$H$7,Table2[[#This Row],[code]]=Options!$H$8,Table2[[#This Row],[code]]=Options!$H$9,Table2[[#This Row],[code]]=Options!$H$10),Table2[[#This Row],[regno]],"")</f>
        <v/>
      </c>
    </row>
    <row r="3811" spans="1:4" x14ac:dyDescent="0.2">
      <c r="A3811">
        <v>1076263</v>
      </c>
      <c r="B3811" t="s">
        <v>5653</v>
      </c>
      <c r="C3811" t="s">
        <v>392</v>
      </c>
      <c r="D3811" t="str">
        <f>IF(OR(Table2[[#This Row],[code]]=Options!$H$6,Table2[[#This Row],[code]]=Options!$H$7,Table2[[#This Row],[code]]=Options!$H$8,Table2[[#This Row],[code]]=Options!$H$9,Table2[[#This Row],[code]]=Options!$H$10),Table2[[#This Row],[regno]],"")</f>
        <v/>
      </c>
    </row>
    <row r="3812" spans="1:4" x14ac:dyDescent="0.2">
      <c r="A3812">
        <v>1076309</v>
      </c>
      <c r="B3812" t="s">
        <v>5580</v>
      </c>
      <c r="C3812" t="s">
        <v>736</v>
      </c>
      <c r="D3812" t="str">
        <f>IF(OR(Table2[[#This Row],[code]]=Options!$H$6,Table2[[#This Row],[code]]=Options!$H$7,Table2[[#This Row],[code]]=Options!$H$8,Table2[[#This Row],[code]]=Options!$H$9,Table2[[#This Row],[code]]=Options!$H$10),Table2[[#This Row],[regno]],"")</f>
        <v/>
      </c>
    </row>
    <row r="3813" spans="1:4" x14ac:dyDescent="0.2">
      <c r="A3813">
        <v>1076320</v>
      </c>
      <c r="B3813" t="s">
        <v>5768</v>
      </c>
      <c r="C3813" t="s">
        <v>2212</v>
      </c>
      <c r="D3813" t="str">
        <f>IF(OR(Table2[[#This Row],[code]]=Options!$H$6,Table2[[#This Row],[code]]=Options!$H$7,Table2[[#This Row],[code]]=Options!$H$8,Table2[[#This Row],[code]]=Options!$H$9,Table2[[#This Row],[code]]=Options!$H$10),Table2[[#This Row],[regno]],"")</f>
        <v/>
      </c>
    </row>
    <row r="3814" spans="1:4" x14ac:dyDescent="0.2">
      <c r="A3814">
        <v>1076473</v>
      </c>
      <c r="B3814" t="s">
        <v>5561</v>
      </c>
      <c r="C3814" t="s">
        <v>949</v>
      </c>
      <c r="D3814" t="str">
        <f>IF(OR(Table2[[#This Row],[code]]=Options!$H$6,Table2[[#This Row],[code]]=Options!$H$7,Table2[[#This Row],[code]]=Options!$H$8,Table2[[#This Row],[code]]=Options!$H$9,Table2[[#This Row],[code]]=Options!$H$10),Table2[[#This Row],[regno]],"")</f>
        <v/>
      </c>
    </row>
    <row r="3815" spans="1:4" x14ac:dyDescent="0.2">
      <c r="A3815">
        <v>1076482</v>
      </c>
      <c r="B3815" t="s">
        <v>5485</v>
      </c>
      <c r="C3815" t="s">
        <v>1152</v>
      </c>
      <c r="D3815" t="str">
        <f>IF(OR(Table2[[#This Row],[code]]=Options!$H$6,Table2[[#This Row],[code]]=Options!$H$7,Table2[[#This Row],[code]]=Options!$H$8,Table2[[#This Row],[code]]=Options!$H$9,Table2[[#This Row],[code]]=Options!$H$10),Table2[[#This Row],[regno]],"")</f>
        <v/>
      </c>
    </row>
    <row r="3816" spans="1:4" x14ac:dyDescent="0.2">
      <c r="A3816">
        <v>1076508</v>
      </c>
      <c r="B3816" t="s">
        <v>5709</v>
      </c>
      <c r="C3816" t="s">
        <v>1001</v>
      </c>
      <c r="D3816" t="str">
        <f>IF(OR(Table2[[#This Row],[code]]=Options!$H$6,Table2[[#This Row],[code]]=Options!$H$7,Table2[[#This Row],[code]]=Options!$H$8,Table2[[#This Row],[code]]=Options!$H$9,Table2[[#This Row],[code]]=Options!$H$10),Table2[[#This Row],[regno]],"")</f>
        <v/>
      </c>
    </row>
    <row r="3817" spans="1:4" x14ac:dyDescent="0.2">
      <c r="A3817">
        <v>1076549</v>
      </c>
      <c r="B3817" t="s">
        <v>5621</v>
      </c>
      <c r="C3817" t="s">
        <v>194</v>
      </c>
      <c r="D3817" t="str">
        <f>IF(OR(Table2[[#This Row],[code]]=Options!$H$6,Table2[[#This Row],[code]]=Options!$H$7,Table2[[#This Row],[code]]=Options!$H$8,Table2[[#This Row],[code]]=Options!$H$9,Table2[[#This Row],[code]]=Options!$H$10),Table2[[#This Row],[regno]],"")</f>
        <v/>
      </c>
    </row>
    <row r="3818" spans="1:4" x14ac:dyDescent="0.2">
      <c r="A3818">
        <v>1076702</v>
      </c>
      <c r="B3818" t="s">
        <v>5429</v>
      </c>
      <c r="C3818" t="s">
        <v>81</v>
      </c>
      <c r="D3818" t="str">
        <f>IF(OR(Table2[[#This Row],[code]]=Options!$H$6,Table2[[#This Row],[code]]=Options!$H$7,Table2[[#This Row],[code]]=Options!$H$8,Table2[[#This Row],[code]]=Options!$H$9,Table2[[#This Row],[code]]=Options!$H$10),Table2[[#This Row],[regno]],"")</f>
        <v/>
      </c>
    </row>
    <row r="3819" spans="1:4" x14ac:dyDescent="0.2">
      <c r="A3819">
        <v>1077182</v>
      </c>
      <c r="B3819" t="s">
        <v>5687</v>
      </c>
      <c r="C3819" t="s">
        <v>671</v>
      </c>
      <c r="D3819" t="str">
        <f>IF(OR(Table2[[#This Row],[code]]=Options!$H$6,Table2[[#This Row],[code]]=Options!$H$7,Table2[[#This Row],[code]]=Options!$H$8,Table2[[#This Row],[code]]=Options!$H$9,Table2[[#This Row],[code]]=Options!$H$10),Table2[[#This Row],[regno]],"")</f>
        <v/>
      </c>
    </row>
    <row r="3820" spans="1:4" x14ac:dyDescent="0.2">
      <c r="A3820">
        <v>1077210</v>
      </c>
      <c r="B3820" t="s">
        <v>5430</v>
      </c>
      <c r="C3820" t="s">
        <v>27</v>
      </c>
      <c r="D3820" t="str">
        <f>IF(OR(Table2[[#This Row],[code]]=Options!$H$6,Table2[[#This Row],[code]]=Options!$H$7,Table2[[#This Row],[code]]=Options!$H$8,Table2[[#This Row],[code]]=Options!$H$9,Table2[[#This Row],[code]]=Options!$H$10),Table2[[#This Row],[regno]],"")</f>
        <v/>
      </c>
    </row>
    <row r="3821" spans="1:4" x14ac:dyDescent="0.2">
      <c r="A3821">
        <v>1077258</v>
      </c>
      <c r="B3821" t="s">
        <v>5608</v>
      </c>
      <c r="C3821" t="s">
        <v>97</v>
      </c>
      <c r="D3821" t="str">
        <f>IF(OR(Table2[[#This Row],[code]]=Options!$H$6,Table2[[#This Row],[code]]=Options!$H$7,Table2[[#This Row],[code]]=Options!$H$8,Table2[[#This Row],[code]]=Options!$H$9,Table2[[#This Row],[code]]=Options!$H$10),Table2[[#This Row],[regno]],"")</f>
        <v/>
      </c>
    </row>
    <row r="3822" spans="1:4" x14ac:dyDescent="0.2">
      <c r="A3822">
        <v>1077293</v>
      </c>
      <c r="B3822" t="s">
        <v>5429</v>
      </c>
      <c r="C3822" t="s">
        <v>81</v>
      </c>
      <c r="D3822" t="str">
        <f>IF(OR(Table2[[#This Row],[code]]=Options!$H$6,Table2[[#This Row],[code]]=Options!$H$7,Table2[[#This Row],[code]]=Options!$H$8,Table2[[#This Row],[code]]=Options!$H$9,Table2[[#This Row],[code]]=Options!$H$10),Table2[[#This Row],[regno]],"")</f>
        <v/>
      </c>
    </row>
    <row r="3823" spans="1:4" x14ac:dyDescent="0.2">
      <c r="A3823">
        <v>1077369</v>
      </c>
      <c r="B3823" t="s">
        <v>5792</v>
      </c>
      <c r="C3823" t="s">
        <v>3218</v>
      </c>
      <c r="D3823" t="str">
        <f>IF(OR(Table2[[#This Row],[code]]=Options!$H$6,Table2[[#This Row],[code]]=Options!$H$7,Table2[[#This Row],[code]]=Options!$H$8,Table2[[#This Row],[code]]=Options!$H$9,Table2[[#This Row],[code]]=Options!$H$10),Table2[[#This Row],[regno]],"")</f>
        <v/>
      </c>
    </row>
    <row r="3824" spans="1:4" x14ac:dyDescent="0.2">
      <c r="A3824">
        <v>1077495</v>
      </c>
      <c r="B3824" t="s">
        <v>5438</v>
      </c>
      <c r="C3824" t="s">
        <v>130</v>
      </c>
      <c r="D3824" t="str">
        <f>IF(OR(Table2[[#This Row],[code]]=Options!$H$6,Table2[[#This Row],[code]]=Options!$H$7,Table2[[#This Row],[code]]=Options!$H$8,Table2[[#This Row],[code]]=Options!$H$9,Table2[[#This Row],[code]]=Options!$H$10),Table2[[#This Row],[regno]],"")</f>
        <v/>
      </c>
    </row>
    <row r="3825" spans="1:4" x14ac:dyDescent="0.2">
      <c r="A3825">
        <v>1077709</v>
      </c>
      <c r="B3825" t="s">
        <v>5490</v>
      </c>
      <c r="C3825" t="s">
        <v>55</v>
      </c>
      <c r="D3825" t="str">
        <f>IF(OR(Table2[[#This Row],[code]]=Options!$H$6,Table2[[#This Row],[code]]=Options!$H$7,Table2[[#This Row],[code]]=Options!$H$8,Table2[[#This Row],[code]]=Options!$H$9,Table2[[#This Row],[code]]=Options!$H$10),Table2[[#This Row],[regno]],"")</f>
        <v/>
      </c>
    </row>
    <row r="3826" spans="1:4" x14ac:dyDescent="0.2">
      <c r="A3826">
        <v>1077779</v>
      </c>
      <c r="B3826" t="s">
        <v>5545</v>
      </c>
      <c r="C3826" t="s">
        <v>1409</v>
      </c>
      <c r="D3826" t="str">
        <f>IF(OR(Table2[[#This Row],[code]]=Options!$H$6,Table2[[#This Row],[code]]=Options!$H$7,Table2[[#This Row],[code]]=Options!$H$8,Table2[[#This Row],[code]]=Options!$H$9,Table2[[#This Row],[code]]=Options!$H$10),Table2[[#This Row],[regno]],"")</f>
        <v/>
      </c>
    </row>
    <row r="3827" spans="1:4" x14ac:dyDescent="0.2">
      <c r="A3827">
        <v>1078138</v>
      </c>
      <c r="B3827" t="s">
        <v>5636</v>
      </c>
      <c r="C3827" t="s">
        <v>275</v>
      </c>
      <c r="D3827" t="str">
        <f>IF(OR(Table2[[#This Row],[code]]=Options!$H$6,Table2[[#This Row],[code]]=Options!$H$7,Table2[[#This Row],[code]]=Options!$H$8,Table2[[#This Row],[code]]=Options!$H$9,Table2[[#This Row],[code]]=Options!$H$10),Table2[[#This Row],[regno]],"")</f>
        <v/>
      </c>
    </row>
    <row r="3828" spans="1:4" x14ac:dyDescent="0.2">
      <c r="A3828">
        <v>1078221</v>
      </c>
      <c r="B3828" t="s">
        <v>5709</v>
      </c>
      <c r="C3828" t="s">
        <v>1001</v>
      </c>
      <c r="D3828" t="str">
        <f>IF(OR(Table2[[#This Row],[code]]=Options!$H$6,Table2[[#This Row],[code]]=Options!$H$7,Table2[[#This Row],[code]]=Options!$H$8,Table2[[#This Row],[code]]=Options!$H$9,Table2[[#This Row],[code]]=Options!$H$10),Table2[[#This Row],[regno]],"")</f>
        <v/>
      </c>
    </row>
    <row r="3829" spans="1:4" x14ac:dyDescent="0.2">
      <c r="A3829">
        <v>1078266</v>
      </c>
      <c r="B3829" t="s">
        <v>5625</v>
      </c>
      <c r="C3829" t="s">
        <v>220</v>
      </c>
      <c r="D3829" t="str">
        <f>IF(OR(Table2[[#This Row],[code]]=Options!$H$6,Table2[[#This Row],[code]]=Options!$H$7,Table2[[#This Row],[code]]=Options!$H$8,Table2[[#This Row],[code]]=Options!$H$9,Table2[[#This Row],[code]]=Options!$H$10),Table2[[#This Row],[regno]],"")</f>
        <v/>
      </c>
    </row>
    <row r="3830" spans="1:4" x14ac:dyDescent="0.2">
      <c r="A3830">
        <v>1078388</v>
      </c>
      <c r="B3830" t="s">
        <v>5575</v>
      </c>
      <c r="C3830" t="s">
        <v>711</v>
      </c>
      <c r="D3830" t="str">
        <f>IF(OR(Table2[[#This Row],[code]]=Options!$H$6,Table2[[#This Row],[code]]=Options!$H$7,Table2[[#This Row],[code]]=Options!$H$8,Table2[[#This Row],[code]]=Options!$H$9,Table2[[#This Row],[code]]=Options!$H$10),Table2[[#This Row],[regno]],"")</f>
        <v/>
      </c>
    </row>
    <row r="3831" spans="1:4" x14ac:dyDescent="0.2">
      <c r="A3831">
        <v>1078438</v>
      </c>
      <c r="B3831" t="s">
        <v>5571</v>
      </c>
      <c r="C3831" t="s">
        <v>2604</v>
      </c>
      <c r="D3831" t="str">
        <f>IF(OR(Table2[[#This Row],[code]]=Options!$H$6,Table2[[#This Row],[code]]=Options!$H$7,Table2[[#This Row],[code]]=Options!$H$8,Table2[[#This Row],[code]]=Options!$H$9,Table2[[#This Row],[code]]=Options!$H$10),Table2[[#This Row],[regno]],"")</f>
        <v/>
      </c>
    </row>
    <row r="3832" spans="1:4" x14ac:dyDescent="0.2">
      <c r="A3832">
        <v>1078503</v>
      </c>
      <c r="B3832" t="s">
        <v>5680</v>
      </c>
      <c r="C3832" t="s">
        <v>578</v>
      </c>
      <c r="D3832" t="str">
        <f>IF(OR(Table2[[#This Row],[code]]=Options!$H$6,Table2[[#This Row],[code]]=Options!$H$7,Table2[[#This Row],[code]]=Options!$H$8,Table2[[#This Row],[code]]=Options!$H$9,Table2[[#This Row],[code]]=Options!$H$10),Table2[[#This Row],[regno]],"")</f>
        <v/>
      </c>
    </row>
    <row r="3833" spans="1:4" x14ac:dyDescent="0.2">
      <c r="A3833">
        <v>1078599</v>
      </c>
      <c r="B3833" t="s">
        <v>5668</v>
      </c>
      <c r="C3833" t="s">
        <v>499</v>
      </c>
      <c r="D3833" t="str">
        <f>IF(OR(Table2[[#This Row],[code]]=Options!$H$6,Table2[[#This Row],[code]]=Options!$H$7,Table2[[#This Row],[code]]=Options!$H$8,Table2[[#This Row],[code]]=Options!$H$9,Table2[[#This Row],[code]]=Options!$H$10),Table2[[#This Row],[regno]],"")</f>
        <v/>
      </c>
    </row>
    <row r="3834" spans="1:4" x14ac:dyDescent="0.2">
      <c r="A3834">
        <v>1078708</v>
      </c>
      <c r="B3834" t="s">
        <v>5602</v>
      </c>
      <c r="C3834" t="s">
        <v>37</v>
      </c>
      <c r="D3834" t="str">
        <f>IF(OR(Table2[[#This Row],[code]]=Options!$H$6,Table2[[#This Row],[code]]=Options!$H$7,Table2[[#This Row],[code]]=Options!$H$8,Table2[[#This Row],[code]]=Options!$H$9,Table2[[#This Row],[code]]=Options!$H$10),Table2[[#This Row],[regno]],"")</f>
        <v/>
      </c>
    </row>
    <row r="3835" spans="1:4" x14ac:dyDescent="0.2">
      <c r="A3835">
        <v>1078908</v>
      </c>
      <c r="B3835" t="s">
        <v>5721</v>
      </c>
      <c r="C3835" t="s">
        <v>1318</v>
      </c>
      <c r="D3835" t="str">
        <f>IF(OR(Table2[[#This Row],[code]]=Options!$H$6,Table2[[#This Row],[code]]=Options!$H$7,Table2[[#This Row],[code]]=Options!$H$8,Table2[[#This Row],[code]]=Options!$H$9,Table2[[#This Row],[code]]=Options!$H$10),Table2[[#This Row],[regno]],"")</f>
        <v/>
      </c>
    </row>
    <row r="3836" spans="1:4" x14ac:dyDescent="0.2">
      <c r="A3836">
        <v>1079073</v>
      </c>
      <c r="B3836" t="s">
        <v>5430</v>
      </c>
      <c r="C3836" t="s">
        <v>27</v>
      </c>
      <c r="D3836" t="str">
        <f>IF(OR(Table2[[#This Row],[code]]=Options!$H$6,Table2[[#This Row],[code]]=Options!$H$7,Table2[[#This Row],[code]]=Options!$H$8,Table2[[#This Row],[code]]=Options!$H$9,Table2[[#This Row],[code]]=Options!$H$10),Table2[[#This Row],[regno]],"")</f>
        <v/>
      </c>
    </row>
    <row r="3837" spans="1:4" x14ac:dyDescent="0.2">
      <c r="A3837">
        <v>1079121</v>
      </c>
      <c r="B3837" t="s">
        <v>5430</v>
      </c>
      <c r="C3837" t="s">
        <v>27</v>
      </c>
      <c r="D3837" t="str">
        <f>IF(OR(Table2[[#This Row],[code]]=Options!$H$6,Table2[[#This Row],[code]]=Options!$H$7,Table2[[#This Row],[code]]=Options!$H$8,Table2[[#This Row],[code]]=Options!$H$9,Table2[[#This Row],[code]]=Options!$H$10),Table2[[#This Row],[regno]],"")</f>
        <v/>
      </c>
    </row>
    <row r="3838" spans="1:4" x14ac:dyDescent="0.2">
      <c r="A3838">
        <v>1079307</v>
      </c>
      <c r="B3838" t="s">
        <v>5511</v>
      </c>
      <c r="C3838" t="s">
        <v>617</v>
      </c>
      <c r="D3838" t="str">
        <f>IF(OR(Table2[[#This Row],[code]]=Options!$H$6,Table2[[#This Row],[code]]=Options!$H$7,Table2[[#This Row],[code]]=Options!$H$8,Table2[[#This Row],[code]]=Options!$H$9,Table2[[#This Row],[code]]=Options!$H$10),Table2[[#This Row],[regno]],"")</f>
        <v/>
      </c>
    </row>
    <row r="3839" spans="1:4" x14ac:dyDescent="0.2">
      <c r="A3839">
        <v>1079482</v>
      </c>
      <c r="B3839" t="s">
        <v>5484</v>
      </c>
      <c r="C3839" t="s">
        <v>113</v>
      </c>
      <c r="D3839" t="str">
        <f>IF(OR(Table2[[#This Row],[code]]=Options!$H$6,Table2[[#This Row],[code]]=Options!$H$7,Table2[[#This Row],[code]]=Options!$H$8,Table2[[#This Row],[code]]=Options!$H$9,Table2[[#This Row],[code]]=Options!$H$10),Table2[[#This Row],[regno]],"")</f>
        <v/>
      </c>
    </row>
    <row r="3840" spans="1:4" x14ac:dyDescent="0.2">
      <c r="A3840">
        <v>1079536</v>
      </c>
      <c r="B3840" t="s">
        <v>5508</v>
      </c>
      <c r="C3840" t="s">
        <v>110</v>
      </c>
      <c r="D3840" t="str">
        <f>IF(OR(Table2[[#This Row],[code]]=Options!$H$6,Table2[[#This Row],[code]]=Options!$H$7,Table2[[#This Row],[code]]=Options!$H$8,Table2[[#This Row],[code]]=Options!$H$9,Table2[[#This Row],[code]]=Options!$H$10),Table2[[#This Row],[regno]],"")</f>
        <v/>
      </c>
    </row>
    <row r="3841" spans="1:4" x14ac:dyDescent="0.2">
      <c r="A3841">
        <v>1079821</v>
      </c>
      <c r="B3841" t="s">
        <v>5450</v>
      </c>
      <c r="C3841" t="s">
        <v>179</v>
      </c>
      <c r="D3841" t="str">
        <f>IF(OR(Table2[[#This Row],[code]]=Options!$H$6,Table2[[#This Row],[code]]=Options!$H$7,Table2[[#This Row],[code]]=Options!$H$8,Table2[[#This Row],[code]]=Options!$H$9,Table2[[#This Row],[code]]=Options!$H$10),Table2[[#This Row],[regno]],"")</f>
        <v/>
      </c>
    </row>
    <row r="3842" spans="1:4" x14ac:dyDescent="0.2">
      <c r="A3842">
        <v>1080056</v>
      </c>
      <c r="B3842" t="s">
        <v>5744</v>
      </c>
      <c r="C3842" t="s">
        <v>1580</v>
      </c>
      <c r="D3842" t="str">
        <f>IF(OR(Table2[[#This Row],[code]]=Options!$H$6,Table2[[#This Row],[code]]=Options!$H$7,Table2[[#This Row],[code]]=Options!$H$8,Table2[[#This Row],[code]]=Options!$H$9,Table2[[#This Row],[code]]=Options!$H$10),Table2[[#This Row],[regno]],"")</f>
        <v/>
      </c>
    </row>
    <row r="3843" spans="1:4" x14ac:dyDescent="0.2">
      <c r="A3843">
        <v>1080114</v>
      </c>
      <c r="B3843" t="s">
        <v>5650</v>
      </c>
      <c r="C3843" t="s">
        <v>375</v>
      </c>
      <c r="D3843" t="str">
        <f>IF(OR(Table2[[#This Row],[code]]=Options!$H$6,Table2[[#This Row],[code]]=Options!$H$7,Table2[[#This Row],[code]]=Options!$H$8,Table2[[#This Row],[code]]=Options!$H$9,Table2[[#This Row],[code]]=Options!$H$10),Table2[[#This Row],[regno]],"")</f>
        <v/>
      </c>
    </row>
    <row r="3844" spans="1:4" x14ac:dyDescent="0.2">
      <c r="A3844">
        <v>1080292</v>
      </c>
      <c r="B3844" t="s">
        <v>5537</v>
      </c>
      <c r="C3844" t="s">
        <v>1315</v>
      </c>
      <c r="D3844" t="str">
        <f>IF(OR(Table2[[#This Row],[code]]=Options!$H$6,Table2[[#This Row],[code]]=Options!$H$7,Table2[[#This Row],[code]]=Options!$H$8,Table2[[#This Row],[code]]=Options!$H$9,Table2[[#This Row],[code]]=Options!$H$10),Table2[[#This Row],[regno]],"")</f>
        <v/>
      </c>
    </row>
    <row r="3845" spans="1:4" x14ac:dyDescent="0.2">
      <c r="A3845">
        <v>1080294</v>
      </c>
      <c r="B3845" t="s">
        <v>5562</v>
      </c>
      <c r="C3845" t="s">
        <v>1334</v>
      </c>
      <c r="D3845" t="str">
        <f>IF(OR(Table2[[#This Row],[code]]=Options!$H$6,Table2[[#This Row],[code]]=Options!$H$7,Table2[[#This Row],[code]]=Options!$H$8,Table2[[#This Row],[code]]=Options!$H$9,Table2[[#This Row],[code]]=Options!$H$10),Table2[[#This Row],[regno]],"")</f>
        <v/>
      </c>
    </row>
    <row r="3846" spans="1:4" x14ac:dyDescent="0.2">
      <c r="A3846">
        <v>1080310</v>
      </c>
      <c r="B3846" t="s">
        <v>5438</v>
      </c>
      <c r="C3846" t="s">
        <v>130</v>
      </c>
      <c r="D3846" t="str">
        <f>IF(OR(Table2[[#This Row],[code]]=Options!$H$6,Table2[[#This Row],[code]]=Options!$H$7,Table2[[#This Row],[code]]=Options!$H$8,Table2[[#This Row],[code]]=Options!$H$9,Table2[[#This Row],[code]]=Options!$H$10),Table2[[#This Row],[regno]],"")</f>
        <v/>
      </c>
    </row>
    <row r="3847" spans="1:4" x14ac:dyDescent="0.2">
      <c r="A3847">
        <v>1080461</v>
      </c>
      <c r="B3847" t="s">
        <v>5633</v>
      </c>
      <c r="C3847" t="s">
        <v>255</v>
      </c>
      <c r="D3847" t="str">
        <f>IF(OR(Table2[[#This Row],[code]]=Options!$H$6,Table2[[#This Row],[code]]=Options!$H$7,Table2[[#This Row],[code]]=Options!$H$8,Table2[[#This Row],[code]]=Options!$H$9,Table2[[#This Row],[code]]=Options!$H$10),Table2[[#This Row],[regno]],"")</f>
        <v/>
      </c>
    </row>
    <row r="3848" spans="1:4" x14ac:dyDescent="0.2">
      <c r="A3848">
        <v>1080573</v>
      </c>
      <c r="B3848" t="s">
        <v>5702</v>
      </c>
      <c r="C3848" t="s">
        <v>858</v>
      </c>
      <c r="D3848" t="str">
        <f>IF(OR(Table2[[#This Row],[code]]=Options!$H$6,Table2[[#This Row],[code]]=Options!$H$7,Table2[[#This Row],[code]]=Options!$H$8,Table2[[#This Row],[code]]=Options!$H$9,Table2[[#This Row],[code]]=Options!$H$10),Table2[[#This Row],[regno]],"")</f>
        <v/>
      </c>
    </row>
    <row r="3849" spans="1:4" x14ac:dyDescent="0.2">
      <c r="A3849">
        <v>1080651</v>
      </c>
      <c r="B3849" t="s">
        <v>5629</v>
      </c>
      <c r="C3849" t="s">
        <v>236</v>
      </c>
      <c r="D3849" t="str">
        <f>IF(OR(Table2[[#This Row],[code]]=Options!$H$6,Table2[[#This Row],[code]]=Options!$H$7,Table2[[#This Row],[code]]=Options!$H$8,Table2[[#This Row],[code]]=Options!$H$9,Table2[[#This Row],[code]]=Options!$H$10),Table2[[#This Row],[regno]],"")</f>
        <v/>
      </c>
    </row>
    <row r="3850" spans="1:4" x14ac:dyDescent="0.2">
      <c r="A3850">
        <v>1080652</v>
      </c>
      <c r="B3850" t="s">
        <v>5729</v>
      </c>
      <c r="C3850" t="s">
        <v>1369</v>
      </c>
      <c r="D3850" t="str">
        <f>IF(OR(Table2[[#This Row],[code]]=Options!$H$6,Table2[[#This Row],[code]]=Options!$H$7,Table2[[#This Row],[code]]=Options!$H$8,Table2[[#This Row],[code]]=Options!$H$9,Table2[[#This Row],[code]]=Options!$H$10),Table2[[#This Row],[regno]],"")</f>
        <v/>
      </c>
    </row>
    <row r="3851" spans="1:4" x14ac:dyDescent="0.2">
      <c r="A3851">
        <v>1080668</v>
      </c>
      <c r="B3851" t="s">
        <v>5621</v>
      </c>
      <c r="C3851" t="s">
        <v>194</v>
      </c>
      <c r="D3851" t="str">
        <f>IF(OR(Table2[[#This Row],[code]]=Options!$H$6,Table2[[#This Row],[code]]=Options!$H$7,Table2[[#This Row],[code]]=Options!$H$8,Table2[[#This Row],[code]]=Options!$H$9,Table2[[#This Row],[code]]=Options!$H$10),Table2[[#This Row],[regno]],"")</f>
        <v/>
      </c>
    </row>
    <row r="3852" spans="1:4" x14ac:dyDescent="0.2">
      <c r="A3852">
        <v>1080704</v>
      </c>
      <c r="B3852" t="s">
        <v>5710</v>
      </c>
      <c r="C3852" t="s">
        <v>1010</v>
      </c>
      <c r="D3852" t="str">
        <f>IF(OR(Table2[[#This Row],[code]]=Options!$H$6,Table2[[#This Row],[code]]=Options!$H$7,Table2[[#This Row],[code]]=Options!$H$8,Table2[[#This Row],[code]]=Options!$H$9,Table2[[#This Row],[code]]=Options!$H$10),Table2[[#This Row],[regno]],"")</f>
        <v/>
      </c>
    </row>
    <row r="3853" spans="1:4" x14ac:dyDescent="0.2">
      <c r="A3853">
        <v>1080773</v>
      </c>
      <c r="B3853" t="s">
        <v>5488</v>
      </c>
      <c r="C3853" t="s">
        <v>637</v>
      </c>
      <c r="D3853" t="str">
        <f>IF(OR(Table2[[#This Row],[code]]=Options!$H$6,Table2[[#This Row],[code]]=Options!$H$7,Table2[[#This Row],[code]]=Options!$H$8,Table2[[#This Row],[code]]=Options!$H$9,Table2[[#This Row],[code]]=Options!$H$10),Table2[[#This Row],[regno]],"")</f>
        <v/>
      </c>
    </row>
    <row r="3854" spans="1:4" x14ac:dyDescent="0.2">
      <c r="A3854">
        <v>1080918</v>
      </c>
      <c r="B3854" t="s">
        <v>5701</v>
      </c>
      <c r="C3854" t="s">
        <v>844</v>
      </c>
      <c r="D3854" t="str">
        <f>IF(OR(Table2[[#This Row],[code]]=Options!$H$6,Table2[[#This Row],[code]]=Options!$H$7,Table2[[#This Row],[code]]=Options!$H$8,Table2[[#This Row],[code]]=Options!$H$9,Table2[[#This Row],[code]]=Options!$H$10),Table2[[#This Row],[regno]],"")</f>
        <v/>
      </c>
    </row>
    <row r="3855" spans="1:4" x14ac:dyDescent="0.2">
      <c r="A3855">
        <v>1080930</v>
      </c>
      <c r="B3855" t="s">
        <v>5561</v>
      </c>
      <c r="C3855" t="s">
        <v>949</v>
      </c>
      <c r="D3855" t="str">
        <f>IF(OR(Table2[[#This Row],[code]]=Options!$H$6,Table2[[#This Row],[code]]=Options!$H$7,Table2[[#This Row],[code]]=Options!$H$8,Table2[[#This Row],[code]]=Options!$H$9,Table2[[#This Row],[code]]=Options!$H$10),Table2[[#This Row],[regno]],"")</f>
        <v/>
      </c>
    </row>
    <row r="3856" spans="1:4" x14ac:dyDescent="0.2">
      <c r="A3856">
        <v>1080942</v>
      </c>
      <c r="B3856" t="s">
        <v>5601</v>
      </c>
      <c r="C3856" t="s">
        <v>32</v>
      </c>
      <c r="D3856" t="str">
        <f>IF(OR(Table2[[#This Row],[code]]=Options!$H$6,Table2[[#This Row],[code]]=Options!$H$7,Table2[[#This Row],[code]]=Options!$H$8,Table2[[#This Row],[code]]=Options!$H$9,Table2[[#This Row],[code]]=Options!$H$10),Table2[[#This Row],[regno]],"")</f>
        <v/>
      </c>
    </row>
    <row r="3857" spans="1:4" x14ac:dyDescent="0.2">
      <c r="A3857">
        <v>1080952</v>
      </c>
      <c r="B3857" t="s">
        <v>5493</v>
      </c>
      <c r="C3857" t="s">
        <v>249</v>
      </c>
      <c r="D3857" t="str">
        <f>IF(OR(Table2[[#This Row],[code]]=Options!$H$6,Table2[[#This Row],[code]]=Options!$H$7,Table2[[#This Row],[code]]=Options!$H$8,Table2[[#This Row],[code]]=Options!$H$9,Table2[[#This Row],[code]]=Options!$H$10),Table2[[#This Row],[regno]],"")</f>
        <v/>
      </c>
    </row>
    <row r="3858" spans="1:4" x14ac:dyDescent="0.2">
      <c r="A3858">
        <v>1081068</v>
      </c>
      <c r="B3858" t="s">
        <v>5644</v>
      </c>
      <c r="C3858" t="s">
        <v>321</v>
      </c>
      <c r="D3858" t="str">
        <f>IF(OR(Table2[[#This Row],[code]]=Options!$H$6,Table2[[#This Row],[code]]=Options!$H$7,Table2[[#This Row],[code]]=Options!$H$8,Table2[[#This Row],[code]]=Options!$H$9,Table2[[#This Row],[code]]=Options!$H$10),Table2[[#This Row],[regno]],"")</f>
        <v/>
      </c>
    </row>
    <row r="3859" spans="1:4" x14ac:dyDescent="0.2">
      <c r="A3859">
        <v>1081233</v>
      </c>
      <c r="B3859" t="s">
        <v>5489</v>
      </c>
      <c r="C3859" t="s">
        <v>566</v>
      </c>
      <c r="D3859" t="str">
        <f>IF(OR(Table2[[#This Row],[code]]=Options!$H$6,Table2[[#This Row],[code]]=Options!$H$7,Table2[[#This Row],[code]]=Options!$H$8,Table2[[#This Row],[code]]=Options!$H$9,Table2[[#This Row],[code]]=Options!$H$10),Table2[[#This Row],[regno]],"")</f>
        <v/>
      </c>
    </row>
    <row r="3860" spans="1:4" x14ac:dyDescent="0.2">
      <c r="A3860">
        <v>1081375</v>
      </c>
      <c r="B3860" t="s">
        <v>5674</v>
      </c>
      <c r="C3860" t="s">
        <v>539</v>
      </c>
      <c r="D3860" t="str">
        <f>IF(OR(Table2[[#This Row],[code]]=Options!$H$6,Table2[[#This Row],[code]]=Options!$H$7,Table2[[#This Row],[code]]=Options!$H$8,Table2[[#This Row],[code]]=Options!$H$9,Table2[[#This Row],[code]]=Options!$H$10),Table2[[#This Row],[regno]],"")</f>
        <v/>
      </c>
    </row>
    <row r="3861" spans="1:4" x14ac:dyDescent="0.2">
      <c r="A3861">
        <v>1081409</v>
      </c>
      <c r="B3861" t="s">
        <v>5489</v>
      </c>
      <c r="C3861" t="s">
        <v>566</v>
      </c>
      <c r="D3861" t="str">
        <f>IF(OR(Table2[[#This Row],[code]]=Options!$H$6,Table2[[#This Row],[code]]=Options!$H$7,Table2[[#This Row],[code]]=Options!$H$8,Table2[[#This Row],[code]]=Options!$H$9,Table2[[#This Row],[code]]=Options!$H$10),Table2[[#This Row],[regno]],"")</f>
        <v/>
      </c>
    </row>
    <row r="3862" spans="1:4" x14ac:dyDescent="0.2">
      <c r="A3862">
        <v>1081411</v>
      </c>
      <c r="B3862" t="s">
        <v>5674</v>
      </c>
      <c r="C3862" t="s">
        <v>539</v>
      </c>
      <c r="D3862" t="str">
        <f>IF(OR(Table2[[#This Row],[code]]=Options!$H$6,Table2[[#This Row],[code]]=Options!$H$7,Table2[[#This Row],[code]]=Options!$H$8,Table2[[#This Row],[code]]=Options!$H$9,Table2[[#This Row],[code]]=Options!$H$10),Table2[[#This Row],[regno]],"")</f>
        <v/>
      </c>
    </row>
    <row r="3863" spans="1:4" x14ac:dyDescent="0.2">
      <c r="A3863">
        <v>1081465</v>
      </c>
      <c r="B3863" t="s">
        <v>5557</v>
      </c>
      <c r="C3863" t="s">
        <v>1433</v>
      </c>
      <c r="D3863" t="str">
        <f>IF(OR(Table2[[#This Row],[code]]=Options!$H$6,Table2[[#This Row],[code]]=Options!$H$7,Table2[[#This Row],[code]]=Options!$H$8,Table2[[#This Row],[code]]=Options!$H$9,Table2[[#This Row],[code]]=Options!$H$10),Table2[[#This Row],[regno]],"")</f>
        <v/>
      </c>
    </row>
    <row r="3864" spans="1:4" x14ac:dyDescent="0.2">
      <c r="A3864">
        <v>1081660</v>
      </c>
      <c r="B3864" t="s">
        <v>5476</v>
      </c>
      <c r="C3864" t="s">
        <v>188</v>
      </c>
      <c r="D3864" t="str">
        <f>IF(OR(Table2[[#This Row],[code]]=Options!$H$6,Table2[[#This Row],[code]]=Options!$H$7,Table2[[#This Row],[code]]=Options!$H$8,Table2[[#This Row],[code]]=Options!$H$9,Table2[[#This Row],[code]]=Options!$H$10),Table2[[#This Row],[regno]],"")</f>
        <v/>
      </c>
    </row>
    <row r="3865" spans="1:4" x14ac:dyDescent="0.2">
      <c r="A3865">
        <v>1081776</v>
      </c>
      <c r="B3865" t="s">
        <v>5581</v>
      </c>
      <c r="C3865" t="s">
        <v>853</v>
      </c>
      <c r="D3865" t="str">
        <f>IF(OR(Table2[[#This Row],[code]]=Options!$H$6,Table2[[#This Row],[code]]=Options!$H$7,Table2[[#This Row],[code]]=Options!$H$8,Table2[[#This Row],[code]]=Options!$H$9,Table2[[#This Row],[code]]=Options!$H$10),Table2[[#This Row],[regno]],"")</f>
        <v/>
      </c>
    </row>
    <row r="3866" spans="1:4" x14ac:dyDescent="0.2">
      <c r="A3866">
        <v>1081961</v>
      </c>
      <c r="B3866" t="s">
        <v>5699</v>
      </c>
      <c r="C3866" t="s">
        <v>829</v>
      </c>
      <c r="D3866" t="str">
        <f>IF(OR(Table2[[#This Row],[code]]=Options!$H$6,Table2[[#This Row],[code]]=Options!$H$7,Table2[[#This Row],[code]]=Options!$H$8,Table2[[#This Row],[code]]=Options!$H$9,Table2[[#This Row],[code]]=Options!$H$10),Table2[[#This Row],[regno]],"")</f>
        <v/>
      </c>
    </row>
    <row r="3867" spans="1:4" x14ac:dyDescent="0.2">
      <c r="A3867">
        <v>1082004</v>
      </c>
      <c r="B3867" t="s">
        <v>5793</v>
      </c>
      <c r="C3867" t="s">
        <v>3331</v>
      </c>
      <c r="D3867" t="str">
        <f>IF(OR(Table2[[#This Row],[code]]=Options!$H$6,Table2[[#This Row],[code]]=Options!$H$7,Table2[[#This Row],[code]]=Options!$H$8,Table2[[#This Row],[code]]=Options!$H$9,Table2[[#This Row],[code]]=Options!$H$10),Table2[[#This Row],[regno]],"")</f>
        <v/>
      </c>
    </row>
    <row r="3868" spans="1:4" x14ac:dyDescent="0.2">
      <c r="A3868">
        <v>1082050</v>
      </c>
      <c r="B3868" t="s">
        <v>5625</v>
      </c>
      <c r="C3868" t="s">
        <v>220</v>
      </c>
      <c r="D3868" t="str">
        <f>IF(OR(Table2[[#This Row],[code]]=Options!$H$6,Table2[[#This Row],[code]]=Options!$H$7,Table2[[#This Row],[code]]=Options!$H$8,Table2[[#This Row],[code]]=Options!$H$9,Table2[[#This Row],[code]]=Options!$H$10),Table2[[#This Row],[regno]],"")</f>
        <v/>
      </c>
    </row>
    <row r="3869" spans="1:4" x14ac:dyDescent="0.2">
      <c r="A3869">
        <v>1082099</v>
      </c>
      <c r="B3869" t="s">
        <v>5794</v>
      </c>
      <c r="C3869" t="s">
        <v>3336</v>
      </c>
      <c r="D3869" t="str">
        <f>IF(OR(Table2[[#This Row],[code]]=Options!$H$6,Table2[[#This Row],[code]]=Options!$H$7,Table2[[#This Row],[code]]=Options!$H$8,Table2[[#This Row],[code]]=Options!$H$9,Table2[[#This Row],[code]]=Options!$H$10),Table2[[#This Row],[regno]],"")</f>
        <v/>
      </c>
    </row>
    <row r="3870" spans="1:4" x14ac:dyDescent="0.2">
      <c r="A3870">
        <v>1082107</v>
      </c>
      <c r="B3870" t="s">
        <v>5550</v>
      </c>
      <c r="C3870" t="s">
        <v>1463</v>
      </c>
      <c r="D3870" t="str">
        <f>IF(OR(Table2[[#This Row],[code]]=Options!$H$6,Table2[[#This Row],[code]]=Options!$H$7,Table2[[#This Row],[code]]=Options!$H$8,Table2[[#This Row],[code]]=Options!$H$9,Table2[[#This Row],[code]]=Options!$H$10),Table2[[#This Row],[regno]],"")</f>
        <v/>
      </c>
    </row>
    <row r="3871" spans="1:4" x14ac:dyDescent="0.2">
      <c r="A3871">
        <v>1082266</v>
      </c>
      <c r="B3871" t="s">
        <v>5759</v>
      </c>
      <c r="C3871" t="s">
        <v>1933</v>
      </c>
      <c r="D3871" t="str">
        <f>IF(OR(Table2[[#This Row],[code]]=Options!$H$6,Table2[[#This Row],[code]]=Options!$H$7,Table2[[#This Row],[code]]=Options!$H$8,Table2[[#This Row],[code]]=Options!$H$9,Table2[[#This Row],[code]]=Options!$H$10),Table2[[#This Row],[regno]],"")</f>
        <v/>
      </c>
    </row>
    <row r="3872" spans="1:4" x14ac:dyDescent="0.2">
      <c r="A3872">
        <v>1082445</v>
      </c>
      <c r="B3872" t="s">
        <v>5681</v>
      </c>
      <c r="C3872" t="s">
        <v>603</v>
      </c>
      <c r="D3872" t="str">
        <f>IF(OR(Table2[[#This Row],[code]]=Options!$H$6,Table2[[#This Row],[code]]=Options!$H$7,Table2[[#This Row],[code]]=Options!$H$8,Table2[[#This Row],[code]]=Options!$H$9,Table2[[#This Row],[code]]=Options!$H$10),Table2[[#This Row],[regno]],"")</f>
        <v/>
      </c>
    </row>
    <row r="3873" spans="1:4" x14ac:dyDescent="0.2">
      <c r="A3873">
        <v>1082557</v>
      </c>
      <c r="B3873" t="s">
        <v>5707</v>
      </c>
      <c r="C3873" t="s">
        <v>938</v>
      </c>
      <c r="D3873" t="str">
        <f>IF(OR(Table2[[#This Row],[code]]=Options!$H$6,Table2[[#This Row],[code]]=Options!$H$7,Table2[[#This Row],[code]]=Options!$H$8,Table2[[#This Row],[code]]=Options!$H$9,Table2[[#This Row],[code]]=Options!$H$10),Table2[[#This Row],[regno]],"")</f>
        <v/>
      </c>
    </row>
    <row r="3874" spans="1:4" x14ac:dyDescent="0.2">
      <c r="A3874">
        <v>1082649</v>
      </c>
      <c r="B3874" t="s">
        <v>5642</v>
      </c>
      <c r="C3874" t="s">
        <v>304</v>
      </c>
      <c r="D3874" t="str">
        <f>IF(OR(Table2[[#This Row],[code]]=Options!$H$6,Table2[[#This Row],[code]]=Options!$H$7,Table2[[#This Row],[code]]=Options!$H$8,Table2[[#This Row],[code]]=Options!$H$9,Table2[[#This Row],[code]]=Options!$H$10),Table2[[#This Row],[regno]],"")</f>
        <v/>
      </c>
    </row>
    <row r="3875" spans="1:4" x14ac:dyDescent="0.2">
      <c r="A3875">
        <v>1082774</v>
      </c>
      <c r="B3875" t="s">
        <v>5701</v>
      </c>
      <c r="C3875" t="s">
        <v>844</v>
      </c>
      <c r="D3875" t="str">
        <f>IF(OR(Table2[[#This Row],[code]]=Options!$H$6,Table2[[#This Row],[code]]=Options!$H$7,Table2[[#This Row],[code]]=Options!$H$8,Table2[[#This Row],[code]]=Options!$H$9,Table2[[#This Row],[code]]=Options!$H$10),Table2[[#This Row],[regno]],"")</f>
        <v/>
      </c>
    </row>
    <row r="3876" spans="1:4" x14ac:dyDescent="0.2">
      <c r="A3876">
        <v>1082831</v>
      </c>
      <c r="B3876" t="s">
        <v>5501</v>
      </c>
      <c r="C3876" t="s">
        <v>149</v>
      </c>
      <c r="D3876" t="str">
        <f>IF(OR(Table2[[#This Row],[code]]=Options!$H$6,Table2[[#This Row],[code]]=Options!$H$7,Table2[[#This Row],[code]]=Options!$H$8,Table2[[#This Row],[code]]=Options!$H$9,Table2[[#This Row],[code]]=Options!$H$10),Table2[[#This Row],[regno]],"")</f>
        <v/>
      </c>
    </row>
    <row r="3877" spans="1:4" x14ac:dyDescent="0.2">
      <c r="A3877">
        <v>1082893</v>
      </c>
      <c r="B3877" t="s">
        <v>5601</v>
      </c>
      <c r="C3877" t="s">
        <v>32</v>
      </c>
      <c r="D3877" t="str">
        <f>IF(OR(Table2[[#This Row],[code]]=Options!$H$6,Table2[[#This Row],[code]]=Options!$H$7,Table2[[#This Row],[code]]=Options!$H$8,Table2[[#This Row],[code]]=Options!$H$9,Table2[[#This Row],[code]]=Options!$H$10),Table2[[#This Row],[regno]],"")</f>
        <v/>
      </c>
    </row>
    <row r="3878" spans="1:4" x14ac:dyDescent="0.2">
      <c r="A3878">
        <v>1082930</v>
      </c>
      <c r="B3878" t="s">
        <v>5648</v>
      </c>
      <c r="C3878" t="s">
        <v>355</v>
      </c>
      <c r="D3878" t="str">
        <f>IF(OR(Table2[[#This Row],[code]]=Options!$H$6,Table2[[#This Row],[code]]=Options!$H$7,Table2[[#This Row],[code]]=Options!$H$8,Table2[[#This Row],[code]]=Options!$H$9,Table2[[#This Row],[code]]=Options!$H$10),Table2[[#This Row],[regno]],"")</f>
        <v/>
      </c>
    </row>
    <row r="3879" spans="1:4" x14ac:dyDescent="0.2">
      <c r="A3879">
        <v>1082971</v>
      </c>
      <c r="B3879" t="s">
        <v>5561</v>
      </c>
      <c r="C3879" t="s">
        <v>949</v>
      </c>
      <c r="D3879" t="str">
        <f>IF(OR(Table2[[#This Row],[code]]=Options!$H$6,Table2[[#This Row],[code]]=Options!$H$7,Table2[[#This Row],[code]]=Options!$H$8,Table2[[#This Row],[code]]=Options!$H$9,Table2[[#This Row],[code]]=Options!$H$10),Table2[[#This Row],[regno]],"")</f>
        <v/>
      </c>
    </row>
    <row r="3880" spans="1:4" x14ac:dyDescent="0.2">
      <c r="A3880">
        <v>1082988</v>
      </c>
      <c r="B3880" t="s">
        <v>5670</v>
      </c>
      <c r="C3880" t="s">
        <v>514</v>
      </c>
      <c r="D3880" t="str">
        <f>IF(OR(Table2[[#This Row],[code]]=Options!$H$6,Table2[[#This Row],[code]]=Options!$H$7,Table2[[#This Row],[code]]=Options!$H$8,Table2[[#This Row],[code]]=Options!$H$9,Table2[[#This Row],[code]]=Options!$H$10),Table2[[#This Row],[regno]],"")</f>
        <v/>
      </c>
    </row>
    <row r="3881" spans="1:4" x14ac:dyDescent="0.2">
      <c r="A3881">
        <v>1083232</v>
      </c>
      <c r="B3881" t="s">
        <v>5508</v>
      </c>
      <c r="C3881" t="s">
        <v>110</v>
      </c>
      <c r="D3881" t="str">
        <f>IF(OR(Table2[[#This Row],[code]]=Options!$H$6,Table2[[#This Row],[code]]=Options!$H$7,Table2[[#This Row],[code]]=Options!$H$8,Table2[[#This Row],[code]]=Options!$H$9,Table2[[#This Row],[code]]=Options!$H$10),Table2[[#This Row],[regno]],"")</f>
        <v/>
      </c>
    </row>
    <row r="3882" spans="1:4" x14ac:dyDescent="0.2">
      <c r="A3882">
        <v>1083294</v>
      </c>
      <c r="B3882" t="s">
        <v>5658</v>
      </c>
      <c r="C3882" t="s">
        <v>427</v>
      </c>
      <c r="D3882" t="str">
        <f>IF(OR(Table2[[#This Row],[code]]=Options!$H$6,Table2[[#This Row],[code]]=Options!$H$7,Table2[[#This Row],[code]]=Options!$H$8,Table2[[#This Row],[code]]=Options!$H$9,Table2[[#This Row],[code]]=Options!$H$10),Table2[[#This Row],[regno]],"")</f>
        <v/>
      </c>
    </row>
    <row r="3883" spans="1:4" x14ac:dyDescent="0.2">
      <c r="A3883">
        <v>1083480</v>
      </c>
      <c r="B3883" t="s">
        <v>5608</v>
      </c>
      <c r="C3883" t="s">
        <v>97</v>
      </c>
      <c r="D3883" t="str">
        <f>IF(OR(Table2[[#This Row],[code]]=Options!$H$6,Table2[[#This Row],[code]]=Options!$H$7,Table2[[#This Row],[code]]=Options!$H$8,Table2[[#This Row],[code]]=Options!$H$9,Table2[[#This Row],[code]]=Options!$H$10),Table2[[#This Row],[regno]],"")</f>
        <v/>
      </c>
    </row>
    <row r="3884" spans="1:4" x14ac:dyDescent="0.2">
      <c r="A3884">
        <v>1083903</v>
      </c>
      <c r="B3884" t="s">
        <v>5519</v>
      </c>
      <c r="C3884" t="s">
        <v>1247</v>
      </c>
      <c r="D3884" t="str">
        <f>IF(OR(Table2[[#This Row],[code]]=Options!$H$6,Table2[[#This Row],[code]]=Options!$H$7,Table2[[#This Row],[code]]=Options!$H$8,Table2[[#This Row],[code]]=Options!$H$9,Table2[[#This Row],[code]]=Options!$H$10),Table2[[#This Row],[regno]],"")</f>
        <v/>
      </c>
    </row>
    <row r="3885" spans="1:4" x14ac:dyDescent="0.2">
      <c r="A3885">
        <v>1084008</v>
      </c>
      <c r="B3885" t="s">
        <v>5607</v>
      </c>
      <c r="C3885" t="s">
        <v>90</v>
      </c>
      <c r="D3885" t="str">
        <f>IF(OR(Table2[[#This Row],[code]]=Options!$H$6,Table2[[#This Row],[code]]=Options!$H$7,Table2[[#This Row],[code]]=Options!$H$8,Table2[[#This Row],[code]]=Options!$H$9,Table2[[#This Row],[code]]=Options!$H$10),Table2[[#This Row],[regno]],"")</f>
        <v/>
      </c>
    </row>
    <row r="3886" spans="1:4" x14ac:dyDescent="0.2">
      <c r="A3886">
        <v>1084053</v>
      </c>
      <c r="B3886" t="s">
        <v>5719</v>
      </c>
      <c r="C3886" t="s">
        <v>1297</v>
      </c>
      <c r="D3886" t="str">
        <f>IF(OR(Table2[[#This Row],[code]]=Options!$H$6,Table2[[#This Row],[code]]=Options!$H$7,Table2[[#This Row],[code]]=Options!$H$8,Table2[[#This Row],[code]]=Options!$H$9,Table2[[#This Row],[code]]=Options!$H$10),Table2[[#This Row],[regno]],"")</f>
        <v/>
      </c>
    </row>
    <row r="3887" spans="1:4" x14ac:dyDescent="0.2">
      <c r="A3887">
        <v>1084125</v>
      </c>
      <c r="B3887" t="s">
        <v>5506</v>
      </c>
      <c r="C3887" t="s">
        <v>923</v>
      </c>
      <c r="D3887" t="str">
        <f>IF(OR(Table2[[#This Row],[code]]=Options!$H$6,Table2[[#This Row],[code]]=Options!$H$7,Table2[[#This Row],[code]]=Options!$H$8,Table2[[#This Row],[code]]=Options!$H$9,Table2[[#This Row],[code]]=Options!$H$10),Table2[[#This Row],[regno]],"")</f>
        <v/>
      </c>
    </row>
    <row r="3888" spans="1:4" x14ac:dyDescent="0.2">
      <c r="A3888">
        <v>1084256</v>
      </c>
      <c r="B3888" t="s">
        <v>5465</v>
      </c>
      <c r="C3888" t="s">
        <v>430</v>
      </c>
      <c r="D3888" t="str">
        <f>IF(OR(Table2[[#This Row],[code]]=Options!$H$6,Table2[[#This Row],[code]]=Options!$H$7,Table2[[#This Row],[code]]=Options!$H$8,Table2[[#This Row],[code]]=Options!$H$9,Table2[[#This Row],[code]]=Options!$H$10),Table2[[#This Row],[regno]],"")</f>
        <v/>
      </c>
    </row>
    <row r="3889" spans="1:4" x14ac:dyDescent="0.2">
      <c r="A3889">
        <v>1084313</v>
      </c>
      <c r="B3889" t="s">
        <v>5609</v>
      </c>
      <c r="C3889" t="s">
        <v>100</v>
      </c>
      <c r="D3889" t="str">
        <f>IF(OR(Table2[[#This Row],[code]]=Options!$H$6,Table2[[#This Row],[code]]=Options!$H$7,Table2[[#This Row],[code]]=Options!$H$8,Table2[[#This Row],[code]]=Options!$H$9,Table2[[#This Row],[code]]=Options!$H$10),Table2[[#This Row],[regno]],"")</f>
        <v/>
      </c>
    </row>
    <row r="3890" spans="1:4" x14ac:dyDescent="0.2">
      <c r="A3890">
        <v>1084539</v>
      </c>
      <c r="B3890" t="s">
        <v>5617</v>
      </c>
      <c r="C3890" t="s">
        <v>164</v>
      </c>
      <c r="D3890" t="str">
        <f>IF(OR(Table2[[#This Row],[code]]=Options!$H$6,Table2[[#This Row],[code]]=Options!$H$7,Table2[[#This Row],[code]]=Options!$H$8,Table2[[#This Row],[code]]=Options!$H$9,Table2[[#This Row],[code]]=Options!$H$10),Table2[[#This Row],[regno]],"")</f>
        <v/>
      </c>
    </row>
    <row r="3891" spans="1:4" x14ac:dyDescent="0.2">
      <c r="A3891">
        <v>1084596</v>
      </c>
      <c r="B3891" t="s">
        <v>5484</v>
      </c>
      <c r="C3891" t="s">
        <v>113</v>
      </c>
      <c r="D3891" t="str">
        <f>IF(OR(Table2[[#This Row],[code]]=Options!$H$6,Table2[[#This Row],[code]]=Options!$H$7,Table2[[#This Row],[code]]=Options!$H$8,Table2[[#This Row],[code]]=Options!$H$9,Table2[[#This Row],[code]]=Options!$H$10),Table2[[#This Row],[regno]],"")</f>
        <v/>
      </c>
    </row>
    <row r="3892" spans="1:4" x14ac:dyDescent="0.2">
      <c r="A3892">
        <v>1084704</v>
      </c>
      <c r="B3892" t="s">
        <v>5638</v>
      </c>
      <c r="C3892" t="s">
        <v>289</v>
      </c>
      <c r="D3892" t="str">
        <f>IF(OR(Table2[[#This Row],[code]]=Options!$H$6,Table2[[#This Row],[code]]=Options!$H$7,Table2[[#This Row],[code]]=Options!$H$8,Table2[[#This Row],[code]]=Options!$H$9,Table2[[#This Row],[code]]=Options!$H$10),Table2[[#This Row],[regno]],"")</f>
        <v/>
      </c>
    </row>
    <row r="3893" spans="1:4" x14ac:dyDescent="0.2">
      <c r="A3893">
        <v>1085047</v>
      </c>
      <c r="B3893" t="s">
        <v>5537</v>
      </c>
      <c r="C3893" t="s">
        <v>1315</v>
      </c>
      <c r="D3893" t="str">
        <f>IF(OR(Table2[[#This Row],[code]]=Options!$H$6,Table2[[#This Row],[code]]=Options!$H$7,Table2[[#This Row],[code]]=Options!$H$8,Table2[[#This Row],[code]]=Options!$H$9,Table2[[#This Row],[code]]=Options!$H$10),Table2[[#This Row],[regno]],"")</f>
        <v/>
      </c>
    </row>
    <row r="3894" spans="1:4" x14ac:dyDescent="0.2">
      <c r="A3894">
        <v>1085058</v>
      </c>
      <c r="B3894" t="s">
        <v>5421</v>
      </c>
      <c r="C3894" t="s">
        <v>46</v>
      </c>
      <c r="D3894" t="str">
        <f>IF(OR(Table2[[#This Row],[code]]=Options!$H$6,Table2[[#This Row],[code]]=Options!$H$7,Table2[[#This Row],[code]]=Options!$H$8,Table2[[#This Row],[code]]=Options!$H$9,Table2[[#This Row],[code]]=Options!$H$10),Table2[[#This Row],[regno]],"")</f>
        <v/>
      </c>
    </row>
    <row r="3895" spans="1:4" x14ac:dyDescent="0.2">
      <c r="A3895">
        <v>1085217</v>
      </c>
      <c r="B3895" t="s">
        <v>5561</v>
      </c>
      <c r="C3895" t="s">
        <v>949</v>
      </c>
      <c r="D3895" t="str">
        <f>IF(OR(Table2[[#This Row],[code]]=Options!$H$6,Table2[[#This Row],[code]]=Options!$H$7,Table2[[#This Row],[code]]=Options!$H$8,Table2[[#This Row],[code]]=Options!$H$9,Table2[[#This Row],[code]]=Options!$H$10),Table2[[#This Row],[regno]],"")</f>
        <v/>
      </c>
    </row>
    <row r="3896" spans="1:4" x14ac:dyDescent="0.2">
      <c r="A3896">
        <v>1085224</v>
      </c>
      <c r="B3896" t="s">
        <v>5609</v>
      </c>
      <c r="C3896" t="s">
        <v>100</v>
      </c>
      <c r="D3896" t="str">
        <f>IF(OR(Table2[[#This Row],[code]]=Options!$H$6,Table2[[#This Row],[code]]=Options!$H$7,Table2[[#This Row],[code]]=Options!$H$8,Table2[[#This Row],[code]]=Options!$H$9,Table2[[#This Row],[code]]=Options!$H$10),Table2[[#This Row],[regno]],"")</f>
        <v/>
      </c>
    </row>
    <row r="3897" spans="1:4" x14ac:dyDescent="0.2">
      <c r="A3897">
        <v>1085226</v>
      </c>
      <c r="B3897" t="s">
        <v>5417</v>
      </c>
      <c r="C3897" t="s">
        <v>267</v>
      </c>
      <c r="D3897" t="str">
        <f>IF(OR(Table2[[#This Row],[code]]=Options!$H$6,Table2[[#This Row],[code]]=Options!$H$7,Table2[[#This Row],[code]]=Options!$H$8,Table2[[#This Row],[code]]=Options!$H$9,Table2[[#This Row],[code]]=Options!$H$10),Table2[[#This Row],[regno]],"")</f>
        <v/>
      </c>
    </row>
    <row r="3898" spans="1:4" x14ac:dyDescent="0.2">
      <c r="A3898">
        <v>1085312</v>
      </c>
      <c r="B3898" t="s">
        <v>5684</v>
      </c>
      <c r="C3898" t="s">
        <v>650</v>
      </c>
      <c r="D3898" t="str">
        <f>IF(OR(Table2[[#This Row],[code]]=Options!$H$6,Table2[[#This Row],[code]]=Options!$H$7,Table2[[#This Row],[code]]=Options!$H$8,Table2[[#This Row],[code]]=Options!$H$9,Table2[[#This Row],[code]]=Options!$H$10),Table2[[#This Row],[regno]],"")</f>
        <v/>
      </c>
    </row>
    <row r="3899" spans="1:4" x14ac:dyDescent="0.2">
      <c r="A3899">
        <v>1085369</v>
      </c>
      <c r="B3899" t="s">
        <v>5498</v>
      </c>
      <c r="C3899" t="s">
        <v>372</v>
      </c>
      <c r="D3899" t="str">
        <f>IF(OR(Table2[[#This Row],[code]]=Options!$H$6,Table2[[#This Row],[code]]=Options!$H$7,Table2[[#This Row],[code]]=Options!$H$8,Table2[[#This Row],[code]]=Options!$H$9,Table2[[#This Row],[code]]=Options!$H$10),Table2[[#This Row],[regno]],"")</f>
        <v/>
      </c>
    </row>
    <row r="3900" spans="1:4" x14ac:dyDescent="0.2">
      <c r="A3900">
        <v>1085437</v>
      </c>
      <c r="B3900" t="s">
        <v>5735</v>
      </c>
      <c r="C3900" t="s">
        <v>1451</v>
      </c>
      <c r="D3900" t="str">
        <f>IF(OR(Table2[[#This Row],[code]]=Options!$H$6,Table2[[#This Row],[code]]=Options!$H$7,Table2[[#This Row],[code]]=Options!$H$8,Table2[[#This Row],[code]]=Options!$H$9,Table2[[#This Row],[code]]=Options!$H$10),Table2[[#This Row],[regno]],"")</f>
        <v/>
      </c>
    </row>
    <row r="3901" spans="1:4" x14ac:dyDescent="0.2">
      <c r="A3901">
        <v>1085474</v>
      </c>
      <c r="B3901" t="s">
        <v>5718</v>
      </c>
      <c r="C3901" t="s">
        <v>1283</v>
      </c>
      <c r="D3901" t="str">
        <f>IF(OR(Table2[[#This Row],[code]]=Options!$H$6,Table2[[#This Row],[code]]=Options!$H$7,Table2[[#This Row],[code]]=Options!$H$8,Table2[[#This Row],[code]]=Options!$H$9,Table2[[#This Row],[code]]=Options!$H$10),Table2[[#This Row],[regno]],"")</f>
        <v/>
      </c>
    </row>
    <row r="3902" spans="1:4" x14ac:dyDescent="0.2">
      <c r="A3902">
        <v>1085485</v>
      </c>
      <c r="B3902" t="s">
        <v>5626</v>
      </c>
      <c r="C3902" t="s">
        <v>225</v>
      </c>
      <c r="D3902" t="str">
        <f>IF(OR(Table2[[#This Row],[code]]=Options!$H$6,Table2[[#This Row],[code]]=Options!$H$7,Table2[[#This Row],[code]]=Options!$H$8,Table2[[#This Row],[code]]=Options!$H$9,Table2[[#This Row],[code]]=Options!$H$10),Table2[[#This Row],[regno]],"")</f>
        <v/>
      </c>
    </row>
    <row r="3903" spans="1:4" x14ac:dyDescent="0.2">
      <c r="A3903">
        <v>1085538</v>
      </c>
      <c r="B3903" t="s">
        <v>5670</v>
      </c>
      <c r="C3903" t="s">
        <v>514</v>
      </c>
      <c r="D3903" t="str">
        <f>IF(OR(Table2[[#This Row],[code]]=Options!$H$6,Table2[[#This Row],[code]]=Options!$H$7,Table2[[#This Row],[code]]=Options!$H$8,Table2[[#This Row],[code]]=Options!$H$9,Table2[[#This Row],[code]]=Options!$H$10),Table2[[#This Row],[regno]],"")</f>
        <v/>
      </c>
    </row>
    <row r="3904" spans="1:4" x14ac:dyDescent="0.2">
      <c r="A3904">
        <v>1085653</v>
      </c>
      <c r="B3904" t="s">
        <v>5731</v>
      </c>
      <c r="C3904" t="s">
        <v>1381</v>
      </c>
      <c r="D3904" t="str">
        <f>IF(OR(Table2[[#This Row],[code]]=Options!$H$6,Table2[[#This Row],[code]]=Options!$H$7,Table2[[#This Row],[code]]=Options!$H$8,Table2[[#This Row],[code]]=Options!$H$9,Table2[[#This Row],[code]]=Options!$H$10),Table2[[#This Row],[regno]],"")</f>
        <v/>
      </c>
    </row>
    <row r="3905" spans="1:4" x14ac:dyDescent="0.2">
      <c r="A3905">
        <v>1085708</v>
      </c>
      <c r="B3905" t="s">
        <v>5708</v>
      </c>
      <c r="C3905" t="s">
        <v>964</v>
      </c>
      <c r="D3905" t="str">
        <f>IF(OR(Table2[[#This Row],[code]]=Options!$H$6,Table2[[#This Row],[code]]=Options!$H$7,Table2[[#This Row],[code]]=Options!$H$8,Table2[[#This Row],[code]]=Options!$H$9,Table2[[#This Row],[code]]=Options!$H$10),Table2[[#This Row],[regno]],"")</f>
        <v/>
      </c>
    </row>
    <row r="3906" spans="1:4" x14ac:dyDescent="0.2">
      <c r="A3906">
        <v>1085724</v>
      </c>
      <c r="B3906" t="s">
        <v>5658</v>
      </c>
      <c r="C3906" t="s">
        <v>427</v>
      </c>
      <c r="D3906" t="str">
        <f>IF(OR(Table2[[#This Row],[code]]=Options!$H$6,Table2[[#This Row],[code]]=Options!$H$7,Table2[[#This Row],[code]]=Options!$H$8,Table2[[#This Row],[code]]=Options!$H$9,Table2[[#This Row],[code]]=Options!$H$10),Table2[[#This Row],[regno]],"")</f>
        <v/>
      </c>
    </row>
    <row r="3907" spans="1:4" x14ac:dyDescent="0.2">
      <c r="A3907">
        <v>1085728</v>
      </c>
      <c r="B3907" t="s">
        <v>5430</v>
      </c>
      <c r="C3907" t="s">
        <v>27</v>
      </c>
      <c r="D3907" t="str">
        <f>IF(OR(Table2[[#This Row],[code]]=Options!$H$6,Table2[[#This Row],[code]]=Options!$H$7,Table2[[#This Row],[code]]=Options!$H$8,Table2[[#This Row],[code]]=Options!$H$9,Table2[[#This Row],[code]]=Options!$H$10),Table2[[#This Row],[regno]],"")</f>
        <v/>
      </c>
    </row>
    <row r="3908" spans="1:4" x14ac:dyDescent="0.2">
      <c r="A3908">
        <v>1085770</v>
      </c>
      <c r="B3908" t="s">
        <v>5544</v>
      </c>
      <c r="C3908" t="s">
        <v>61</v>
      </c>
      <c r="D3908" t="str">
        <f>IF(OR(Table2[[#This Row],[code]]=Options!$H$6,Table2[[#This Row],[code]]=Options!$H$7,Table2[[#This Row],[code]]=Options!$H$8,Table2[[#This Row],[code]]=Options!$H$9,Table2[[#This Row],[code]]=Options!$H$10),Table2[[#This Row],[regno]],"")</f>
        <v/>
      </c>
    </row>
    <row r="3909" spans="1:4" x14ac:dyDescent="0.2">
      <c r="A3909">
        <v>1085780</v>
      </c>
      <c r="B3909" t="s">
        <v>5684</v>
      </c>
      <c r="C3909" t="s">
        <v>650</v>
      </c>
      <c r="D3909" t="str">
        <f>IF(OR(Table2[[#This Row],[code]]=Options!$H$6,Table2[[#This Row],[code]]=Options!$H$7,Table2[[#This Row],[code]]=Options!$H$8,Table2[[#This Row],[code]]=Options!$H$9,Table2[[#This Row],[code]]=Options!$H$10),Table2[[#This Row],[regno]],"")</f>
        <v/>
      </c>
    </row>
    <row r="3910" spans="1:4" x14ac:dyDescent="0.2">
      <c r="A3910">
        <v>1085805</v>
      </c>
      <c r="B3910" t="s">
        <v>5731</v>
      </c>
      <c r="C3910" t="s">
        <v>1381</v>
      </c>
      <c r="D3910" t="str">
        <f>IF(OR(Table2[[#This Row],[code]]=Options!$H$6,Table2[[#This Row],[code]]=Options!$H$7,Table2[[#This Row],[code]]=Options!$H$8,Table2[[#This Row],[code]]=Options!$H$9,Table2[[#This Row],[code]]=Options!$H$10),Table2[[#This Row],[regno]],"")</f>
        <v/>
      </c>
    </row>
    <row r="3911" spans="1:4" x14ac:dyDescent="0.2">
      <c r="A3911">
        <v>1085870</v>
      </c>
      <c r="B3911" t="s">
        <v>5613</v>
      </c>
      <c r="C3911" t="s">
        <v>143</v>
      </c>
      <c r="D3911" t="str">
        <f>IF(OR(Table2[[#This Row],[code]]=Options!$H$6,Table2[[#This Row],[code]]=Options!$H$7,Table2[[#This Row],[code]]=Options!$H$8,Table2[[#This Row],[code]]=Options!$H$9,Table2[[#This Row],[code]]=Options!$H$10),Table2[[#This Row],[regno]],"")</f>
        <v/>
      </c>
    </row>
    <row r="3912" spans="1:4" x14ac:dyDescent="0.2">
      <c r="A3912">
        <v>1085928</v>
      </c>
      <c r="B3912" t="s">
        <v>5627</v>
      </c>
      <c r="C3912" t="s">
        <v>228</v>
      </c>
      <c r="D3912" t="str">
        <f>IF(OR(Table2[[#This Row],[code]]=Options!$H$6,Table2[[#This Row],[code]]=Options!$H$7,Table2[[#This Row],[code]]=Options!$H$8,Table2[[#This Row],[code]]=Options!$H$9,Table2[[#This Row],[code]]=Options!$H$10),Table2[[#This Row],[regno]],"")</f>
        <v/>
      </c>
    </row>
    <row r="3913" spans="1:4" x14ac:dyDescent="0.2">
      <c r="A3913">
        <v>1085941</v>
      </c>
      <c r="B3913" t="s">
        <v>5659</v>
      </c>
      <c r="C3913" t="s">
        <v>439</v>
      </c>
      <c r="D3913" t="str">
        <f>IF(OR(Table2[[#This Row],[code]]=Options!$H$6,Table2[[#This Row],[code]]=Options!$H$7,Table2[[#This Row],[code]]=Options!$H$8,Table2[[#This Row],[code]]=Options!$H$9,Table2[[#This Row],[code]]=Options!$H$10),Table2[[#This Row],[regno]],"")</f>
        <v/>
      </c>
    </row>
    <row r="3914" spans="1:4" x14ac:dyDescent="0.2">
      <c r="A3914">
        <v>1086139</v>
      </c>
      <c r="B3914" t="s">
        <v>5641</v>
      </c>
      <c r="C3914" t="s">
        <v>301</v>
      </c>
      <c r="D3914" t="str">
        <f>IF(OR(Table2[[#This Row],[code]]=Options!$H$6,Table2[[#This Row],[code]]=Options!$H$7,Table2[[#This Row],[code]]=Options!$H$8,Table2[[#This Row],[code]]=Options!$H$9,Table2[[#This Row],[code]]=Options!$H$10),Table2[[#This Row],[regno]],"")</f>
        <v/>
      </c>
    </row>
    <row r="3915" spans="1:4" x14ac:dyDescent="0.2">
      <c r="A3915">
        <v>1086155</v>
      </c>
      <c r="B3915" t="s">
        <v>5680</v>
      </c>
      <c r="C3915" t="s">
        <v>578</v>
      </c>
      <c r="D3915" t="str">
        <f>IF(OR(Table2[[#This Row],[code]]=Options!$H$6,Table2[[#This Row],[code]]=Options!$H$7,Table2[[#This Row],[code]]=Options!$H$8,Table2[[#This Row],[code]]=Options!$H$9,Table2[[#This Row],[code]]=Options!$H$10),Table2[[#This Row],[regno]],"")</f>
        <v/>
      </c>
    </row>
    <row r="3916" spans="1:4" x14ac:dyDescent="0.2">
      <c r="A3916">
        <v>1086222</v>
      </c>
      <c r="B3916" t="s">
        <v>5604</v>
      </c>
      <c r="C3916" t="s">
        <v>64</v>
      </c>
      <c r="D3916" t="str">
        <f>IF(OR(Table2[[#This Row],[code]]=Options!$H$6,Table2[[#This Row],[code]]=Options!$H$7,Table2[[#This Row],[code]]=Options!$H$8,Table2[[#This Row],[code]]=Options!$H$9,Table2[[#This Row],[code]]=Options!$H$10),Table2[[#This Row],[regno]],"")</f>
        <v/>
      </c>
    </row>
    <row r="3917" spans="1:4" x14ac:dyDescent="0.2">
      <c r="A3917">
        <v>1086342</v>
      </c>
      <c r="B3917" t="s">
        <v>5755</v>
      </c>
      <c r="C3917" t="s">
        <v>1893</v>
      </c>
      <c r="D3917" t="str">
        <f>IF(OR(Table2[[#This Row],[code]]=Options!$H$6,Table2[[#This Row],[code]]=Options!$H$7,Table2[[#This Row],[code]]=Options!$H$8,Table2[[#This Row],[code]]=Options!$H$9,Table2[[#This Row],[code]]=Options!$H$10),Table2[[#This Row],[regno]],"")</f>
        <v/>
      </c>
    </row>
    <row r="3918" spans="1:4" x14ac:dyDescent="0.2">
      <c r="A3918">
        <v>1086399</v>
      </c>
      <c r="B3918" t="s">
        <v>5795</v>
      </c>
      <c r="C3918" t="s">
        <v>3454</v>
      </c>
      <c r="D3918" t="str">
        <f>IF(OR(Table2[[#This Row],[code]]=Options!$H$6,Table2[[#This Row],[code]]=Options!$H$7,Table2[[#This Row],[code]]=Options!$H$8,Table2[[#This Row],[code]]=Options!$H$9,Table2[[#This Row],[code]]=Options!$H$10),Table2[[#This Row],[regno]],"")</f>
        <v/>
      </c>
    </row>
    <row r="3919" spans="1:4" x14ac:dyDescent="0.2">
      <c r="A3919">
        <v>1086483</v>
      </c>
      <c r="B3919" t="s">
        <v>5744</v>
      </c>
      <c r="C3919" t="s">
        <v>1580</v>
      </c>
      <c r="D3919" t="str">
        <f>IF(OR(Table2[[#This Row],[code]]=Options!$H$6,Table2[[#This Row],[code]]=Options!$H$7,Table2[[#This Row],[code]]=Options!$H$8,Table2[[#This Row],[code]]=Options!$H$9,Table2[[#This Row],[code]]=Options!$H$10),Table2[[#This Row],[regno]],"")</f>
        <v/>
      </c>
    </row>
    <row r="3920" spans="1:4" x14ac:dyDescent="0.2">
      <c r="A3920">
        <v>1086527</v>
      </c>
      <c r="B3920" t="s">
        <v>5630</v>
      </c>
      <c r="C3920" t="s">
        <v>241</v>
      </c>
      <c r="D3920" t="str">
        <f>IF(OR(Table2[[#This Row],[code]]=Options!$H$6,Table2[[#This Row],[code]]=Options!$H$7,Table2[[#This Row],[code]]=Options!$H$8,Table2[[#This Row],[code]]=Options!$H$9,Table2[[#This Row],[code]]=Options!$H$10),Table2[[#This Row],[regno]],"")</f>
        <v/>
      </c>
    </row>
    <row r="3921" spans="1:4" x14ac:dyDescent="0.2">
      <c r="A3921">
        <v>1086817</v>
      </c>
      <c r="B3921" t="s">
        <v>5729</v>
      </c>
      <c r="C3921" t="s">
        <v>1369</v>
      </c>
      <c r="D3921" t="str">
        <f>IF(OR(Table2[[#This Row],[code]]=Options!$H$6,Table2[[#This Row],[code]]=Options!$H$7,Table2[[#This Row],[code]]=Options!$H$8,Table2[[#This Row],[code]]=Options!$H$9,Table2[[#This Row],[code]]=Options!$H$10),Table2[[#This Row],[regno]],"")</f>
        <v/>
      </c>
    </row>
    <row r="3922" spans="1:4" x14ac:dyDescent="0.2">
      <c r="A3922">
        <v>1086883</v>
      </c>
      <c r="B3922" t="s">
        <v>5699</v>
      </c>
      <c r="C3922" t="s">
        <v>829</v>
      </c>
      <c r="D3922" t="str">
        <f>IF(OR(Table2[[#This Row],[code]]=Options!$H$6,Table2[[#This Row],[code]]=Options!$H$7,Table2[[#This Row],[code]]=Options!$H$8,Table2[[#This Row],[code]]=Options!$H$9,Table2[[#This Row],[code]]=Options!$H$10),Table2[[#This Row],[regno]],"")</f>
        <v/>
      </c>
    </row>
    <row r="3923" spans="1:4" x14ac:dyDescent="0.2">
      <c r="A3923">
        <v>1087011</v>
      </c>
      <c r="B3923" t="s">
        <v>5497</v>
      </c>
      <c r="C3923" t="s">
        <v>15</v>
      </c>
      <c r="D3923" t="str">
        <f>IF(OR(Table2[[#This Row],[code]]=Options!$H$6,Table2[[#This Row],[code]]=Options!$H$7,Table2[[#This Row],[code]]=Options!$H$8,Table2[[#This Row],[code]]=Options!$H$9,Table2[[#This Row],[code]]=Options!$H$10),Table2[[#This Row],[regno]],"")</f>
        <v/>
      </c>
    </row>
    <row r="3924" spans="1:4" x14ac:dyDescent="0.2">
      <c r="A3924">
        <v>1087059</v>
      </c>
      <c r="B3924" t="s">
        <v>5510</v>
      </c>
      <c r="C3924" t="s">
        <v>676</v>
      </c>
      <c r="D3924" t="str">
        <f>IF(OR(Table2[[#This Row],[code]]=Options!$H$6,Table2[[#This Row],[code]]=Options!$H$7,Table2[[#This Row],[code]]=Options!$H$8,Table2[[#This Row],[code]]=Options!$H$9,Table2[[#This Row],[code]]=Options!$H$10),Table2[[#This Row],[regno]],"")</f>
        <v/>
      </c>
    </row>
    <row r="3925" spans="1:4" x14ac:dyDescent="0.2">
      <c r="A3925">
        <v>1087098</v>
      </c>
      <c r="B3925" t="s">
        <v>5501</v>
      </c>
      <c r="C3925" t="s">
        <v>149</v>
      </c>
      <c r="D3925" t="str">
        <f>IF(OR(Table2[[#This Row],[code]]=Options!$H$6,Table2[[#This Row],[code]]=Options!$H$7,Table2[[#This Row],[code]]=Options!$H$8,Table2[[#This Row],[code]]=Options!$H$9,Table2[[#This Row],[code]]=Options!$H$10),Table2[[#This Row],[regno]],"")</f>
        <v/>
      </c>
    </row>
    <row r="3926" spans="1:4" x14ac:dyDescent="0.2">
      <c r="A3926">
        <v>1087145</v>
      </c>
      <c r="B3926" t="s">
        <v>5742</v>
      </c>
      <c r="C3926" t="s">
        <v>1557</v>
      </c>
      <c r="D3926" t="str">
        <f>IF(OR(Table2[[#This Row],[code]]=Options!$H$6,Table2[[#This Row],[code]]=Options!$H$7,Table2[[#This Row],[code]]=Options!$H$8,Table2[[#This Row],[code]]=Options!$H$9,Table2[[#This Row],[code]]=Options!$H$10),Table2[[#This Row],[regno]],"")</f>
        <v/>
      </c>
    </row>
    <row r="3927" spans="1:4" x14ac:dyDescent="0.2">
      <c r="A3927">
        <v>1087165</v>
      </c>
      <c r="B3927" t="s">
        <v>5670</v>
      </c>
      <c r="C3927" t="s">
        <v>514</v>
      </c>
      <c r="D3927" t="str">
        <f>IF(OR(Table2[[#This Row],[code]]=Options!$H$6,Table2[[#This Row],[code]]=Options!$H$7,Table2[[#This Row],[code]]=Options!$H$8,Table2[[#This Row],[code]]=Options!$H$9,Table2[[#This Row],[code]]=Options!$H$10),Table2[[#This Row],[regno]],"")</f>
        <v/>
      </c>
    </row>
    <row r="3928" spans="1:4" x14ac:dyDescent="0.2">
      <c r="A3928">
        <v>1087220</v>
      </c>
      <c r="B3928" t="s">
        <v>5729</v>
      </c>
      <c r="C3928" t="s">
        <v>1369</v>
      </c>
      <c r="D3928" t="str">
        <f>IF(OR(Table2[[#This Row],[code]]=Options!$H$6,Table2[[#This Row],[code]]=Options!$H$7,Table2[[#This Row],[code]]=Options!$H$8,Table2[[#This Row],[code]]=Options!$H$9,Table2[[#This Row],[code]]=Options!$H$10),Table2[[#This Row],[regno]],"")</f>
        <v/>
      </c>
    </row>
    <row r="3929" spans="1:4" x14ac:dyDescent="0.2">
      <c r="A3929">
        <v>1087243</v>
      </c>
      <c r="B3929" t="s">
        <v>5490</v>
      </c>
      <c r="C3929" t="s">
        <v>55</v>
      </c>
      <c r="D3929" t="str">
        <f>IF(OR(Table2[[#This Row],[code]]=Options!$H$6,Table2[[#This Row],[code]]=Options!$H$7,Table2[[#This Row],[code]]=Options!$H$8,Table2[[#This Row],[code]]=Options!$H$9,Table2[[#This Row],[code]]=Options!$H$10),Table2[[#This Row],[regno]],"")</f>
        <v/>
      </c>
    </row>
    <row r="3930" spans="1:4" x14ac:dyDescent="0.2">
      <c r="A3930">
        <v>1087300</v>
      </c>
      <c r="B3930" t="s">
        <v>5555</v>
      </c>
      <c r="C3930" t="s">
        <v>2197</v>
      </c>
      <c r="D3930" t="str">
        <f>IF(OR(Table2[[#This Row],[code]]=Options!$H$6,Table2[[#This Row],[code]]=Options!$H$7,Table2[[#This Row],[code]]=Options!$H$8,Table2[[#This Row],[code]]=Options!$H$9,Table2[[#This Row],[code]]=Options!$H$10),Table2[[#This Row],[regno]],"")</f>
        <v/>
      </c>
    </row>
    <row r="3931" spans="1:4" x14ac:dyDescent="0.2">
      <c r="A3931">
        <v>1087303</v>
      </c>
      <c r="B3931" t="s">
        <v>5705</v>
      </c>
      <c r="C3931" t="s">
        <v>903</v>
      </c>
      <c r="D3931" t="str">
        <f>IF(OR(Table2[[#This Row],[code]]=Options!$H$6,Table2[[#This Row],[code]]=Options!$H$7,Table2[[#This Row],[code]]=Options!$H$8,Table2[[#This Row],[code]]=Options!$H$9,Table2[[#This Row],[code]]=Options!$H$10),Table2[[#This Row],[regno]],"")</f>
        <v/>
      </c>
    </row>
    <row r="3932" spans="1:4" x14ac:dyDescent="0.2">
      <c r="A3932">
        <v>1087333</v>
      </c>
      <c r="B3932" t="s">
        <v>5617</v>
      </c>
      <c r="C3932" t="s">
        <v>164</v>
      </c>
      <c r="D3932" t="str">
        <f>IF(OR(Table2[[#This Row],[code]]=Options!$H$6,Table2[[#This Row],[code]]=Options!$H$7,Table2[[#This Row],[code]]=Options!$H$8,Table2[[#This Row],[code]]=Options!$H$9,Table2[[#This Row],[code]]=Options!$H$10),Table2[[#This Row],[regno]],"")</f>
        <v/>
      </c>
    </row>
    <row r="3933" spans="1:4" x14ac:dyDescent="0.2">
      <c r="A3933">
        <v>1087357</v>
      </c>
      <c r="B3933" t="s">
        <v>5561</v>
      </c>
      <c r="C3933" t="s">
        <v>949</v>
      </c>
      <c r="D3933" t="str">
        <f>IF(OR(Table2[[#This Row],[code]]=Options!$H$6,Table2[[#This Row],[code]]=Options!$H$7,Table2[[#This Row],[code]]=Options!$H$8,Table2[[#This Row],[code]]=Options!$H$9,Table2[[#This Row],[code]]=Options!$H$10),Table2[[#This Row],[regno]],"")</f>
        <v/>
      </c>
    </row>
    <row r="3934" spans="1:4" x14ac:dyDescent="0.2">
      <c r="A3934">
        <v>1087409</v>
      </c>
      <c r="B3934" t="s">
        <v>5770</v>
      </c>
      <c r="C3934" t="s">
        <v>2234</v>
      </c>
      <c r="D3934" t="str">
        <f>IF(OR(Table2[[#This Row],[code]]=Options!$H$6,Table2[[#This Row],[code]]=Options!$H$7,Table2[[#This Row],[code]]=Options!$H$8,Table2[[#This Row],[code]]=Options!$H$9,Table2[[#This Row],[code]]=Options!$H$10),Table2[[#This Row],[regno]],"")</f>
        <v/>
      </c>
    </row>
    <row r="3935" spans="1:4" x14ac:dyDescent="0.2">
      <c r="A3935">
        <v>1087445</v>
      </c>
      <c r="B3935" t="s">
        <v>5538</v>
      </c>
      <c r="C3935" t="s">
        <v>1372</v>
      </c>
      <c r="D3935" t="str">
        <f>IF(OR(Table2[[#This Row],[code]]=Options!$H$6,Table2[[#This Row],[code]]=Options!$H$7,Table2[[#This Row],[code]]=Options!$H$8,Table2[[#This Row],[code]]=Options!$H$9,Table2[[#This Row],[code]]=Options!$H$10),Table2[[#This Row],[regno]],"")</f>
        <v/>
      </c>
    </row>
    <row r="3936" spans="1:4" x14ac:dyDescent="0.2">
      <c r="A3936">
        <v>1087454</v>
      </c>
      <c r="B3936" t="s">
        <v>5662</v>
      </c>
      <c r="C3936" t="s">
        <v>450</v>
      </c>
      <c r="D3936" t="str">
        <f>IF(OR(Table2[[#This Row],[code]]=Options!$H$6,Table2[[#This Row],[code]]=Options!$H$7,Table2[[#This Row],[code]]=Options!$H$8,Table2[[#This Row],[code]]=Options!$H$9,Table2[[#This Row],[code]]=Options!$H$10),Table2[[#This Row],[regno]],"")</f>
        <v/>
      </c>
    </row>
    <row r="3937" spans="1:4" x14ac:dyDescent="0.2">
      <c r="A3937">
        <v>1087461</v>
      </c>
      <c r="B3937" t="s">
        <v>5617</v>
      </c>
      <c r="C3937" t="s">
        <v>164</v>
      </c>
      <c r="D3937" t="str">
        <f>IF(OR(Table2[[#This Row],[code]]=Options!$H$6,Table2[[#This Row],[code]]=Options!$H$7,Table2[[#This Row],[code]]=Options!$H$8,Table2[[#This Row],[code]]=Options!$H$9,Table2[[#This Row],[code]]=Options!$H$10),Table2[[#This Row],[regno]],"")</f>
        <v/>
      </c>
    </row>
    <row r="3938" spans="1:4" x14ac:dyDescent="0.2">
      <c r="A3938">
        <v>1087490</v>
      </c>
      <c r="B3938" t="s">
        <v>5569</v>
      </c>
      <c r="C3938" t="s">
        <v>461</v>
      </c>
      <c r="D3938" t="str">
        <f>IF(OR(Table2[[#This Row],[code]]=Options!$H$6,Table2[[#This Row],[code]]=Options!$H$7,Table2[[#This Row],[code]]=Options!$H$8,Table2[[#This Row],[code]]=Options!$H$9,Table2[[#This Row],[code]]=Options!$H$10),Table2[[#This Row],[regno]],"")</f>
        <v/>
      </c>
    </row>
    <row r="3939" spans="1:4" x14ac:dyDescent="0.2">
      <c r="A3939">
        <v>1087580</v>
      </c>
      <c r="B3939" t="s">
        <v>5700</v>
      </c>
      <c r="C3939" t="s">
        <v>839</v>
      </c>
      <c r="D3939" t="str">
        <f>IF(OR(Table2[[#This Row],[code]]=Options!$H$6,Table2[[#This Row],[code]]=Options!$H$7,Table2[[#This Row],[code]]=Options!$H$8,Table2[[#This Row],[code]]=Options!$H$9,Table2[[#This Row],[code]]=Options!$H$10),Table2[[#This Row],[regno]],"")</f>
        <v/>
      </c>
    </row>
    <row r="3940" spans="1:4" x14ac:dyDescent="0.2">
      <c r="A3940">
        <v>1087589</v>
      </c>
      <c r="B3940" t="s">
        <v>5498</v>
      </c>
      <c r="C3940" t="s">
        <v>372</v>
      </c>
      <c r="D3940" t="str">
        <f>IF(OR(Table2[[#This Row],[code]]=Options!$H$6,Table2[[#This Row],[code]]=Options!$H$7,Table2[[#This Row],[code]]=Options!$H$8,Table2[[#This Row],[code]]=Options!$H$9,Table2[[#This Row],[code]]=Options!$H$10),Table2[[#This Row],[regno]],"")</f>
        <v/>
      </c>
    </row>
    <row r="3941" spans="1:4" x14ac:dyDescent="0.2">
      <c r="A3941">
        <v>1087695</v>
      </c>
      <c r="B3941" t="s">
        <v>5676</v>
      </c>
      <c r="C3941" t="s">
        <v>548</v>
      </c>
      <c r="D3941" t="str">
        <f>IF(OR(Table2[[#This Row],[code]]=Options!$H$6,Table2[[#This Row],[code]]=Options!$H$7,Table2[[#This Row],[code]]=Options!$H$8,Table2[[#This Row],[code]]=Options!$H$9,Table2[[#This Row],[code]]=Options!$H$10),Table2[[#This Row],[regno]],"")</f>
        <v/>
      </c>
    </row>
    <row r="3942" spans="1:4" x14ac:dyDescent="0.2">
      <c r="A3942">
        <v>1087805</v>
      </c>
      <c r="B3942" t="s">
        <v>5684</v>
      </c>
      <c r="C3942" t="s">
        <v>650</v>
      </c>
      <c r="D3942" t="str">
        <f>IF(OR(Table2[[#This Row],[code]]=Options!$H$6,Table2[[#This Row],[code]]=Options!$H$7,Table2[[#This Row],[code]]=Options!$H$8,Table2[[#This Row],[code]]=Options!$H$9,Table2[[#This Row],[code]]=Options!$H$10),Table2[[#This Row],[regno]],"")</f>
        <v/>
      </c>
    </row>
    <row r="3943" spans="1:4" x14ac:dyDescent="0.2">
      <c r="A3943">
        <v>1087848</v>
      </c>
      <c r="B3943" t="s">
        <v>5482</v>
      </c>
      <c r="C3943" t="s">
        <v>639</v>
      </c>
      <c r="D3943" t="str">
        <f>IF(OR(Table2[[#This Row],[code]]=Options!$H$6,Table2[[#This Row],[code]]=Options!$H$7,Table2[[#This Row],[code]]=Options!$H$8,Table2[[#This Row],[code]]=Options!$H$9,Table2[[#This Row],[code]]=Options!$H$10),Table2[[#This Row],[regno]],"")</f>
        <v/>
      </c>
    </row>
    <row r="3944" spans="1:4" x14ac:dyDescent="0.2">
      <c r="A3944">
        <v>1087874</v>
      </c>
      <c r="B3944" t="s">
        <v>5745</v>
      </c>
      <c r="C3944" t="s">
        <v>1641</v>
      </c>
      <c r="D3944" t="str">
        <f>IF(OR(Table2[[#This Row],[code]]=Options!$H$6,Table2[[#This Row],[code]]=Options!$H$7,Table2[[#This Row],[code]]=Options!$H$8,Table2[[#This Row],[code]]=Options!$H$9,Table2[[#This Row],[code]]=Options!$H$10),Table2[[#This Row],[regno]],"")</f>
        <v/>
      </c>
    </row>
    <row r="3945" spans="1:4" x14ac:dyDescent="0.2">
      <c r="A3945">
        <v>1087904</v>
      </c>
      <c r="B3945" t="s">
        <v>5721</v>
      </c>
      <c r="C3945" t="s">
        <v>1318</v>
      </c>
      <c r="D3945" t="str">
        <f>IF(OR(Table2[[#This Row],[code]]=Options!$H$6,Table2[[#This Row],[code]]=Options!$H$7,Table2[[#This Row],[code]]=Options!$H$8,Table2[[#This Row],[code]]=Options!$H$9,Table2[[#This Row],[code]]=Options!$H$10),Table2[[#This Row],[regno]],"")</f>
        <v/>
      </c>
    </row>
    <row r="3946" spans="1:4" x14ac:dyDescent="0.2">
      <c r="A3946">
        <v>1087930</v>
      </c>
      <c r="B3946" t="s">
        <v>5748</v>
      </c>
      <c r="C3946" t="s">
        <v>1702</v>
      </c>
      <c r="D3946" t="str">
        <f>IF(OR(Table2[[#This Row],[code]]=Options!$H$6,Table2[[#This Row],[code]]=Options!$H$7,Table2[[#This Row],[code]]=Options!$H$8,Table2[[#This Row],[code]]=Options!$H$9,Table2[[#This Row],[code]]=Options!$H$10),Table2[[#This Row],[regno]],"")</f>
        <v/>
      </c>
    </row>
    <row r="3947" spans="1:4" x14ac:dyDescent="0.2">
      <c r="A3947">
        <v>1088005</v>
      </c>
      <c r="B3947" t="s">
        <v>5598</v>
      </c>
      <c r="C3947" t="s">
        <v>18</v>
      </c>
      <c r="D3947" t="str">
        <f>IF(OR(Table2[[#This Row],[code]]=Options!$H$6,Table2[[#This Row],[code]]=Options!$H$7,Table2[[#This Row],[code]]=Options!$H$8,Table2[[#This Row],[code]]=Options!$H$9,Table2[[#This Row],[code]]=Options!$H$10),Table2[[#This Row],[regno]],"")</f>
        <v/>
      </c>
    </row>
    <row r="3948" spans="1:4" x14ac:dyDescent="0.2">
      <c r="A3948">
        <v>1088032</v>
      </c>
      <c r="B3948" t="s">
        <v>5715</v>
      </c>
      <c r="C3948" t="s">
        <v>1204</v>
      </c>
      <c r="D3948" t="str">
        <f>IF(OR(Table2[[#This Row],[code]]=Options!$H$6,Table2[[#This Row],[code]]=Options!$H$7,Table2[[#This Row],[code]]=Options!$H$8,Table2[[#This Row],[code]]=Options!$H$9,Table2[[#This Row],[code]]=Options!$H$10),Table2[[#This Row],[regno]],"")</f>
        <v/>
      </c>
    </row>
    <row r="3949" spans="1:4" x14ac:dyDescent="0.2">
      <c r="A3949">
        <v>1088069</v>
      </c>
      <c r="B3949" t="s">
        <v>5642</v>
      </c>
      <c r="C3949" t="s">
        <v>304</v>
      </c>
      <c r="D3949" t="str">
        <f>IF(OR(Table2[[#This Row],[code]]=Options!$H$6,Table2[[#This Row],[code]]=Options!$H$7,Table2[[#This Row],[code]]=Options!$H$8,Table2[[#This Row],[code]]=Options!$H$9,Table2[[#This Row],[code]]=Options!$H$10),Table2[[#This Row],[regno]],"")</f>
        <v/>
      </c>
    </row>
    <row r="3950" spans="1:4" x14ac:dyDescent="0.2">
      <c r="A3950">
        <v>1088253</v>
      </c>
      <c r="B3950" t="s">
        <v>5438</v>
      </c>
      <c r="C3950" t="s">
        <v>130</v>
      </c>
      <c r="D3950" t="str">
        <f>IF(OR(Table2[[#This Row],[code]]=Options!$H$6,Table2[[#This Row],[code]]=Options!$H$7,Table2[[#This Row],[code]]=Options!$H$8,Table2[[#This Row],[code]]=Options!$H$9,Table2[[#This Row],[code]]=Options!$H$10),Table2[[#This Row],[regno]],"")</f>
        <v/>
      </c>
    </row>
    <row r="3951" spans="1:4" x14ac:dyDescent="0.2">
      <c r="A3951">
        <v>1088284</v>
      </c>
      <c r="B3951" t="s">
        <v>5635</v>
      </c>
      <c r="C3951" t="s">
        <v>270</v>
      </c>
      <c r="D3951" t="str">
        <f>IF(OR(Table2[[#This Row],[code]]=Options!$H$6,Table2[[#This Row],[code]]=Options!$H$7,Table2[[#This Row],[code]]=Options!$H$8,Table2[[#This Row],[code]]=Options!$H$9,Table2[[#This Row],[code]]=Options!$H$10),Table2[[#This Row],[regno]],"")</f>
        <v/>
      </c>
    </row>
    <row r="3952" spans="1:4" x14ac:dyDescent="0.2">
      <c r="A3952">
        <v>1088320</v>
      </c>
      <c r="B3952" t="s">
        <v>5486</v>
      </c>
      <c r="C3952" t="s">
        <v>826</v>
      </c>
      <c r="D3952" t="str">
        <f>IF(OR(Table2[[#This Row],[code]]=Options!$H$6,Table2[[#This Row],[code]]=Options!$H$7,Table2[[#This Row],[code]]=Options!$H$8,Table2[[#This Row],[code]]=Options!$H$9,Table2[[#This Row],[code]]=Options!$H$10),Table2[[#This Row],[regno]],"")</f>
        <v/>
      </c>
    </row>
    <row r="3953" spans="1:4" x14ac:dyDescent="0.2">
      <c r="A3953">
        <v>1088403</v>
      </c>
      <c r="B3953" t="s">
        <v>5476</v>
      </c>
      <c r="C3953" t="s">
        <v>188</v>
      </c>
      <c r="D3953" t="str">
        <f>IF(OR(Table2[[#This Row],[code]]=Options!$H$6,Table2[[#This Row],[code]]=Options!$H$7,Table2[[#This Row],[code]]=Options!$H$8,Table2[[#This Row],[code]]=Options!$H$9,Table2[[#This Row],[code]]=Options!$H$10),Table2[[#This Row],[regno]],"")</f>
        <v/>
      </c>
    </row>
    <row r="3954" spans="1:4" x14ac:dyDescent="0.2">
      <c r="A3954">
        <v>1088485</v>
      </c>
      <c r="B3954" t="s">
        <v>5489</v>
      </c>
      <c r="C3954" t="s">
        <v>566</v>
      </c>
      <c r="D3954" t="str">
        <f>IF(OR(Table2[[#This Row],[code]]=Options!$H$6,Table2[[#This Row],[code]]=Options!$H$7,Table2[[#This Row],[code]]=Options!$H$8,Table2[[#This Row],[code]]=Options!$H$9,Table2[[#This Row],[code]]=Options!$H$10),Table2[[#This Row],[regno]],"")</f>
        <v/>
      </c>
    </row>
    <row r="3955" spans="1:4" x14ac:dyDescent="0.2">
      <c r="A3955">
        <v>1088490</v>
      </c>
      <c r="B3955" t="s">
        <v>5544</v>
      </c>
      <c r="C3955" t="s">
        <v>61</v>
      </c>
      <c r="D3955" t="str">
        <f>IF(OR(Table2[[#This Row],[code]]=Options!$H$6,Table2[[#This Row],[code]]=Options!$H$7,Table2[[#This Row],[code]]=Options!$H$8,Table2[[#This Row],[code]]=Options!$H$9,Table2[[#This Row],[code]]=Options!$H$10),Table2[[#This Row],[regno]],"")</f>
        <v/>
      </c>
    </row>
    <row r="3956" spans="1:4" x14ac:dyDescent="0.2">
      <c r="A3956">
        <v>1088548</v>
      </c>
      <c r="B3956" t="s">
        <v>5650</v>
      </c>
      <c r="C3956" t="s">
        <v>375</v>
      </c>
      <c r="D3956" t="str">
        <f>IF(OR(Table2[[#This Row],[code]]=Options!$H$6,Table2[[#This Row],[code]]=Options!$H$7,Table2[[#This Row],[code]]=Options!$H$8,Table2[[#This Row],[code]]=Options!$H$9,Table2[[#This Row],[code]]=Options!$H$10),Table2[[#This Row],[regno]],"")</f>
        <v/>
      </c>
    </row>
    <row r="3957" spans="1:4" x14ac:dyDescent="0.2">
      <c r="A3957">
        <v>1088965</v>
      </c>
      <c r="B3957" t="s">
        <v>5489</v>
      </c>
      <c r="C3957" t="s">
        <v>566</v>
      </c>
      <c r="D3957" t="str">
        <f>IF(OR(Table2[[#This Row],[code]]=Options!$H$6,Table2[[#This Row],[code]]=Options!$H$7,Table2[[#This Row],[code]]=Options!$H$8,Table2[[#This Row],[code]]=Options!$H$9,Table2[[#This Row],[code]]=Options!$H$10),Table2[[#This Row],[regno]],"")</f>
        <v/>
      </c>
    </row>
    <row r="3958" spans="1:4" x14ac:dyDescent="0.2">
      <c r="A3958">
        <v>1088995</v>
      </c>
      <c r="B3958" t="s">
        <v>5421</v>
      </c>
      <c r="C3958" t="s">
        <v>46</v>
      </c>
      <c r="D3958" t="str">
        <f>IF(OR(Table2[[#This Row],[code]]=Options!$H$6,Table2[[#This Row],[code]]=Options!$H$7,Table2[[#This Row],[code]]=Options!$H$8,Table2[[#This Row],[code]]=Options!$H$9,Table2[[#This Row],[code]]=Options!$H$10),Table2[[#This Row],[regno]],"")</f>
        <v/>
      </c>
    </row>
    <row r="3959" spans="1:4" x14ac:dyDescent="0.2">
      <c r="A3959">
        <v>1089003</v>
      </c>
      <c r="B3959" t="s">
        <v>5651</v>
      </c>
      <c r="C3959" t="s">
        <v>382</v>
      </c>
      <c r="D3959" t="str">
        <f>IF(OR(Table2[[#This Row],[code]]=Options!$H$6,Table2[[#This Row],[code]]=Options!$H$7,Table2[[#This Row],[code]]=Options!$H$8,Table2[[#This Row],[code]]=Options!$H$9,Table2[[#This Row],[code]]=Options!$H$10),Table2[[#This Row],[regno]],"")</f>
        <v/>
      </c>
    </row>
    <row r="3960" spans="1:4" x14ac:dyDescent="0.2">
      <c r="A3960">
        <v>1089033</v>
      </c>
      <c r="B3960" t="s">
        <v>5499</v>
      </c>
      <c r="C3960" t="s">
        <v>5500</v>
      </c>
      <c r="D3960" t="str">
        <f>IF(OR(Table2[[#This Row],[code]]=Options!$H$6,Table2[[#This Row],[code]]=Options!$H$7,Table2[[#This Row],[code]]=Options!$H$8,Table2[[#This Row],[code]]=Options!$H$9,Table2[[#This Row],[code]]=Options!$H$10),Table2[[#This Row],[regno]],"")</f>
        <v/>
      </c>
    </row>
    <row r="3961" spans="1:4" x14ac:dyDescent="0.2">
      <c r="A3961">
        <v>1089069</v>
      </c>
      <c r="B3961" t="s">
        <v>5686</v>
      </c>
      <c r="C3961" t="s">
        <v>664</v>
      </c>
      <c r="D3961" t="str">
        <f>IF(OR(Table2[[#This Row],[code]]=Options!$H$6,Table2[[#This Row],[code]]=Options!$H$7,Table2[[#This Row],[code]]=Options!$H$8,Table2[[#This Row],[code]]=Options!$H$9,Table2[[#This Row],[code]]=Options!$H$10),Table2[[#This Row],[regno]],"")</f>
        <v/>
      </c>
    </row>
    <row r="3962" spans="1:4" x14ac:dyDescent="0.2">
      <c r="A3962">
        <v>1089096</v>
      </c>
      <c r="B3962" t="s">
        <v>5656</v>
      </c>
      <c r="C3962" t="s">
        <v>419</v>
      </c>
      <c r="D3962" t="str">
        <f>IF(OR(Table2[[#This Row],[code]]=Options!$H$6,Table2[[#This Row],[code]]=Options!$H$7,Table2[[#This Row],[code]]=Options!$H$8,Table2[[#This Row],[code]]=Options!$H$9,Table2[[#This Row],[code]]=Options!$H$10),Table2[[#This Row],[regno]],"")</f>
        <v/>
      </c>
    </row>
    <row r="3963" spans="1:4" x14ac:dyDescent="0.2">
      <c r="A3963">
        <v>1089143</v>
      </c>
      <c r="B3963" t="s">
        <v>5641</v>
      </c>
      <c r="C3963" t="s">
        <v>301</v>
      </c>
      <c r="D3963" t="str">
        <f>IF(OR(Table2[[#This Row],[code]]=Options!$H$6,Table2[[#This Row],[code]]=Options!$H$7,Table2[[#This Row],[code]]=Options!$H$8,Table2[[#This Row],[code]]=Options!$H$9,Table2[[#This Row],[code]]=Options!$H$10),Table2[[#This Row],[regno]],"")</f>
        <v/>
      </c>
    </row>
    <row r="3964" spans="1:4" x14ac:dyDescent="0.2">
      <c r="A3964">
        <v>1089254</v>
      </c>
      <c r="B3964" t="s">
        <v>5764</v>
      </c>
      <c r="C3964" t="s">
        <v>2082</v>
      </c>
      <c r="D3964" t="str">
        <f>IF(OR(Table2[[#This Row],[code]]=Options!$H$6,Table2[[#This Row],[code]]=Options!$H$7,Table2[[#This Row],[code]]=Options!$H$8,Table2[[#This Row],[code]]=Options!$H$9,Table2[[#This Row],[code]]=Options!$H$10),Table2[[#This Row],[regno]],"")</f>
        <v/>
      </c>
    </row>
    <row r="3965" spans="1:4" x14ac:dyDescent="0.2">
      <c r="A3965">
        <v>1089401</v>
      </c>
      <c r="B3965" t="s">
        <v>5479</v>
      </c>
      <c r="C3965" t="s">
        <v>9</v>
      </c>
      <c r="D3965" t="str">
        <f>IF(OR(Table2[[#This Row],[code]]=Options!$H$6,Table2[[#This Row],[code]]=Options!$H$7,Table2[[#This Row],[code]]=Options!$H$8,Table2[[#This Row],[code]]=Options!$H$9,Table2[[#This Row],[code]]=Options!$H$10),Table2[[#This Row],[regno]],"")</f>
        <v/>
      </c>
    </row>
    <row r="3966" spans="1:4" x14ac:dyDescent="0.2">
      <c r="A3966">
        <v>1089558</v>
      </c>
      <c r="B3966" t="s">
        <v>5558</v>
      </c>
      <c r="C3966" t="s">
        <v>1993</v>
      </c>
      <c r="D3966" t="str">
        <f>IF(OR(Table2[[#This Row],[code]]=Options!$H$6,Table2[[#This Row],[code]]=Options!$H$7,Table2[[#This Row],[code]]=Options!$H$8,Table2[[#This Row],[code]]=Options!$H$9,Table2[[#This Row],[code]]=Options!$H$10),Table2[[#This Row],[regno]],"")</f>
        <v/>
      </c>
    </row>
    <row r="3967" spans="1:4" x14ac:dyDescent="0.2">
      <c r="A3967">
        <v>1089750</v>
      </c>
      <c r="B3967" t="s">
        <v>5618</v>
      </c>
      <c r="C3967" t="s">
        <v>170</v>
      </c>
      <c r="D3967" t="str">
        <f>IF(OR(Table2[[#This Row],[code]]=Options!$H$6,Table2[[#This Row],[code]]=Options!$H$7,Table2[[#This Row],[code]]=Options!$H$8,Table2[[#This Row],[code]]=Options!$H$9,Table2[[#This Row],[code]]=Options!$H$10),Table2[[#This Row],[regno]],"")</f>
        <v/>
      </c>
    </row>
    <row r="3968" spans="1:4" x14ac:dyDescent="0.2">
      <c r="A3968">
        <v>1089916</v>
      </c>
      <c r="B3968" t="s">
        <v>5622</v>
      </c>
      <c r="C3968" t="s">
        <v>203</v>
      </c>
      <c r="D3968" t="str">
        <f>IF(OR(Table2[[#This Row],[code]]=Options!$H$6,Table2[[#This Row],[code]]=Options!$H$7,Table2[[#This Row],[code]]=Options!$H$8,Table2[[#This Row],[code]]=Options!$H$9,Table2[[#This Row],[code]]=Options!$H$10),Table2[[#This Row],[regno]],"")</f>
        <v/>
      </c>
    </row>
    <row r="3969" spans="1:4" x14ac:dyDescent="0.2">
      <c r="A3969">
        <v>1089928</v>
      </c>
      <c r="B3969" t="s">
        <v>5430</v>
      </c>
      <c r="C3969" t="s">
        <v>27</v>
      </c>
      <c r="D3969" t="str">
        <f>IF(OR(Table2[[#This Row],[code]]=Options!$H$6,Table2[[#This Row],[code]]=Options!$H$7,Table2[[#This Row],[code]]=Options!$H$8,Table2[[#This Row],[code]]=Options!$H$9,Table2[[#This Row],[code]]=Options!$H$10),Table2[[#This Row],[regno]],"")</f>
        <v/>
      </c>
    </row>
    <row r="3970" spans="1:4" x14ac:dyDescent="0.2">
      <c r="A3970">
        <v>1089941</v>
      </c>
      <c r="B3970" t="s">
        <v>5756</v>
      </c>
      <c r="C3970" t="s">
        <v>1902</v>
      </c>
      <c r="D3970" t="str">
        <f>IF(OR(Table2[[#This Row],[code]]=Options!$H$6,Table2[[#This Row],[code]]=Options!$H$7,Table2[[#This Row],[code]]=Options!$H$8,Table2[[#This Row],[code]]=Options!$H$9,Table2[[#This Row],[code]]=Options!$H$10),Table2[[#This Row],[regno]],"")</f>
        <v/>
      </c>
    </row>
    <row r="3971" spans="1:4" x14ac:dyDescent="0.2">
      <c r="A3971">
        <v>1090052</v>
      </c>
      <c r="B3971" t="s">
        <v>5690</v>
      </c>
      <c r="C3971" t="s">
        <v>751</v>
      </c>
      <c r="D3971" t="str">
        <f>IF(OR(Table2[[#This Row],[code]]=Options!$H$6,Table2[[#This Row],[code]]=Options!$H$7,Table2[[#This Row],[code]]=Options!$H$8,Table2[[#This Row],[code]]=Options!$H$9,Table2[[#This Row],[code]]=Options!$H$10),Table2[[#This Row],[regno]],"")</f>
        <v/>
      </c>
    </row>
    <row r="3972" spans="1:4" x14ac:dyDescent="0.2">
      <c r="A3972">
        <v>1090110</v>
      </c>
      <c r="B3972" t="s">
        <v>5549</v>
      </c>
      <c r="C3972" t="s">
        <v>173</v>
      </c>
      <c r="D3972" t="str">
        <f>IF(OR(Table2[[#This Row],[code]]=Options!$H$6,Table2[[#This Row],[code]]=Options!$H$7,Table2[[#This Row],[code]]=Options!$H$8,Table2[[#This Row],[code]]=Options!$H$9,Table2[[#This Row],[code]]=Options!$H$10),Table2[[#This Row],[regno]],"")</f>
        <v/>
      </c>
    </row>
    <row r="3973" spans="1:4" x14ac:dyDescent="0.2">
      <c r="A3973">
        <v>1090158</v>
      </c>
      <c r="B3973" t="s">
        <v>5506</v>
      </c>
      <c r="C3973" t="s">
        <v>923</v>
      </c>
      <c r="D3973" t="str">
        <f>IF(OR(Table2[[#This Row],[code]]=Options!$H$6,Table2[[#This Row],[code]]=Options!$H$7,Table2[[#This Row],[code]]=Options!$H$8,Table2[[#This Row],[code]]=Options!$H$9,Table2[[#This Row],[code]]=Options!$H$10),Table2[[#This Row],[regno]],"")</f>
        <v/>
      </c>
    </row>
    <row r="3974" spans="1:4" x14ac:dyDescent="0.2">
      <c r="A3974">
        <v>1090184</v>
      </c>
      <c r="B3974" t="s">
        <v>5412</v>
      </c>
      <c r="C3974" t="s">
        <v>12</v>
      </c>
      <c r="D3974" t="str">
        <f>IF(OR(Table2[[#This Row],[code]]=Options!$H$6,Table2[[#This Row],[code]]=Options!$H$7,Table2[[#This Row],[code]]=Options!$H$8,Table2[[#This Row],[code]]=Options!$H$9,Table2[[#This Row],[code]]=Options!$H$10),Table2[[#This Row],[regno]],"")</f>
        <v/>
      </c>
    </row>
    <row r="3975" spans="1:4" x14ac:dyDescent="0.2">
      <c r="A3975">
        <v>1090278</v>
      </c>
      <c r="B3975" t="s">
        <v>5608</v>
      </c>
      <c r="C3975" t="s">
        <v>97</v>
      </c>
      <c r="D3975" t="str">
        <f>IF(OR(Table2[[#This Row],[code]]=Options!$H$6,Table2[[#This Row],[code]]=Options!$H$7,Table2[[#This Row],[code]]=Options!$H$8,Table2[[#This Row],[code]]=Options!$H$9,Table2[[#This Row],[code]]=Options!$H$10),Table2[[#This Row],[regno]],"")</f>
        <v/>
      </c>
    </row>
    <row r="3976" spans="1:4" x14ac:dyDescent="0.2">
      <c r="A3976">
        <v>1090311</v>
      </c>
      <c r="B3976" t="s">
        <v>5628</v>
      </c>
      <c r="C3976" t="s">
        <v>231</v>
      </c>
      <c r="D3976" t="str">
        <f>IF(OR(Table2[[#This Row],[code]]=Options!$H$6,Table2[[#This Row],[code]]=Options!$H$7,Table2[[#This Row],[code]]=Options!$H$8,Table2[[#This Row],[code]]=Options!$H$9,Table2[[#This Row],[code]]=Options!$H$10),Table2[[#This Row],[regno]],"")</f>
        <v/>
      </c>
    </row>
    <row r="3977" spans="1:4" x14ac:dyDescent="0.2">
      <c r="A3977">
        <v>1090406</v>
      </c>
      <c r="B3977" t="s">
        <v>5634</v>
      </c>
      <c r="C3977" t="s">
        <v>264</v>
      </c>
      <c r="D3977" t="str">
        <f>IF(OR(Table2[[#This Row],[code]]=Options!$H$6,Table2[[#This Row],[code]]=Options!$H$7,Table2[[#This Row],[code]]=Options!$H$8,Table2[[#This Row],[code]]=Options!$H$9,Table2[[#This Row],[code]]=Options!$H$10),Table2[[#This Row],[regno]],"")</f>
        <v/>
      </c>
    </row>
    <row r="3978" spans="1:4" x14ac:dyDescent="0.2">
      <c r="A3978">
        <v>1090463</v>
      </c>
      <c r="B3978" t="s">
        <v>5653</v>
      </c>
      <c r="C3978" t="s">
        <v>392</v>
      </c>
      <c r="D3978" t="str">
        <f>IF(OR(Table2[[#This Row],[code]]=Options!$H$6,Table2[[#This Row],[code]]=Options!$H$7,Table2[[#This Row],[code]]=Options!$H$8,Table2[[#This Row],[code]]=Options!$H$9,Table2[[#This Row],[code]]=Options!$H$10),Table2[[#This Row],[regno]],"")</f>
        <v/>
      </c>
    </row>
    <row r="3979" spans="1:4" x14ac:dyDescent="0.2">
      <c r="A3979">
        <v>1090556</v>
      </c>
      <c r="B3979" t="s">
        <v>5490</v>
      </c>
      <c r="C3979" t="s">
        <v>55</v>
      </c>
      <c r="D3979" t="str">
        <f>IF(OR(Table2[[#This Row],[code]]=Options!$H$6,Table2[[#This Row],[code]]=Options!$H$7,Table2[[#This Row],[code]]=Options!$H$8,Table2[[#This Row],[code]]=Options!$H$9,Table2[[#This Row],[code]]=Options!$H$10),Table2[[#This Row],[regno]],"")</f>
        <v/>
      </c>
    </row>
    <row r="3980" spans="1:4" x14ac:dyDescent="0.2">
      <c r="A3980">
        <v>1090599</v>
      </c>
      <c r="B3980" t="s">
        <v>5501</v>
      </c>
      <c r="C3980" t="s">
        <v>149</v>
      </c>
      <c r="D3980" t="str">
        <f>IF(OR(Table2[[#This Row],[code]]=Options!$H$6,Table2[[#This Row],[code]]=Options!$H$7,Table2[[#This Row],[code]]=Options!$H$8,Table2[[#This Row],[code]]=Options!$H$9,Table2[[#This Row],[code]]=Options!$H$10),Table2[[#This Row],[regno]],"")</f>
        <v/>
      </c>
    </row>
    <row r="3981" spans="1:4" x14ac:dyDescent="0.2">
      <c r="A3981">
        <v>1090724</v>
      </c>
      <c r="B3981" t="s">
        <v>5487</v>
      </c>
      <c r="C3981" t="s">
        <v>611</v>
      </c>
      <c r="D3981" t="str">
        <f>IF(OR(Table2[[#This Row],[code]]=Options!$H$6,Table2[[#This Row],[code]]=Options!$H$7,Table2[[#This Row],[code]]=Options!$H$8,Table2[[#This Row],[code]]=Options!$H$9,Table2[[#This Row],[code]]=Options!$H$10),Table2[[#This Row],[regno]],"")</f>
        <v/>
      </c>
    </row>
    <row r="3982" spans="1:4" x14ac:dyDescent="0.2">
      <c r="A3982">
        <v>1090730</v>
      </c>
      <c r="B3982" t="s">
        <v>5542</v>
      </c>
      <c r="C3982" t="s">
        <v>338</v>
      </c>
      <c r="D3982" t="str">
        <f>IF(OR(Table2[[#This Row],[code]]=Options!$H$6,Table2[[#This Row],[code]]=Options!$H$7,Table2[[#This Row],[code]]=Options!$H$8,Table2[[#This Row],[code]]=Options!$H$9,Table2[[#This Row],[code]]=Options!$H$10),Table2[[#This Row],[regno]],"")</f>
        <v/>
      </c>
    </row>
    <row r="3983" spans="1:4" x14ac:dyDescent="0.2">
      <c r="A3983">
        <v>1090756</v>
      </c>
      <c r="B3983" t="s">
        <v>5796</v>
      </c>
      <c r="C3983" t="s">
        <v>3612</v>
      </c>
      <c r="D3983" t="str">
        <f>IF(OR(Table2[[#This Row],[code]]=Options!$H$6,Table2[[#This Row],[code]]=Options!$H$7,Table2[[#This Row],[code]]=Options!$H$8,Table2[[#This Row],[code]]=Options!$H$9,Table2[[#This Row],[code]]=Options!$H$10),Table2[[#This Row],[regno]],"")</f>
        <v/>
      </c>
    </row>
    <row r="3984" spans="1:4" x14ac:dyDescent="0.2">
      <c r="A3984">
        <v>1090798</v>
      </c>
      <c r="B3984" t="s">
        <v>5508</v>
      </c>
      <c r="C3984" t="s">
        <v>110</v>
      </c>
      <c r="D3984" t="str">
        <f>IF(OR(Table2[[#This Row],[code]]=Options!$H$6,Table2[[#This Row],[code]]=Options!$H$7,Table2[[#This Row],[code]]=Options!$H$8,Table2[[#This Row],[code]]=Options!$H$9,Table2[[#This Row],[code]]=Options!$H$10),Table2[[#This Row],[regno]],"")</f>
        <v/>
      </c>
    </row>
    <row r="3985" spans="1:4" x14ac:dyDescent="0.2">
      <c r="A3985">
        <v>1090945</v>
      </c>
      <c r="B3985" t="s">
        <v>5765</v>
      </c>
      <c r="C3985" t="s">
        <v>2105</v>
      </c>
      <c r="D3985" t="str">
        <f>IF(OR(Table2[[#This Row],[code]]=Options!$H$6,Table2[[#This Row],[code]]=Options!$H$7,Table2[[#This Row],[code]]=Options!$H$8,Table2[[#This Row],[code]]=Options!$H$9,Table2[[#This Row],[code]]=Options!$H$10),Table2[[#This Row],[regno]],"")</f>
        <v/>
      </c>
    </row>
    <row r="3986" spans="1:4" x14ac:dyDescent="0.2">
      <c r="A3986">
        <v>1091257</v>
      </c>
      <c r="B3986" t="s">
        <v>5713</v>
      </c>
      <c r="C3986" t="s">
        <v>1081</v>
      </c>
      <c r="D3986" t="str">
        <f>IF(OR(Table2[[#This Row],[code]]=Options!$H$6,Table2[[#This Row],[code]]=Options!$H$7,Table2[[#This Row],[code]]=Options!$H$8,Table2[[#This Row],[code]]=Options!$H$9,Table2[[#This Row],[code]]=Options!$H$10),Table2[[#This Row],[regno]],"")</f>
        <v/>
      </c>
    </row>
    <row r="3987" spans="1:4" x14ac:dyDescent="0.2">
      <c r="A3987">
        <v>1091307</v>
      </c>
      <c r="B3987" t="s">
        <v>5662</v>
      </c>
      <c r="C3987" t="s">
        <v>450</v>
      </c>
      <c r="D3987" t="str">
        <f>IF(OR(Table2[[#This Row],[code]]=Options!$H$6,Table2[[#This Row],[code]]=Options!$H$7,Table2[[#This Row],[code]]=Options!$H$8,Table2[[#This Row],[code]]=Options!$H$9,Table2[[#This Row],[code]]=Options!$H$10),Table2[[#This Row],[regno]],"")</f>
        <v/>
      </c>
    </row>
    <row r="3988" spans="1:4" x14ac:dyDescent="0.2">
      <c r="A3988">
        <v>1091457</v>
      </c>
      <c r="B3988" t="s">
        <v>5462</v>
      </c>
      <c r="C3988" t="s">
        <v>52</v>
      </c>
      <c r="D3988" t="str">
        <f>IF(OR(Table2[[#This Row],[code]]=Options!$H$6,Table2[[#This Row],[code]]=Options!$H$7,Table2[[#This Row],[code]]=Options!$H$8,Table2[[#This Row],[code]]=Options!$H$9,Table2[[#This Row],[code]]=Options!$H$10),Table2[[#This Row],[regno]],"")</f>
        <v/>
      </c>
    </row>
    <row r="3989" spans="1:4" x14ac:dyDescent="0.2">
      <c r="A3989">
        <v>1091538</v>
      </c>
      <c r="B3989" t="s">
        <v>5688</v>
      </c>
      <c r="C3989" t="s">
        <v>691</v>
      </c>
      <c r="D3989" t="str">
        <f>IF(OR(Table2[[#This Row],[code]]=Options!$H$6,Table2[[#This Row],[code]]=Options!$H$7,Table2[[#This Row],[code]]=Options!$H$8,Table2[[#This Row],[code]]=Options!$H$9,Table2[[#This Row],[code]]=Options!$H$10),Table2[[#This Row],[regno]],"")</f>
        <v/>
      </c>
    </row>
    <row r="3990" spans="1:4" x14ac:dyDescent="0.2">
      <c r="A3990">
        <v>1091588</v>
      </c>
      <c r="B3990" t="s">
        <v>5497</v>
      </c>
      <c r="C3990" t="s">
        <v>15</v>
      </c>
      <c r="D3990" t="str">
        <f>IF(OR(Table2[[#This Row],[code]]=Options!$H$6,Table2[[#This Row],[code]]=Options!$H$7,Table2[[#This Row],[code]]=Options!$H$8,Table2[[#This Row],[code]]=Options!$H$9,Table2[[#This Row],[code]]=Options!$H$10),Table2[[#This Row],[regno]],"")</f>
        <v/>
      </c>
    </row>
    <row r="3991" spans="1:4" x14ac:dyDescent="0.2">
      <c r="A3991">
        <v>1091754</v>
      </c>
      <c r="B3991" t="s">
        <v>5654</v>
      </c>
      <c r="C3991" t="s">
        <v>395</v>
      </c>
      <c r="D3991" t="str">
        <f>IF(OR(Table2[[#This Row],[code]]=Options!$H$6,Table2[[#This Row],[code]]=Options!$H$7,Table2[[#This Row],[code]]=Options!$H$8,Table2[[#This Row],[code]]=Options!$H$9,Table2[[#This Row],[code]]=Options!$H$10),Table2[[#This Row],[regno]],"")</f>
        <v/>
      </c>
    </row>
    <row r="3992" spans="1:4" x14ac:dyDescent="0.2">
      <c r="A3992">
        <v>1091799</v>
      </c>
      <c r="B3992" t="s">
        <v>5627</v>
      </c>
      <c r="C3992" t="s">
        <v>228</v>
      </c>
      <c r="D3992" t="str">
        <f>IF(OR(Table2[[#This Row],[code]]=Options!$H$6,Table2[[#This Row],[code]]=Options!$H$7,Table2[[#This Row],[code]]=Options!$H$8,Table2[[#This Row],[code]]=Options!$H$9,Table2[[#This Row],[code]]=Options!$H$10),Table2[[#This Row],[regno]],"")</f>
        <v/>
      </c>
    </row>
    <row r="3993" spans="1:4" x14ac:dyDescent="0.2">
      <c r="A3993">
        <v>1091953</v>
      </c>
      <c r="B3993" t="s">
        <v>5501</v>
      </c>
      <c r="C3993" t="s">
        <v>149</v>
      </c>
      <c r="D3993" t="str">
        <f>IF(OR(Table2[[#This Row],[code]]=Options!$H$6,Table2[[#This Row],[code]]=Options!$H$7,Table2[[#This Row],[code]]=Options!$H$8,Table2[[#This Row],[code]]=Options!$H$9,Table2[[#This Row],[code]]=Options!$H$10),Table2[[#This Row],[regno]],"")</f>
        <v/>
      </c>
    </row>
    <row r="3994" spans="1:4" x14ac:dyDescent="0.2">
      <c r="A3994">
        <v>1091967</v>
      </c>
      <c r="B3994" t="s">
        <v>5426</v>
      </c>
      <c r="C3994" t="s">
        <v>2617</v>
      </c>
      <c r="D3994" t="str">
        <f>IF(OR(Table2[[#This Row],[code]]=Options!$H$6,Table2[[#This Row],[code]]=Options!$H$7,Table2[[#This Row],[code]]=Options!$H$8,Table2[[#This Row],[code]]=Options!$H$9,Table2[[#This Row],[code]]=Options!$H$10),Table2[[#This Row],[regno]],"")</f>
        <v/>
      </c>
    </row>
    <row r="3995" spans="1:4" x14ac:dyDescent="0.2">
      <c r="A3995">
        <v>1091973</v>
      </c>
      <c r="B3995" t="s">
        <v>5501</v>
      </c>
      <c r="C3995" t="s">
        <v>149</v>
      </c>
      <c r="D3995" t="str">
        <f>IF(OR(Table2[[#This Row],[code]]=Options!$H$6,Table2[[#This Row],[code]]=Options!$H$7,Table2[[#This Row],[code]]=Options!$H$8,Table2[[#This Row],[code]]=Options!$H$9,Table2[[#This Row],[code]]=Options!$H$10),Table2[[#This Row],[regno]],"")</f>
        <v/>
      </c>
    </row>
    <row r="3996" spans="1:4" x14ac:dyDescent="0.2">
      <c r="A3996">
        <v>1092461</v>
      </c>
      <c r="B3996" t="s">
        <v>5479</v>
      </c>
      <c r="C3996" t="s">
        <v>9</v>
      </c>
      <c r="D3996" t="str">
        <f>IF(OR(Table2[[#This Row],[code]]=Options!$H$6,Table2[[#This Row],[code]]=Options!$H$7,Table2[[#This Row],[code]]=Options!$H$8,Table2[[#This Row],[code]]=Options!$H$9,Table2[[#This Row],[code]]=Options!$H$10),Table2[[#This Row],[regno]],"")</f>
        <v/>
      </c>
    </row>
    <row r="3997" spans="1:4" x14ac:dyDescent="0.2">
      <c r="A3997">
        <v>1092517</v>
      </c>
      <c r="B3997" t="s">
        <v>5604</v>
      </c>
      <c r="C3997" t="s">
        <v>64</v>
      </c>
      <c r="D3997" t="str">
        <f>IF(OR(Table2[[#This Row],[code]]=Options!$H$6,Table2[[#This Row],[code]]=Options!$H$7,Table2[[#This Row],[code]]=Options!$H$8,Table2[[#This Row],[code]]=Options!$H$9,Table2[[#This Row],[code]]=Options!$H$10),Table2[[#This Row],[regno]],"")</f>
        <v/>
      </c>
    </row>
    <row r="3998" spans="1:4" x14ac:dyDescent="0.2">
      <c r="A3998">
        <v>1092531</v>
      </c>
      <c r="B3998" t="s">
        <v>5493</v>
      </c>
      <c r="C3998" t="s">
        <v>249</v>
      </c>
      <c r="D3998" t="str">
        <f>IF(OR(Table2[[#This Row],[code]]=Options!$H$6,Table2[[#This Row],[code]]=Options!$H$7,Table2[[#This Row],[code]]=Options!$H$8,Table2[[#This Row],[code]]=Options!$H$9,Table2[[#This Row],[code]]=Options!$H$10),Table2[[#This Row],[regno]],"")</f>
        <v/>
      </c>
    </row>
    <row r="3999" spans="1:4" x14ac:dyDescent="0.2">
      <c r="A3999">
        <v>1092611</v>
      </c>
      <c r="B3999" t="s">
        <v>5742</v>
      </c>
      <c r="C3999" t="s">
        <v>1557</v>
      </c>
      <c r="D3999" t="str">
        <f>IF(OR(Table2[[#This Row],[code]]=Options!$H$6,Table2[[#This Row],[code]]=Options!$H$7,Table2[[#This Row],[code]]=Options!$H$8,Table2[[#This Row],[code]]=Options!$H$9,Table2[[#This Row],[code]]=Options!$H$10),Table2[[#This Row],[regno]],"")</f>
        <v/>
      </c>
    </row>
    <row r="4000" spans="1:4" x14ac:dyDescent="0.2">
      <c r="A4000">
        <v>1092645</v>
      </c>
      <c r="B4000" t="s">
        <v>5769</v>
      </c>
      <c r="C4000" t="s">
        <v>2231</v>
      </c>
      <c r="D4000" t="str">
        <f>IF(OR(Table2[[#This Row],[code]]=Options!$H$6,Table2[[#This Row],[code]]=Options!$H$7,Table2[[#This Row],[code]]=Options!$H$8,Table2[[#This Row],[code]]=Options!$H$9,Table2[[#This Row],[code]]=Options!$H$10),Table2[[#This Row],[regno]],"")</f>
        <v/>
      </c>
    </row>
    <row r="4001" spans="1:4" x14ac:dyDescent="0.2">
      <c r="A4001">
        <v>1092649</v>
      </c>
      <c r="B4001" t="s">
        <v>5494</v>
      </c>
      <c r="C4001" t="s">
        <v>669</v>
      </c>
      <c r="D4001" t="str">
        <f>IF(OR(Table2[[#This Row],[code]]=Options!$H$6,Table2[[#This Row],[code]]=Options!$H$7,Table2[[#This Row],[code]]=Options!$H$8,Table2[[#This Row],[code]]=Options!$H$9,Table2[[#This Row],[code]]=Options!$H$10),Table2[[#This Row],[regno]],"")</f>
        <v/>
      </c>
    </row>
    <row r="4002" spans="1:4" x14ac:dyDescent="0.2">
      <c r="A4002">
        <v>1092675</v>
      </c>
      <c r="B4002" t="s">
        <v>5797</v>
      </c>
      <c r="C4002" t="s">
        <v>3663</v>
      </c>
      <c r="D4002" t="str">
        <f>IF(OR(Table2[[#This Row],[code]]=Options!$H$6,Table2[[#This Row],[code]]=Options!$H$7,Table2[[#This Row],[code]]=Options!$H$8,Table2[[#This Row],[code]]=Options!$H$9,Table2[[#This Row],[code]]=Options!$H$10),Table2[[#This Row],[regno]],"")</f>
        <v/>
      </c>
    </row>
    <row r="4003" spans="1:4" x14ac:dyDescent="0.2">
      <c r="A4003">
        <v>1092760</v>
      </c>
      <c r="B4003" t="s">
        <v>5644</v>
      </c>
      <c r="C4003" t="s">
        <v>321</v>
      </c>
      <c r="D4003" t="str">
        <f>IF(OR(Table2[[#This Row],[code]]=Options!$H$6,Table2[[#This Row],[code]]=Options!$H$7,Table2[[#This Row],[code]]=Options!$H$8,Table2[[#This Row],[code]]=Options!$H$9,Table2[[#This Row],[code]]=Options!$H$10),Table2[[#This Row],[regno]],"")</f>
        <v/>
      </c>
    </row>
    <row r="4004" spans="1:4" x14ac:dyDescent="0.2">
      <c r="A4004">
        <v>1092931</v>
      </c>
      <c r="B4004" t="s">
        <v>5490</v>
      </c>
      <c r="C4004" t="s">
        <v>55</v>
      </c>
      <c r="D4004" t="str">
        <f>IF(OR(Table2[[#This Row],[code]]=Options!$H$6,Table2[[#This Row],[code]]=Options!$H$7,Table2[[#This Row],[code]]=Options!$H$8,Table2[[#This Row],[code]]=Options!$H$9,Table2[[#This Row],[code]]=Options!$H$10),Table2[[#This Row],[regno]],"")</f>
        <v/>
      </c>
    </row>
    <row r="4005" spans="1:4" x14ac:dyDescent="0.2">
      <c r="A4005">
        <v>1092995</v>
      </c>
      <c r="B4005" t="s">
        <v>5764</v>
      </c>
      <c r="C4005" t="s">
        <v>2082</v>
      </c>
      <c r="D4005" t="str">
        <f>IF(OR(Table2[[#This Row],[code]]=Options!$H$6,Table2[[#This Row],[code]]=Options!$H$7,Table2[[#This Row],[code]]=Options!$H$8,Table2[[#This Row],[code]]=Options!$H$9,Table2[[#This Row],[code]]=Options!$H$10),Table2[[#This Row],[regno]],"")</f>
        <v/>
      </c>
    </row>
    <row r="4006" spans="1:4" x14ac:dyDescent="0.2">
      <c r="A4006">
        <v>1093012</v>
      </c>
      <c r="B4006" t="s">
        <v>5578</v>
      </c>
      <c r="C4006" t="s">
        <v>121</v>
      </c>
      <c r="D4006" t="str">
        <f>IF(OR(Table2[[#This Row],[code]]=Options!$H$6,Table2[[#This Row],[code]]=Options!$H$7,Table2[[#This Row],[code]]=Options!$H$8,Table2[[#This Row],[code]]=Options!$H$9,Table2[[#This Row],[code]]=Options!$H$10),Table2[[#This Row],[regno]],"")</f>
        <v/>
      </c>
    </row>
    <row r="4007" spans="1:4" x14ac:dyDescent="0.2">
      <c r="A4007">
        <v>1093146</v>
      </c>
      <c r="B4007" t="s">
        <v>5798</v>
      </c>
      <c r="C4007" t="s">
        <v>3678</v>
      </c>
      <c r="D4007" t="str">
        <f>IF(OR(Table2[[#This Row],[code]]=Options!$H$6,Table2[[#This Row],[code]]=Options!$H$7,Table2[[#This Row],[code]]=Options!$H$8,Table2[[#This Row],[code]]=Options!$H$9,Table2[[#This Row],[code]]=Options!$H$10),Table2[[#This Row],[regno]],"")</f>
        <v/>
      </c>
    </row>
    <row r="4008" spans="1:4" x14ac:dyDescent="0.2">
      <c r="A4008">
        <v>1093196</v>
      </c>
      <c r="B4008" t="s">
        <v>5501</v>
      </c>
      <c r="C4008" t="s">
        <v>149</v>
      </c>
      <c r="D4008" t="str">
        <f>IF(OR(Table2[[#This Row],[code]]=Options!$H$6,Table2[[#This Row],[code]]=Options!$H$7,Table2[[#This Row],[code]]=Options!$H$8,Table2[[#This Row],[code]]=Options!$H$9,Table2[[#This Row],[code]]=Options!$H$10),Table2[[#This Row],[regno]],"")</f>
        <v/>
      </c>
    </row>
    <row r="4009" spans="1:4" x14ac:dyDescent="0.2">
      <c r="A4009">
        <v>1093407</v>
      </c>
      <c r="B4009" t="s">
        <v>5750</v>
      </c>
      <c r="C4009" t="s">
        <v>1710</v>
      </c>
      <c r="D4009" t="str">
        <f>IF(OR(Table2[[#This Row],[code]]=Options!$H$6,Table2[[#This Row],[code]]=Options!$H$7,Table2[[#This Row],[code]]=Options!$H$8,Table2[[#This Row],[code]]=Options!$H$9,Table2[[#This Row],[code]]=Options!$H$10),Table2[[#This Row],[regno]],"")</f>
        <v/>
      </c>
    </row>
    <row r="4010" spans="1:4" x14ac:dyDescent="0.2">
      <c r="A4010">
        <v>1093556</v>
      </c>
      <c r="B4010" t="s">
        <v>5515</v>
      </c>
      <c r="C4010" t="s">
        <v>606</v>
      </c>
      <c r="D4010" t="str">
        <f>IF(OR(Table2[[#This Row],[code]]=Options!$H$6,Table2[[#This Row],[code]]=Options!$H$7,Table2[[#This Row],[code]]=Options!$H$8,Table2[[#This Row],[code]]=Options!$H$9,Table2[[#This Row],[code]]=Options!$H$10),Table2[[#This Row],[regno]],"")</f>
        <v/>
      </c>
    </row>
    <row r="4011" spans="1:4" x14ac:dyDescent="0.2">
      <c r="A4011">
        <v>1093611</v>
      </c>
      <c r="B4011" t="s">
        <v>5721</v>
      </c>
      <c r="C4011" t="s">
        <v>1318</v>
      </c>
      <c r="D4011" t="str">
        <f>IF(OR(Table2[[#This Row],[code]]=Options!$H$6,Table2[[#This Row],[code]]=Options!$H$7,Table2[[#This Row],[code]]=Options!$H$8,Table2[[#This Row],[code]]=Options!$H$9,Table2[[#This Row],[code]]=Options!$H$10),Table2[[#This Row],[regno]],"")</f>
        <v/>
      </c>
    </row>
    <row r="4012" spans="1:4" x14ac:dyDescent="0.2">
      <c r="A4012">
        <v>1093700</v>
      </c>
      <c r="B4012" t="s">
        <v>5609</v>
      </c>
      <c r="C4012" t="s">
        <v>100</v>
      </c>
      <c r="D4012" t="str">
        <f>IF(OR(Table2[[#This Row],[code]]=Options!$H$6,Table2[[#This Row],[code]]=Options!$H$7,Table2[[#This Row],[code]]=Options!$H$8,Table2[[#This Row],[code]]=Options!$H$9,Table2[[#This Row],[code]]=Options!$H$10),Table2[[#This Row],[regno]],"")</f>
        <v/>
      </c>
    </row>
    <row r="4013" spans="1:4" x14ac:dyDescent="0.2">
      <c r="A4013">
        <v>1093715</v>
      </c>
      <c r="B4013" t="s">
        <v>5671</v>
      </c>
      <c r="C4013" t="s">
        <v>523</v>
      </c>
      <c r="D4013" t="str">
        <f>IF(OR(Table2[[#This Row],[code]]=Options!$H$6,Table2[[#This Row],[code]]=Options!$H$7,Table2[[#This Row],[code]]=Options!$H$8,Table2[[#This Row],[code]]=Options!$H$9,Table2[[#This Row],[code]]=Options!$H$10),Table2[[#This Row],[regno]],"")</f>
        <v/>
      </c>
    </row>
    <row r="4014" spans="1:4" x14ac:dyDescent="0.2">
      <c r="A4014">
        <v>1093752</v>
      </c>
      <c r="B4014" t="s">
        <v>5642</v>
      </c>
      <c r="C4014" t="s">
        <v>304</v>
      </c>
      <c r="D4014" t="str">
        <f>IF(OR(Table2[[#This Row],[code]]=Options!$H$6,Table2[[#This Row],[code]]=Options!$H$7,Table2[[#This Row],[code]]=Options!$H$8,Table2[[#This Row],[code]]=Options!$H$9,Table2[[#This Row],[code]]=Options!$H$10),Table2[[#This Row],[regno]],"")</f>
        <v/>
      </c>
    </row>
    <row r="4015" spans="1:4" x14ac:dyDescent="0.2">
      <c r="A4015">
        <v>1093790</v>
      </c>
      <c r="B4015" t="s">
        <v>5502</v>
      </c>
      <c r="C4015" t="s">
        <v>298</v>
      </c>
      <c r="D4015" t="str">
        <f>IF(OR(Table2[[#This Row],[code]]=Options!$H$6,Table2[[#This Row],[code]]=Options!$H$7,Table2[[#This Row],[code]]=Options!$H$8,Table2[[#This Row],[code]]=Options!$H$9,Table2[[#This Row],[code]]=Options!$H$10),Table2[[#This Row],[regno]],"")</f>
        <v/>
      </c>
    </row>
    <row r="4016" spans="1:4" x14ac:dyDescent="0.2">
      <c r="A4016">
        <v>1093868</v>
      </c>
      <c r="B4016" t="s">
        <v>5476</v>
      </c>
      <c r="C4016" t="s">
        <v>188</v>
      </c>
      <c r="D4016" t="str">
        <f>IF(OR(Table2[[#This Row],[code]]=Options!$H$6,Table2[[#This Row],[code]]=Options!$H$7,Table2[[#This Row],[code]]=Options!$H$8,Table2[[#This Row],[code]]=Options!$H$9,Table2[[#This Row],[code]]=Options!$H$10),Table2[[#This Row],[regno]],"")</f>
        <v/>
      </c>
    </row>
    <row r="4017" spans="1:4" x14ac:dyDescent="0.2">
      <c r="A4017">
        <v>1093907</v>
      </c>
      <c r="B4017" t="s">
        <v>5618</v>
      </c>
      <c r="C4017" t="s">
        <v>170</v>
      </c>
      <c r="D4017" t="str">
        <f>IF(OR(Table2[[#This Row],[code]]=Options!$H$6,Table2[[#This Row],[code]]=Options!$H$7,Table2[[#This Row],[code]]=Options!$H$8,Table2[[#This Row],[code]]=Options!$H$9,Table2[[#This Row],[code]]=Options!$H$10),Table2[[#This Row],[regno]],"")</f>
        <v/>
      </c>
    </row>
    <row r="4018" spans="1:4" x14ac:dyDescent="0.2">
      <c r="A4018">
        <v>1093992</v>
      </c>
      <c r="B4018" t="s">
        <v>5476</v>
      </c>
      <c r="C4018" t="s">
        <v>188</v>
      </c>
      <c r="D4018" t="str">
        <f>IF(OR(Table2[[#This Row],[code]]=Options!$H$6,Table2[[#This Row],[code]]=Options!$H$7,Table2[[#This Row],[code]]=Options!$H$8,Table2[[#This Row],[code]]=Options!$H$9,Table2[[#This Row],[code]]=Options!$H$10),Table2[[#This Row],[regno]],"")</f>
        <v/>
      </c>
    </row>
    <row r="4019" spans="1:4" x14ac:dyDescent="0.2">
      <c r="A4019">
        <v>1094009</v>
      </c>
      <c r="B4019" t="s">
        <v>5703</v>
      </c>
      <c r="C4019" t="s">
        <v>875</v>
      </c>
      <c r="D4019" t="str">
        <f>IF(OR(Table2[[#This Row],[code]]=Options!$H$6,Table2[[#This Row],[code]]=Options!$H$7,Table2[[#This Row],[code]]=Options!$H$8,Table2[[#This Row],[code]]=Options!$H$9,Table2[[#This Row],[code]]=Options!$H$10),Table2[[#This Row],[regno]],"")</f>
        <v/>
      </c>
    </row>
    <row r="4020" spans="1:4" x14ac:dyDescent="0.2">
      <c r="A4020">
        <v>1094091</v>
      </c>
      <c r="B4020" t="s">
        <v>5601</v>
      </c>
      <c r="C4020" t="s">
        <v>32</v>
      </c>
      <c r="D4020" t="str">
        <f>IF(OR(Table2[[#This Row],[code]]=Options!$H$6,Table2[[#This Row],[code]]=Options!$H$7,Table2[[#This Row],[code]]=Options!$H$8,Table2[[#This Row],[code]]=Options!$H$9,Table2[[#This Row],[code]]=Options!$H$10),Table2[[#This Row],[regno]],"")</f>
        <v/>
      </c>
    </row>
    <row r="4021" spans="1:4" x14ac:dyDescent="0.2">
      <c r="A4021">
        <v>1094345</v>
      </c>
      <c r="B4021" t="s">
        <v>5621</v>
      </c>
      <c r="C4021" t="s">
        <v>194</v>
      </c>
      <c r="D4021" t="str">
        <f>IF(OR(Table2[[#This Row],[code]]=Options!$H$6,Table2[[#This Row],[code]]=Options!$H$7,Table2[[#This Row],[code]]=Options!$H$8,Table2[[#This Row],[code]]=Options!$H$9,Table2[[#This Row],[code]]=Options!$H$10),Table2[[#This Row],[regno]],"")</f>
        <v/>
      </c>
    </row>
    <row r="4022" spans="1:4" x14ac:dyDescent="0.2">
      <c r="A4022">
        <v>1094386</v>
      </c>
      <c r="B4022" t="s">
        <v>5495</v>
      </c>
      <c r="C4022" t="s">
        <v>761</v>
      </c>
      <c r="D4022" t="str">
        <f>IF(OR(Table2[[#This Row],[code]]=Options!$H$6,Table2[[#This Row],[code]]=Options!$H$7,Table2[[#This Row],[code]]=Options!$H$8,Table2[[#This Row],[code]]=Options!$H$9,Table2[[#This Row],[code]]=Options!$H$10),Table2[[#This Row],[regno]],"")</f>
        <v/>
      </c>
    </row>
    <row r="4023" spans="1:4" x14ac:dyDescent="0.2">
      <c r="A4023">
        <v>1094767</v>
      </c>
      <c r="B4023" t="s">
        <v>5637</v>
      </c>
      <c r="C4023" t="s">
        <v>281</v>
      </c>
      <c r="D4023" t="str">
        <f>IF(OR(Table2[[#This Row],[code]]=Options!$H$6,Table2[[#This Row],[code]]=Options!$H$7,Table2[[#This Row],[code]]=Options!$H$8,Table2[[#This Row],[code]]=Options!$H$9,Table2[[#This Row],[code]]=Options!$H$10),Table2[[#This Row],[regno]],"")</f>
        <v/>
      </c>
    </row>
    <row r="4024" spans="1:4" x14ac:dyDescent="0.2">
      <c r="A4024">
        <v>1094808</v>
      </c>
      <c r="B4024" t="s">
        <v>5490</v>
      </c>
      <c r="C4024" t="s">
        <v>55</v>
      </c>
      <c r="D4024" t="str">
        <f>IF(OR(Table2[[#This Row],[code]]=Options!$H$6,Table2[[#This Row],[code]]=Options!$H$7,Table2[[#This Row],[code]]=Options!$H$8,Table2[[#This Row],[code]]=Options!$H$9,Table2[[#This Row],[code]]=Options!$H$10),Table2[[#This Row],[regno]],"")</f>
        <v/>
      </c>
    </row>
    <row r="4025" spans="1:4" x14ac:dyDescent="0.2">
      <c r="A4025">
        <v>1094880</v>
      </c>
      <c r="B4025" t="s">
        <v>5717</v>
      </c>
      <c r="C4025" t="s">
        <v>1266</v>
      </c>
      <c r="D4025" t="str">
        <f>IF(OR(Table2[[#This Row],[code]]=Options!$H$6,Table2[[#This Row],[code]]=Options!$H$7,Table2[[#This Row],[code]]=Options!$H$8,Table2[[#This Row],[code]]=Options!$H$9,Table2[[#This Row],[code]]=Options!$H$10),Table2[[#This Row],[regno]],"")</f>
        <v/>
      </c>
    </row>
    <row r="4026" spans="1:4" x14ac:dyDescent="0.2">
      <c r="A4026">
        <v>1094899</v>
      </c>
      <c r="B4026" t="s">
        <v>5497</v>
      </c>
      <c r="C4026" t="s">
        <v>15</v>
      </c>
      <c r="D4026" t="str">
        <f>IF(OR(Table2[[#This Row],[code]]=Options!$H$6,Table2[[#This Row],[code]]=Options!$H$7,Table2[[#This Row],[code]]=Options!$H$8,Table2[[#This Row],[code]]=Options!$H$9,Table2[[#This Row],[code]]=Options!$H$10),Table2[[#This Row],[regno]],"")</f>
        <v/>
      </c>
    </row>
    <row r="4027" spans="1:4" x14ac:dyDescent="0.2">
      <c r="A4027">
        <v>1094971</v>
      </c>
      <c r="B4027" t="s">
        <v>5705</v>
      </c>
      <c r="C4027" t="s">
        <v>903</v>
      </c>
      <c r="D4027" t="str">
        <f>IF(OR(Table2[[#This Row],[code]]=Options!$H$6,Table2[[#This Row],[code]]=Options!$H$7,Table2[[#This Row],[code]]=Options!$H$8,Table2[[#This Row],[code]]=Options!$H$9,Table2[[#This Row],[code]]=Options!$H$10),Table2[[#This Row],[regno]],"")</f>
        <v/>
      </c>
    </row>
    <row r="4028" spans="1:4" x14ac:dyDescent="0.2">
      <c r="A4028">
        <v>1095029</v>
      </c>
      <c r="B4028" t="s">
        <v>5569</v>
      </c>
      <c r="C4028" t="s">
        <v>461</v>
      </c>
      <c r="D4028" t="str">
        <f>IF(OR(Table2[[#This Row],[code]]=Options!$H$6,Table2[[#This Row],[code]]=Options!$H$7,Table2[[#This Row],[code]]=Options!$H$8,Table2[[#This Row],[code]]=Options!$H$9,Table2[[#This Row],[code]]=Options!$H$10),Table2[[#This Row],[regno]],"")</f>
        <v/>
      </c>
    </row>
    <row r="4029" spans="1:4" x14ac:dyDescent="0.2">
      <c r="A4029">
        <v>1095040</v>
      </c>
      <c r="B4029" t="s">
        <v>5705</v>
      </c>
      <c r="C4029" t="s">
        <v>903</v>
      </c>
      <c r="D4029" t="str">
        <f>IF(OR(Table2[[#This Row],[code]]=Options!$H$6,Table2[[#This Row],[code]]=Options!$H$7,Table2[[#This Row],[code]]=Options!$H$8,Table2[[#This Row],[code]]=Options!$H$9,Table2[[#This Row],[code]]=Options!$H$10),Table2[[#This Row],[regno]],"")</f>
        <v/>
      </c>
    </row>
    <row r="4030" spans="1:4" x14ac:dyDescent="0.2">
      <c r="A4030">
        <v>1095069</v>
      </c>
      <c r="B4030" t="s">
        <v>5641</v>
      </c>
      <c r="C4030" t="s">
        <v>301</v>
      </c>
      <c r="D4030" t="str">
        <f>IF(OR(Table2[[#This Row],[code]]=Options!$H$6,Table2[[#This Row],[code]]=Options!$H$7,Table2[[#This Row],[code]]=Options!$H$8,Table2[[#This Row],[code]]=Options!$H$9,Table2[[#This Row],[code]]=Options!$H$10),Table2[[#This Row],[regno]],"")</f>
        <v/>
      </c>
    </row>
    <row r="4031" spans="1:4" x14ac:dyDescent="0.2">
      <c r="A4031">
        <v>1095175</v>
      </c>
      <c r="B4031" t="s">
        <v>5686</v>
      </c>
      <c r="C4031" t="s">
        <v>664</v>
      </c>
      <c r="D4031" t="str">
        <f>IF(OR(Table2[[#This Row],[code]]=Options!$H$6,Table2[[#This Row],[code]]=Options!$H$7,Table2[[#This Row],[code]]=Options!$H$8,Table2[[#This Row],[code]]=Options!$H$9,Table2[[#This Row],[code]]=Options!$H$10),Table2[[#This Row],[regno]],"")</f>
        <v/>
      </c>
    </row>
    <row r="4032" spans="1:4" x14ac:dyDescent="0.2">
      <c r="A4032">
        <v>1095240</v>
      </c>
      <c r="B4032" t="s">
        <v>5611</v>
      </c>
      <c r="C4032" t="s">
        <v>133</v>
      </c>
      <c r="D4032" t="str">
        <f>IF(OR(Table2[[#This Row],[code]]=Options!$H$6,Table2[[#This Row],[code]]=Options!$H$7,Table2[[#This Row],[code]]=Options!$H$8,Table2[[#This Row],[code]]=Options!$H$9,Table2[[#This Row],[code]]=Options!$H$10),Table2[[#This Row],[regno]],"")</f>
        <v/>
      </c>
    </row>
    <row r="4033" spans="1:4" x14ac:dyDescent="0.2">
      <c r="A4033">
        <v>1095242</v>
      </c>
      <c r="B4033" t="s">
        <v>5623</v>
      </c>
      <c r="C4033" t="s">
        <v>206</v>
      </c>
      <c r="D4033" t="str">
        <f>IF(OR(Table2[[#This Row],[code]]=Options!$H$6,Table2[[#This Row],[code]]=Options!$H$7,Table2[[#This Row],[code]]=Options!$H$8,Table2[[#This Row],[code]]=Options!$H$9,Table2[[#This Row],[code]]=Options!$H$10),Table2[[#This Row],[regno]],"")</f>
        <v/>
      </c>
    </row>
    <row r="4034" spans="1:4" x14ac:dyDescent="0.2">
      <c r="A4034">
        <v>1095243</v>
      </c>
      <c r="B4034" t="s">
        <v>5623</v>
      </c>
      <c r="C4034" t="s">
        <v>206</v>
      </c>
      <c r="D4034" t="str">
        <f>IF(OR(Table2[[#This Row],[code]]=Options!$H$6,Table2[[#This Row],[code]]=Options!$H$7,Table2[[#This Row],[code]]=Options!$H$8,Table2[[#This Row],[code]]=Options!$H$9,Table2[[#This Row],[code]]=Options!$H$10),Table2[[#This Row],[regno]],"")</f>
        <v/>
      </c>
    </row>
    <row r="4035" spans="1:4" x14ac:dyDescent="0.2">
      <c r="A4035">
        <v>1095271</v>
      </c>
      <c r="B4035" t="s">
        <v>5713</v>
      </c>
      <c r="C4035" t="s">
        <v>1081</v>
      </c>
      <c r="D4035" t="str">
        <f>IF(OR(Table2[[#This Row],[code]]=Options!$H$6,Table2[[#This Row],[code]]=Options!$H$7,Table2[[#This Row],[code]]=Options!$H$8,Table2[[#This Row],[code]]=Options!$H$9,Table2[[#This Row],[code]]=Options!$H$10),Table2[[#This Row],[regno]],"")</f>
        <v/>
      </c>
    </row>
    <row r="4036" spans="1:4" x14ac:dyDescent="0.2">
      <c r="A4036">
        <v>1095421</v>
      </c>
      <c r="B4036" t="s">
        <v>5430</v>
      </c>
      <c r="C4036" t="s">
        <v>27</v>
      </c>
      <c r="D4036" t="str">
        <f>IF(OR(Table2[[#This Row],[code]]=Options!$H$6,Table2[[#This Row],[code]]=Options!$H$7,Table2[[#This Row],[code]]=Options!$H$8,Table2[[#This Row],[code]]=Options!$H$9,Table2[[#This Row],[code]]=Options!$H$10),Table2[[#This Row],[regno]],"")</f>
        <v/>
      </c>
    </row>
    <row r="4037" spans="1:4" x14ac:dyDescent="0.2">
      <c r="A4037">
        <v>1095550</v>
      </c>
      <c r="B4037" t="s">
        <v>5655</v>
      </c>
      <c r="C4037" t="s">
        <v>414</v>
      </c>
      <c r="D4037" t="str">
        <f>IF(OR(Table2[[#This Row],[code]]=Options!$H$6,Table2[[#This Row],[code]]=Options!$H$7,Table2[[#This Row],[code]]=Options!$H$8,Table2[[#This Row],[code]]=Options!$H$9,Table2[[#This Row],[code]]=Options!$H$10),Table2[[#This Row],[regno]],"")</f>
        <v/>
      </c>
    </row>
    <row r="4038" spans="1:4" x14ac:dyDescent="0.2">
      <c r="A4038">
        <v>1095563</v>
      </c>
      <c r="B4038" t="s">
        <v>5606</v>
      </c>
      <c r="C4038" t="s">
        <v>78</v>
      </c>
      <c r="D4038" t="str">
        <f>IF(OR(Table2[[#This Row],[code]]=Options!$H$6,Table2[[#This Row],[code]]=Options!$H$7,Table2[[#This Row],[code]]=Options!$H$8,Table2[[#This Row],[code]]=Options!$H$9,Table2[[#This Row],[code]]=Options!$H$10),Table2[[#This Row],[regno]],"")</f>
        <v/>
      </c>
    </row>
    <row r="4039" spans="1:4" x14ac:dyDescent="0.2">
      <c r="A4039">
        <v>1095619</v>
      </c>
      <c r="B4039" t="s">
        <v>5670</v>
      </c>
      <c r="C4039" t="s">
        <v>514</v>
      </c>
      <c r="D4039" t="str">
        <f>IF(OR(Table2[[#This Row],[code]]=Options!$H$6,Table2[[#This Row],[code]]=Options!$H$7,Table2[[#This Row],[code]]=Options!$H$8,Table2[[#This Row],[code]]=Options!$H$9,Table2[[#This Row],[code]]=Options!$H$10),Table2[[#This Row],[regno]],"")</f>
        <v/>
      </c>
    </row>
    <row r="4040" spans="1:4" x14ac:dyDescent="0.2">
      <c r="A4040">
        <v>1095723</v>
      </c>
      <c r="B4040" t="s">
        <v>5632</v>
      </c>
      <c r="C4040" t="s">
        <v>252</v>
      </c>
      <c r="D4040" t="str">
        <f>IF(OR(Table2[[#This Row],[code]]=Options!$H$6,Table2[[#This Row],[code]]=Options!$H$7,Table2[[#This Row],[code]]=Options!$H$8,Table2[[#This Row],[code]]=Options!$H$9,Table2[[#This Row],[code]]=Options!$H$10),Table2[[#This Row],[regno]],"")</f>
        <v/>
      </c>
    </row>
    <row r="4041" spans="1:4" x14ac:dyDescent="0.2">
      <c r="A4041">
        <v>1095739</v>
      </c>
      <c r="B4041" t="s">
        <v>5496</v>
      </c>
      <c r="C4041" t="s">
        <v>209</v>
      </c>
      <c r="D4041" t="str">
        <f>IF(OR(Table2[[#This Row],[code]]=Options!$H$6,Table2[[#This Row],[code]]=Options!$H$7,Table2[[#This Row],[code]]=Options!$H$8,Table2[[#This Row],[code]]=Options!$H$9,Table2[[#This Row],[code]]=Options!$H$10),Table2[[#This Row],[regno]],"")</f>
        <v/>
      </c>
    </row>
    <row r="4042" spans="1:4" x14ac:dyDescent="0.2">
      <c r="A4042">
        <v>1095902</v>
      </c>
      <c r="B4042" t="s">
        <v>5717</v>
      </c>
      <c r="C4042" t="s">
        <v>1266</v>
      </c>
      <c r="D4042" t="str">
        <f>IF(OR(Table2[[#This Row],[code]]=Options!$H$6,Table2[[#This Row],[code]]=Options!$H$7,Table2[[#This Row],[code]]=Options!$H$8,Table2[[#This Row],[code]]=Options!$H$9,Table2[[#This Row],[code]]=Options!$H$10),Table2[[#This Row],[regno]],"")</f>
        <v/>
      </c>
    </row>
    <row r="4043" spans="1:4" x14ac:dyDescent="0.2">
      <c r="A4043">
        <v>1095917</v>
      </c>
      <c r="B4043" t="s">
        <v>5562</v>
      </c>
      <c r="C4043" t="s">
        <v>1334</v>
      </c>
      <c r="D4043" t="str">
        <f>IF(OR(Table2[[#This Row],[code]]=Options!$H$6,Table2[[#This Row],[code]]=Options!$H$7,Table2[[#This Row],[code]]=Options!$H$8,Table2[[#This Row],[code]]=Options!$H$9,Table2[[#This Row],[code]]=Options!$H$10),Table2[[#This Row],[regno]],"")</f>
        <v/>
      </c>
    </row>
    <row r="4044" spans="1:4" x14ac:dyDescent="0.2">
      <c r="A4044">
        <v>1095978</v>
      </c>
      <c r="B4044" t="s">
        <v>5482</v>
      </c>
      <c r="C4044" t="s">
        <v>639</v>
      </c>
      <c r="D4044" t="str">
        <f>IF(OR(Table2[[#This Row],[code]]=Options!$H$6,Table2[[#This Row],[code]]=Options!$H$7,Table2[[#This Row],[code]]=Options!$H$8,Table2[[#This Row],[code]]=Options!$H$9,Table2[[#This Row],[code]]=Options!$H$10),Table2[[#This Row],[regno]],"")</f>
        <v/>
      </c>
    </row>
    <row r="4045" spans="1:4" x14ac:dyDescent="0.2">
      <c r="A4045">
        <v>1096043</v>
      </c>
      <c r="B4045" t="s">
        <v>5705</v>
      </c>
      <c r="C4045" t="s">
        <v>903</v>
      </c>
      <c r="D4045" t="str">
        <f>IF(OR(Table2[[#This Row],[code]]=Options!$H$6,Table2[[#This Row],[code]]=Options!$H$7,Table2[[#This Row],[code]]=Options!$H$8,Table2[[#This Row],[code]]=Options!$H$9,Table2[[#This Row],[code]]=Options!$H$10),Table2[[#This Row],[regno]],"")</f>
        <v/>
      </c>
    </row>
    <row r="4046" spans="1:4" x14ac:dyDescent="0.2">
      <c r="A4046">
        <v>1096150</v>
      </c>
      <c r="B4046" t="s">
        <v>5479</v>
      </c>
      <c r="C4046" t="s">
        <v>9</v>
      </c>
      <c r="D4046" t="str">
        <f>IF(OR(Table2[[#This Row],[code]]=Options!$H$6,Table2[[#This Row],[code]]=Options!$H$7,Table2[[#This Row],[code]]=Options!$H$8,Table2[[#This Row],[code]]=Options!$H$9,Table2[[#This Row],[code]]=Options!$H$10),Table2[[#This Row],[regno]],"")</f>
        <v/>
      </c>
    </row>
    <row r="4047" spans="1:4" x14ac:dyDescent="0.2">
      <c r="A4047">
        <v>1096273</v>
      </c>
      <c r="B4047" t="s">
        <v>5489</v>
      </c>
      <c r="C4047" t="s">
        <v>566</v>
      </c>
      <c r="D4047" t="str">
        <f>IF(OR(Table2[[#This Row],[code]]=Options!$H$6,Table2[[#This Row],[code]]=Options!$H$7,Table2[[#This Row],[code]]=Options!$H$8,Table2[[#This Row],[code]]=Options!$H$9,Table2[[#This Row],[code]]=Options!$H$10),Table2[[#This Row],[regno]],"")</f>
        <v/>
      </c>
    </row>
    <row r="4048" spans="1:4" x14ac:dyDescent="0.2">
      <c r="A4048">
        <v>1096283</v>
      </c>
      <c r="B4048" t="s">
        <v>5508</v>
      </c>
      <c r="C4048" t="s">
        <v>110</v>
      </c>
      <c r="D4048" t="str">
        <f>IF(OR(Table2[[#This Row],[code]]=Options!$H$6,Table2[[#This Row],[code]]=Options!$H$7,Table2[[#This Row],[code]]=Options!$H$8,Table2[[#This Row],[code]]=Options!$H$9,Table2[[#This Row],[code]]=Options!$H$10),Table2[[#This Row],[regno]],"")</f>
        <v/>
      </c>
    </row>
    <row r="4049" spans="1:4" x14ac:dyDescent="0.2">
      <c r="A4049">
        <v>1096318</v>
      </c>
      <c r="B4049" t="s">
        <v>5616</v>
      </c>
      <c r="C4049" t="s">
        <v>161</v>
      </c>
      <c r="D4049" t="str">
        <f>IF(OR(Table2[[#This Row],[code]]=Options!$H$6,Table2[[#This Row],[code]]=Options!$H$7,Table2[[#This Row],[code]]=Options!$H$8,Table2[[#This Row],[code]]=Options!$H$9,Table2[[#This Row],[code]]=Options!$H$10),Table2[[#This Row],[regno]],"")</f>
        <v/>
      </c>
    </row>
    <row r="4050" spans="1:4" x14ac:dyDescent="0.2">
      <c r="A4050">
        <v>1096404</v>
      </c>
      <c r="B4050" t="s">
        <v>5749</v>
      </c>
      <c r="C4050" t="s">
        <v>1707</v>
      </c>
      <c r="D4050" t="str">
        <f>IF(OR(Table2[[#This Row],[code]]=Options!$H$6,Table2[[#This Row],[code]]=Options!$H$7,Table2[[#This Row],[code]]=Options!$H$8,Table2[[#This Row],[code]]=Options!$H$9,Table2[[#This Row],[code]]=Options!$H$10),Table2[[#This Row],[regno]],"")</f>
        <v/>
      </c>
    </row>
    <row r="4051" spans="1:4" x14ac:dyDescent="0.2">
      <c r="A4051">
        <v>1096432</v>
      </c>
      <c r="B4051" t="s">
        <v>5675</v>
      </c>
      <c r="C4051" t="s">
        <v>544</v>
      </c>
      <c r="D4051" t="str">
        <f>IF(OR(Table2[[#This Row],[code]]=Options!$H$6,Table2[[#This Row],[code]]=Options!$H$7,Table2[[#This Row],[code]]=Options!$H$8,Table2[[#This Row],[code]]=Options!$H$9,Table2[[#This Row],[code]]=Options!$H$10),Table2[[#This Row],[regno]],"")</f>
        <v/>
      </c>
    </row>
    <row r="4052" spans="1:4" x14ac:dyDescent="0.2">
      <c r="A4052">
        <v>1096457</v>
      </c>
      <c r="B4052" t="s">
        <v>5799</v>
      </c>
      <c r="C4052" t="s">
        <v>3789</v>
      </c>
      <c r="D4052" t="str">
        <f>IF(OR(Table2[[#This Row],[code]]=Options!$H$6,Table2[[#This Row],[code]]=Options!$H$7,Table2[[#This Row],[code]]=Options!$H$8,Table2[[#This Row],[code]]=Options!$H$9,Table2[[#This Row],[code]]=Options!$H$10),Table2[[#This Row],[regno]],"")</f>
        <v/>
      </c>
    </row>
    <row r="4053" spans="1:4" x14ac:dyDescent="0.2">
      <c r="A4053">
        <v>1096634</v>
      </c>
      <c r="B4053" t="s">
        <v>5575</v>
      </c>
      <c r="C4053" t="s">
        <v>711</v>
      </c>
      <c r="D4053" t="str">
        <f>IF(OR(Table2[[#This Row],[code]]=Options!$H$6,Table2[[#This Row],[code]]=Options!$H$7,Table2[[#This Row],[code]]=Options!$H$8,Table2[[#This Row],[code]]=Options!$H$9,Table2[[#This Row],[code]]=Options!$H$10),Table2[[#This Row],[regno]],"")</f>
        <v/>
      </c>
    </row>
    <row r="4054" spans="1:4" x14ac:dyDescent="0.2">
      <c r="A4054">
        <v>1096652</v>
      </c>
      <c r="B4054" t="s">
        <v>5490</v>
      </c>
      <c r="C4054" t="s">
        <v>55</v>
      </c>
      <c r="D4054" t="str">
        <f>IF(OR(Table2[[#This Row],[code]]=Options!$H$6,Table2[[#This Row],[code]]=Options!$H$7,Table2[[#This Row],[code]]=Options!$H$8,Table2[[#This Row],[code]]=Options!$H$9,Table2[[#This Row],[code]]=Options!$H$10),Table2[[#This Row],[regno]],"")</f>
        <v/>
      </c>
    </row>
    <row r="4055" spans="1:4" x14ac:dyDescent="0.2">
      <c r="A4055">
        <v>1096782</v>
      </c>
      <c r="B4055" t="s">
        <v>5648</v>
      </c>
      <c r="C4055" t="s">
        <v>355</v>
      </c>
      <c r="D4055" t="str">
        <f>IF(OR(Table2[[#This Row],[code]]=Options!$H$6,Table2[[#This Row],[code]]=Options!$H$7,Table2[[#This Row],[code]]=Options!$H$8,Table2[[#This Row],[code]]=Options!$H$9,Table2[[#This Row],[code]]=Options!$H$10),Table2[[#This Row],[regno]],"")</f>
        <v/>
      </c>
    </row>
    <row r="4056" spans="1:4" x14ac:dyDescent="0.2">
      <c r="A4056">
        <v>1096844</v>
      </c>
      <c r="B4056" t="s">
        <v>5519</v>
      </c>
      <c r="C4056" t="s">
        <v>1247</v>
      </c>
      <c r="D4056" t="str">
        <f>IF(OR(Table2[[#This Row],[code]]=Options!$H$6,Table2[[#This Row],[code]]=Options!$H$7,Table2[[#This Row],[code]]=Options!$H$8,Table2[[#This Row],[code]]=Options!$H$9,Table2[[#This Row],[code]]=Options!$H$10),Table2[[#This Row],[regno]],"")</f>
        <v/>
      </c>
    </row>
    <row r="4057" spans="1:4" x14ac:dyDescent="0.2">
      <c r="A4057">
        <v>1096856</v>
      </c>
      <c r="B4057" t="s">
        <v>5656</v>
      </c>
      <c r="C4057" t="s">
        <v>419</v>
      </c>
      <c r="D4057" t="str">
        <f>IF(OR(Table2[[#This Row],[code]]=Options!$H$6,Table2[[#This Row],[code]]=Options!$H$7,Table2[[#This Row],[code]]=Options!$H$8,Table2[[#This Row],[code]]=Options!$H$9,Table2[[#This Row],[code]]=Options!$H$10),Table2[[#This Row],[regno]],"")</f>
        <v/>
      </c>
    </row>
    <row r="4058" spans="1:4" x14ac:dyDescent="0.2">
      <c r="A4058">
        <v>1096912</v>
      </c>
      <c r="B4058" t="s">
        <v>5571</v>
      </c>
      <c r="C4058" t="s">
        <v>2604</v>
      </c>
      <c r="D4058" t="str">
        <f>IF(OR(Table2[[#This Row],[code]]=Options!$H$6,Table2[[#This Row],[code]]=Options!$H$7,Table2[[#This Row],[code]]=Options!$H$8,Table2[[#This Row],[code]]=Options!$H$9,Table2[[#This Row],[code]]=Options!$H$10),Table2[[#This Row],[regno]],"")</f>
        <v/>
      </c>
    </row>
    <row r="4059" spans="1:4" x14ac:dyDescent="0.2">
      <c r="A4059">
        <v>1097122</v>
      </c>
      <c r="B4059" t="s">
        <v>5422</v>
      </c>
      <c r="C4059" t="s">
        <v>49</v>
      </c>
      <c r="D4059" t="str">
        <f>IF(OR(Table2[[#This Row],[code]]=Options!$H$6,Table2[[#This Row],[code]]=Options!$H$7,Table2[[#This Row],[code]]=Options!$H$8,Table2[[#This Row],[code]]=Options!$H$9,Table2[[#This Row],[code]]=Options!$H$10),Table2[[#This Row],[regno]],"")</f>
        <v/>
      </c>
    </row>
    <row r="4060" spans="1:4" x14ac:dyDescent="0.2">
      <c r="A4060">
        <v>1097132</v>
      </c>
      <c r="B4060" t="s">
        <v>5635</v>
      </c>
      <c r="C4060" t="s">
        <v>270</v>
      </c>
      <c r="D4060" t="str">
        <f>IF(OR(Table2[[#This Row],[code]]=Options!$H$6,Table2[[#This Row],[code]]=Options!$H$7,Table2[[#This Row],[code]]=Options!$H$8,Table2[[#This Row],[code]]=Options!$H$9,Table2[[#This Row],[code]]=Options!$H$10),Table2[[#This Row],[regno]],"")</f>
        <v/>
      </c>
    </row>
    <row r="4061" spans="1:4" x14ac:dyDescent="0.2">
      <c r="A4061">
        <v>1097158</v>
      </c>
      <c r="B4061" t="s">
        <v>5626</v>
      </c>
      <c r="C4061" t="s">
        <v>225</v>
      </c>
      <c r="D4061" t="str">
        <f>IF(OR(Table2[[#This Row],[code]]=Options!$H$6,Table2[[#This Row],[code]]=Options!$H$7,Table2[[#This Row],[code]]=Options!$H$8,Table2[[#This Row],[code]]=Options!$H$9,Table2[[#This Row],[code]]=Options!$H$10),Table2[[#This Row],[regno]],"")</f>
        <v/>
      </c>
    </row>
    <row r="4062" spans="1:4" x14ac:dyDescent="0.2">
      <c r="A4062">
        <v>1097215</v>
      </c>
      <c r="B4062" t="s">
        <v>5695</v>
      </c>
      <c r="C4062" t="s">
        <v>784</v>
      </c>
      <c r="D4062" t="str">
        <f>IF(OR(Table2[[#This Row],[code]]=Options!$H$6,Table2[[#This Row],[code]]=Options!$H$7,Table2[[#This Row],[code]]=Options!$H$8,Table2[[#This Row],[code]]=Options!$H$9,Table2[[#This Row],[code]]=Options!$H$10),Table2[[#This Row],[regno]],"")</f>
        <v/>
      </c>
    </row>
    <row r="4063" spans="1:4" x14ac:dyDescent="0.2">
      <c r="A4063">
        <v>1097288</v>
      </c>
      <c r="B4063" t="s">
        <v>5491</v>
      </c>
      <c r="C4063" t="s">
        <v>361</v>
      </c>
      <c r="D4063" t="str">
        <f>IF(OR(Table2[[#This Row],[code]]=Options!$H$6,Table2[[#This Row],[code]]=Options!$H$7,Table2[[#This Row],[code]]=Options!$H$8,Table2[[#This Row],[code]]=Options!$H$9,Table2[[#This Row],[code]]=Options!$H$10),Table2[[#This Row],[regno]],"")</f>
        <v/>
      </c>
    </row>
    <row r="4064" spans="1:4" x14ac:dyDescent="0.2">
      <c r="A4064">
        <v>1097369</v>
      </c>
      <c r="B4064" t="s">
        <v>5498</v>
      </c>
      <c r="C4064" t="s">
        <v>372</v>
      </c>
      <c r="D4064" t="str">
        <f>IF(OR(Table2[[#This Row],[code]]=Options!$H$6,Table2[[#This Row],[code]]=Options!$H$7,Table2[[#This Row],[code]]=Options!$H$8,Table2[[#This Row],[code]]=Options!$H$9,Table2[[#This Row],[code]]=Options!$H$10),Table2[[#This Row],[regno]],"")</f>
        <v/>
      </c>
    </row>
    <row r="4065" spans="1:4" x14ac:dyDescent="0.2">
      <c r="A4065">
        <v>1097561</v>
      </c>
      <c r="B4065" t="s">
        <v>5688</v>
      </c>
      <c r="C4065" t="s">
        <v>691</v>
      </c>
      <c r="D4065" t="str">
        <f>IF(OR(Table2[[#This Row],[code]]=Options!$H$6,Table2[[#This Row],[code]]=Options!$H$7,Table2[[#This Row],[code]]=Options!$H$8,Table2[[#This Row],[code]]=Options!$H$9,Table2[[#This Row],[code]]=Options!$H$10),Table2[[#This Row],[regno]],"")</f>
        <v/>
      </c>
    </row>
    <row r="4066" spans="1:4" x14ac:dyDescent="0.2">
      <c r="A4066">
        <v>1097575</v>
      </c>
      <c r="B4066" t="s">
        <v>5606</v>
      </c>
      <c r="C4066" t="s">
        <v>78</v>
      </c>
      <c r="D4066" t="str">
        <f>IF(OR(Table2[[#This Row],[code]]=Options!$H$6,Table2[[#This Row],[code]]=Options!$H$7,Table2[[#This Row],[code]]=Options!$H$8,Table2[[#This Row],[code]]=Options!$H$9,Table2[[#This Row],[code]]=Options!$H$10),Table2[[#This Row],[regno]],"")</f>
        <v/>
      </c>
    </row>
    <row r="4067" spans="1:4" x14ac:dyDescent="0.2">
      <c r="A4067">
        <v>1097716</v>
      </c>
      <c r="B4067" t="s">
        <v>5705</v>
      </c>
      <c r="C4067" t="s">
        <v>903</v>
      </c>
      <c r="D4067" t="str">
        <f>IF(OR(Table2[[#This Row],[code]]=Options!$H$6,Table2[[#This Row],[code]]=Options!$H$7,Table2[[#This Row],[code]]=Options!$H$8,Table2[[#This Row],[code]]=Options!$H$9,Table2[[#This Row],[code]]=Options!$H$10),Table2[[#This Row],[regno]],"")</f>
        <v/>
      </c>
    </row>
    <row r="4068" spans="1:4" x14ac:dyDescent="0.2">
      <c r="A4068">
        <v>1097740</v>
      </c>
      <c r="B4068" t="s">
        <v>5537</v>
      </c>
      <c r="C4068" t="s">
        <v>1315</v>
      </c>
      <c r="D4068" t="str">
        <f>IF(OR(Table2[[#This Row],[code]]=Options!$H$6,Table2[[#This Row],[code]]=Options!$H$7,Table2[[#This Row],[code]]=Options!$H$8,Table2[[#This Row],[code]]=Options!$H$9,Table2[[#This Row],[code]]=Options!$H$10),Table2[[#This Row],[regno]],"")</f>
        <v/>
      </c>
    </row>
    <row r="4069" spans="1:4" x14ac:dyDescent="0.2">
      <c r="A4069">
        <v>1097833</v>
      </c>
      <c r="B4069" t="s">
        <v>5486</v>
      </c>
      <c r="C4069" t="s">
        <v>826</v>
      </c>
      <c r="D4069" t="str">
        <f>IF(OR(Table2[[#This Row],[code]]=Options!$H$6,Table2[[#This Row],[code]]=Options!$H$7,Table2[[#This Row],[code]]=Options!$H$8,Table2[[#This Row],[code]]=Options!$H$9,Table2[[#This Row],[code]]=Options!$H$10),Table2[[#This Row],[regno]],"")</f>
        <v/>
      </c>
    </row>
    <row r="4070" spans="1:4" x14ac:dyDescent="0.2">
      <c r="A4070">
        <v>1097929</v>
      </c>
      <c r="B4070" t="s">
        <v>5717</v>
      </c>
      <c r="C4070" t="s">
        <v>1266</v>
      </c>
      <c r="D4070" t="str">
        <f>IF(OR(Table2[[#This Row],[code]]=Options!$H$6,Table2[[#This Row],[code]]=Options!$H$7,Table2[[#This Row],[code]]=Options!$H$8,Table2[[#This Row],[code]]=Options!$H$9,Table2[[#This Row],[code]]=Options!$H$10),Table2[[#This Row],[regno]],"")</f>
        <v/>
      </c>
    </row>
    <row r="4071" spans="1:4" x14ac:dyDescent="0.2">
      <c r="A4071">
        <v>1098029</v>
      </c>
      <c r="B4071" t="s">
        <v>5671</v>
      </c>
      <c r="C4071" t="s">
        <v>523</v>
      </c>
      <c r="D4071" t="str">
        <f>IF(OR(Table2[[#This Row],[code]]=Options!$H$6,Table2[[#This Row],[code]]=Options!$H$7,Table2[[#This Row],[code]]=Options!$H$8,Table2[[#This Row],[code]]=Options!$H$9,Table2[[#This Row],[code]]=Options!$H$10),Table2[[#This Row],[regno]],"")</f>
        <v/>
      </c>
    </row>
    <row r="4072" spans="1:4" x14ac:dyDescent="0.2">
      <c r="A4072">
        <v>1098166</v>
      </c>
      <c r="B4072" t="s">
        <v>5489</v>
      </c>
      <c r="C4072" t="s">
        <v>566</v>
      </c>
      <c r="D4072" t="str">
        <f>IF(OR(Table2[[#This Row],[code]]=Options!$H$6,Table2[[#This Row],[code]]=Options!$H$7,Table2[[#This Row],[code]]=Options!$H$8,Table2[[#This Row],[code]]=Options!$H$9,Table2[[#This Row],[code]]=Options!$H$10),Table2[[#This Row],[regno]],"")</f>
        <v/>
      </c>
    </row>
    <row r="4073" spans="1:4" x14ac:dyDescent="0.2">
      <c r="A4073">
        <v>1098189</v>
      </c>
      <c r="B4073" t="s">
        <v>5479</v>
      </c>
      <c r="C4073" t="s">
        <v>9</v>
      </c>
      <c r="D4073" t="str">
        <f>IF(OR(Table2[[#This Row],[code]]=Options!$H$6,Table2[[#This Row],[code]]=Options!$H$7,Table2[[#This Row],[code]]=Options!$H$8,Table2[[#This Row],[code]]=Options!$H$9,Table2[[#This Row],[code]]=Options!$H$10),Table2[[#This Row],[regno]],"")</f>
        <v/>
      </c>
    </row>
    <row r="4074" spans="1:4" x14ac:dyDescent="0.2">
      <c r="A4074">
        <v>1098227</v>
      </c>
      <c r="B4074" t="s">
        <v>5498</v>
      </c>
      <c r="C4074" t="s">
        <v>372</v>
      </c>
      <c r="D4074" t="str">
        <f>IF(OR(Table2[[#This Row],[code]]=Options!$H$6,Table2[[#This Row],[code]]=Options!$H$7,Table2[[#This Row],[code]]=Options!$H$8,Table2[[#This Row],[code]]=Options!$H$9,Table2[[#This Row],[code]]=Options!$H$10),Table2[[#This Row],[regno]],"")</f>
        <v/>
      </c>
    </row>
    <row r="4075" spans="1:4" x14ac:dyDescent="0.2">
      <c r="A4075">
        <v>1098243</v>
      </c>
      <c r="B4075" t="s">
        <v>5641</v>
      </c>
      <c r="C4075" t="s">
        <v>301</v>
      </c>
      <c r="D4075" t="str">
        <f>IF(OR(Table2[[#This Row],[code]]=Options!$H$6,Table2[[#This Row],[code]]=Options!$H$7,Table2[[#This Row],[code]]=Options!$H$8,Table2[[#This Row],[code]]=Options!$H$9,Table2[[#This Row],[code]]=Options!$H$10),Table2[[#This Row],[regno]],"")</f>
        <v/>
      </c>
    </row>
    <row r="4076" spans="1:4" x14ac:dyDescent="0.2">
      <c r="A4076">
        <v>1098330</v>
      </c>
      <c r="B4076" t="s">
        <v>5609</v>
      </c>
      <c r="C4076" t="s">
        <v>100</v>
      </c>
      <c r="D4076" t="str">
        <f>IF(OR(Table2[[#This Row],[code]]=Options!$H$6,Table2[[#This Row],[code]]=Options!$H$7,Table2[[#This Row],[code]]=Options!$H$8,Table2[[#This Row],[code]]=Options!$H$9,Table2[[#This Row],[code]]=Options!$H$10),Table2[[#This Row],[regno]],"")</f>
        <v/>
      </c>
    </row>
    <row r="4077" spans="1:4" x14ac:dyDescent="0.2">
      <c r="A4077">
        <v>1098372</v>
      </c>
      <c r="B4077" t="s">
        <v>5799</v>
      </c>
      <c r="C4077" t="s">
        <v>3789</v>
      </c>
      <c r="D4077" t="str">
        <f>IF(OR(Table2[[#This Row],[code]]=Options!$H$6,Table2[[#This Row],[code]]=Options!$H$7,Table2[[#This Row],[code]]=Options!$H$8,Table2[[#This Row],[code]]=Options!$H$9,Table2[[#This Row],[code]]=Options!$H$10),Table2[[#This Row],[regno]],"")</f>
        <v/>
      </c>
    </row>
    <row r="4078" spans="1:4" x14ac:dyDescent="0.2">
      <c r="A4078">
        <v>1098381</v>
      </c>
      <c r="B4078" t="s">
        <v>5482</v>
      </c>
      <c r="C4078" t="s">
        <v>639</v>
      </c>
      <c r="D4078" t="str">
        <f>IF(OR(Table2[[#This Row],[code]]=Options!$H$6,Table2[[#This Row],[code]]=Options!$H$7,Table2[[#This Row],[code]]=Options!$H$8,Table2[[#This Row],[code]]=Options!$H$9,Table2[[#This Row],[code]]=Options!$H$10),Table2[[#This Row],[regno]],"")</f>
        <v/>
      </c>
    </row>
    <row r="4079" spans="1:4" x14ac:dyDescent="0.2">
      <c r="A4079">
        <v>1098405</v>
      </c>
      <c r="B4079" t="s">
        <v>5771</v>
      </c>
      <c r="C4079" t="s">
        <v>2283</v>
      </c>
      <c r="D4079" t="str">
        <f>IF(OR(Table2[[#This Row],[code]]=Options!$H$6,Table2[[#This Row],[code]]=Options!$H$7,Table2[[#This Row],[code]]=Options!$H$8,Table2[[#This Row],[code]]=Options!$H$9,Table2[[#This Row],[code]]=Options!$H$10),Table2[[#This Row],[regno]],"")</f>
        <v/>
      </c>
    </row>
    <row r="4080" spans="1:4" x14ac:dyDescent="0.2">
      <c r="A4080">
        <v>1098408</v>
      </c>
      <c r="B4080" t="s">
        <v>5430</v>
      </c>
      <c r="C4080" t="s">
        <v>27</v>
      </c>
      <c r="D4080" t="str">
        <f>IF(OR(Table2[[#This Row],[code]]=Options!$H$6,Table2[[#This Row],[code]]=Options!$H$7,Table2[[#This Row],[code]]=Options!$H$8,Table2[[#This Row],[code]]=Options!$H$9,Table2[[#This Row],[code]]=Options!$H$10),Table2[[#This Row],[regno]],"")</f>
        <v/>
      </c>
    </row>
    <row r="4081" spans="1:4" x14ac:dyDescent="0.2">
      <c r="A4081">
        <v>1098699</v>
      </c>
      <c r="B4081" t="s">
        <v>5743</v>
      </c>
      <c r="C4081" t="s">
        <v>1566</v>
      </c>
      <c r="D4081" t="str">
        <f>IF(OR(Table2[[#This Row],[code]]=Options!$H$6,Table2[[#This Row],[code]]=Options!$H$7,Table2[[#This Row],[code]]=Options!$H$8,Table2[[#This Row],[code]]=Options!$H$9,Table2[[#This Row],[code]]=Options!$H$10),Table2[[#This Row],[regno]],"")</f>
        <v/>
      </c>
    </row>
    <row r="4082" spans="1:4" x14ac:dyDescent="0.2">
      <c r="A4082">
        <v>1098762</v>
      </c>
      <c r="B4082" t="s">
        <v>5724</v>
      </c>
      <c r="C4082" t="s">
        <v>1347</v>
      </c>
      <c r="D4082" t="str">
        <f>IF(OR(Table2[[#This Row],[code]]=Options!$H$6,Table2[[#This Row],[code]]=Options!$H$7,Table2[[#This Row],[code]]=Options!$H$8,Table2[[#This Row],[code]]=Options!$H$9,Table2[[#This Row],[code]]=Options!$H$10),Table2[[#This Row],[regno]],"")</f>
        <v/>
      </c>
    </row>
    <row r="4083" spans="1:4" x14ac:dyDescent="0.2">
      <c r="A4083">
        <v>1098763</v>
      </c>
      <c r="B4083" t="s">
        <v>5588</v>
      </c>
      <c r="C4083" t="s">
        <v>3031</v>
      </c>
      <c r="D4083" t="str">
        <f>IF(OR(Table2[[#This Row],[code]]=Options!$H$6,Table2[[#This Row],[code]]=Options!$H$7,Table2[[#This Row],[code]]=Options!$H$8,Table2[[#This Row],[code]]=Options!$H$9,Table2[[#This Row],[code]]=Options!$H$10),Table2[[#This Row],[regno]],"")</f>
        <v/>
      </c>
    </row>
    <row r="4084" spans="1:4" x14ac:dyDescent="0.2">
      <c r="A4084">
        <v>1099024</v>
      </c>
      <c r="B4084" t="s">
        <v>5627</v>
      </c>
      <c r="C4084" t="s">
        <v>228</v>
      </c>
      <c r="D4084" t="str">
        <f>IF(OR(Table2[[#This Row],[code]]=Options!$H$6,Table2[[#This Row],[code]]=Options!$H$7,Table2[[#This Row],[code]]=Options!$H$8,Table2[[#This Row],[code]]=Options!$H$9,Table2[[#This Row],[code]]=Options!$H$10),Table2[[#This Row],[regno]],"")</f>
        <v/>
      </c>
    </row>
    <row r="4085" spans="1:4" x14ac:dyDescent="0.2">
      <c r="A4085">
        <v>1099083</v>
      </c>
      <c r="B4085" t="s">
        <v>5611</v>
      </c>
      <c r="C4085" t="s">
        <v>133</v>
      </c>
      <c r="D4085" t="str">
        <f>IF(OR(Table2[[#This Row],[code]]=Options!$H$6,Table2[[#This Row],[code]]=Options!$H$7,Table2[[#This Row],[code]]=Options!$H$8,Table2[[#This Row],[code]]=Options!$H$9,Table2[[#This Row],[code]]=Options!$H$10),Table2[[#This Row],[regno]],"")</f>
        <v/>
      </c>
    </row>
    <row r="4086" spans="1:4" x14ac:dyDescent="0.2">
      <c r="A4086">
        <v>1099084</v>
      </c>
      <c r="B4086" t="s">
        <v>5430</v>
      </c>
      <c r="C4086" t="s">
        <v>27</v>
      </c>
      <c r="D4086" t="str">
        <f>IF(OR(Table2[[#This Row],[code]]=Options!$H$6,Table2[[#This Row],[code]]=Options!$H$7,Table2[[#This Row],[code]]=Options!$H$8,Table2[[#This Row],[code]]=Options!$H$9,Table2[[#This Row],[code]]=Options!$H$10),Table2[[#This Row],[regno]],"")</f>
        <v/>
      </c>
    </row>
    <row r="4087" spans="1:4" x14ac:dyDescent="0.2">
      <c r="A4087">
        <v>1099088</v>
      </c>
      <c r="B4087" t="s">
        <v>5462</v>
      </c>
      <c r="C4087" t="s">
        <v>52</v>
      </c>
      <c r="D4087" t="str">
        <f>IF(OR(Table2[[#This Row],[code]]=Options!$H$6,Table2[[#This Row],[code]]=Options!$H$7,Table2[[#This Row],[code]]=Options!$H$8,Table2[[#This Row],[code]]=Options!$H$9,Table2[[#This Row],[code]]=Options!$H$10),Table2[[#This Row],[regno]],"")</f>
        <v/>
      </c>
    </row>
    <row r="4088" spans="1:4" x14ac:dyDescent="0.2">
      <c r="A4088">
        <v>1099094</v>
      </c>
      <c r="B4088" t="s">
        <v>5634</v>
      </c>
      <c r="C4088" t="s">
        <v>264</v>
      </c>
      <c r="D4088" t="str">
        <f>IF(OR(Table2[[#This Row],[code]]=Options!$H$6,Table2[[#This Row],[code]]=Options!$H$7,Table2[[#This Row],[code]]=Options!$H$8,Table2[[#This Row],[code]]=Options!$H$9,Table2[[#This Row],[code]]=Options!$H$10),Table2[[#This Row],[regno]],"")</f>
        <v/>
      </c>
    </row>
    <row r="4089" spans="1:4" x14ac:dyDescent="0.2">
      <c r="A4089">
        <v>1099130</v>
      </c>
      <c r="B4089" t="s">
        <v>5631</v>
      </c>
      <c r="C4089" t="s">
        <v>244</v>
      </c>
      <c r="D4089" t="str">
        <f>IF(OR(Table2[[#This Row],[code]]=Options!$H$6,Table2[[#This Row],[code]]=Options!$H$7,Table2[[#This Row],[code]]=Options!$H$8,Table2[[#This Row],[code]]=Options!$H$9,Table2[[#This Row],[code]]=Options!$H$10),Table2[[#This Row],[regno]],"")</f>
        <v/>
      </c>
    </row>
    <row r="4090" spans="1:4" x14ac:dyDescent="0.2">
      <c r="A4090">
        <v>1099172</v>
      </c>
      <c r="B4090" t="s">
        <v>5430</v>
      </c>
      <c r="C4090" t="s">
        <v>27</v>
      </c>
      <c r="D4090" t="str">
        <f>IF(OR(Table2[[#This Row],[code]]=Options!$H$6,Table2[[#This Row],[code]]=Options!$H$7,Table2[[#This Row],[code]]=Options!$H$8,Table2[[#This Row],[code]]=Options!$H$9,Table2[[#This Row],[code]]=Options!$H$10),Table2[[#This Row],[regno]],"")</f>
        <v/>
      </c>
    </row>
    <row r="4091" spans="1:4" x14ac:dyDescent="0.2">
      <c r="A4091">
        <v>1099174</v>
      </c>
      <c r="B4091" t="s">
        <v>5711</v>
      </c>
      <c r="C4091" t="s">
        <v>1019</v>
      </c>
      <c r="D4091" t="str">
        <f>IF(OR(Table2[[#This Row],[code]]=Options!$H$6,Table2[[#This Row],[code]]=Options!$H$7,Table2[[#This Row],[code]]=Options!$H$8,Table2[[#This Row],[code]]=Options!$H$9,Table2[[#This Row],[code]]=Options!$H$10),Table2[[#This Row],[regno]],"")</f>
        <v/>
      </c>
    </row>
    <row r="4092" spans="1:4" x14ac:dyDescent="0.2">
      <c r="A4092">
        <v>1099192</v>
      </c>
      <c r="B4092" t="s">
        <v>5800</v>
      </c>
      <c r="C4092" t="s">
        <v>3888</v>
      </c>
      <c r="D4092" t="str">
        <f>IF(OR(Table2[[#This Row],[code]]=Options!$H$6,Table2[[#This Row],[code]]=Options!$H$7,Table2[[#This Row],[code]]=Options!$H$8,Table2[[#This Row],[code]]=Options!$H$9,Table2[[#This Row],[code]]=Options!$H$10),Table2[[#This Row],[regno]],"")</f>
        <v/>
      </c>
    </row>
    <row r="4093" spans="1:4" x14ac:dyDescent="0.2">
      <c r="A4093">
        <v>1099203</v>
      </c>
      <c r="B4093" t="s">
        <v>5705</v>
      </c>
      <c r="C4093" t="s">
        <v>903</v>
      </c>
      <c r="D4093" t="str">
        <f>IF(OR(Table2[[#This Row],[code]]=Options!$H$6,Table2[[#This Row],[code]]=Options!$H$7,Table2[[#This Row],[code]]=Options!$H$8,Table2[[#This Row],[code]]=Options!$H$9,Table2[[#This Row],[code]]=Options!$H$10),Table2[[#This Row],[regno]],"")</f>
        <v/>
      </c>
    </row>
    <row r="4094" spans="1:4" x14ac:dyDescent="0.2">
      <c r="A4094">
        <v>1099212</v>
      </c>
      <c r="B4094" t="s">
        <v>5795</v>
      </c>
      <c r="C4094" t="s">
        <v>3454</v>
      </c>
      <c r="D4094" t="str">
        <f>IF(OR(Table2[[#This Row],[code]]=Options!$H$6,Table2[[#This Row],[code]]=Options!$H$7,Table2[[#This Row],[code]]=Options!$H$8,Table2[[#This Row],[code]]=Options!$H$9,Table2[[#This Row],[code]]=Options!$H$10),Table2[[#This Row],[regno]],"")</f>
        <v/>
      </c>
    </row>
    <row r="4095" spans="1:4" x14ac:dyDescent="0.2">
      <c r="A4095">
        <v>1099266</v>
      </c>
      <c r="B4095" t="s">
        <v>5430</v>
      </c>
      <c r="C4095" t="s">
        <v>27</v>
      </c>
      <c r="D4095" t="str">
        <f>IF(OR(Table2[[#This Row],[code]]=Options!$H$6,Table2[[#This Row],[code]]=Options!$H$7,Table2[[#This Row],[code]]=Options!$H$8,Table2[[#This Row],[code]]=Options!$H$9,Table2[[#This Row],[code]]=Options!$H$10),Table2[[#This Row],[regno]],"")</f>
        <v/>
      </c>
    </row>
    <row r="4096" spans="1:4" x14ac:dyDescent="0.2">
      <c r="A4096">
        <v>1099327</v>
      </c>
      <c r="B4096" t="s">
        <v>5547</v>
      </c>
      <c r="C4096" t="s">
        <v>1358</v>
      </c>
      <c r="D4096" t="str">
        <f>IF(OR(Table2[[#This Row],[code]]=Options!$H$6,Table2[[#This Row],[code]]=Options!$H$7,Table2[[#This Row],[code]]=Options!$H$8,Table2[[#This Row],[code]]=Options!$H$9,Table2[[#This Row],[code]]=Options!$H$10),Table2[[#This Row],[regno]],"")</f>
        <v/>
      </c>
    </row>
    <row r="4097" spans="1:4" x14ac:dyDescent="0.2">
      <c r="A4097">
        <v>1099454</v>
      </c>
      <c r="B4097" t="s">
        <v>5626</v>
      </c>
      <c r="C4097" t="s">
        <v>225</v>
      </c>
      <c r="D4097" t="str">
        <f>IF(OR(Table2[[#This Row],[code]]=Options!$H$6,Table2[[#This Row],[code]]=Options!$H$7,Table2[[#This Row],[code]]=Options!$H$8,Table2[[#This Row],[code]]=Options!$H$9,Table2[[#This Row],[code]]=Options!$H$10),Table2[[#This Row],[regno]],"")</f>
        <v/>
      </c>
    </row>
    <row r="4098" spans="1:4" x14ac:dyDescent="0.2">
      <c r="A4098">
        <v>1099487</v>
      </c>
      <c r="B4098" t="s">
        <v>5421</v>
      </c>
      <c r="C4098" t="s">
        <v>46</v>
      </c>
      <c r="D4098" t="str">
        <f>IF(OR(Table2[[#This Row],[code]]=Options!$H$6,Table2[[#This Row],[code]]=Options!$H$7,Table2[[#This Row],[code]]=Options!$H$8,Table2[[#This Row],[code]]=Options!$H$9,Table2[[#This Row],[code]]=Options!$H$10),Table2[[#This Row],[regno]],"")</f>
        <v/>
      </c>
    </row>
    <row r="4099" spans="1:4" x14ac:dyDescent="0.2">
      <c r="A4099">
        <v>1099493</v>
      </c>
      <c r="B4099" t="s">
        <v>5438</v>
      </c>
      <c r="C4099" t="s">
        <v>130</v>
      </c>
      <c r="D4099" t="str">
        <f>IF(OR(Table2[[#This Row],[code]]=Options!$H$6,Table2[[#This Row],[code]]=Options!$H$7,Table2[[#This Row],[code]]=Options!$H$8,Table2[[#This Row],[code]]=Options!$H$9,Table2[[#This Row],[code]]=Options!$H$10),Table2[[#This Row],[regno]],"")</f>
        <v/>
      </c>
    </row>
    <row r="4100" spans="1:4" x14ac:dyDescent="0.2">
      <c r="A4100">
        <v>1099508</v>
      </c>
      <c r="B4100" t="s">
        <v>5508</v>
      </c>
      <c r="C4100" t="s">
        <v>110</v>
      </c>
      <c r="D4100" t="str">
        <f>IF(OR(Table2[[#This Row],[code]]=Options!$H$6,Table2[[#This Row],[code]]=Options!$H$7,Table2[[#This Row],[code]]=Options!$H$8,Table2[[#This Row],[code]]=Options!$H$9,Table2[[#This Row],[code]]=Options!$H$10),Table2[[#This Row],[regno]],"")</f>
        <v/>
      </c>
    </row>
    <row r="4101" spans="1:4" x14ac:dyDescent="0.2">
      <c r="A4101">
        <v>1099541</v>
      </c>
      <c r="B4101" t="s">
        <v>5739</v>
      </c>
      <c r="C4101" t="s">
        <v>1498</v>
      </c>
      <c r="D4101" t="str">
        <f>IF(OR(Table2[[#This Row],[code]]=Options!$H$6,Table2[[#This Row],[code]]=Options!$H$7,Table2[[#This Row],[code]]=Options!$H$8,Table2[[#This Row],[code]]=Options!$H$9,Table2[[#This Row],[code]]=Options!$H$10),Table2[[#This Row],[regno]],"")</f>
        <v/>
      </c>
    </row>
    <row r="4102" spans="1:4" x14ac:dyDescent="0.2">
      <c r="A4102">
        <v>1099582</v>
      </c>
      <c r="B4102" t="s">
        <v>5490</v>
      </c>
      <c r="C4102" t="s">
        <v>55</v>
      </c>
      <c r="D4102" t="str">
        <f>IF(OR(Table2[[#This Row],[code]]=Options!$H$6,Table2[[#This Row],[code]]=Options!$H$7,Table2[[#This Row],[code]]=Options!$H$8,Table2[[#This Row],[code]]=Options!$H$9,Table2[[#This Row],[code]]=Options!$H$10),Table2[[#This Row],[regno]],"")</f>
        <v/>
      </c>
    </row>
    <row r="4103" spans="1:4" x14ac:dyDescent="0.2">
      <c r="A4103">
        <v>1099734</v>
      </c>
      <c r="B4103" t="s">
        <v>5483</v>
      </c>
      <c r="C4103" t="s">
        <v>40</v>
      </c>
      <c r="D4103" t="str">
        <f>IF(OR(Table2[[#This Row],[code]]=Options!$H$6,Table2[[#This Row],[code]]=Options!$H$7,Table2[[#This Row],[code]]=Options!$H$8,Table2[[#This Row],[code]]=Options!$H$9,Table2[[#This Row],[code]]=Options!$H$10),Table2[[#This Row],[regno]],"")</f>
        <v/>
      </c>
    </row>
    <row r="4104" spans="1:4" x14ac:dyDescent="0.2">
      <c r="A4104">
        <v>1099752</v>
      </c>
      <c r="B4104" t="s">
        <v>5696</v>
      </c>
      <c r="C4104" t="s">
        <v>801</v>
      </c>
      <c r="D4104" t="str">
        <f>IF(OR(Table2[[#This Row],[code]]=Options!$H$6,Table2[[#This Row],[code]]=Options!$H$7,Table2[[#This Row],[code]]=Options!$H$8,Table2[[#This Row],[code]]=Options!$H$9,Table2[[#This Row],[code]]=Options!$H$10),Table2[[#This Row],[regno]],"")</f>
        <v/>
      </c>
    </row>
    <row r="4105" spans="1:4" x14ac:dyDescent="0.2">
      <c r="A4105">
        <v>1099777</v>
      </c>
      <c r="B4105" t="s">
        <v>5543</v>
      </c>
      <c r="C4105" t="s">
        <v>1378</v>
      </c>
      <c r="D4105" t="str">
        <f>IF(OR(Table2[[#This Row],[code]]=Options!$H$6,Table2[[#This Row],[code]]=Options!$H$7,Table2[[#This Row],[code]]=Options!$H$8,Table2[[#This Row],[code]]=Options!$H$9,Table2[[#This Row],[code]]=Options!$H$10),Table2[[#This Row],[regno]],"")</f>
        <v/>
      </c>
    </row>
    <row r="4106" spans="1:4" x14ac:dyDescent="0.2">
      <c r="A4106">
        <v>1099928</v>
      </c>
      <c r="B4106" t="s">
        <v>5752</v>
      </c>
      <c r="C4106" t="s">
        <v>1820</v>
      </c>
      <c r="D4106" t="str">
        <f>IF(OR(Table2[[#This Row],[code]]=Options!$H$6,Table2[[#This Row],[code]]=Options!$H$7,Table2[[#This Row],[code]]=Options!$H$8,Table2[[#This Row],[code]]=Options!$H$9,Table2[[#This Row],[code]]=Options!$H$10),Table2[[#This Row],[regno]],"")</f>
        <v/>
      </c>
    </row>
    <row r="4107" spans="1:4" x14ac:dyDescent="0.2">
      <c r="A4107">
        <v>1100003</v>
      </c>
      <c r="B4107" t="s">
        <v>5607</v>
      </c>
      <c r="C4107" t="s">
        <v>90</v>
      </c>
      <c r="D4107" t="str">
        <f>IF(OR(Table2[[#This Row],[code]]=Options!$H$6,Table2[[#This Row],[code]]=Options!$H$7,Table2[[#This Row],[code]]=Options!$H$8,Table2[[#This Row],[code]]=Options!$H$9,Table2[[#This Row],[code]]=Options!$H$10),Table2[[#This Row],[regno]],"")</f>
        <v/>
      </c>
    </row>
    <row r="4108" spans="1:4" x14ac:dyDescent="0.2">
      <c r="A4108">
        <v>1100126</v>
      </c>
      <c r="B4108" t="s">
        <v>5429</v>
      </c>
      <c r="C4108" t="s">
        <v>81</v>
      </c>
      <c r="D4108" t="str">
        <f>IF(OR(Table2[[#This Row],[code]]=Options!$H$6,Table2[[#This Row],[code]]=Options!$H$7,Table2[[#This Row],[code]]=Options!$H$8,Table2[[#This Row],[code]]=Options!$H$9,Table2[[#This Row],[code]]=Options!$H$10),Table2[[#This Row],[regno]],"")</f>
        <v/>
      </c>
    </row>
    <row r="4109" spans="1:4" x14ac:dyDescent="0.2">
      <c r="A4109">
        <v>1100171</v>
      </c>
      <c r="B4109" t="s">
        <v>5627</v>
      </c>
      <c r="C4109" t="s">
        <v>228</v>
      </c>
      <c r="D4109" t="str">
        <f>IF(OR(Table2[[#This Row],[code]]=Options!$H$6,Table2[[#This Row],[code]]=Options!$H$7,Table2[[#This Row],[code]]=Options!$H$8,Table2[[#This Row],[code]]=Options!$H$9,Table2[[#This Row],[code]]=Options!$H$10),Table2[[#This Row],[regno]],"")</f>
        <v/>
      </c>
    </row>
    <row r="4110" spans="1:4" x14ac:dyDescent="0.2">
      <c r="A4110">
        <v>1100189</v>
      </c>
      <c r="B4110" t="s">
        <v>5484</v>
      </c>
      <c r="C4110" t="s">
        <v>113</v>
      </c>
      <c r="D4110" t="str">
        <f>IF(OR(Table2[[#This Row],[code]]=Options!$H$6,Table2[[#This Row],[code]]=Options!$H$7,Table2[[#This Row],[code]]=Options!$H$8,Table2[[#This Row],[code]]=Options!$H$9,Table2[[#This Row],[code]]=Options!$H$10),Table2[[#This Row],[regno]],"")</f>
        <v/>
      </c>
    </row>
    <row r="4111" spans="1:4" x14ac:dyDescent="0.2">
      <c r="A4111">
        <v>1100443</v>
      </c>
      <c r="B4111" t="s">
        <v>5459</v>
      </c>
      <c r="C4111" t="s">
        <v>278</v>
      </c>
      <c r="D4111" t="str">
        <f>IF(OR(Table2[[#This Row],[code]]=Options!$H$6,Table2[[#This Row],[code]]=Options!$H$7,Table2[[#This Row],[code]]=Options!$H$8,Table2[[#This Row],[code]]=Options!$H$9,Table2[[#This Row],[code]]=Options!$H$10),Table2[[#This Row],[regno]],"")</f>
        <v/>
      </c>
    </row>
    <row r="4112" spans="1:4" x14ac:dyDescent="0.2">
      <c r="A4112">
        <v>1100567</v>
      </c>
      <c r="B4112" t="s">
        <v>5652</v>
      </c>
      <c r="C4112" t="s">
        <v>385</v>
      </c>
      <c r="D4112" t="str">
        <f>IF(OR(Table2[[#This Row],[code]]=Options!$H$6,Table2[[#This Row],[code]]=Options!$H$7,Table2[[#This Row],[code]]=Options!$H$8,Table2[[#This Row],[code]]=Options!$H$9,Table2[[#This Row],[code]]=Options!$H$10),Table2[[#This Row],[regno]],"")</f>
        <v/>
      </c>
    </row>
    <row r="4113" spans="1:4" x14ac:dyDescent="0.2">
      <c r="A4113">
        <v>1100591</v>
      </c>
      <c r="B4113" t="s">
        <v>5443</v>
      </c>
      <c r="C4113" t="s">
        <v>167</v>
      </c>
      <c r="D4113" t="str">
        <f>IF(OR(Table2[[#This Row],[code]]=Options!$H$6,Table2[[#This Row],[code]]=Options!$H$7,Table2[[#This Row],[code]]=Options!$H$8,Table2[[#This Row],[code]]=Options!$H$9,Table2[[#This Row],[code]]=Options!$H$10),Table2[[#This Row],[regno]],"")</f>
        <v/>
      </c>
    </row>
    <row r="4114" spans="1:4" x14ac:dyDescent="0.2">
      <c r="A4114">
        <v>1100665</v>
      </c>
      <c r="B4114" t="s">
        <v>5529</v>
      </c>
      <c r="C4114" t="s">
        <v>1271</v>
      </c>
      <c r="D4114" t="str">
        <f>IF(OR(Table2[[#This Row],[code]]=Options!$H$6,Table2[[#This Row],[code]]=Options!$H$7,Table2[[#This Row],[code]]=Options!$H$8,Table2[[#This Row],[code]]=Options!$H$9,Table2[[#This Row],[code]]=Options!$H$10),Table2[[#This Row],[regno]],"")</f>
        <v/>
      </c>
    </row>
    <row r="4115" spans="1:4" x14ac:dyDescent="0.2">
      <c r="A4115">
        <v>1100808</v>
      </c>
      <c r="B4115" t="s">
        <v>5639</v>
      </c>
      <c r="C4115" t="s">
        <v>292</v>
      </c>
      <c r="D4115" t="str">
        <f>IF(OR(Table2[[#This Row],[code]]=Options!$H$6,Table2[[#This Row],[code]]=Options!$H$7,Table2[[#This Row],[code]]=Options!$H$8,Table2[[#This Row],[code]]=Options!$H$9,Table2[[#This Row],[code]]=Options!$H$10),Table2[[#This Row],[regno]],"")</f>
        <v/>
      </c>
    </row>
    <row r="4116" spans="1:4" x14ac:dyDescent="0.2">
      <c r="A4116">
        <v>1100857</v>
      </c>
      <c r="B4116" t="s">
        <v>5578</v>
      </c>
      <c r="C4116" t="s">
        <v>121</v>
      </c>
      <c r="D4116" t="str">
        <f>IF(OR(Table2[[#This Row],[code]]=Options!$H$6,Table2[[#This Row],[code]]=Options!$H$7,Table2[[#This Row],[code]]=Options!$H$8,Table2[[#This Row],[code]]=Options!$H$9,Table2[[#This Row],[code]]=Options!$H$10),Table2[[#This Row],[regno]],"")</f>
        <v/>
      </c>
    </row>
    <row r="4117" spans="1:4" x14ac:dyDescent="0.2">
      <c r="A4117">
        <v>1100878</v>
      </c>
      <c r="B4117" t="s">
        <v>5801</v>
      </c>
      <c r="C4117" t="s">
        <v>3955</v>
      </c>
      <c r="D4117" t="str">
        <f>IF(OR(Table2[[#This Row],[code]]=Options!$H$6,Table2[[#This Row],[code]]=Options!$H$7,Table2[[#This Row],[code]]=Options!$H$8,Table2[[#This Row],[code]]=Options!$H$9,Table2[[#This Row],[code]]=Options!$H$10),Table2[[#This Row],[regno]],"")</f>
        <v/>
      </c>
    </row>
    <row r="4118" spans="1:4" x14ac:dyDescent="0.2">
      <c r="A4118">
        <v>1100905</v>
      </c>
      <c r="B4118" t="s">
        <v>5687</v>
      </c>
      <c r="C4118" t="s">
        <v>671</v>
      </c>
      <c r="D4118" t="str">
        <f>IF(OR(Table2[[#This Row],[code]]=Options!$H$6,Table2[[#This Row],[code]]=Options!$H$7,Table2[[#This Row],[code]]=Options!$H$8,Table2[[#This Row],[code]]=Options!$H$9,Table2[[#This Row],[code]]=Options!$H$10),Table2[[#This Row],[regno]],"")</f>
        <v/>
      </c>
    </row>
    <row r="4119" spans="1:4" x14ac:dyDescent="0.2">
      <c r="A4119">
        <v>1100915</v>
      </c>
      <c r="B4119" t="s">
        <v>5422</v>
      </c>
      <c r="C4119" t="s">
        <v>49</v>
      </c>
      <c r="D4119" t="str">
        <f>IF(OR(Table2[[#This Row],[code]]=Options!$H$6,Table2[[#This Row],[code]]=Options!$H$7,Table2[[#This Row],[code]]=Options!$H$8,Table2[[#This Row],[code]]=Options!$H$9,Table2[[#This Row],[code]]=Options!$H$10),Table2[[#This Row],[regno]],"")</f>
        <v/>
      </c>
    </row>
    <row r="4120" spans="1:4" x14ac:dyDescent="0.2">
      <c r="A4120">
        <v>1100922</v>
      </c>
      <c r="B4120" t="s">
        <v>5751</v>
      </c>
      <c r="C4120" t="s">
        <v>1756</v>
      </c>
      <c r="D4120" t="str">
        <f>IF(OR(Table2[[#This Row],[code]]=Options!$H$6,Table2[[#This Row],[code]]=Options!$H$7,Table2[[#This Row],[code]]=Options!$H$8,Table2[[#This Row],[code]]=Options!$H$9,Table2[[#This Row],[code]]=Options!$H$10),Table2[[#This Row],[regno]],"")</f>
        <v/>
      </c>
    </row>
    <row r="4121" spans="1:4" x14ac:dyDescent="0.2">
      <c r="A4121">
        <v>1101092</v>
      </c>
      <c r="B4121" t="s">
        <v>5727</v>
      </c>
      <c r="C4121" t="s">
        <v>1361</v>
      </c>
      <c r="D4121" t="str">
        <f>IF(OR(Table2[[#This Row],[code]]=Options!$H$6,Table2[[#This Row],[code]]=Options!$H$7,Table2[[#This Row],[code]]=Options!$H$8,Table2[[#This Row],[code]]=Options!$H$9,Table2[[#This Row],[code]]=Options!$H$10),Table2[[#This Row],[regno]],"")</f>
        <v/>
      </c>
    </row>
    <row r="4122" spans="1:4" x14ac:dyDescent="0.2">
      <c r="A4122">
        <v>1101122</v>
      </c>
      <c r="B4122" t="s">
        <v>5629</v>
      </c>
      <c r="C4122" t="s">
        <v>236</v>
      </c>
      <c r="D4122" t="str">
        <f>IF(OR(Table2[[#This Row],[code]]=Options!$H$6,Table2[[#This Row],[code]]=Options!$H$7,Table2[[#This Row],[code]]=Options!$H$8,Table2[[#This Row],[code]]=Options!$H$9,Table2[[#This Row],[code]]=Options!$H$10),Table2[[#This Row],[regno]],"")</f>
        <v/>
      </c>
    </row>
    <row r="4123" spans="1:4" x14ac:dyDescent="0.2">
      <c r="A4123">
        <v>1101158</v>
      </c>
      <c r="B4123" t="s">
        <v>5489</v>
      </c>
      <c r="C4123" t="s">
        <v>566</v>
      </c>
      <c r="D4123" t="str">
        <f>IF(OR(Table2[[#This Row],[code]]=Options!$H$6,Table2[[#This Row],[code]]=Options!$H$7,Table2[[#This Row],[code]]=Options!$H$8,Table2[[#This Row],[code]]=Options!$H$9,Table2[[#This Row],[code]]=Options!$H$10),Table2[[#This Row],[regno]],"")</f>
        <v/>
      </c>
    </row>
    <row r="4124" spans="1:4" x14ac:dyDescent="0.2">
      <c r="A4124">
        <v>1101276</v>
      </c>
      <c r="B4124" t="s">
        <v>5485</v>
      </c>
      <c r="C4124" t="s">
        <v>1152</v>
      </c>
      <c r="D4124" t="str">
        <f>IF(OR(Table2[[#This Row],[code]]=Options!$H$6,Table2[[#This Row],[code]]=Options!$H$7,Table2[[#This Row],[code]]=Options!$H$8,Table2[[#This Row],[code]]=Options!$H$9,Table2[[#This Row],[code]]=Options!$H$10),Table2[[#This Row],[regno]],"")</f>
        <v/>
      </c>
    </row>
    <row r="4125" spans="1:4" x14ac:dyDescent="0.2">
      <c r="A4125">
        <v>1101387</v>
      </c>
      <c r="B4125" t="s">
        <v>5802</v>
      </c>
      <c r="C4125" t="s">
        <v>3972</v>
      </c>
      <c r="D4125" t="str">
        <f>IF(OR(Table2[[#This Row],[code]]=Options!$H$6,Table2[[#This Row],[code]]=Options!$H$7,Table2[[#This Row],[code]]=Options!$H$8,Table2[[#This Row],[code]]=Options!$H$9,Table2[[#This Row],[code]]=Options!$H$10),Table2[[#This Row],[regno]],"")</f>
        <v/>
      </c>
    </row>
    <row r="4126" spans="1:4" x14ac:dyDescent="0.2">
      <c r="A4126">
        <v>1101394</v>
      </c>
      <c r="B4126" t="s">
        <v>5640</v>
      </c>
      <c r="C4126" t="s">
        <v>295</v>
      </c>
      <c r="D4126" t="str">
        <f>IF(OR(Table2[[#This Row],[code]]=Options!$H$6,Table2[[#This Row],[code]]=Options!$H$7,Table2[[#This Row],[code]]=Options!$H$8,Table2[[#This Row],[code]]=Options!$H$9,Table2[[#This Row],[code]]=Options!$H$10),Table2[[#This Row],[regno]],"")</f>
        <v/>
      </c>
    </row>
    <row r="4127" spans="1:4" x14ac:dyDescent="0.2">
      <c r="A4127">
        <v>1101454</v>
      </c>
      <c r="B4127" t="s">
        <v>5637</v>
      </c>
      <c r="C4127" t="s">
        <v>281</v>
      </c>
      <c r="D4127" t="str">
        <f>IF(OR(Table2[[#This Row],[code]]=Options!$H$6,Table2[[#This Row],[code]]=Options!$H$7,Table2[[#This Row],[code]]=Options!$H$8,Table2[[#This Row],[code]]=Options!$H$9,Table2[[#This Row],[code]]=Options!$H$10),Table2[[#This Row],[regno]],"")</f>
        <v/>
      </c>
    </row>
    <row r="4128" spans="1:4" x14ac:dyDescent="0.2">
      <c r="A4128">
        <v>1101642</v>
      </c>
      <c r="B4128" t="s">
        <v>5803</v>
      </c>
      <c r="C4128" t="s">
        <v>3981</v>
      </c>
      <c r="D4128" t="str">
        <f>IF(OR(Table2[[#This Row],[code]]=Options!$H$6,Table2[[#This Row],[code]]=Options!$H$7,Table2[[#This Row],[code]]=Options!$H$8,Table2[[#This Row],[code]]=Options!$H$9,Table2[[#This Row],[code]]=Options!$H$10),Table2[[#This Row],[regno]],"")</f>
        <v/>
      </c>
    </row>
    <row r="4129" spans="1:4" x14ac:dyDescent="0.2">
      <c r="A4129">
        <v>1101698</v>
      </c>
      <c r="B4129" t="s">
        <v>5429</v>
      </c>
      <c r="C4129" t="s">
        <v>81</v>
      </c>
      <c r="D4129" t="str">
        <f>IF(OR(Table2[[#This Row],[code]]=Options!$H$6,Table2[[#This Row],[code]]=Options!$H$7,Table2[[#This Row],[code]]=Options!$H$8,Table2[[#This Row],[code]]=Options!$H$9,Table2[[#This Row],[code]]=Options!$H$10),Table2[[#This Row],[regno]],"")</f>
        <v/>
      </c>
    </row>
    <row r="4130" spans="1:4" x14ac:dyDescent="0.2">
      <c r="A4130">
        <v>1101699</v>
      </c>
      <c r="B4130" t="s">
        <v>5498</v>
      </c>
      <c r="C4130" t="s">
        <v>372</v>
      </c>
      <c r="D4130" t="str">
        <f>IF(OR(Table2[[#This Row],[code]]=Options!$H$6,Table2[[#This Row],[code]]=Options!$H$7,Table2[[#This Row],[code]]=Options!$H$8,Table2[[#This Row],[code]]=Options!$H$9,Table2[[#This Row],[code]]=Options!$H$10),Table2[[#This Row],[regno]],"")</f>
        <v/>
      </c>
    </row>
    <row r="4131" spans="1:4" x14ac:dyDescent="0.2">
      <c r="A4131">
        <v>1101723</v>
      </c>
      <c r="B4131" t="s">
        <v>5767</v>
      </c>
      <c r="C4131" t="s">
        <v>2209</v>
      </c>
      <c r="D4131" t="str">
        <f>IF(OR(Table2[[#This Row],[code]]=Options!$H$6,Table2[[#This Row],[code]]=Options!$H$7,Table2[[#This Row],[code]]=Options!$H$8,Table2[[#This Row],[code]]=Options!$H$9,Table2[[#This Row],[code]]=Options!$H$10),Table2[[#This Row],[regno]],"")</f>
        <v/>
      </c>
    </row>
    <row r="4132" spans="1:4" x14ac:dyDescent="0.2">
      <c r="A4132">
        <v>1101751</v>
      </c>
      <c r="B4132" t="s">
        <v>5506</v>
      </c>
      <c r="C4132" t="s">
        <v>923</v>
      </c>
      <c r="D4132" t="str">
        <f>IF(OR(Table2[[#This Row],[code]]=Options!$H$6,Table2[[#This Row],[code]]=Options!$H$7,Table2[[#This Row],[code]]=Options!$H$8,Table2[[#This Row],[code]]=Options!$H$9,Table2[[#This Row],[code]]=Options!$H$10),Table2[[#This Row],[regno]],"")</f>
        <v/>
      </c>
    </row>
    <row r="4133" spans="1:4" x14ac:dyDescent="0.2">
      <c r="A4133">
        <v>1101767</v>
      </c>
      <c r="B4133" t="s">
        <v>5646</v>
      </c>
      <c r="C4133" t="s">
        <v>344</v>
      </c>
      <c r="D4133" t="str">
        <f>IF(OR(Table2[[#This Row],[code]]=Options!$H$6,Table2[[#This Row],[code]]=Options!$H$7,Table2[[#This Row],[code]]=Options!$H$8,Table2[[#This Row],[code]]=Options!$H$9,Table2[[#This Row],[code]]=Options!$H$10),Table2[[#This Row],[regno]],"")</f>
        <v/>
      </c>
    </row>
    <row r="4134" spans="1:4" x14ac:dyDescent="0.2">
      <c r="A4134">
        <v>1101808</v>
      </c>
      <c r="B4134" t="s">
        <v>5634</v>
      </c>
      <c r="C4134" t="s">
        <v>264</v>
      </c>
      <c r="D4134" t="str">
        <f>IF(OR(Table2[[#This Row],[code]]=Options!$H$6,Table2[[#This Row],[code]]=Options!$H$7,Table2[[#This Row],[code]]=Options!$H$8,Table2[[#This Row],[code]]=Options!$H$9,Table2[[#This Row],[code]]=Options!$H$10),Table2[[#This Row],[regno]],"")</f>
        <v/>
      </c>
    </row>
    <row r="4135" spans="1:4" x14ac:dyDescent="0.2">
      <c r="A4135">
        <v>1101841</v>
      </c>
      <c r="B4135" t="s">
        <v>5733</v>
      </c>
      <c r="C4135" t="s">
        <v>1406</v>
      </c>
      <c r="D4135" t="str">
        <f>IF(OR(Table2[[#This Row],[code]]=Options!$H$6,Table2[[#This Row],[code]]=Options!$H$7,Table2[[#This Row],[code]]=Options!$H$8,Table2[[#This Row],[code]]=Options!$H$9,Table2[[#This Row],[code]]=Options!$H$10),Table2[[#This Row],[regno]],"")</f>
        <v/>
      </c>
    </row>
    <row r="4136" spans="1:4" x14ac:dyDescent="0.2">
      <c r="A4136">
        <v>1101867</v>
      </c>
      <c r="B4136" t="s">
        <v>5727</v>
      </c>
      <c r="C4136" t="s">
        <v>1361</v>
      </c>
      <c r="D4136" t="str">
        <f>IF(OR(Table2[[#This Row],[code]]=Options!$H$6,Table2[[#This Row],[code]]=Options!$H$7,Table2[[#This Row],[code]]=Options!$H$8,Table2[[#This Row],[code]]=Options!$H$9,Table2[[#This Row],[code]]=Options!$H$10),Table2[[#This Row],[regno]],"")</f>
        <v/>
      </c>
    </row>
    <row r="4137" spans="1:4" x14ac:dyDescent="0.2">
      <c r="A4137">
        <v>1101896</v>
      </c>
      <c r="B4137" t="s">
        <v>5617</v>
      </c>
      <c r="C4137" t="s">
        <v>164</v>
      </c>
      <c r="D4137" t="str">
        <f>IF(OR(Table2[[#This Row],[code]]=Options!$H$6,Table2[[#This Row],[code]]=Options!$H$7,Table2[[#This Row],[code]]=Options!$H$8,Table2[[#This Row],[code]]=Options!$H$9,Table2[[#This Row],[code]]=Options!$H$10),Table2[[#This Row],[regno]],"")</f>
        <v/>
      </c>
    </row>
    <row r="4138" spans="1:4" x14ac:dyDescent="0.2">
      <c r="A4138">
        <v>1101969</v>
      </c>
      <c r="B4138" t="s">
        <v>5654</v>
      </c>
      <c r="C4138" t="s">
        <v>395</v>
      </c>
      <c r="D4138" t="str">
        <f>IF(OR(Table2[[#This Row],[code]]=Options!$H$6,Table2[[#This Row],[code]]=Options!$H$7,Table2[[#This Row],[code]]=Options!$H$8,Table2[[#This Row],[code]]=Options!$H$9,Table2[[#This Row],[code]]=Options!$H$10),Table2[[#This Row],[regno]],"")</f>
        <v/>
      </c>
    </row>
    <row r="4139" spans="1:4" x14ac:dyDescent="0.2">
      <c r="A4139">
        <v>1102056</v>
      </c>
      <c r="B4139" t="s">
        <v>5739</v>
      </c>
      <c r="C4139" t="s">
        <v>1498</v>
      </c>
      <c r="D4139" t="str">
        <f>IF(OR(Table2[[#This Row],[code]]=Options!$H$6,Table2[[#This Row],[code]]=Options!$H$7,Table2[[#This Row],[code]]=Options!$H$8,Table2[[#This Row],[code]]=Options!$H$9,Table2[[#This Row],[code]]=Options!$H$10),Table2[[#This Row],[regno]],"")</f>
        <v/>
      </c>
    </row>
    <row r="4140" spans="1:4" x14ac:dyDescent="0.2">
      <c r="A4140">
        <v>1102060</v>
      </c>
      <c r="B4140" t="s">
        <v>5729</v>
      </c>
      <c r="C4140" t="s">
        <v>1369</v>
      </c>
      <c r="D4140" t="str">
        <f>IF(OR(Table2[[#This Row],[code]]=Options!$H$6,Table2[[#This Row],[code]]=Options!$H$7,Table2[[#This Row],[code]]=Options!$H$8,Table2[[#This Row],[code]]=Options!$H$9,Table2[[#This Row],[code]]=Options!$H$10),Table2[[#This Row],[regno]],"")</f>
        <v/>
      </c>
    </row>
    <row r="4141" spans="1:4" x14ac:dyDescent="0.2">
      <c r="A4141">
        <v>1102099</v>
      </c>
      <c r="B4141" t="s">
        <v>5752</v>
      </c>
      <c r="C4141" t="s">
        <v>1820</v>
      </c>
      <c r="D4141" t="str">
        <f>IF(OR(Table2[[#This Row],[code]]=Options!$H$6,Table2[[#This Row],[code]]=Options!$H$7,Table2[[#This Row],[code]]=Options!$H$8,Table2[[#This Row],[code]]=Options!$H$9,Table2[[#This Row],[code]]=Options!$H$10),Table2[[#This Row],[regno]],"")</f>
        <v/>
      </c>
    </row>
    <row r="4142" spans="1:4" x14ac:dyDescent="0.2">
      <c r="A4142">
        <v>1102129</v>
      </c>
      <c r="B4142" t="s">
        <v>5636</v>
      </c>
      <c r="C4142" t="s">
        <v>275</v>
      </c>
      <c r="D4142" t="str">
        <f>IF(OR(Table2[[#This Row],[code]]=Options!$H$6,Table2[[#This Row],[code]]=Options!$H$7,Table2[[#This Row],[code]]=Options!$H$8,Table2[[#This Row],[code]]=Options!$H$9,Table2[[#This Row],[code]]=Options!$H$10),Table2[[#This Row],[regno]],"")</f>
        <v/>
      </c>
    </row>
    <row r="4143" spans="1:4" x14ac:dyDescent="0.2">
      <c r="A4143">
        <v>1102146</v>
      </c>
      <c r="B4143" t="s">
        <v>5569</v>
      </c>
      <c r="C4143" t="s">
        <v>461</v>
      </c>
      <c r="D4143" t="str">
        <f>IF(OR(Table2[[#This Row],[code]]=Options!$H$6,Table2[[#This Row],[code]]=Options!$H$7,Table2[[#This Row],[code]]=Options!$H$8,Table2[[#This Row],[code]]=Options!$H$9,Table2[[#This Row],[code]]=Options!$H$10),Table2[[#This Row],[regno]],"")</f>
        <v/>
      </c>
    </row>
    <row r="4144" spans="1:4" x14ac:dyDescent="0.2">
      <c r="A4144">
        <v>1102232</v>
      </c>
      <c r="B4144" t="s">
        <v>5417</v>
      </c>
      <c r="C4144" t="s">
        <v>267</v>
      </c>
      <c r="D4144" t="str">
        <f>IF(OR(Table2[[#This Row],[code]]=Options!$H$6,Table2[[#This Row],[code]]=Options!$H$7,Table2[[#This Row],[code]]=Options!$H$8,Table2[[#This Row],[code]]=Options!$H$9,Table2[[#This Row],[code]]=Options!$H$10),Table2[[#This Row],[regno]],"")</f>
        <v/>
      </c>
    </row>
    <row r="4145" spans="1:4" x14ac:dyDescent="0.2">
      <c r="A4145">
        <v>1102269</v>
      </c>
      <c r="B4145" t="s">
        <v>5501</v>
      </c>
      <c r="C4145" t="s">
        <v>149</v>
      </c>
      <c r="D4145" t="str">
        <f>IF(OR(Table2[[#This Row],[code]]=Options!$H$6,Table2[[#This Row],[code]]=Options!$H$7,Table2[[#This Row],[code]]=Options!$H$8,Table2[[#This Row],[code]]=Options!$H$9,Table2[[#This Row],[code]]=Options!$H$10),Table2[[#This Row],[regno]],"")</f>
        <v/>
      </c>
    </row>
    <row r="4146" spans="1:4" x14ac:dyDescent="0.2">
      <c r="A4146">
        <v>1102568</v>
      </c>
      <c r="B4146" t="s">
        <v>5624</v>
      </c>
      <c r="C4146" t="s">
        <v>217</v>
      </c>
      <c r="D4146" t="str">
        <f>IF(OR(Table2[[#This Row],[code]]=Options!$H$6,Table2[[#This Row],[code]]=Options!$H$7,Table2[[#This Row],[code]]=Options!$H$8,Table2[[#This Row],[code]]=Options!$H$9,Table2[[#This Row],[code]]=Options!$H$10),Table2[[#This Row],[regno]],"")</f>
        <v/>
      </c>
    </row>
    <row r="4147" spans="1:4" x14ac:dyDescent="0.2">
      <c r="A4147">
        <v>1102687</v>
      </c>
      <c r="B4147" t="s">
        <v>5665</v>
      </c>
      <c r="C4147" t="s">
        <v>486</v>
      </c>
      <c r="D4147" t="str">
        <f>IF(OR(Table2[[#This Row],[code]]=Options!$H$6,Table2[[#This Row],[code]]=Options!$H$7,Table2[[#This Row],[code]]=Options!$H$8,Table2[[#This Row],[code]]=Options!$H$9,Table2[[#This Row],[code]]=Options!$H$10),Table2[[#This Row],[regno]],"")</f>
        <v/>
      </c>
    </row>
    <row r="4148" spans="1:4" x14ac:dyDescent="0.2">
      <c r="A4148">
        <v>1102732</v>
      </c>
      <c r="B4148" t="s">
        <v>5667</v>
      </c>
      <c r="C4148" t="s">
        <v>496</v>
      </c>
      <c r="D4148" t="str">
        <f>IF(OR(Table2[[#This Row],[code]]=Options!$H$6,Table2[[#This Row],[code]]=Options!$H$7,Table2[[#This Row],[code]]=Options!$H$8,Table2[[#This Row],[code]]=Options!$H$9,Table2[[#This Row],[code]]=Options!$H$10),Table2[[#This Row],[regno]],"")</f>
        <v/>
      </c>
    </row>
    <row r="4149" spans="1:4" x14ac:dyDescent="0.2">
      <c r="A4149">
        <v>1102771</v>
      </c>
      <c r="B4149" t="s">
        <v>5664</v>
      </c>
      <c r="C4149" t="s">
        <v>481</v>
      </c>
      <c r="D4149" t="str">
        <f>IF(OR(Table2[[#This Row],[code]]=Options!$H$6,Table2[[#This Row],[code]]=Options!$H$7,Table2[[#This Row],[code]]=Options!$H$8,Table2[[#This Row],[code]]=Options!$H$9,Table2[[#This Row],[code]]=Options!$H$10),Table2[[#This Row],[regno]],"")</f>
        <v/>
      </c>
    </row>
    <row r="4150" spans="1:4" x14ac:dyDescent="0.2">
      <c r="A4150">
        <v>1102819</v>
      </c>
      <c r="B4150" t="s">
        <v>5626</v>
      </c>
      <c r="C4150" t="s">
        <v>225</v>
      </c>
      <c r="D4150" t="str">
        <f>IF(OR(Table2[[#This Row],[code]]=Options!$H$6,Table2[[#This Row],[code]]=Options!$H$7,Table2[[#This Row],[code]]=Options!$H$8,Table2[[#This Row],[code]]=Options!$H$9,Table2[[#This Row],[code]]=Options!$H$10),Table2[[#This Row],[regno]],"")</f>
        <v/>
      </c>
    </row>
    <row r="4151" spans="1:4" x14ac:dyDescent="0.2">
      <c r="A4151">
        <v>1102827</v>
      </c>
      <c r="B4151" t="s">
        <v>5430</v>
      </c>
      <c r="C4151" t="s">
        <v>27</v>
      </c>
      <c r="D4151" t="str">
        <f>IF(OR(Table2[[#This Row],[code]]=Options!$H$6,Table2[[#This Row],[code]]=Options!$H$7,Table2[[#This Row],[code]]=Options!$H$8,Table2[[#This Row],[code]]=Options!$H$9,Table2[[#This Row],[code]]=Options!$H$10),Table2[[#This Row],[regno]],"")</f>
        <v/>
      </c>
    </row>
    <row r="4152" spans="1:4" x14ac:dyDescent="0.2">
      <c r="A4152">
        <v>1102893</v>
      </c>
      <c r="B4152" t="s">
        <v>5661</v>
      </c>
      <c r="C4152" t="s">
        <v>445</v>
      </c>
      <c r="D4152" t="str">
        <f>IF(OR(Table2[[#This Row],[code]]=Options!$H$6,Table2[[#This Row],[code]]=Options!$H$7,Table2[[#This Row],[code]]=Options!$H$8,Table2[[#This Row],[code]]=Options!$H$9,Table2[[#This Row],[code]]=Options!$H$10),Table2[[#This Row],[regno]],"")</f>
        <v/>
      </c>
    </row>
    <row r="4153" spans="1:4" x14ac:dyDescent="0.2">
      <c r="A4153">
        <v>1102996</v>
      </c>
      <c r="B4153" t="s">
        <v>5497</v>
      </c>
      <c r="C4153" t="s">
        <v>15</v>
      </c>
      <c r="D4153" t="str">
        <f>IF(OR(Table2[[#This Row],[code]]=Options!$H$6,Table2[[#This Row],[code]]=Options!$H$7,Table2[[#This Row],[code]]=Options!$H$8,Table2[[#This Row],[code]]=Options!$H$9,Table2[[#This Row],[code]]=Options!$H$10),Table2[[#This Row],[regno]],"")</f>
        <v/>
      </c>
    </row>
    <row r="4154" spans="1:4" x14ac:dyDescent="0.2">
      <c r="A4154">
        <v>1103027</v>
      </c>
      <c r="B4154" t="s">
        <v>5652</v>
      </c>
      <c r="C4154" t="s">
        <v>385</v>
      </c>
      <c r="D4154" t="str">
        <f>IF(OR(Table2[[#This Row],[code]]=Options!$H$6,Table2[[#This Row],[code]]=Options!$H$7,Table2[[#This Row],[code]]=Options!$H$8,Table2[[#This Row],[code]]=Options!$H$9,Table2[[#This Row],[code]]=Options!$H$10),Table2[[#This Row],[regno]],"")</f>
        <v/>
      </c>
    </row>
    <row r="4155" spans="1:4" x14ac:dyDescent="0.2">
      <c r="A4155">
        <v>1103083</v>
      </c>
      <c r="B4155" t="s">
        <v>5678</v>
      </c>
      <c r="C4155" t="s">
        <v>559</v>
      </c>
      <c r="D4155" t="str">
        <f>IF(OR(Table2[[#This Row],[code]]=Options!$H$6,Table2[[#This Row],[code]]=Options!$H$7,Table2[[#This Row],[code]]=Options!$H$8,Table2[[#This Row],[code]]=Options!$H$9,Table2[[#This Row],[code]]=Options!$H$10),Table2[[#This Row],[regno]],"")</f>
        <v/>
      </c>
    </row>
    <row r="4156" spans="1:4" x14ac:dyDescent="0.2">
      <c r="A4156">
        <v>1103159</v>
      </c>
      <c r="B4156" t="s">
        <v>5619</v>
      </c>
      <c r="C4156" t="s">
        <v>176</v>
      </c>
      <c r="D4156" t="str">
        <f>IF(OR(Table2[[#This Row],[code]]=Options!$H$6,Table2[[#This Row],[code]]=Options!$H$7,Table2[[#This Row],[code]]=Options!$H$8,Table2[[#This Row],[code]]=Options!$H$9,Table2[[#This Row],[code]]=Options!$H$10),Table2[[#This Row],[regno]],"")</f>
        <v/>
      </c>
    </row>
    <row r="4157" spans="1:4" x14ac:dyDescent="0.2">
      <c r="A4157">
        <v>1103166</v>
      </c>
      <c r="B4157" t="s">
        <v>5630</v>
      </c>
      <c r="C4157" t="s">
        <v>241</v>
      </c>
      <c r="D4157" t="str">
        <f>IF(OR(Table2[[#This Row],[code]]=Options!$H$6,Table2[[#This Row],[code]]=Options!$H$7,Table2[[#This Row],[code]]=Options!$H$8,Table2[[#This Row],[code]]=Options!$H$9,Table2[[#This Row],[code]]=Options!$H$10),Table2[[#This Row],[regno]],"")</f>
        <v/>
      </c>
    </row>
    <row r="4158" spans="1:4" x14ac:dyDescent="0.2">
      <c r="A4158">
        <v>1103297</v>
      </c>
      <c r="B4158" t="s">
        <v>5644</v>
      </c>
      <c r="C4158" t="s">
        <v>321</v>
      </c>
      <c r="D4158" t="str">
        <f>IF(OR(Table2[[#This Row],[code]]=Options!$H$6,Table2[[#This Row],[code]]=Options!$H$7,Table2[[#This Row],[code]]=Options!$H$8,Table2[[#This Row],[code]]=Options!$H$9,Table2[[#This Row],[code]]=Options!$H$10),Table2[[#This Row],[regno]],"")</f>
        <v/>
      </c>
    </row>
    <row r="4159" spans="1:4" x14ac:dyDescent="0.2">
      <c r="A4159">
        <v>1103386</v>
      </c>
      <c r="B4159" t="s">
        <v>5421</v>
      </c>
      <c r="C4159" t="s">
        <v>46</v>
      </c>
      <c r="D4159" t="str">
        <f>IF(OR(Table2[[#This Row],[code]]=Options!$H$6,Table2[[#This Row],[code]]=Options!$H$7,Table2[[#This Row],[code]]=Options!$H$8,Table2[[#This Row],[code]]=Options!$H$9,Table2[[#This Row],[code]]=Options!$H$10),Table2[[#This Row],[regno]],"")</f>
        <v/>
      </c>
    </row>
    <row r="4160" spans="1:4" x14ac:dyDescent="0.2">
      <c r="A4160">
        <v>1103455</v>
      </c>
      <c r="B4160" t="s">
        <v>5696</v>
      </c>
      <c r="C4160" t="s">
        <v>801</v>
      </c>
      <c r="D4160" t="str">
        <f>IF(OR(Table2[[#This Row],[code]]=Options!$H$6,Table2[[#This Row],[code]]=Options!$H$7,Table2[[#This Row],[code]]=Options!$H$8,Table2[[#This Row],[code]]=Options!$H$9,Table2[[#This Row],[code]]=Options!$H$10),Table2[[#This Row],[regno]],"")</f>
        <v/>
      </c>
    </row>
    <row r="4161" spans="1:4" x14ac:dyDescent="0.2">
      <c r="A4161">
        <v>1103686</v>
      </c>
      <c r="B4161" t="s">
        <v>5421</v>
      </c>
      <c r="C4161" t="s">
        <v>46</v>
      </c>
      <c r="D4161" t="str">
        <f>IF(OR(Table2[[#This Row],[code]]=Options!$H$6,Table2[[#This Row],[code]]=Options!$H$7,Table2[[#This Row],[code]]=Options!$H$8,Table2[[#This Row],[code]]=Options!$H$9,Table2[[#This Row],[code]]=Options!$H$10),Table2[[#This Row],[regno]],"")</f>
        <v/>
      </c>
    </row>
    <row r="4162" spans="1:4" x14ac:dyDescent="0.2">
      <c r="A4162">
        <v>1103713</v>
      </c>
      <c r="B4162" t="s">
        <v>5494</v>
      </c>
      <c r="C4162" t="s">
        <v>669</v>
      </c>
      <c r="D4162" t="str">
        <f>IF(OR(Table2[[#This Row],[code]]=Options!$H$6,Table2[[#This Row],[code]]=Options!$H$7,Table2[[#This Row],[code]]=Options!$H$8,Table2[[#This Row],[code]]=Options!$H$9,Table2[[#This Row],[code]]=Options!$H$10),Table2[[#This Row],[regno]],"")</f>
        <v/>
      </c>
    </row>
    <row r="4163" spans="1:4" x14ac:dyDescent="0.2">
      <c r="A4163">
        <v>1103733</v>
      </c>
      <c r="B4163" t="s">
        <v>5486</v>
      </c>
      <c r="C4163" t="s">
        <v>826</v>
      </c>
      <c r="D4163" t="str">
        <f>IF(OR(Table2[[#This Row],[code]]=Options!$H$6,Table2[[#This Row],[code]]=Options!$H$7,Table2[[#This Row],[code]]=Options!$H$8,Table2[[#This Row],[code]]=Options!$H$9,Table2[[#This Row],[code]]=Options!$H$10),Table2[[#This Row],[regno]],"")</f>
        <v/>
      </c>
    </row>
    <row r="4164" spans="1:4" x14ac:dyDescent="0.2">
      <c r="A4164">
        <v>1103792</v>
      </c>
      <c r="B4164" t="s">
        <v>5674</v>
      </c>
      <c r="C4164" t="s">
        <v>539</v>
      </c>
      <c r="D4164" t="str">
        <f>IF(OR(Table2[[#This Row],[code]]=Options!$H$6,Table2[[#This Row],[code]]=Options!$H$7,Table2[[#This Row],[code]]=Options!$H$8,Table2[[#This Row],[code]]=Options!$H$9,Table2[[#This Row],[code]]=Options!$H$10),Table2[[#This Row],[regno]],"")</f>
        <v/>
      </c>
    </row>
    <row r="4165" spans="1:4" x14ac:dyDescent="0.2">
      <c r="A4165">
        <v>1103952</v>
      </c>
      <c r="B4165" t="s">
        <v>5606</v>
      </c>
      <c r="C4165" t="s">
        <v>78</v>
      </c>
      <c r="D4165" t="str">
        <f>IF(OR(Table2[[#This Row],[code]]=Options!$H$6,Table2[[#This Row],[code]]=Options!$H$7,Table2[[#This Row],[code]]=Options!$H$8,Table2[[#This Row],[code]]=Options!$H$9,Table2[[#This Row],[code]]=Options!$H$10),Table2[[#This Row],[regno]],"")</f>
        <v/>
      </c>
    </row>
    <row r="4166" spans="1:4" x14ac:dyDescent="0.2">
      <c r="A4166">
        <v>1104027</v>
      </c>
      <c r="B4166" t="s">
        <v>5489</v>
      </c>
      <c r="C4166" t="s">
        <v>566</v>
      </c>
      <c r="D4166" t="str">
        <f>IF(OR(Table2[[#This Row],[code]]=Options!$H$6,Table2[[#This Row],[code]]=Options!$H$7,Table2[[#This Row],[code]]=Options!$H$8,Table2[[#This Row],[code]]=Options!$H$9,Table2[[#This Row],[code]]=Options!$H$10),Table2[[#This Row],[regno]],"")</f>
        <v/>
      </c>
    </row>
    <row r="4167" spans="1:4" x14ac:dyDescent="0.2">
      <c r="A4167">
        <v>1104030</v>
      </c>
      <c r="B4167" t="s">
        <v>5533</v>
      </c>
      <c r="C4167" t="s">
        <v>598</v>
      </c>
      <c r="D4167" t="str">
        <f>IF(OR(Table2[[#This Row],[code]]=Options!$H$6,Table2[[#This Row],[code]]=Options!$H$7,Table2[[#This Row],[code]]=Options!$H$8,Table2[[#This Row],[code]]=Options!$H$9,Table2[[#This Row],[code]]=Options!$H$10),Table2[[#This Row],[regno]],"")</f>
        <v/>
      </c>
    </row>
    <row r="4168" spans="1:4" x14ac:dyDescent="0.2">
      <c r="A4168">
        <v>1104077</v>
      </c>
      <c r="B4168" t="s">
        <v>5490</v>
      </c>
      <c r="C4168" t="s">
        <v>55</v>
      </c>
      <c r="D4168" t="str">
        <f>IF(OR(Table2[[#This Row],[code]]=Options!$H$6,Table2[[#This Row],[code]]=Options!$H$7,Table2[[#This Row],[code]]=Options!$H$8,Table2[[#This Row],[code]]=Options!$H$9,Table2[[#This Row],[code]]=Options!$H$10),Table2[[#This Row],[regno]],"")</f>
        <v/>
      </c>
    </row>
    <row r="4169" spans="1:4" x14ac:dyDescent="0.2">
      <c r="A4169">
        <v>1104133</v>
      </c>
      <c r="B4169" t="s">
        <v>5501</v>
      </c>
      <c r="C4169" t="s">
        <v>149</v>
      </c>
      <c r="D4169" t="str">
        <f>IF(OR(Table2[[#This Row],[code]]=Options!$H$6,Table2[[#This Row],[code]]=Options!$H$7,Table2[[#This Row],[code]]=Options!$H$8,Table2[[#This Row],[code]]=Options!$H$9,Table2[[#This Row],[code]]=Options!$H$10),Table2[[#This Row],[regno]],"")</f>
        <v/>
      </c>
    </row>
    <row r="4170" spans="1:4" x14ac:dyDescent="0.2">
      <c r="A4170">
        <v>1104224</v>
      </c>
      <c r="B4170" t="s">
        <v>5520</v>
      </c>
      <c r="C4170" t="s">
        <v>5521</v>
      </c>
      <c r="D4170" t="str">
        <f>IF(OR(Table2[[#This Row],[code]]=Options!$H$6,Table2[[#This Row],[code]]=Options!$H$7,Table2[[#This Row],[code]]=Options!$H$8,Table2[[#This Row],[code]]=Options!$H$9,Table2[[#This Row],[code]]=Options!$H$10),Table2[[#This Row],[regno]],"")</f>
        <v/>
      </c>
    </row>
    <row r="4171" spans="1:4" x14ac:dyDescent="0.2">
      <c r="A4171">
        <v>1104280</v>
      </c>
      <c r="B4171" t="s">
        <v>5479</v>
      </c>
      <c r="C4171" t="s">
        <v>9</v>
      </c>
      <c r="D4171" t="str">
        <f>IF(OR(Table2[[#This Row],[code]]=Options!$H$6,Table2[[#This Row],[code]]=Options!$H$7,Table2[[#This Row],[code]]=Options!$H$8,Table2[[#This Row],[code]]=Options!$H$9,Table2[[#This Row],[code]]=Options!$H$10),Table2[[#This Row],[regno]],"")</f>
        <v/>
      </c>
    </row>
    <row r="4172" spans="1:4" x14ac:dyDescent="0.2">
      <c r="A4172">
        <v>1104305</v>
      </c>
      <c r="B4172" t="s">
        <v>5599</v>
      </c>
      <c r="C4172" t="s">
        <v>21</v>
      </c>
      <c r="D4172" t="str">
        <f>IF(OR(Table2[[#This Row],[code]]=Options!$H$6,Table2[[#This Row],[code]]=Options!$H$7,Table2[[#This Row],[code]]=Options!$H$8,Table2[[#This Row],[code]]=Options!$H$9,Table2[[#This Row],[code]]=Options!$H$10),Table2[[#This Row],[regno]],"")</f>
        <v/>
      </c>
    </row>
    <row r="4173" spans="1:4" x14ac:dyDescent="0.2">
      <c r="A4173">
        <v>1104427</v>
      </c>
      <c r="B4173" t="s">
        <v>5499</v>
      </c>
      <c r="C4173" t="s">
        <v>5500</v>
      </c>
      <c r="D4173" t="str">
        <f>IF(OR(Table2[[#This Row],[code]]=Options!$H$6,Table2[[#This Row],[code]]=Options!$H$7,Table2[[#This Row],[code]]=Options!$H$8,Table2[[#This Row],[code]]=Options!$H$9,Table2[[#This Row],[code]]=Options!$H$10),Table2[[#This Row],[regno]],"")</f>
        <v/>
      </c>
    </row>
    <row r="4174" spans="1:4" x14ac:dyDescent="0.2">
      <c r="A4174">
        <v>1104554</v>
      </c>
      <c r="B4174" t="s">
        <v>5551</v>
      </c>
      <c r="C4174" t="s">
        <v>1280</v>
      </c>
      <c r="D4174" t="str">
        <f>IF(OR(Table2[[#This Row],[code]]=Options!$H$6,Table2[[#This Row],[code]]=Options!$H$7,Table2[[#This Row],[code]]=Options!$H$8,Table2[[#This Row],[code]]=Options!$H$9,Table2[[#This Row],[code]]=Options!$H$10),Table2[[#This Row],[regno]],"")</f>
        <v/>
      </c>
    </row>
    <row r="4175" spans="1:4" x14ac:dyDescent="0.2">
      <c r="A4175">
        <v>1104574</v>
      </c>
      <c r="B4175" t="s">
        <v>5535</v>
      </c>
      <c r="C4175" t="s">
        <v>5536</v>
      </c>
      <c r="D4175" t="str">
        <f>IF(OR(Table2[[#This Row],[code]]=Options!$H$6,Table2[[#This Row],[code]]=Options!$H$7,Table2[[#This Row],[code]]=Options!$H$8,Table2[[#This Row],[code]]=Options!$H$9,Table2[[#This Row],[code]]=Options!$H$10),Table2[[#This Row],[regno]],"")</f>
        <v/>
      </c>
    </row>
    <row r="4176" spans="1:4" x14ac:dyDescent="0.2">
      <c r="A4176">
        <v>1104603</v>
      </c>
      <c r="B4176" t="s">
        <v>5621</v>
      </c>
      <c r="C4176" t="s">
        <v>194</v>
      </c>
      <c r="D4176" t="str">
        <f>IF(OR(Table2[[#This Row],[code]]=Options!$H$6,Table2[[#This Row],[code]]=Options!$H$7,Table2[[#This Row],[code]]=Options!$H$8,Table2[[#This Row],[code]]=Options!$H$9,Table2[[#This Row],[code]]=Options!$H$10),Table2[[#This Row],[regno]],"")</f>
        <v/>
      </c>
    </row>
    <row r="4177" spans="1:4" x14ac:dyDescent="0.2">
      <c r="A4177">
        <v>1104628</v>
      </c>
      <c r="B4177" t="s">
        <v>5770</v>
      </c>
      <c r="C4177" t="s">
        <v>2234</v>
      </c>
      <c r="D4177" t="str">
        <f>IF(OR(Table2[[#This Row],[code]]=Options!$H$6,Table2[[#This Row],[code]]=Options!$H$7,Table2[[#This Row],[code]]=Options!$H$8,Table2[[#This Row],[code]]=Options!$H$9,Table2[[#This Row],[code]]=Options!$H$10),Table2[[#This Row],[regno]],"")</f>
        <v/>
      </c>
    </row>
    <row r="4178" spans="1:4" x14ac:dyDescent="0.2">
      <c r="A4178">
        <v>1104757</v>
      </c>
      <c r="B4178" t="s">
        <v>5604</v>
      </c>
      <c r="C4178" t="s">
        <v>64</v>
      </c>
      <c r="D4178" t="str">
        <f>IF(OR(Table2[[#This Row],[code]]=Options!$H$6,Table2[[#This Row],[code]]=Options!$H$7,Table2[[#This Row],[code]]=Options!$H$8,Table2[[#This Row],[code]]=Options!$H$9,Table2[[#This Row],[code]]=Options!$H$10),Table2[[#This Row],[regno]],"")</f>
        <v/>
      </c>
    </row>
    <row r="4179" spans="1:4" x14ac:dyDescent="0.2">
      <c r="A4179">
        <v>1104788</v>
      </c>
      <c r="B4179" t="s">
        <v>5430</v>
      </c>
      <c r="C4179" t="s">
        <v>27</v>
      </c>
      <c r="D4179" t="str">
        <f>IF(OR(Table2[[#This Row],[code]]=Options!$H$6,Table2[[#This Row],[code]]=Options!$H$7,Table2[[#This Row],[code]]=Options!$H$8,Table2[[#This Row],[code]]=Options!$H$9,Table2[[#This Row],[code]]=Options!$H$10),Table2[[#This Row],[regno]],"")</f>
        <v/>
      </c>
    </row>
    <row r="4180" spans="1:4" x14ac:dyDescent="0.2">
      <c r="A4180">
        <v>1104849</v>
      </c>
      <c r="B4180" t="s">
        <v>5595</v>
      </c>
      <c r="C4180" t="s">
        <v>212</v>
      </c>
      <c r="D4180" t="str">
        <f>IF(OR(Table2[[#This Row],[code]]=Options!$H$6,Table2[[#This Row],[code]]=Options!$H$7,Table2[[#This Row],[code]]=Options!$H$8,Table2[[#This Row],[code]]=Options!$H$9,Table2[[#This Row],[code]]=Options!$H$10),Table2[[#This Row],[regno]],"")</f>
        <v/>
      </c>
    </row>
    <row r="4181" spans="1:4" x14ac:dyDescent="0.2">
      <c r="A4181">
        <v>1105008</v>
      </c>
      <c r="B4181" t="s">
        <v>5748</v>
      </c>
      <c r="C4181" t="s">
        <v>1702</v>
      </c>
      <c r="D4181" t="str">
        <f>IF(OR(Table2[[#This Row],[code]]=Options!$H$6,Table2[[#This Row],[code]]=Options!$H$7,Table2[[#This Row],[code]]=Options!$H$8,Table2[[#This Row],[code]]=Options!$H$9,Table2[[#This Row],[code]]=Options!$H$10),Table2[[#This Row],[regno]],"")</f>
        <v/>
      </c>
    </row>
    <row r="4182" spans="1:4" x14ac:dyDescent="0.2">
      <c r="A4182">
        <v>1105061</v>
      </c>
      <c r="B4182" t="s">
        <v>5626</v>
      </c>
      <c r="C4182" t="s">
        <v>225</v>
      </c>
      <c r="D4182" t="str">
        <f>IF(OR(Table2[[#This Row],[code]]=Options!$H$6,Table2[[#This Row],[code]]=Options!$H$7,Table2[[#This Row],[code]]=Options!$H$8,Table2[[#This Row],[code]]=Options!$H$9,Table2[[#This Row],[code]]=Options!$H$10),Table2[[#This Row],[regno]],"")</f>
        <v/>
      </c>
    </row>
    <row r="4183" spans="1:4" x14ac:dyDescent="0.2">
      <c r="A4183">
        <v>1105174</v>
      </c>
      <c r="B4183" t="s">
        <v>5788</v>
      </c>
      <c r="C4183" t="s">
        <v>3068</v>
      </c>
      <c r="D4183" t="str">
        <f>IF(OR(Table2[[#This Row],[code]]=Options!$H$6,Table2[[#This Row],[code]]=Options!$H$7,Table2[[#This Row],[code]]=Options!$H$8,Table2[[#This Row],[code]]=Options!$H$9,Table2[[#This Row],[code]]=Options!$H$10),Table2[[#This Row],[regno]],"")</f>
        <v/>
      </c>
    </row>
    <row r="4184" spans="1:4" x14ac:dyDescent="0.2">
      <c r="A4184">
        <v>1105301</v>
      </c>
      <c r="B4184" t="s">
        <v>5677</v>
      </c>
      <c r="C4184" t="s">
        <v>552</v>
      </c>
      <c r="D4184" t="str">
        <f>IF(OR(Table2[[#This Row],[code]]=Options!$H$6,Table2[[#This Row],[code]]=Options!$H$7,Table2[[#This Row],[code]]=Options!$H$8,Table2[[#This Row],[code]]=Options!$H$9,Table2[[#This Row],[code]]=Options!$H$10),Table2[[#This Row],[regno]],"")</f>
        <v/>
      </c>
    </row>
    <row r="4185" spans="1:4" x14ac:dyDescent="0.2">
      <c r="A4185">
        <v>1105388</v>
      </c>
      <c r="B4185" t="s">
        <v>5804</v>
      </c>
      <c r="C4185" t="s">
        <v>4115</v>
      </c>
      <c r="D4185" t="str">
        <f>IF(OR(Table2[[#This Row],[code]]=Options!$H$6,Table2[[#This Row],[code]]=Options!$H$7,Table2[[#This Row],[code]]=Options!$H$8,Table2[[#This Row],[code]]=Options!$H$9,Table2[[#This Row],[code]]=Options!$H$10),Table2[[#This Row],[regno]],"")</f>
        <v/>
      </c>
    </row>
    <row r="4186" spans="1:4" x14ac:dyDescent="0.2">
      <c r="A4186">
        <v>1105510</v>
      </c>
      <c r="B4186" t="s">
        <v>5515</v>
      </c>
      <c r="C4186" t="s">
        <v>606</v>
      </c>
      <c r="D4186" t="str">
        <f>IF(OR(Table2[[#This Row],[code]]=Options!$H$6,Table2[[#This Row],[code]]=Options!$H$7,Table2[[#This Row],[code]]=Options!$H$8,Table2[[#This Row],[code]]=Options!$H$9,Table2[[#This Row],[code]]=Options!$H$10),Table2[[#This Row],[regno]],"")</f>
        <v/>
      </c>
    </row>
    <row r="4187" spans="1:4" x14ac:dyDescent="0.2">
      <c r="A4187">
        <v>1105595</v>
      </c>
      <c r="B4187" t="s">
        <v>5784</v>
      </c>
      <c r="C4187" t="s">
        <v>2740</v>
      </c>
      <c r="D4187" t="str">
        <f>IF(OR(Table2[[#This Row],[code]]=Options!$H$6,Table2[[#This Row],[code]]=Options!$H$7,Table2[[#This Row],[code]]=Options!$H$8,Table2[[#This Row],[code]]=Options!$H$9,Table2[[#This Row],[code]]=Options!$H$10),Table2[[#This Row],[regno]],"")</f>
        <v/>
      </c>
    </row>
    <row r="4188" spans="1:4" x14ac:dyDescent="0.2">
      <c r="A4188">
        <v>1105803</v>
      </c>
      <c r="B4188" t="s">
        <v>5525</v>
      </c>
      <c r="C4188" t="s">
        <v>1259</v>
      </c>
      <c r="D4188" t="str">
        <f>IF(OR(Table2[[#This Row],[code]]=Options!$H$6,Table2[[#This Row],[code]]=Options!$H$7,Table2[[#This Row],[code]]=Options!$H$8,Table2[[#This Row],[code]]=Options!$H$9,Table2[[#This Row],[code]]=Options!$H$10),Table2[[#This Row],[regno]],"")</f>
        <v/>
      </c>
    </row>
    <row r="4189" spans="1:4" x14ac:dyDescent="0.2">
      <c r="A4189">
        <v>1105815</v>
      </c>
      <c r="B4189" t="s">
        <v>5602</v>
      </c>
      <c r="C4189" t="s">
        <v>37</v>
      </c>
      <c r="D4189" t="str">
        <f>IF(OR(Table2[[#This Row],[code]]=Options!$H$6,Table2[[#This Row],[code]]=Options!$H$7,Table2[[#This Row],[code]]=Options!$H$8,Table2[[#This Row],[code]]=Options!$H$9,Table2[[#This Row],[code]]=Options!$H$10),Table2[[#This Row],[regno]],"")</f>
        <v/>
      </c>
    </row>
    <row r="4190" spans="1:4" x14ac:dyDescent="0.2">
      <c r="A4190">
        <v>1105841</v>
      </c>
      <c r="B4190" t="s">
        <v>5476</v>
      </c>
      <c r="C4190" t="s">
        <v>188</v>
      </c>
      <c r="D4190" t="str">
        <f>IF(OR(Table2[[#This Row],[code]]=Options!$H$6,Table2[[#This Row],[code]]=Options!$H$7,Table2[[#This Row],[code]]=Options!$H$8,Table2[[#This Row],[code]]=Options!$H$9,Table2[[#This Row],[code]]=Options!$H$10),Table2[[#This Row],[regno]],"")</f>
        <v/>
      </c>
    </row>
    <row r="4191" spans="1:4" x14ac:dyDescent="0.2">
      <c r="A4191">
        <v>1105850</v>
      </c>
      <c r="B4191" t="s">
        <v>5641</v>
      </c>
      <c r="C4191" t="s">
        <v>301</v>
      </c>
      <c r="D4191" t="str">
        <f>IF(OR(Table2[[#This Row],[code]]=Options!$H$6,Table2[[#This Row],[code]]=Options!$H$7,Table2[[#This Row],[code]]=Options!$H$8,Table2[[#This Row],[code]]=Options!$H$9,Table2[[#This Row],[code]]=Options!$H$10),Table2[[#This Row],[regno]],"")</f>
        <v/>
      </c>
    </row>
    <row r="4192" spans="1:4" x14ac:dyDescent="0.2">
      <c r="A4192">
        <v>1105880</v>
      </c>
      <c r="B4192" t="s">
        <v>5434</v>
      </c>
      <c r="C4192" t="s">
        <v>105</v>
      </c>
      <c r="D4192" t="str">
        <f>IF(OR(Table2[[#This Row],[code]]=Options!$H$6,Table2[[#This Row],[code]]=Options!$H$7,Table2[[#This Row],[code]]=Options!$H$8,Table2[[#This Row],[code]]=Options!$H$9,Table2[[#This Row],[code]]=Options!$H$10),Table2[[#This Row],[regno]],"")</f>
        <v/>
      </c>
    </row>
    <row r="4193" spans="1:4" x14ac:dyDescent="0.2">
      <c r="A4193">
        <v>1105908</v>
      </c>
      <c r="B4193" t="s">
        <v>5723</v>
      </c>
      <c r="C4193" t="s">
        <v>1339</v>
      </c>
      <c r="D4193" t="str">
        <f>IF(OR(Table2[[#This Row],[code]]=Options!$H$6,Table2[[#This Row],[code]]=Options!$H$7,Table2[[#This Row],[code]]=Options!$H$8,Table2[[#This Row],[code]]=Options!$H$9,Table2[[#This Row],[code]]=Options!$H$10),Table2[[#This Row],[regno]],"")</f>
        <v/>
      </c>
    </row>
    <row r="4194" spans="1:4" x14ac:dyDescent="0.2">
      <c r="A4194">
        <v>1106158</v>
      </c>
      <c r="B4194" t="s">
        <v>5657</v>
      </c>
      <c r="C4194" t="s">
        <v>422</v>
      </c>
      <c r="D4194" t="str">
        <f>IF(OR(Table2[[#This Row],[code]]=Options!$H$6,Table2[[#This Row],[code]]=Options!$H$7,Table2[[#This Row],[code]]=Options!$H$8,Table2[[#This Row],[code]]=Options!$H$9,Table2[[#This Row],[code]]=Options!$H$10),Table2[[#This Row],[regno]],"")</f>
        <v/>
      </c>
    </row>
    <row r="4195" spans="1:4" x14ac:dyDescent="0.2">
      <c r="A4195">
        <v>1106211</v>
      </c>
      <c r="B4195" t="s">
        <v>5805</v>
      </c>
      <c r="C4195" t="s">
        <v>4138</v>
      </c>
      <c r="D4195" t="str">
        <f>IF(OR(Table2[[#This Row],[code]]=Options!$H$6,Table2[[#This Row],[code]]=Options!$H$7,Table2[[#This Row],[code]]=Options!$H$8,Table2[[#This Row],[code]]=Options!$H$9,Table2[[#This Row],[code]]=Options!$H$10),Table2[[#This Row],[regno]],"")</f>
        <v/>
      </c>
    </row>
    <row r="4196" spans="1:4" x14ac:dyDescent="0.2">
      <c r="A4196">
        <v>1106279</v>
      </c>
      <c r="B4196" t="s">
        <v>5541</v>
      </c>
      <c r="C4196" t="s">
        <v>779</v>
      </c>
      <c r="D4196" t="str">
        <f>IF(OR(Table2[[#This Row],[code]]=Options!$H$6,Table2[[#This Row],[code]]=Options!$H$7,Table2[[#This Row],[code]]=Options!$H$8,Table2[[#This Row],[code]]=Options!$H$9,Table2[[#This Row],[code]]=Options!$H$10),Table2[[#This Row],[regno]],"")</f>
        <v/>
      </c>
    </row>
    <row r="4197" spans="1:4" x14ac:dyDescent="0.2">
      <c r="A4197">
        <v>1106325</v>
      </c>
      <c r="B4197" t="s">
        <v>5462</v>
      </c>
      <c r="C4197" t="s">
        <v>52</v>
      </c>
      <c r="D4197" t="str">
        <f>IF(OR(Table2[[#This Row],[code]]=Options!$H$6,Table2[[#This Row],[code]]=Options!$H$7,Table2[[#This Row],[code]]=Options!$H$8,Table2[[#This Row],[code]]=Options!$H$9,Table2[[#This Row],[code]]=Options!$H$10),Table2[[#This Row],[regno]],"")</f>
        <v/>
      </c>
    </row>
    <row r="4198" spans="1:4" x14ac:dyDescent="0.2">
      <c r="A4198">
        <v>1106652</v>
      </c>
      <c r="B4198" t="s">
        <v>5626</v>
      </c>
      <c r="C4198" t="s">
        <v>225</v>
      </c>
      <c r="D4198" t="str">
        <f>IF(OR(Table2[[#This Row],[code]]=Options!$H$6,Table2[[#This Row],[code]]=Options!$H$7,Table2[[#This Row],[code]]=Options!$H$8,Table2[[#This Row],[code]]=Options!$H$9,Table2[[#This Row],[code]]=Options!$H$10),Table2[[#This Row],[regno]],"")</f>
        <v/>
      </c>
    </row>
    <row r="4199" spans="1:4" x14ac:dyDescent="0.2">
      <c r="A4199">
        <v>1106836</v>
      </c>
      <c r="B4199" t="s">
        <v>5670</v>
      </c>
      <c r="C4199" t="s">
        <v>514</v>
      </c>
      <c r="D4199" t="str">
        <f>IF(OR(Table2[[#This Row],[code]]=Options!$H$6,Table2[[#This Row],[code]]=Options!$H$7,Table2[[#This Row],[code]]=Options!$H$8,Table2[[#This Row],[code]]=Options!$H$9,Table2[[#This Row],[code]]=Options!$H$10),Table2[[#This Row],[regno]],"")</f>
        <v/>
      </c>
    </row>
    <row r="4200" spans="1:4" x14ac:dyDescent="0.2">
      <c r="A4200">
        <v>1106866</v>
      </c>
      <c r="B4200" t="s">
        <v>5718</v>
      </c>
      <c r="C4200" t="s">
        <v>1283</v>
      </c>
      <c r="D4200" t="str">
        <f>IF(OR(Table2[[#This Row],[code]]=Options!$H$6,Table2[[#This Row],[code]]=Options!$H$7,Table2[[#This Row],[code]]=Options!$H$8,Table2[[#This Row],[code]]=Options!$H$9,Table2[[#This Row],[code]]=Options!$H$10),Table2[[#This Row],[regno]],"")</f>
        <v/>
      </c>
    </row>
    <row r="4201" spans="1:4" x14ac:dyDescent="0.2">
      <c r="A4201">
        <v>1106924</v>
      </c>
      <c r="B4201" t="s">
        <v>5656</v>
      </c>
      <c r="C4201" t="s">
        <v>419</v>
      </c>
      <c r="D4201" t="str">
        <f>IF(OR(Table2[[#This Row],[code]]=Options!$H$6,Table2[[#This Row],[code]]=Options!$H$7,Table2[[#This Row],[code]]=Options!$H$8,Table2[[#This Row],[code]]=Options!$H$9,Table2[[#This Row],[code]]=Options!$H$10),Table2[[#This Row],[regno]],"")</f>
        <v/>
      </c>
    </row>
    <row r="4202" spans="1:4" x14ac:dyDescent="0.2">
      <c r="A4202">
        <v>1106962</v>
      </c>
      <c r="B4202" t="s">
        <v>5625</v>
      </c>
      <c r="C4202" t="s">
        <v>220</v>
      </c>
      <c r="D4202" t="str">
        <f>IF(OR(Table2[[#This Row],[code]]=Options!$H$6,Table2[[#This Row],[code]]=Options!$H$7,Table2[[#This Row],[code]]=Options!$H$8,Table2[[#This Row],[code]]=Options!$H$9,Table2[[#This Row],[code]]=Options!$H$10),Table2[[#This Row],[regno]],"")</f>
        <v/>
      </c>
    </row>
    <row r="4203" spans="1:4" x14ac:dyDescent="0.2">
      <c r="A4203">
        <v>1106979</v>
      </c>
      <c r="B4203" t="s">
        <v>5769</v>
      </c>
      <c r="C4203" t="s">
        <v>2231</v>
      </c>
      <c r="D4203" t="str">
        <f>IF(OR(Table2[[#This Row],[code]]=Options!$H$6,Table2[[#This Row],[code]]=Options!$H$7,Table2[[#This Row],[code]]=Options!$H$8,Table2[[#This Row],[code]]=Options!$H$9,Table2[[#This Row],[code]]=Options!$H$10),Table2[[#This Row],[regno]],"")</f>
        <v/>
      </c>
    </row>
    <row r="4204" spans="1:4" x14ac:dyDescent="0.2">
      <c r="A4204">
        <v>1106987</v>
      </c>
      <c r="B4204" t="s">
        <v>5490</v>
      </c>
      <c r="C4204" t="s">
        <v>55</v>
      </c>
      <c r="D4204" t="str">
        <f>IF(OR(Table2[[#This Row],[code]]=Options!$H$6,Table2[[#This Row],[code]]=Options!$H$7,Table2[[#This Row],[code]]=Options!$H$8,Table2[[#This Row],[code]]=Options!$H$9,Table2[[#This Row],[code]]=Options!$H$10),Table2[[#This Row],[regno]],"")</f>
        <v/>
      </c>
    </row>
    <row r="4205" spans="1:4" x14ac:dyDescent="0.2">
      <c r="A4205">
        <v>1107065</v>
      </c>
      <c r="B4205" t="s">
        <v>5694</v>
      </c>
      <c r="C4205" t="s">
        <v>766</v>
      </c>
      <c r="D4205" t="str">
        <f>IF(OR(Table2[[#This Row],[code]]=Options!$H$6,Table2[[#This Row],[code]]=Options!$H$7,Table2[[#This Row],[code]]=Options!$H$8,Table2[[#This Row],[code]]=Options!$H$9,Table2[[#This Row],[code]]=Options!$H$10),Table2[[#This Row],[regno]],"")</f>
        <v/>
      </c>
    </row>
    <row r="4206" spans="1:4" x14ac:dyDescent="0.2">
      <c r="A4206">
        <v>1107070</v>
      </c>
      <c r="B4206" t="s">
        <v>5657</v>
      </c>
      <c r="C4206" t="s">
        <v>422</v>
      </c>
      <c r="D4206" t="str">
        <f>IF(OR(Table2[[#This Row],[code]]=Options!$H$6,Table2[[#This Row],[code]]=Options!$H$7,Table2[[#This Row],[code]]=Options!$H$8,Table2[[#This Row],[code]]=Options!$H$9,Table2[[#This Row],[code]]=Options!$H$10),Table2[[#This Row],[regno]],"")</f>
        <v/>
      </c>
    </row>
    <row r="4207" spans="1:4" x14ac:dyDescent="0.2">
      <c r="A4207">
        <v>1107142</v>
      </c>
      <c r="B4207" t="s">
        <v>5771</v>
      </c>
      <c r="C4207" t="s">
        <v>2283</v>
      </c>
      <c r="D4207" t="str">
        <f>IF(OR(Table2[[#This Row],[code]]=Options!$H$6,Table2[[#This Row],[code]]=Options!$H$7,Table2[[#This Row],[code]]=Options!$H$8,Table2[[#This Row],[code]]=Options!$H$9,Table2[[#This Row],[code]]=Options!$H$10),Table2[[#This Row],[regno]],"")</f>
        <v/>
      </c>
    </row>
    <row r="4208" spans="1:4" x14ac:dyDescent="0.2">
      <c r="A4208">
        <v>1107154</v>
      </c>
      <c r="B4208" t="s">
        <v>5781</v>
      </c>
      <c r="C4208" t="s">
        <v>2646</v>
      </c>
      <c r="D4208" t="str">
        <f>IF(OR(Table2[[#This Row],[code]]=Options!$H$6,Table2[[#This Row],[code]]=Options!$H$7,Table2[[#This Row],[code]]=Options!$H$8,Table2[[#This Row],[code]]=Options!$H$9,Table2[[#This Row],[code]]=Options!$H$10),Table2[[#This Row],[regno]],"")</f>
        <v/>
      </c>
    </row>
    <row r="4209" spans="1:4" x14ac:dyDescent="0.2">
      <c r="A4209">
        <v>1107164</v>
      </c>
      <c r="B4209" t="s">
        <v>5562</v>
      </c>
      <c r="C4209" t="s">
        <v>1334</v>
      </c>
      <c r="D4209" t="str">
        <f>IF(OR(Table2[[#This Row],[code]]=Options!$H$6,Table2[[#This Row],[code]]=Options!$H$7,Table2[[#This Row],[code]]=Options!$H$8,Table2[[#This Row],[code]]=Options!$H$9,Table2[[#This Row],[code]]=Options!$H$10),Table2[[#This Row],[regno]],"")</f>
        <v/>
      </c>
    </row>
    <row r="4210" spans="1:4" x14ac:dyDescent="0.2">
      <c r="A4210">
        <v>1107249</v>
      </c>
      <c r="B4210" t="s">
        <v>5490</v>
      </c>
      <c r="C4210" t="s">
        <v>55</v>
      </c>
      <c r="D4210" t="str">
        <f>IF(OR(Table2[[#This Row],[code]]=Options!$H$6,Table2[[#This Row],[code]]=Options!$H$7,Table2[[#This Row],[code]]=Options!$H$8,Table2[[#This Row],[code]]=Options!$H$9,Table2[[#This Row],[code]]=Options!$H$10),Table2[[#This Row],[regno]],"")</f>
        <v/>
      </c>
    </row>
    <row r="4211" spans="1:4" x14ac:dyDescent="0.2">
      <c r="A4211">
        <v>1107351</v>
      </c>
      <c r="B4211" t="s">
        <v>5490</v>
      </c>
      <c r="C4211" t="s">
        <v>55</v>
      </c>
      <c r="D4211" t="str">
        <f>IF(OR(Table2[[#This Row],[code]]=Options!$H$6,Table2[[#This Row],[code]]=Options!$H$7,Table2[[#This Row],[code]]=Options!$H$8,Table2[[#This Row],[code]]=Options!$H$9,Table2[[#This Row],[code]]=Options!$H$10),Table2[[#This Row],[regno]],"")</f>
        <v/>
      </c>
    </row>
    <row r="4212" spans="1:4" x14ac:dyDescent="0.2">
      <c r="A4212">
        <v>1107356</v>
      </c>
      <c r="B4212" t="s">
        <v>5787</v>
      </c>
      <c r="C4212" t="s">
        <v>2988</v>
      </c>
      <c r="D4212" t="str">
        <f>IF(OR(Table2[[#This Row],[code]]=Options!$H$6,Table2[[#This Row],[code]]=Options!$H$7,Table2[[#This Row],[code]]=Options!$H$8,Table2[[#This Row],[code]]=Options!$H$9,Table2[[#This Row],[code]]=Options!$H$10),Table2[[#This Row],[regno]],"")</f>
        <v/>
      </c>
    </row>
    <row r="4213" spans="1:4" x14ac:dyDescent="0.2">
      <c r="A4213">
        <v>1107437</v>
      </c>
      <c r="B4213" t="s">
        <v>5519</v>
      </c>
      <c r="C4213" t="s">
        <v>1247</v>
      </c>
      <c r="D4213" t="str">
        <f>IF(OR(Table2[[#This Row],[code]]=Options!$H$6,Table2[[#This Row],[code]]=Options!$H$7,Table2[[#This Row],[code]]=Options!$H$8,Table2[[#This Row],[code]]=Options!$H$9,Table2[[#This Row],[code]]=Options!$H$10),Table2[[#This Row],[regno]],"")</f>
        <v/>
      </c>
    </row>
    <row r="4214" spans="1:4" x14ac:dyDescent="0.2">
      <c r="A4214">
        <v>1107458</v>
      </c>
      <c r="B4214" t="s">
        <v>5629</v>
      </c>
      <c r="C4214" t="s">
        <v>236</v>
      </c>
      <c r="D4214" t="str">
        <f>IF(OR(Table2[[#This Row],[code]]=Options!$H$6,Table2[[#This Row],[code]]=Options!$H$7,Table2[[#This Row],[code]]=Options!$H$8,Table2[[#This Row],[code]]=Options!$H$9,Table2[[#This Row],[code]]=Options!$H$10),Table2[[#This Row],[regno]],"")</f>
        <v/>
      </c>
    </row>
    <row r="4215" spans="1:4" x14ac:dyDescent="0.2">
      <c r="A4215">
        <v>1107488</v>
      </c>
      <c r="B4215" t="s">
        <v>5608</v>
      </c>
      <c r="C4215" t="s">
        <v>97</v>
      </c>
      <c r="D4215" t="str">
        <f>IF(OR(Table2[[#This Row],[code]]=Options!$H$6,Table2[[#This Row],[code]]=Options!$H$7,Table2[[#This Row],[code]]=Options!$H$8,Table2[[#This Row],[code]]=Options!$H$9,Table2[[#This Row],[code]]=Options!$H$10),Table2[[#This Row],[regno]],"")</f>
        <v/>
      </c>
    </row>
    <row r="4216" spans="1:4" x14ac:dyDescent="0.2">
      <c r="A4216">
        <v>1107490</v>
      </c>
      <c r="B4216" t="s">
        <v>5804</v>
      </c>
      <c r="C4216" t="s">
        <v>4115</v>
      </c>
      <c r="D4216" t="str">
        <f>IF(OR(Table2[[#This Row],[code]]=Options!$H$6,Table2[[#This Row],[code]]=Options!$H$7,Table2[[#This Row],[code]]=Options!$H$8,Table2[[#This Row],[code]]=Options!$H$9,Table2[[#This Row],[code]]=Options!$H$10),Table2[[#This Row],[regno]],"")</f>
        <v/>
      </c>
    </row>
    <row r="4217" spans="1:4" x14ac:dyDescent="0.2">
      <c r="A4217">
        <v>1107522</v>
      </c>
      <c r="B4217" t="s">
        <v>5550</v>
      </c>
      <c r="C4217" t="s">
        <v>1463</v>
      </c>
      <c r="D4217" t="str">
        <f>IF(OR(Table2[[#This Row],[code]]=Options!$H$6,Table2[[#This Row],[code]]=Options!$H$7,Table2[[#This Row],[code]]=Options!$H$8,Table2[[#This Row],[code]]=Options!$H$9,Table2[[#This Row],[code]]=Options!$H$10),Table2[[#This Row],[regno]],"")</f>
        <v/>
      </c>
    </row>
    <row r="4218" spans="1:4" x14ac:dyDescent="0.2">
      <c r="A4218">
        <v>1107683</v>
      </c>
      <c r="B4218" t="s">
        <v>5611</v>
      </c>
      <c r="C4218" t="s">
        <v>133</v>
      </c>
      <c r="D4218" t="str">
        <f>IF(OR(Table2[[#This Row],[code]]=Options!$H$6,Table2[[#This Row],[code]]=Options!$H$7,Table2[[#This Row],[code]]=Options!$H$8,Table2[[#This Row],[code]]=Options!$H$9,Table2[[#This Row],[code]]=Options!$H$10),Table2[[#This Row],[regno]],"")</f>
        <v/>
      </c>
    </row>
    <row r="4219" spans="1:4" x14ac:dyDescent="0.2">
      <c r="A4219">
        <v>1107690</v>
      </c>
      <c r="B4219" t="s">
        <v>5462</v>
      </c>
      <c r="C4219" t="s">
        <v>52</v>
      </c>
      <c r="D4219" t="str">
        <f>IF(OR(Table2[[#This Row],[code]]=Options!$H$6,Table2[[#This Row],[code]]=Options!$H$7,Table2[[#This Row],[code]]=Options!$H$8,Table2[[#This Row],[code]]=Options!$H$9,Table2[[#This Row],[code]]=Options!$H$10),Table2[[#This Row],[regno]],"")</f>
        <v/>
      </c>
    </row>
    <row r="4220" spans="1:4" x14ac:dyDescent="0.2">
      <c r="A4220">
        <v>1107747</v>
      </c>
      <c r="B4220" t="s">
        <v>5430</v>
      </c>
      <c r="C4220" t="s">
        <v>27</v>
      </c>
      <c r="D4220" t="str">
        <f>IF(OR(Table2[[#This Row],[code]]=Options!$H$6,Table2[[#This Row],[code]]=Options!$H$7,Table2[[#This Row],[code]]=Options!$H$8,Table2[[#This Row],[code]]=Options!$H$9,Table2[[#This Row],[code]]=Options!$H$10),Table2[[#This Row],[regno]],"")</f>
        <v/>
      </c>
    </row>
    <row r="4221" spans="1:4" x14ac:dyDescent="0.2">
      <c r="A4221">
        <v>1107764</v>
      </c>
      <c r="B4221" t="s">
        <v>5657</v>
      </c>
      <c r="C4221" t="s">
        <v>422</v>
      </c>
      <c r="D4221" t="str">
        <f>IF(OR(Table2[[#This Row],[code]]=Options!$H$6,Table2[[#This Row],[code]]=Options!$H$7,Table2[[#This Row],[code]]=Options!$H$8,Table2[[#This Row],[code]]=Options!$H$9,Table2[[#This Row],[code]]=Options!$H$10),Table2[[#This Row],[regno]],"")</f>
        <v/>
      </c>
    </row>
    <row r="4222" spans="1:4" x14ac:dyDescent="0.2">
      <c r="A4222">
        <v>1107905</v>
      </c>
      <c r="B4222" t="s">
        <v>5618</v>
      </c>
      <c r="C4222" t="s">
        <v>170</v>
      </c>
      <c r="D4222" t="str">
        <f>IF(OR(Table2[[#This Row],[code]]=Options!$H$6,Table2[[#This Row],[code]]=Options!$H$7,Table2[[#This Row],[code]]=Options!$H$8,Table2[[#This Row],[code]]=Options!$H$9,Table2[[#This Row],[code]]=Options!$H$10),Table2[[#This Row],[regno]],"")</f>
        <v/>
      </c>
    </row>
    <row r="4223" spans="1:4" x14ac:dyDescent="0.2">
      <c r="A4223">
        <v>1108066</v>
      </c>
      <c r="B4223" t="s">
        <v>5482</v>
      </c>
      <c r="C4223" t="s">
        <v>639</v>
      </c>
      <c r="D4223" t="str">
        <f>IF(OR(Table2[[#This Row],[code]]=Options!$H$6,Table2[[#This Row],[code]]=Options!$H$7,Table2[[#This Row],[code]]=Options!$H$8,Table2[[#This Row],[code]]=Options!$H$9,Table2[[#This Row],[code]]=Options!$H$10),Table2[[#This Row],[regno]],"")</f>
        <v/>
      </c>
    </row>
    <row r="4224" spans="1:4" x14ac:dyDescent="0.2">
      <c r="A4224">
        <v>1108084</v>
      </c>
      <c r="B4224" t="s">
        <v>5508</v>
      </c>
      <c r="C4224" t="s">
        <v>110</v>
      </c>
      <c r="D4224" t="str">
        <f>IF(OR(Table2[[#This Row],[code]]=Options!$H$6,Table2[[#This Row],[code]]=Options!$H$7,Table2[[#This Row],[code]]=Options!$H$8,Table2[[#This Row],[code]]=Options!$H$9,Table2[[#This Row],[code]]=Options!$H$10),Table2[[#This Row],[regno]],"")</f>
        <v/>
      </c>
    </row>
    <row r="4225" spans="1:4" x14ac:dyDescent="0.2">
      <c r="A4225">
        <v>1108127</v>
      </c>
      <c r="B4225" t="s">
        <v>5646</v>
      </c>
      <c r="C4225" t="s">
        <v>344</v>
      </c>
      <c r="D4225" t="str">
        <f>IF(OR(Table2[[#This Row],[code]]=Options!$H$6,Table2[[#This Row],[code]]=Options!$H$7,Table2[[#This Row],[code]]=Options!$H$8,Table2[[#This Row],[code]]=Options!$H$9,Table2[[#This Row],[code]]=Options!$H$10),Table2[[#This Row],[regno]],"")</f>
        <v/>
      </c>
    </row>
    <row r="4226" spans="1:4" x14ac:dyDescent="0.2">
      <c r="A4226">
        <v>1108337</v>
      </c>
      <c r="B4226" t="s">
        <v>5519</v>
      </c>
      <c r="C4226" t="s">
        <v>1247</v>
      </c>
      <c r="D4226" t="str">
        <f>IF(OR(Table2[[#This Row],[code]]=Options!$H$6,Table2[[#This Row],[code]]=Options!$H$7,Table2[[#This Row],[code]]=Options!$H$8,Table2[[#This Row],[code]]=Options!$H$9,Table2[[#This Row],[code]]=Options!$H$10),Table2[[#This Row],[regno]],"")</f>
        <v/>
      </c>
    </row>
    <row r="4227" spans="1:4" x14ac:dyDescent="0.2">
      <c r="A4227">
        <v>1108339</v>
      </c>
      <c r="B4227" t="s">
        <v>5733</v>
      </c>
      <c r="C4227" t="s">
        <v>1406</v>
      </c>
      <c r="D4227" t="str">
        <f>IF(OR(Table2[[#This Row],[code]]=Options!$H$6,Table2[[#This Row],[code]]=Options!$H$7,Table2[[#This Row],[code]]=Options!$H$8,Table2[[#This Row],[code]]=Options!$H$9,Table2[[#This Row],[code]]=Options!$H$10),Table2[[#This Row],[regno]],"")</f>
        <v/>
      </c>
    </row>
    <row r="4228" spans="1:4" x14ac:dyDescent="0.2">
      <c r="A4228">
        <v>1108468</v>
      </c>
      <c r="B4228" t="s">
        <v>5625</v>
      </c>
      <c r="C4228" t="s">
        <v>220</v>
      </c>
      <c r="D4228" t="str">
        <f>IF(OR(Table2[[#This Row],[code]]=Options!$H$6,Table2[[#This Row],[code]]=Options!$H$7,Table2[[#This Row],[code]]=Options!$H$8,Table2[[#This Row],[code]]=Options!$H$9,Table2[[#This Row],[code]]=Options!$H$10),Table2[[#This Row],[regno]],"")</f>
        <v/>
      </c>
    </row>
    <row r="4229" spans="1:4" x14ac:dyDescent="0.2">
      <c r="A4229">
        <v>1108506</v>
      </c>
      <c r="B4229" t="s">
        <v>5722</v>
      </c>
      <c r="C4229" t="s">
        <v>1329</v>
      </c>
      <c r="D4229" t="str">
        <f>IF(OR(Table2[[#This Row],[code]]=Options!$H$6,Table2[[#This Row],[code]]=Options!$H$7,Table2[[#This Row],[code]]=Options!$H$8,Table2[[#This Row],[code]]=Options!$H$9,Table2[[#This Row],[code]]=Options!$H$10),Table2[[#This Row],[regno]],"")</f>
        <v/>
      </c>
    </row>
    <row r="4230" spans="1:4" x14ac:dyDescent="0.2">
      <c r="A4230">
        <v>1108519</v>
      </c>
      <c r="B4230" t="s">
        <v>5726</v>
      </c>
      <c r="C4230" t="s">
        <v>1355</v>
      </c>
      <c r="D4230" t="str">
        <f>IF(OR(Table2[[#This Row],[code]]=Options!$H$6,Table2[[#This Row],[code]]=Options!$H$7,Table2[[#This Row],[code]]=Options!$H$8,Table2[[#This Row],[code]]=Options!$H$9,Table2[[#This Row],[code]]=Options!$H$10),Table2[[#This Row],[regno]],"")</f>
        <v/>
      </c>
    </row>
    <row r="4231" spans="1:4" x14ac:dyDescent="0.2">
      <c r="A4231">
        <v>1108553</v>
      </c>
      <c r="B4231" t="s">
        <v>5426</v>
      </c>
      <c r="C4231" t="s">
        <v>2617</v>
      </c>
      <c r="D4231" t="str">
        <f>IF(OR(Table2[[#This Row],[code]]=Options!$H$6,Table2[[#This Row],[code]]=Options!$H$7,Table2[[#This Row],[code]]=Options!$H$8,Table2[[#This Row],[code]]=Options!$H$9,Table2[[#This Row],[code]]=Options!$H$10),Table2[[#This Row],[regno]],"")</f>
        <v/>
      </c>
    </row>
    <row r="4232" spans="1:4" x14ac:dyDescent="0.2">
      <c r="A4232">
        <v>1108596</v>
      </c>
      <c r="B4232" t="s">
        <v>5490</v>
      </c>
      <c r="C4232" t="s">
        <v>55</v>
      </c>
      <c r="D4232" t="str">
        <f>IF(OR(Table2[[#This Row],[code]]=Options!$H$6,Table2[[#This Row],[code]]=Options!$H$7,Table2[[#This Row],[code]]=Options!$H$8,Table2[[#This Row],[code]]=Options!$H$9,Table2[[#This Row],[code]]=Options!$H$10),Table2[[#This Row],[regno]],"")</f>
        <v/>
      </c>
    </row>
    <row r="4233" spans="1:4" x14ac:dyDescent="0.2">
      <c r="A4233">
        <v>1108860</v>
      </c>
      <c r="B4233" t="s">
        <v>5764</v>
      </c>
      <c r="C4233" t="s">
        <v>2082</v>
      </c>
      <c r="D4233" t="str">
        <f>IF(OR(Table2[[#This Row],[code]]=Options!$H$6,Table2[[#This Row],[code]]=Options!$H$7,Table2[[#This Row],[code]]=Options!$H$8,Table2[[#This Row],[code]]=Options!$H$9,Table2[[#This Row],[code]]=Options!$H$10),Table2[[#This Row],[regno]],"")</f>
        <v/>
      </c>
    </row>
    <row r="4234" spans="1:4" x14ac:dyDescent="0.2">
      <c r="A4234">
        <v>1108919</v>
      </c>
      <c r="B4234" t="s">
        <v>5742</v>
      </c>
      <c r="C4234" t="s">
        <v>1557</v>
      </c>
      <c r="D4234" t="str">
        <f>IF(OR(Table2[[#This Row],[code]]=Options!$H$6,Table2[[#This Row],[code]]=Options!$H$7,Table2[[#This Row],[code]]=Options!$H$8,Table2[[#This Row],[code]]=Options!$H$9,Table2[[#This Row],[code]]=Options!$H$10),Table2[[#This Row],[regno]],"")</f>
        <v/>
      </c>
    </row>
    <row r="4235" spans="1:4" x14ac:dyDescent="0.2">
      <c r="A4235">
        <v>1109004</v>
      </c>
      <c r="B4235" t="s">
        <v>5618</v>
      </c>
      <c r="C4235" t="s">
        <v>170</v>
      </c>
      <c r="D4235" t="str">
        <f>IF(OR(Table2[[#This Row],[code]]=Options!$H$6,Table2[[#This Row],[code]]=Options!$H$7,Table2[[#This Row],[code]]=Options!$H$8,Table2[[#This Row],[code]]=Options!$H$9,Table2[[#This Row],[code]]=Options!$H$10),Table2[[#This Row],[regno]],"")</f>
        <v/>
      </c>
    </row>
    <row r="4236" spans="1:4" x14ac:dyDescent="0.2">
      <c r="A4236">
        <v>1109012</v>
      </c>
      <c r="B4236" t="s">
        <v>5628</v>
      </c>
      <c r="C4236" t="s">
        <v>231</v>
      </c>
      <c r="D4236" t="str">
        <f>IF(OR(Table2[[#This Row],[code]]=Options!$H$6,Table2[[#This Row],[code]]=Options!$H$7,Table2[[#This Row],[code]]=Options!$H$8,Table2[[#This Row],[code]]=Options!$H$9,Table2[[#This Row],[code]]=Options!$H$10),Table2[[#This Row],[regno]],"")</f>
        <v/>
      </c>
    </row>
    <row r="4237" spans="1:4" x14ac:dyDescent="0.2">
      <c r="A4237">
        <v>1109078</v>
      </c>
      <c r="B4237" t="s">
        <v>5635</v>
      </c>
      <c r="C4237" t="s">
        <v>270</v>
      </c>
      <c r="D4237" t="str">
        <f>IF(OR(Table2[[#This Row],[code]]=Options!$H$6,Table2[[#This Row],[code]]=Options!$H$7,Table2[[#This Row],[code]]=Options!$H$8,Table2[[#This Row],[code]]=Options!$H$9,Table2[[#This Row],[code]]=Options!$H$10),Table2[[#This Row],[regno]],"")</f>
        <v/>
      </c>
    </row>
    <row r="4238" spans="1:4" x14ac:dyDescent="0.2">
      <c r="A4238">
        <v>1109223</v>
      </c>
      <c r="B4238" t="s">
        <v>5656</v>
      </c>
      <c r="C4238" t="s">
        <v>419</v>
      </c>
      <c r="D4238" t="str">
        <f>IF(OR(Table2[[#This Row],[code]]=Options!$H$6,Table2[[#This Row],[code]]=Options!$H$7,Table2[[#This Row],[code]]=Options!$H$8,Table2[[#This Row],[code]]=Options!$H$9,Table2[[#This Row],[code]]=Options!$H$10),Table2[[#This Row],[regno]],"")</f>
        <v/>
      </c>
    </row>
    <row r="4239" spans="1:4" x14ac:dyDescent="0.2">
      <c r="A4239">
        <v>1109303</v>
      </c>
      <c r="B4239" t="s">
        <v>5649</v>
      </c>
      <c r="C4239" t="s">
        <v>358</v>
      </c>
      <c r="D4239" t="str">
        <f>IF(OR(Table2[[#This Row],[code]]=Options!$H$6,Table2[[#This Row],[code]]=Options!$H$7,Table2[[#This Row],[code]]=Options!$H$8,Table2[[#This Row],[code]]=Options!$H$9,Table2[[#This Row],[code]]=Options!$H$10),Table2[[#This Row],[regno]],"")</f>
        <v/>
      </c>
    </row>
    <row r="4240" spans="1:4" x14ac:dyDescent="0.2">
      <c r="A4240">
        <v>1109342</v>
      </c>
      <c r="B4240" t="s">
        <v>5426</v>
      </c>
      <c r="C4240" t="s">
        <v>2617</v>
      </c>
      <c r="D4240" t="str">
        <f>IF(OR(Table2[[#This Row],[code]]=Options!$H$6,Table2[[#This Row],[code]]=Options!$H$7,Table2[[#This Row],[code]]=Options!$H$8,Table2[[#This Row],[code]]=Options!$H$9,Table2[[#This Row],[code]]=Options!$H$10),Table2[[#This Row],[regno]],"")</f>
        <v/>
      </c>
    </row>
    <row r="4241" spans="1:4" x14ac:dyDescent="0.2">
      <c r="A4241">
        <v>1109355</v>
      </c>
      <c r="B4241" t="s">
        <v>5803</v>
      </c>
      <c r="C4241" t="s">
        <v>3981</v>
      </c>
      <c r="D4241" t="str">
        <f>IF(OR(Table2[[#This Row],[code]]=Options!$H$6,Table2[[#This Row],[code]]=Options!$H$7,Table2[[#This Row],[code]]=Options!$H$8,Table2[[#This Row],[code]]=Options!$H$9,Table2[[#This Row],[code]]=Options!$H$10),Table2[[#This Row],[regno]],"")</f>
        <v/>
      </c>
    </row>
    <row r="4242" spans="1:4" x14ac:dyDescent="0.2">
      <c r="A4242">
        <v>1109375</v>
      </c>
      <c r="B4242" t="s">
        <v>5537</v>
      </c>
      <c r="C4242" t="s">
        <v>1315</v>
      </c>
      <c r="D4242" t="str">
        <f>IF(OR(Table2[[#This Row],[code]]=Options!$H$6,Table2[[#This Row],[code]]=Options!$H$7,Table2[[#This Row],[code]]=Options!$H$8,Table2[[#This Row],[code]]=Options!$H$9,Table2[[#This Row],[code]]=Options!$H$10),Table2[[#This Row],[regno]],"")</f>
        <v/>
      </c>
    </row>
    <row r="4243" spans="1:4" x14ac:dyDescent="0.2">
      <c r="A4243">
        <v>1109381</v>
      </c>
      <c r="B4243" t="s">
        <v>5777</v>
      </c>
      <c r="C4243" t="s">
        <v>2481</v>
      </c>
      <c r="D4243" t="str">
        <f>IF(OR(Table2[[#This Row],[code]]=Options!$H$6,Table2[[#This Row],[code]]=Options!$H$7,Table2[[#This Row],[code]]=Options!$H$8,Table2[[#This Row],[code]]=Options!$H$9,Table2[[#This Row],[code]]=Options!$H$10),Table2[[#This Row],[regno]],"")</f>
        <v/>
      </c>
    </row>
    <row r="4244" spans="1:4" x14ac:dyDescent="0.2">
      <c r="A4244">
        <v>1109439</v>
      </c>
      <c r="B4244" t="s">
        <v>5617</v>
      </c>
      <c r="C4244" t="s">
        <v>164</v>
      </c>
      <c r="D4244" t="str">
        <f>IF(OR(Table2[[#This Row],[code]]=Options!$H$6,Table2[[#This Row],[code]]=Options!$H$7,Table2[[#This Row],[code]]=Options!$H$8,Table2[[#This Row],[code]]=Options!$H$9,Table2[[#This Row],[code]]=Options!$H$10),Table2[[#This Row],[regno]],"")</f>
        <v/>
      </c>
    </row>
    <row r="4245" spans="1:4" x14ac:dyDescent="0.2">
      <c r="A4245">
        <v>1109451</v>
      </c>
      <c r="B4245" t="s">
        <v>5412</v>
      </c>
      <c r="C4245" t="s">
        <v>12</v>
      </c>
      <c r="D4245" t="str">
        <f>IF(OR(Table2[[#This Row],[code]]=Options!$H$6,Table2[[#This Row],[code]]=Options!$H$7,Table2[[#This Row],[code]]=Options!$H$8,Table2[[#This Row],[code]]=Options!$H$9,Table2[[#This Row],[code]]=Options!$H$10),Table2[[#This Row],[regno]],"")</f>
        <v/>
      </c>
    </row>
    <row r="4246" spans="1:4" x14ac:dyDescent="0.2">
      <c r="A4246">
        <v>1109488</v>
      </c>
      <c r="B4246" t="s">
        <v>5633</v>
      </c>
      <c r="C4246" t="s">
        <v>255</v>
      </c>
      <c r="D4246" t="str">
        <f>IF(OR(Table2[[#This Row],[code]]=Options!$H$6,Table2[[#This Row],[code]]=Options!$H$7,Table2[[#This Row],[code]]=Options!$H$8,Table2[[#This Row],[code]]=Options!$H$9,Table2[[#This Row],[code]]=Options!$H$10),Table2[[#This Row],[regno]],"")</f>
        <v/>
      </c>
    </row>
    <row r="4247" spans="1:4" x14ac:dyDescent="0.2">
      <c r="A4247">
        <v>1109544</v>
      </c>
      <c r="B4247" t="s">
        <v>5803</v>
      </c>
      <c r="C4247" t="s">
        <v>3981</v>
      </c>
      <c r="D4247" t="str">
        <f>IF(OR(Table2[[#This Row],[code]]=Options!$H$6,Table2[[#This Row],[code]]=Options!$H$7,Table2[[#This Row],[code]]=Options!$H$8,Table2[[#This Row],[code]]=Options!$H$9,Table2[[#This Row],[code]]=Options!$H$10),Table2[[#This Row],[regno]],"")</f>
        <v/>
      </c>
    </row>
    <row r="4248" spans="1:4" x14ac:dyDescent="0.2">
      <c r="A4248">
        <v>1109758</v>
      </c>
      <c r="B4248" t="s">
        <v>5479</v>
      </c>
      <c r="C4248" t="s">
        <v>9</v>
      </c>
      <c r="D4248" t="str">
        <f>IF(OR(Table2[[#This Row],[code]]=Options!$H$6,Table2[[#This Row],[code]]=Options!$H$7,Table2[[#This Row],[code]]=Options!$H$8,Table2[[#This Row],[code]]=Options!$H$9,Table2[[#This Row],[code]]=Options!$H$10),Table2[[#This Row],[regno]],"")</f>
        <v/>
      </c>
    </row>
    <row r="4249" spans="1:4" x14ac:dyDescent="0.2">
      <c r="A4249">
        <v>1109836</v>
      </c>
      <c r="B4249" t="s">
        <v>5694</v>
      </c>
      <c r="C4249" t="s">
        <v>766</v>
      </c>
      <c r="D4249" t="str">
        <f>IF(OR(Table2[[#This Row],[code]]=Options!$H$6,Table2[[#This Row],[code]]=Options!$H$7,Table2[[#This Row],[code]]=Options!$H$8,Table2[[#This Row],[code]]=Options!$H$9,Table2[[#This Row],[code]]=Options!$H$10),Table2[[#This Row],[regno]],"")</f>
        <v/>
      </c>
    </row>
    <row r="4250" spans="1:4" x14ac:dyDescent="0.2">
      <c r="A4250">
        <v>1109909</v>
      </c>
      <c r="B4250" t="s">
        <v>5462</v>
      </c>
      <c r="C4250" t="s">
        <v>52</v>
      </c>
      <c r="D4250" t="str">
        <f>IF(OR(Table2[[#This Row],[code]]=Options!$H$6,Table2[[#This Row],[code]]=Options!$H$7,Table2[[#This Row],[code]]=Options!$H$8,Table2[[#This Row],[code]]=Options!$H$9,Table2[[#This Row],[code]]=Options!$H$10),Table2[[#This Row],[regno]],"")</f>
        <v/>
      </c>
    </row>
    <row r="4251" spans="1:4" x14ac:dyDescent="0.2">
      <c r="A4251">
        <v>1109978</v>
      </c>
      <c r="B4251" t="s">
        <v>5606</v>
      </c>
      <c r="C4251" t="s">
        <v>78</v>
      </c>
      <c r="D4251" t="str">
        <f>IF(OR(Table2[[#This Row],[code]]=Options!$H$6,Table2[[#This Row],[code]]=Options!$H$7,Table2[[#This Row],[code]]=Options!$H$8,Table2[[#This Row],[code]]=Options!$H$9,Table2[[#This Row],[code]]=Options!$H$10),Table2[[#This Row],[regno]],"")</f>
        <v/>
      </c>
    </row>
    <row r="4252" spans="1:4" x14ac:dyDescent="0.2">
      <c r="A4252">
        <v>1109991</v>
      </c>
      <c r="B4252" t="s">
        <v>5705</v>
      </c>
      <c r="C4252" t="s">
        <v>903</v>
      </c>
      <c r="D4252" t="str">
        <f>IF(OR(Table2[[#This Row],[code]]=Options!$H$6,Table2[[#This Row],[code]]=Options!$H$7,Table2[[#This Row],[code]]=Options!$H$8,Table2[[#This Row],[code]]=Options!$H$9,Table2[[#This Row],[code]]=Options!$H$10),Table2[[#This Row],[regno]],"")</f>
        <v/>
      </c>
    </row>
    <row r="4253" spans="1:4" x14ac:dyDescent="0.2">
      <c r="A4253">
        <v>1110066</v>
      </c>
      <c r="B4253" t="s">
        <v>5631</v>
      </c>
      <c r="C4253" t="s">
        <v>244</v>
      </c>
      <c r="D4253" t="str">
        <f>IF(OR(Table2[[#This Row],[code]]=Options!$H$6,Table2[[#This Row],[code]]=Options!$H$7,Table2[[#This Row],[code]]=Options!$H$8,Table2[[#This Row],[code]]=Options!$H$9,Table2[[#This Row],[code]]=Options!$H$10),Table2[[#This Row],[regno]],"")</f>
        <v/>
      </c>
    </row>
    <row r="4254" spans="1:4" x14ac:dyDescent="0.2">
      <c r="A4254">
        <v>1110100</v>
      </c>
      <c r="B4254" t="s">
        <v>5465</v>
      </c>
      <c r="C4254" t="s">
        <v>430</v>
      </c>
      <c r="D4254" t="str">
        <f>IF(OR(Table2[[#This Row],[code]]=Options!$H$6,Table2[[#This Row],[code]]=Options!$H$7,Table2[[#This Row],[code]]=Options!$H$8,Table2[[#This Row],[code]]=Options!$H$9,Table2[[#This Row],[code]]=Options!$H$10),Table2[[#This Row],[regno]],"")</f>
        <v/>
      </c>
    </row>
    <row r="4255" spans="1:4" x14ac:dyDescent="0.2">
      <c r="A4255">
        <v>1110115</v>
      </c>
      <c r="B4255" t="s">
        <v>5806</v>
      </c>
      <c r="C4255" t="s">
        <v>4278</v>
      </c>
      <c r="D4255" t="str">
        <f>IF(OR(Table2[[#This Row],[code]]=Options!$H$6,Table2[[#This Row],[code]]=Options!$H$7,Table2[[#This Row],[code]]=Options!$H$8,Table2[[#This Row],[code]]=Options!$H$9,Table2[[#This Row],[code]]=Options!$H$10),Table2[[#This Row],[regno]],"")</f>
        <v/>
      </c>
    </row>
    <row r="4256" spans="1:4" x14ac:dyDescent="0.2">
      <c r="A4256">
        <v>1110206</v>
      </c>
      <c r="B4256" t="s">
        <v>5590</v>
      </c>
      <c r="C4256" t="s">
        <v>2719</v>
      </c>
      <c r="D4256" t="str">
        <f>IF(OR(Table2[[#This Row],[code]]=Options!$H$6,Table2[[#This Row],[code]]=Options!$H$7,Table2[[#This Row],[code]]=Options!$H$8,Table2[[#This Row],[code]]=Options!$H$9,Table2[[#This Row],[code]]=Options!$H$10),Table2[[#This Row],[regno]],"")</f>
        <v/>
      </c>
    </row>
    <row r="4257" spans="1:4" x14ac:dyDescent="0.2">
      <c r="A4257">
        <v>1110222</v>
      </c>
      <c r="B4257" t="s">
        <v>5430</v>
      </c>
      <c r="C4257" t="s">
        <v>27</v>
      </c>
      <c r="D4257" t="str">
        <f>IF(OR(Table2[[#This Row],[code]]=Options!$H$6,Table2[[#This Row],[code]]=Options!$H$7,Table2[[#This Row],[code]]=Options!$H$8,Table2[[#This Row],[code]]=Options!$H$9,Table2[[#This Row],[code]]=Options!$H$10),Table2[[#This Row],[regno]],"")</f>
        <v/>
      </c>
    </row>
    <row r="4258" spans="1:4" x14ac:dyDescent="0.2">
      <c r="A4258">
        <v>1110231</v>
      </c>
      <c r="B4258" t="s">
        <v>5807</v>
      </c>
      <c r="C4258" t="s">
        <v>4285</v>
      </c>
      <c r="D4258" t="str">
        <f>IF(OR(Table2[[#This Row],[code]]=Options!$H$6,Table2[[#This Row],[code]]=Options!$H$7,Table2[[#This Row],[code]]=Options!$H$8,Table2[[#This Row],[code]]=Options!$H$9,Table2[[#This Row],[code]]=Options!$H$10),Table2[[#This Row],[regno]],"")</f>
        <v/>
      </c>
    </row>
    <row r="4259" spans="1:4" x14ac:dyDescent="0.2">
      <c r="A4259">
        <v>1110268</v>
      </c>
      <c r="B4259" t="s">
        <v>5508</v>
      </c>
      <c r="C4259" t="s">
        <v>110</v>
      </c>
      <c r="D4259" t="str">
        <f>IF(OR(Table2[[#This Row],[code]]=Options!$H$6,Table2[[#This Row],[code]]=Options!$H$7,Table2[[#This Row],[code]]=Options!$H$8,Table2[[#This Row],[code]]=Options!$H$9,Table2[[#This Row],[code]]=Options!$H$10),Table2[[#This Row],[regno]],"")</f>
        <v/>
      </c>
    </row>
    <row r="4260" spans="1:4" x14ac:dyDescent="0.2">
      <c r="A4260">
        <v>1110353</v>
      </c>
      <c r="B4260" t="s">
        <v>5723</v>
      </c>
      <c r="C4260" t="s">
        <v>1339</v>
      </c>
      <c r="D4260" t="str">
        <f>IF(OR(Table2[[#This Row],[code]]=Options!$H$6,Table2[[#This Row],[code]]=Options!$H$7,Table2[[#This Row],[code]]=Options!$H$8,Table2[[#This Row],[code]]=Options!$H$9,Table2[[#This Row],[code]]=Options!$H$10),Table2[[#This Row],[regno]],"")</f>
        <v/>
      </c>
    </row>
    <row r="4261" spans="1:4" x14ac:dyDescent="0.2">
      <c r="A4261">
        <v>1110462</v>
      </c>
      <c r="B4261" t="s">
        <v>5621</v>
      </c>
      <c r="C4261" t="s">
        <v>194</v>
      </c>
      <c r="D4261" t="str">
        <f>IF(OR(Table2[[#This Row],[code]]=Options!$H$6,Table2[[#This Row],[code]]=Options!$H$7,Table2[[#This Row],[code]]=Options!$H$8,Table2[[#This Row],[code]]=Options!$H$9,Table2[[#This Row],[code]]=Options!$H$10),Table2[[#This Row],[regno]],"")</f>
        <v/>
      </c>
    </row>
    <row r="4262" spans="1:4" x14ac:dyDescent="0.2">
      <c r="A4262">
        <v>1110525</v>
      </c>
      <c r="B4262" t="s">
        <v>5697</v>
      </c>
      <c r="C4262" t="s">
        <v>803</v>
      </c>
      <c r="D4262" t="str">
        <f>IF(OR(Table2[[#This Row],[code]]=Options!$H$6,Table2[[#This Row],[code]]=Options!$H$7,Table2[[#This Row],[code]]=Options!$H$8,Table2[[#This Row],[code]]=Options!$H$9,Table2[[#This Row],[code]]=Options!$H$10),Table2[[#This Row],[regno]],"")</f>
        <v/>
      </c>
    </row>
    <row r="4263" spans="1:4" x14ac:dyDescent="0.2">
      <c r="A4263">
        <v>1110559</v>
      </c>
      <c r="B4263" t="s">
        <v>5799</v>
      </c>
      <c r="C4263" t="s">
        <v>3789</v>
      </c>
      <c r="D4263" t="str">
        <f>IF(OR(Table2[[#This Row],[code]]=Options!$H$6,Table2[[#This Row],[code]]=Options!$H$7,Table2[[#This Row],[code]]=Options!$H$8,Table2[[#This Row],[code]]=Options!$H$9,Table2[[#This Row],[code]]=Options!$H$10),Table2[[#This Row],[regno]],"")</f>
        <v/>
      </c>
    </row>
    <row r="4264" spans="1:4" x14ac:dyDescent="0.2">
      <c r="A4264">
        <v>1110637</v>
      </c>
      <c r="B4264" t="s">
        <v>5482</v>
      </c>
      <c r="C4264" t="s">
        <v>639</v>
      </c>
      <c r="D4264" t="str">
        <f>IF(OR(Table2[[#This Row],[code]]=Options!$H$6,Table2[[#This Row],[code]]=Options!$H$7,Table2[[#This Row],[code]]=Options!$H$8,Table2[[#This Row],[code]]=Options!$H$9,Table2[[#This Row],[code]]=Options!$H$10),Table2[[#This Row],[regno]],"")</f>
        <v/>
      </c>
    </row>
    <row r="4265" spans="1:4" x14ac:dyDescent="0.2">
      <c r="A4265">
        <v>1110639</v>
      </c>
      <c r="B4265" t="s">
        <v>5654</v>
      </c>
      <c r="C4265" t="s">
        <v>395</v>
      </c>
      <c r="D4265" t="str">
        <f>IF(OR(Table2[[#This Row],[code]]=Options!$H$6,Table2[[#This Row],[code]]=Options!$H$7,Table2[[#This Row],[code]]=Options!$H$8,Table2[[#This Row],[code]]=Options!$H$9,Table2[[#This Row],[code]]=Options!$H$10),Table2[[#This Row],[regno]],"")</f>
        <v/>
      </c>
    </row>
    <row r="4266" spans="1:4" x14ac:dyDescent="0.2">
      <c r="A4266">
        <v>1110679</v>
      </c>
      <c r="B4266" t="s">
        <v>5601</v>
      </c>
      <c r="C4266" t="s">
        <v>32</v>
      </c>
      <c r="D4266" t="str">
        <f>IF(OR(Table2[[#This Row],[code]]=Options!$H$6,Table2[[#This Row],[code]]=Options!$H$7,Table2[[#This Row],[code]]=Options!$H$8,Table2[[#This Row],[code]]=Options!$H$9,Table2[[#This Row],[code]]=Options!$H$10),Table2[[#This Row],[regno]],"")</f>
        <v/>
      </c>
    </row>
    <row r="4267" spans="1:4" x14ac:dyDescent="0.2">
      <c r="A4267">
        <v>1110790</v>
      </c>
      <c r="B4267" t="s">
        <v>5498</v>
      </c>
      <c r="C4267" t="s">
        <v>372</v>
      </c>
      <c r="D4267" t="str">
        <f>IF(OR(Table2[[#This Row],[code]]=Options!$H$6,Table2[[#This Row],[code]]=Options!$H$7,Table2[[#This Row],[code]]=Options!$H$8,Table2[[#This Row],[code]]=Options!$H$9,Table2[[#This Row],[code]]=Options!$H$10),Table2[[#This Row],[regno]],"")</f>
        <v/>
      </c>
    </row>
    <row r="4268" spans="1:4" x14ac:dyDescent="0.2">
      <c r="A4268">
        <v>1110809</v>
      </c>
      <c r="B4268" t="s">
        <v>5430</v>
      </c>
      <c r="C4268" t="s">
        <v>27</v>
      </c>
      <c r="D4268" t="str">
        <f>IF(OR(Table2[[#This Row],[code]]=Options!$H$6,Table2[[#This Row],[code]]=Options!$H$7,Table2[[#This Row],[code]]=Options!$H$8,Table2[[#This Row],[code]]=Options!$H$9,Table2[[#This Row],[code]]=Options!$H$10),Table2[[#This Row],[regno]],"")</f>
        <v/>
      </c>
    </row>
    <row r="4269" spans="1:4" x14ac:dyDescent="0.2">
      <c r="A4269">
        <v>1110843</v>
      </c>
      <c r="B4269" t="s">
        <v>5664</v>
      </c>
      <c r="C4269" t="s">
        <v>481</v>
      </c>
      <c r="D4269" t="str">
        <f>IF(OR(Table2[[#This Row],[code]]=Options!$H$6,Table2[[#This Row],[code]]=Options!$H$7,Table2[[#This Row],[code]]=Options!$H$8,Table2[[#This Row],[code]]=Options!$H$9,Table2[[#This Row],[code]]=Options!$H$10),Table2[[#This Row],[regno]],"")</f>
        <v/>
      </c>
    </row>
    <row r="4270" spans="1:4" x14ac:dyDescent="0.2">
      <c r="A4270">
        <v>1110891</v>
      </c>
      <c r="B4270" t="s">
        <v>5491</v>
      </c>
      <c r="C4270" t="s">
        <v>361</v>
      </c>
      <c r="D4270" t="str">
        <f>IF(OR(Table2[[#This Row],[code]]=Options!$H$6,Table2[[#This Row],[code]]=Options!$H$7,Table2[[#This Row],[code]]=Options!$H$8,Table2[[#This Row],[code]]=Options!$H$9,Table2[[#This Row],[code]]=Options!$H$10),Table2[[#This Row],[regno]],"")</f>
        <v/>
      </c>
    </row>
    <row r="4271" spans="1:4" x14ac:dyDescent="0.2">
      <c r="A4271">
        <v>1110935</v>
      </c>
      <c r="B4271" t="s">
        <v>5608</v>
      </c>
      <c r="C4271" t="s">
        <v>97</v>
      </c>
      <c r="D4271" t="str">
        <f>IF(OR(Table2[[#This Row],[code]]=Options!$H$6,Table2[[#This Row],[code]]=Options!$H$7,Table2[[#This Row],[code]]=Options!$H$8,Table2[[#This Row],[code]]=Options!$H$9,Table2[[#This Row],[code]]=Options!$H$10),Table2[[#This Row],[regno]],"")</f>
        <v/>
      </c>
    </row>
    <row r="4272" spans="1:4" x14ac:dyDescent="0.2">
      <c r="A4272">
        <v>1110947</v>
      </c>
      <c r="B4272" t="s">
        <v>5561</v>
      </c>
      <c r="C4272" t="s">
        <v>949</v>
      </c>
      <c r="D4272" t="str">
        <f>IF(OR(Table2[[#This Row],[code]]=Options!$H$6,Table2[[#This Row],[code]]=Options!$H$7,Table2[[#This Row],[code]]=Options!$H$8,Table2[[#This Row],[code]]=Options!$H$9,Table2[[#This Row],[code]]=Options!$H$10),Table2[[#This Row],[regno]],"")</f>
        <v/>
      </c>
    </row>
    <row r="4273" spans="1:4" x14ac:dyDescent="0.2">
      <c r="A4273">
        <v>1111086</v>
      </c>
      <c r="B4273" t="s">
        <v>5430</v>
      </c>
      <c r="C4273" t="s">
        <v>27</v>
      </c>
      <c r="D4273" t="str">
        <f>IF(OR(Table2[[#This Row],[code]]=Options!$H$6,Table2[[#This Row],[code]]=Options!$H$7,Table2[[#This Row],[code]]=Options!$H$8,Table2[[#This Row],[code]]=Options!$H$9,Table2[[#This Row],[code]]=Options!$H$10),Table2[[#This Row],[regno]],"")</f>
        <v/>
      </c>
    </row>
    <row r="4274" spans="1:4" x14ac:dyDescent="0.2">
      <c r="A4274">
        <v>1111095</v>
      </c>
      <c r="B4274" t="s">
        <v>5774</v>
      </c>
      <c r="C4274" t="s">
        <v>2394</v>
      </c>
      <c r="D4274" t="str">
        <f>IF(OR(Table2[[#This Row],[code]]=Options!$H$6,Table2[[#This Row],[code]]=Options!$H$7,Table2[[#This Row],[code]]=Options!$H$8,Table2[[#This Row],[code]]=Options!$H$9,Table2[[#This Row],[code]]=Options!$H$10),Table2[[#This Row],[regno]],"")</f>
        <v/>
      </c>
    </row>
    <row r="4275" spans="1:4" x14ac:dyDescent="0.2">
      <c r="A4275">
        <v>1111150</v>
      </c>
      <c r="B4275" t="s">
        <v>5561</v>
      </c>
      <c r="C4275" t="s">
        <v>949</v>
      </c>
      <c r="D4275" t="str">
        <f>IF(OR(Table2[[#This Row],[code]]=Options!$H$6,Table2[[#This Row],[code]]=Options!$H$7,Table2[[#This Row],[code]]=Options!$H$8,Table2[[#This Row],[code]]=Options!$H$9,Table2[[#This Row],[code]]=Options!$H$10),Table2[[#This Row],[regno]],"")</f>
        <v/>
      </c>
    </row>
    <row r="4276" spans="1:4" x14ac:dyDescent="0.2">
      <c r="A4276">
        <v>1111292</v>
      </c>
      <c r="B4276" t="s">
        <v>5641</v>
      </c>
      <c r="C4276" t="s">
        <v>301</v>
      </c>
      <c r="D4276" t="str">
        <f>IF(OR(Table2[[#This Row],[code]]=Options!$H$6,Table2[[#This Row],[code]]=Options!$H$7,Table2[[#This Row],[code]]=Options!$H$8,Table2[[#This Row],[code]]=Options!$H$9,Table2[[#This Row],[code]]=Options!$H$10),Table2[[#This Row],[regno]],"")</f>
        <v/>
      </c>
    </row>
    <row r="4277" spans="1:4" x14ac:dyDescent="0.2">
      <c r="A4277">
        <v>1111458</v>
      </c>
      <c r="B4277" t="s">
        <v>5641</v>
      </c>
      <c r="C4277" t="s">
        <v>301</v>
      </c>
      <c r="D4277" t="str">
        <f>IF(OR(Table2[[#This Row],[code]]=Options!$H$6,Table2[[#This Row],[code]]=Options!$H$7,Table2[[#This Row],[code]]=Options!$H$8,Table2[[#This Row],[code]]=Options!$H$9,Table2[[#This Row],[code]]=Options!$H$10),Table2[[#This Row],[regno]],"")</f>
        <v/>
      </c>
    </row>
    <row r="4278" spans="1:4" x14ac:dyDescent="0.2">
      <c r="A4278">
        <v>1111489</v>
      </c>
      <c r="B4278" t="s">
        <v>5568</v>
      </c>
      <c r="C4278" t="s">
        <v>2317</v>
      </c>
      <c r="D4278" t="str">
        <f>IF(OR(Table2[[#This Row],[code]]=Options!$H$6,Table2[[#This Row],[code]]=Options!$H$7,Table2[[#This Row],[code]]=Options!$H$8,Table2[[#This Row],[code]]=Options!$H$9,Table2[[#This Row],[code]]=Options!$H$10),Table2[[#This Row],[regno]],"")</f>
        <v/>
      </c>
    </row>
    <row r="4279" spans="1:4" x14ac:dyDescent="0.2">
      <c r="A4279">
        <v>1111601</v>
      </c>
      <c r="B4279" t="s">
        <v>5511</v>
      </c>
      <c r="C4279" t="s">
        <v>617</v>
      </c>
      <c r="D4279" t="str">
        <f>IF(OR(Table2[[#This Row],[code]]=Options!$H$6,Table2[[#This Row],[code]]=Options!$H$7,Table2[[#This Row],[code]]=Options!$H$8,Table2[[#This Row],[code]]=Options!$H$9,Table2[[#This Row],[code]]=Options!$H$10),Table2[[#This Row],[regno]],"")</f>
        <v/>
      </c>
    </row>
    <row r="4280" spans="1:4" x14ac:dyDescent="0.2">
      <c r="A4280">
        <v>1111732</v>
      </c>
      <c r="B4280" t="s">
        <v>5669</v>
      </c>
      <c r="C4280" t="s">
        <v>505</v>
      </c>
      <c r="D4280" t="str">
        <f>IF(OR(Table2[[#This Row],[code]]=Options!$H$6,Table2[[#This Row],[code]]=Options!$H$7,Table2[[#This Row],[code]]=Options!$H$8,Table2[[#This Row],[code]]=Options!$H$9,Table2[[#This Row],[code]]=Options!$H$10),Table2[[#This Row],[regno]],"")</f>
        <v/>
      </c>
    </row>
    <row r="4281" spans="1:4" x14ac:dyDescent="0.2">
      <c r="A4281">
        <v>1111784</v>
      </c>
      <c r="B4281" t="s">
        <v>5507</v>
      </c>
      <c r="C4281" t="s">
        <v>363</v>
      </c>
      <c r="D4281" t="str">
        <f>IF(OR(Table2[[#This Row],[code]]=Options!$H$6,Table2[[#This Row],[code]]=Options!$H$7,Table2[[#This Row],[code]]=Options!$H$8,Table2[[#This Row],[code]]=Options!$H$9,Table2[[#This Row],[code]]=Options!$H$10),Table2[[#This Row],[regno]],"")</f>
        <v/>
      </c>
    </row>
    <row r="4282" spans="1:4" x14ac:dyDescent="0.2">
      <c r="A4282">
        <v>1111829</v>
      </c>
      <c r="B4282" t="s">
        <v>5768</v>
      </c>
      <c r="C4282" t="s">
        <v>2212</v>
      </c>
      <c r="D4282" t="str">
        <f>IF(OR(Table2[[#This Row],[code]]=Options!$H$6,Table2[[#This Row],[code]]=Options!$H$7,Table2[[#This Row],[code]]=Options!$H$8,Table2[[#This Row],[code]]=Options!$H$9,Table2[[#This Row],[code]]=Options!$H$10),Table2[[#This Row],[regno]],"")</f>
        <v/>
      </c>
    </row>
    <row r="4283" spans="1:4" x14ac:dyDescent="0.2">
      <c r="A4283">
        <v>1111848</v>
      </c>
      <c r="B4283" t="s">
        <v>5465</v>
      </c>
      <c r="C4283" t="s">
        <v>430</v>
      </c>
      <c r="D4283" t="str">
        <f>IF(OR(Table2[[#This Row],[code]]=Options!$H$6,Table2[[#This Row],[code]]=Options!$H$7,Table2[[#This Row],[code]]=Options!$H$8,Table2[[#This Row],[code]]=Options!$H$9,Table2[[#This Row],[code]]=Options!$H$10),Table2[[#This Row],[regno]],"")</f>
        <v/>
      </c>
    </row>
    <row r="4284" spans="1:4" x14ac:dyDescent="0.2">
      <c r="A4284">
        <v>1111883</v>
      </c>
      <c r="B4284" t="s">
        <v>5803</v>
      </c>
      <c r="C4284" t="s">
        <v>3981</v>
      </c>
      <c r="D4284" t="str">
        <f>IF(OR(Table2[[#This Row],[code]]=Options!$H$6,Table2[[#This Row],[code]]=Options!$H$7,Table2[[#This Row],[code]]=Options!$H$8,Table2[[#This Row],[code]]=Options!$H$9,Table2[[#This Row],[code]]=Options!$H$10),Table2[[#This Row],[regno]],"")</f>
        <v/>
      </c>
    </row>
    <row r="4285" spans="1:4" x14ac:dyDescent="0.2">
      <c r="A4285">
        <v>1111917</v>
      </c>
      <c r="B4285" t="s">
        <v>5760</v>
      </c>
      <c r="C4285" t="s">
        <v>1942</v>
      </c>
      <c r="D4285" t="str">
        <f>IF(OR(Table2[[#This Row],[code]]=Options!$H$6,Table2[[#This Row],[code]]=Options!$H$7,Table2[[#This Row],[code]]=Options!$H$8,Table2[[#This Row],[code]]=Options!$H$9,Table2[[#This Row],[code]]=Options!$H$10),Table2[[#This Row],[regno]],"")</f>
        <v/>
      </c>
    </row>
    <row r="4286" spans="1:4" x14ac:dyDescent="0.2">
      <c r="A4286">
        <v>1111958</v>
      </c>
      <c r="B4286" t="s">
        <v>5600</v>
      </c>
      <c r="C4286" t="s">
        <v>24</v>
      </c>
      <c r="D4286" t="str">
        <f>IF(OR(Table2[[#This Row],[code]]=Options!$H$6,Table2[[#This Row],[code]]=Options!$H$7,Table2[[#This Row],[code]]=Options!$H$8,Table2[[#This Row],[code]]=Options!$H$9,Table2[[#This Row],[code]]=Options!$H$10),Table2[[#This Row],[regno]],"")</f>
        <v/>
      </c>
    </row>
    <row r="4287" spans="1:4" x14ac:dyDescent="0.2">
      <c r="A4287">
        <v>1111985</v>
      </c>
      <c r="B4287" t="s">
        <v>5485</v>
      </c>
      <c r="C4287" t="s">
        <v>1152</v>
      </c>
      <c r="D4287" t="str">
        <f>IF(OR(Table2[[#This Row],[code]]=Options!$H$6,Table2[[#This Row],[code]]=Options!$H$7,Table2[[#This Row],[code]]=Options!$H$8,Table2[[#This Row],[code]]=Options!$H$9,Table2[[#This Row],[code]]=Options!$H$10),Table2[[#This Row],[regno]],"")</f>
        <v/>
      </c>
    </row>
    <row r="4288" spans="1:4" x14ac:dyDescent="0.2">
      <c r="A4288">
        <v>1112173</v>
      </c>
      <c r="B4288" t="s">
        <v>5643</v>
      </c>
      <c r="C4288" t="s">
        <v>311</v>
      </c>
      <c r="D4288" t="str">
        <f>IF(OR(Table2[[#This Row],[code]]=Options!$H$6,Table2[[#This Row],[code]]=Options!$H$7,Table2[[#This Row],[code]]=Options!$H$8,Table2[[#This Row],[code]]=Options!$H$9,Table2[[#This Row],[code]]=Options!$H$10),Table2[[#This Row],[regno]],"")</f>
        <v/>
      </c>
    </row>
    <row r="4289" spans="1:4" x14ac:dyDescent="0.2">
      <c r="A4289">
        <v>1112432</v>
      </c>
      <c r="B4289" t="s">
        <v>5489</v>
      </c>
      <c r="C4289" t="s">
        <v>566</v>
      </c>
      <c r="D4289" t="str">
        <f>IF(OR(Table2[[#This Row],[code]]=Options!$H$6,Table2[[#This Row],[code]]=Options!$H$7,Table2[[#This Row],[code]]=Options!$H$8,Table2[[#This Row],[code]]=Options!$H$9,Table2[[#This Row],[code]]=Options!$H$10),Table2[[#This Row],[regno]],"")</f>
        <v/>
      </c>
    </row>
    <row r="4290" spans="1:4" x14ac:dyDescent="0.2">
      <c r="A4290">
        <v>1112448</v>
      </c>
      <c r="B4290" t="s">
        <v>5434</v>
      </c>
      <c r="C4290" t="s">
        <v>105</v>
      </c>
      <c r="D4290" t="str">
        <f>IF(OR(Table2[[#This Row],[code]]=Options!$H$6,Table2[[#This Row],[code]]=Options!$H$7,Table2[[#This Row],[code]]=Options!$H$8,Table2[[#This Row],[code]]=Options!$H$9,Table2[[#This Row],[code]]=Options!$H$10),Table2[[#This Row],[regno]],"")</f>
        <v/>
      </c>
    </row>
    <row r="4291" spans="1:4" x14ac:dyDescent="0.2">
      <c r="A4291">
        <v>1112493</v>
      </c>
      <c r="B4291" t="s">
        <v>5568</v>
      </c>
      <c r="C4291" t="s">
        <v>2317</v>
      </c>
      <c r="D4291" t="str">
        <f>IF(OR(Table2[[#This Row],[code]]=Options!$H$6,Table2[[#This Row],[code]]=Options!$H$7,Table2[[#This Row],[code]]=Options!$H$8,Table2[[#This Row],[code]]=Options!$H$9,Table2[[#This Row],[code]]=Options!$H$10),Table2[[#This Row],[regno]],"")</f>
        <v/>
      </c>
    </row>
    <row r="4292" spans="1:4" x14ac:dyDescent="0.2">
      <c r="A4292">
        <v>1112508</v>
      </c>
      <c r="B4292" t="s">
        <v>5490</v>
      </c>
      <c r="C4292" t="s">
        <v>55</v>
      </c>
      <c r="D4292" t="str">
        <f>IF(OR(Table2[[#This Row],[code]]=Options!$H$6,Table2[[#This Row],[code]]=Options!$H$7,Table2[[#This Row],[code]]=Options!$H$8,Table2[[#This Row],[code]]=Options!$H$9,Table2[[#This Row],[code]]=Options!$H$10),Table2[[#This Row],[regno]],"")</f>
        <v/>
      </c>
    </row>
    <row r="4293" spans="1:4" x14ac:dyDescent="0.2">
      <c r="A4293">
        <v>1112536</v>
      </c>
      <c r="B4293" t="s">
        <v>5537</v>
      </c>
      <c r="C4293" t="s">
        <v>1315</v>
      </c>
      <c r="D4293" t="str">
        <f>IF(OR(Table2[[#This Row],[code]]=Options!$H$6,Table2[[#This Row],[code]]=Options!$H$7,Table2[[#This Row],[code]]=Options!$H$8,Table2[[#This Row],[code]]=Options!$H$9,Table2[[#This Row],[code]]=Options!$H$10),Table2[[#This Row],[regno]],"")</f>
        <v/>
      </c>
    </row>
    <row r="4294" spans="1:4" x14ac:dyDescent="0.2">
      <c r="A4294">
        <v>1112562</v>
      </c>
      <c r="B4294" t="s">
        <v>5635</v>
      </c>
      <c r="C4294" t="s">
        <v>270</v>
      </c>
      <c r="D4294" t="str">
        <f>IF(OR(Table2[[#This Row],[code]]=Options!$H$6,Table2[[#This Row],[code]]=Options!$H$7,Table2[[#This Row],[code]]=Options!$H$8,Table2[[#This Row],[code]]=Options!$H$9,Table2[[#This Row],[code]]=Options!$H$10),Table2[[#This Row],[regno]],"")</f>
        <v/>
      </c>
    </row>
    <row r="4295" spans="1:4" x14ac:dyDescent="0.2">
      <c r="A4295">
        <v>1112650</v>
      </c>
      <c r="B4295" t="s">
        <v>5412</v>
      </c>
      <c r="C4295" t="s">
        <v>12</v>
      </c>
      <c r="D4295" t="str">
        <f>IF(OR(Table2[[#This Row],[code]]=Options!$H$6,Table2[[#This Row],[code]]=Options!$H$7,Table2[[#This Row],[code]]=Options!$H$8,Table2[[#This Row],[code]]=Options!$H$9,Table2[[#This Row],[code]]=Options!$H$10),Table2[[#This Row],[regno]],"")</f>
        <v/>
      </c>
    </row>
    <row r="4296" spans="1:4" x14ac:dyDescent="0.2">
      <c r="A4296">
        <v>1112716</v>
      </c>
      <c r="B4296" t="s">
        <v>5498</v>
      </c>
      <c r="C4296" t="s">
        <v>372</v>
      </c>
      <c r="D4296" t="str">
        <f>IF(OR(Table2[[#This Row],[code]]=Options!$H$6,Table2[[#This Row],[code]]=Options!$H$7,Table2[[#This Row],[code]]=Options!$H$8,Table2[[#This Row],[code]]=Options!$H$9,Table2[[#This Row],[code]]=Options!$H$10),Table2[[#This Row],[regno]],"")</f>
        <v/>
      </c>
    </row>
    <row r="4297" spans="1:4" x14ac:dyDescent="0.2">
      <c r="A4297">
        <v>1112754</v>
      </c>
      <c r="B4297" t="s">
        <v>5479</v>
      </c>
      <c r="C4297" t="s">
        <v>9</v>
      </c>
      <c r="D4297" t="str">
        <f>IF(OR(Table2[[#This Row],[code]]=Options!$H$6,Table2[[#This Row],[code]]=Options!$H$7,Table2[[#This Row],[code]]=Options!$H$8,Table2[[#This Row],[code]]=Options!$H$9,Table2[[#This Row],[code]]=Options!$H$10),Table2[[#This Row],[regno]],"")</f>
        <v/>
      </c>
    </row>
    <row r="4298" spans="1:4" x14ac:dyDescent="0.2">
      <c r="A4298">
        <v>1112774</v>
      </c>
      <c r="B4298" t="s">
        <v>5625</v>
      </c>
      <c r="C4298" t="s">
        <v>220</v>
      </c>
      <c r="D4298" t="str">
        <f>IF(OR(Table2[[#This Row],[code]]=Options!$H$6,Table2[[#This Row],[code]]=Options!$H$7,Table2[[#This Row],[code]]=Options!$H$8,Table2[[#This Row],[code]]=Options!$H$9,Table2[[#This Row],[code]]=Options!$H$10),Table2[[#This Row],[regno]],"")</f>
        <v/>
      </c>
    </row>
    <row r="4299" spans="1:4" x14ac:dyDescent="0.2">
      <c r="A4299">
        <v>1112857</v>
      </c>
      <c r="B4299" t="s">
        <v>5641</v>
      </c>
      <c r="C4299" t="s">
        <v>301</v>
      </c>
      <c r="D4299" t="str">
        <f>IF(OR(Table2[[#This Row],[code]]=Options!$H$6,Table2[[#This Row],[code]]=Options!$H$7,Table2[[#This Row],[code]]=Options!$H$8,Table2[[#This Row],[code]]=Options!$H$9,Table2[[#This Row],[code]]=Options!$H$10),Table2[[#This Row],[regno]],"")</f>
        <v/>
      </c>
    </row>
    <row r="4300" spans="1:4" x14ac:dyDescent="0.2">
      <c r="A4300">
        <v>1112876</v>
      </c>
      <c r="B4300" t="s">
        <v>5762</v>
      </c>
      <c r="C4300" t="s">
        <v>2037</v>
      </c>
      <c r="D4300" t="str">
        <f>IF(OR(Table2[[#This Row],[code]]=Options!$H$6,Table2[[#This Row],[code]]=Options!$H$7,Table2[[#This Row],[code]]=Options!$H$8,Table2[[#This Row],[code]]=Options!$H$9,Table2[[#This Row],[code]]=Options!$H$10),Table2[[#This Row],[regno]],"")</f>
        <v/>
      </c>
    </row>
    <row r="4301" spans="1:4" x14ac:dyDescent="0.2">
      <c r="A4301">
        <v>1112917</v>
      </c>
      <c r="B4301" t="s">
        <v>5663</v>
      </c>
      <c r="C4301" t="s">
        <v>452</v>
      </c>
      <c r="D4301" t="str">
        <f>IF(OR(Table2[[#This Row],[code]]=Options!$H$6,Table2[[#This Row],[code]]=Options!$H$7,Table2[[#This Row],[code]]=Options!$H$8,Table2[[#This Row],[code]]=Options!$H$9,Table2[[#This Row],[code]]=Options!$H$10),Table2[[#This Row],[regno]],"")</f>
        <v/>
      </c>
    </row>
    <row r="4302" spans="1:4" x14ac:dyDescent="0.2">
      <c r="A4302">
        <v>1112934</v>
      </c>
      <c r="B4302" t="s">
        <v>5802</v>
      </c>
      <c r="C4302" t="s">
        <v>3972</v>
      </c>
      <c r="D4302" t="str">
        <f>IF(OR(Table2[[#This Row],[code]]=Options!$H$6,Table2[[#This Row],[code]]=Options!$H$7,Table2[[#This Row],[code]]=Options!$H$8,Table2[[#This Row],[code]]=Options!$H$9,Table2[[#This Row],[code]]=Options!$H$10),Table2[[#This Row],[regno]],"")</f>
        <v/>
      </c>
    </row>
    <row r="4303" spans="1:4" x14ac:dyDescent="0.2">
      <c r="A4303">
        <v>1112966</v>
      </c>
      <c r="B4303" t="s">
        <v>5691</v>
      </c>
      <c r="C4303" t="s">
        <v>758</v>
      </c>
      <c r="D4303" t="str">
        <f>IF(OR(Table2[[#This Row],[code]]=Options!$H$6,Table2[[#This Row],[code]]=Options!$H$7,Table2[[#This Row],[code]]=Options!$H$8,Table2[[#This Row],[code]]=Options!$H$9,Table2[[#This Row],[code]]=Options!$H$10),Table2[[#This Row],[regno]],"")</f>
        <v/>
      </c>
    </row>
    <row r="4304" spans="1:4" x14ac:dyDescent="0.2">
      <c r="A4304">
        <v>1113002</v>
      </c>
      <c r="B4304" t="s">
        <v>5499</v>
      </c>
      <c r="C4304" t="s">
        <v>5500</v>
      </c>
      <c r="D4304" t="str">
        <f>IF(OR(Table2[[#This Row],[code]]=Options!$H$6,Table2[[#This Row],[code]]=Options!$H$7,Table2[[#This Row],[code]]=Options!$H$8,Table2[[#This Row],[code]]=Options!$H$9,Table2[[#This Row],[code]]=Options!$H$10),Table2[[#This Row],[regno]],"")</f>
        <v/>
      </c>
    </row>
    <row r="4305" spans="1:4" x14ac:dyDescent="0.2">
      <c r="A4305">
        <v>1113017</v>
      </c>
      <c r="B4305" t="s">
        <v>5595</v>
      </c>
      <c r="C4305" t="s">
        <v>212</v>
      </c>
      <c r="D4305" t="str">
        <f>IF(OR(Table2[[#This Row],[code]]=Options!$H$6,Table2[[#This Row],[code]]=Options!$H$7,Table2[[#This Row],[code]]=Options!$H$8,Table2[[#This Row],[code]]=Options!$H$9,Table2[[#This Row],[code]]=Options!$H$10),Table2[[#This Row],[regno]],"")</f>
        <v/>
      </c>
    </row>
    <row r="4306" spans="1:4" x14ac:dyDescent="0.2">
      <c r="A4306">
        <v>1113034</v>
      </c>
      <c r="B4306" t="s">
        <v>5677</v>
      </c>
      <c r="C4306" t="s">
        <v>552</v>
      </c>
      <c r="D4306" t="str">
        <f>IF(OR(Table2[[#This Row],[code]]=Options!$H$6,Table2[[#This Row],[code]]=Options!$H$7,Table2[[#This Row],[code]]=Options!$H$8,Table2[[#This Row],[code]]=Options!$H$9,Table2[[#This Row],[code]]=Options!$H$10),Table2[[#This Row],[regno]],"")</f>
        <v/>
      </c>
    </row>
    <row r="4307" spans="1:4" x14ac:dyDescent="0.2">
      <c r="A4307">
        <v>1113090</v>
      </c>
      <c r="B4307" t="s">
        <v>5425</v>
      </c>
      <c r="C4307" t="s">
        <v>626</v>
      </c>
      <c r="D4307" t="str">
        <f>IF(OR(Table2[[#This Row],[code]]=Options!$H$6,Table2[[#This Row],[code]]=Options!$H$7,Table2[[#This Row],[code]]=Options!$H$8,Table2[[#This Row],[code]]=Options!$H$9,Table2[[#This Row],[code]]=Options!$H$10),Table2[[#This Row],[regno]],"")</f>
        <v/>
      </c>
    </row>
    <row r="4308" spans="1:4" x14ac:dyDescent="0.2">
      <c r="A4308">
        <v>1113115</v>
      </c>
      <c r="B4308" t="s">
        <v>5549</v>
      </c>
      <c r="C4308" t="s">
        <v>173</v>
      </c>
      <c r="D4308" t="str">
        <f>IF(OR(Table2[[#This Row],[code]]=Options!$H$6,Table2[[#This Row],[code]]=Options!$H$7,Table2[[#This Row],[code]]=Options!$H$8,Table2[[#This Row],[code]]=Options!$H$9,Table2[[#This Row],[code]]=Options!$H$10),Table2[[#This Row],[regno]],"")</f>
        <v/>
      </c>
    </row>
    <row r="4309" spans="1:4" x14ac:dyDescent="0.2">
      <c r="A4309">
        <v>1113169</v>
      </c>
      <c r="B4309" t="s">
        <v>5430</v>
      </c>
      <c r="C4309" t="s">
        <v>27</v>
      </c>
      <c r="D4309" t="str">
        <f>IF(OR(Table2[[#This Row],[code]]=Options!$H$6,Table2[[#This Row],[code]]=Options!$H$7,Table2[[#This Row],[code]]=Options!$H$8,Table2[[#This Row],[code]]=Options!$H$9,Table2[[#This Row],[code]]=Options!$H$10),Table2[[#This Row],[regno]],"")</f>
        <v/>
      </c>
    </row>
    <row r="4310" spans="1:4" x14ac:dyDescent="0.2">
      <c r="A4310">
        <v>1113190</v>
      </c>
      <c r="B4310" t="s">
        <v>5417</v>
      </c>
      <c r="C4310" t="s">
        <v>267</v>
      </c>
      <c r="D4310" t="str">
        <f>IF(OR(Table2[[#This Row],[code]]=Options!$H$6,Table2[[#This Row],[code]]=Options!$H$7,Table2[[#This Row],[code]]=Options!$H$8,Table2[[#This Row],[code]]=Options!$H$9,Table2[[#This Row],[code]]=Options!$H$10),Table2[[#This Row],[regno]],"")</f>
        <v/>
      </c>
    </row>
    <row r="4311" spans="1:4" x14ac:dyDescent="0.2">
      <c r="A4311">
        <v>1113332</v>
      </c>
      <c r="B4311" t="s">
        <v>5568</v>
      </c>
      <c r="C4311" t="s">
        <v>2317</v>
      </c>
      <c r="D4311" t="str">
        <f>IF(OR(Table2[[#This Row],[code]]=Options!$H$6,Table2[[#This Row],[code]]=Options!$H$7,Table2[[#This Row],[code]]=Options!$H$8,Table2[[#This Row],[code]]=Options!$H$9,Table2[[#This Row],[code]]=Options!$H$10),Table2[[#This Row],[regno]],"")</f>
        <v/>
      </c>
    </row>
    <row r="4312" spans="1:4" x14ac:dyDescent="0.2">
      <c r="A4312">
        <v>1113360</v>
      </c>
      <c r="B4312" t="s">
        <v>5618</v>
      </c>
      <c r="C4312" t="s">
        <v>170</v>
      </c>
      <c r="D4312" t="str">
        <f>IF(OR(Table2[[#This Row],[code]]=Options!$H$6,Table2[[#This Row],[code]]=Options!$H$7,Table2[[#This Row],[code]]=Options!$H$8,Table2[[#This Row],[code]]=Options!$H$9,Table2[[#This Row],[code]]=Options!$H$10),Table2[[#This Row],[regno]],"")</f>
        <v/>
      </c>
    </row>
    <row r="4313" spans="1:4" x14ac:dyDescent="0.2">
      <c r="A4313">
        <v>1113400</v>
      </c>
      <c r="B4313" t="s">
        <v>5659</v>
      </c>
      <c r="C4313" t="s">
        <v>439</v>
      </c>
      <c r="D4313" t="str">
        <f>IF(OR(Table2[[#This Row],[code]]=Options!$H$6,Table2[[#This Row],[code]]=Options!$H$7,Table2[[#This Row],[code]]=Options!$H$8,Table2[[#This Row],[code]]=Options!$H$9,Table2[[#This Row],[code]]=Options!$H$10),Table2[[#This Row],[regno]],"")</f>
        <v/>
      </c>
    </row>
    <row r="4314" spans="1:4" x14ac:dyDescent="0.2">
      <c r="A4314">
        <v>1113437</v>
      </c>
      <c r="B4314" t="s">
        <v>5511</v>
      </c>
      <c r="C4314" t="s">
        <v>617</v>
      </c>
      <c r="D4314" t="str">
        <f>IF(OR(Table2[[#This Row],[code]]=Options!$H$6,Table2[[#This Row],[code]]=Options!$H$7,Table2[[#This Row],[code]]=Options!$H$8,Table2[[#This Row],[code]]=Options!$H$9,Table2[[#This Row],[code]]=Options!$H$10),Table2[[#This Row],[regno]],"")</f>
        <v/>
      </c>
    </row>
    <row r="4315" spans="1:4" x14ac:dyDescent="0.2">
      <c r="A4315">
        <v>1113593</v>
      </c>
      <c r="B4315" t="s">
        <v>5490</v>
      </c>
      <c r="C4315" t="s">
        <v>55</v>
      </c>
      <c r="D4315" t="str">
        <f>IF(OR(Table2[[#This Row],[code]]=Options!$H$6,Table2[[#This Row],[code]]=Options!$H$7,Table2[[#This Row],[code]]=Options!$H$8,Table2[[#This Row],[code]]=Options!$H$9,Table2[[#This Row],[code]]=Options!$H$10),Table2[[#This Row],[regno]],"")</f>
        <v/>
      </c>
    </row>
    <row r="4316" spans="1:4" x14ac:dyDescent="0.2">
      <c r="A4316">
        <v>1113700</v>
      </c>
      <c r="B4316" t="s">
        <v>5609</v>
      </c>
      <c r="C4316" t="s">
        <v>100</v>
      </c>
      <c r="D4316" t="str">
        <f>IF(OR(Table2[[#This Row],[code]]=Options!$H$6,Table2[[#This Row],[code]]=Options!$H$7,Table2[[#This Row],[code]]=Options!$H$8,Table2[[#This Row],[code]]=Options!$H$9,Table2[[#This Row],[code]]=Options!$H$10),Table2[[#This Row],[regno]],"")</f>
        <v/>
      </c>
    </row>
    <row r="4317" spans="1:4" x14ac:dyDescent="0.2">
      <c r="A4317">
        <v>1113727</v>
      </c>
      <c r="B4317" t="s">
        <v>5537</v>
      </c>
      <c r="C4317" t="s">
        <v>1315</v>
      </c>
      <c r="D4317" t="str">
        <f>IF(OR(Table2[[#This Row],[code]]=Options!$H$6,Table2[[#This Row],[code]]=Options!$H$7,Table2[[#This Row],[code]]=Options!$H$8,Table2[[#This Row],[code]]=Options!$H$9,Table2[[#This Row],[code]]=Options!$H$10),Table2[[#This Row],[regno]],"")</f>
        <v/>
      </c>
    </row>
    <row r="4318" spans="1:4" x14ac:dyDescent="0.2">
      <c r="A4318">
        <v>1113732</v>
      </c>
      <c r="B4318" t="s">
        <v>5508</v>
      </c>
      <c r="C4318" t="s">
        <v>110</v>
      </c>
      <c r="D4318" t="str">
        <f>IF(OR(Table2[[#This Row],[code]]=Options!$H$6,Table2[[#This Row],[code]]=Options!$H$7,Table2[[#This Row],[code]]=Options!$H$8,Table2[[#This Row],[code]]=Options!$H$9,Table2[[#This Row],[code]]=Options!$H$10),Table2[[#This Row],[regno]],"")</f>
        <v/>
      </c>
    </row>
    <row r="4319" spans="1:4" x14ac:dyDescent="0.2">
      <c r="A4319">
        <v>1113748</v>
      </c>
      <c r="B4319" t="s">
        <v>5707</v>
      </c>
      <c r="C4319" t="s">
        <v>938</v>
      </c>
      <c r="D4319" t="str">
        <f>IF(OR(Table2[[#This Row],[code]]=Options!$H$6,Table2[[#This Row],[code]]=Options!$H$7,Table2[[#This Row],[code]]=Options!$H$8,Table2[[#This Row],[code]]=Options!$H$9,Table2[[#This Row],[code]]=Options!$H$10),Table2[[#This Row],[regno]],"")</f>
        <v/>
      </c>
    </row>
    <row r="4320" spans="1:4" x14ac:dyDescent="0.2">
      <c r="A4320">
        <v>1113814</v>
      </c>
      <c r="B4320" t="s">
        <v>5740</v>
      </c>
      <c r="C4320" t="s">
        <v>1522</v>
      </c>
      <c r="D4320" t="str">
        <f>IF(OR(Table2[[#This Row],[code]]=Options!$H$6,Table2[[#This Row],[code]]=Options!$H$7,Table2[[#This Row],[code]]=Options!$H$8,Table2[[#This Row],[code]]=Options!$H$9,Table2[[#This Row],[code]]=Options!$H$10),Table2[[#This Row],[regno]],"")</f>
        <v/>
      </c>
    </row>
    <row r="4321" spans="1:4" x14ac:dyDescent="0.2">
      <c r="A4321">
        <v>1113853</v>
      </c>
      <c r="B4321" t="s">
        <v>5533</v>
      </c>
      <c r="C4321" t="s">
        <v>598</v>
      </c>
      <c r="D4321" t="str">
        <f>IF(OR(Table2[[#This Row],[code]]=Options!$H$6,Table2[[#This Row],[code]]=Options!$H$7,Table2[[#This Row],[code]]=Options!$H$8,Table2[[#This Row],[code]]=Options!$H$9,Table2[[#This Row],[code]]=Options!$H$10),Table2[[#This Row],[regno]],"")</f>
        <v/>
      </c>
    </row>
    <row r="4322" spans="1:4" x14ac:dyDescent="0.2">
      <c r="A4322">
        <v>1113893</v>
      </c>
      <c r="B4322" t="s">
        <v>5499</v>
      </c>
      <c r="C4322" t="s">
        <v>5500</v>
      </c>
      <c r="D4322" t="str">
        <f>IF(OR(Table2[[#This Row],[code]]=Options!$H$6,Table2[[#This Row],[code]]=Options!$H$7,Table2[[#This Row],[code]]=Options!$H$8,Table2[[#This Row],[code]]=Options!$H$9,Table2[[#This Row],[code]]=Options!$H$10),Table2[[#This Row],[regno]],"")</f>
        <v/>
      </c>
    </row>
    <row r="4323" spans="1:4" x14ac:dyDescent="0.2">
      <c r="A4323">
        <v>1113902</v>
      </c>
      <c r="B4323" t="s">
        <v>5515</v>
      </c>
      <c r="C4323" t="s">
        <v>606</v>
      </c>
      <c r="D4323" t="str">
        <f>IF(OR(Table2[[#This Row],[code]]=Options!$H$6,Table2[[#This Row],[code]]=Options!$H$7,Table2[[#This Row],[code]]=Options!$H$8,Table2[[#This Row],[code]]=Options!$H$9,Table2[[#This Row],[code]]=Options!$H$10),Table2[[#This Row],[regno]],"")</f>
        <v/>
      </c>
    </row>
    <row r="4324" spans="1:4" x14ac:dyDescent="0.2">
      <c r="A4324">
        <v>1114071</v>
      </c>
      <c r="B4324" t="s">
        <v>5511</v>
      </c>
      <c r="C4324" t="s">
        <v>617</v>
      </c>
      <c r="D4324" t="str">
        <f>IF(OR(Table2[[#This Row],[code]]=Options!$H$6,Table2[[#This Row],[code]]=Options!$H$7,Table2[[#This Row],[code]]=Options!$H$8,Table2[[#This Row],[code]]=Options!$H$9,Table2[[#This Row],[code]]=Options!$H$10),Table2[[#This Row],[regno]],"")</f>
        <v/>
      </c>
    </row>
    <row r="4325" spans="1:4" x14ac:dyDescent="0.2">
      <c r="A4325">
        <v>1114177</v>
      </c>
      <c r="B4325" t="s">
        <v>5570</v>
      </c>
      <c r="C4325" t="s">
        <v>1532</v>
      </c>
      <c r="D4325" t="str">
        <f>IF(OR(Table2[[#This Row],[code]]=Options!$H$6,Table2[[#This Row],[code]]=Options!$H$7,Table2[[#This Row],[code]]=Options!$H$8,Table2[[#This Row],[code]]=Options!$H$9,Table2[[#This Row],[code]]=Options!$H$10),Table2[[#This Row],[regno]],"")</f>
        <v/>
      </c>
    </row>
    <row r="4326" spans="1:4" x14ac:dyDescent="0.2">
      <c r="A4326">
        <v>1114376</v>
      </c>
      <c r="B4326" t="s">
        <v>5417</v>
      </c>
      <c r="C4326" t="s">
        <v>267</v>
      </c>
      <c r="D4326" t="str">
        <f>IF(OR(Table2[[#This Row],[code]]=Options!$H$6,Table2[[#This Row],[code]]=Options!$H$7,Table2[[#This Row],[code]]=Options!$H$8,Table2[[#This Row],[code]]=Options!$H$9,Table2[[#This Row],[code]]=Options!$H$10),Table2[[#This Row],[regno]],"")</f>
        <v/>
      </c>
    </row>
    <row r="4327" spans="1:4" x14ac:dyDescent="0.2">
      <c r="A4327">
        <v>1114436</v>
      </c>
      <c r="B4327" t="s">
        <v>5636</v>
      </c>
      <c r="C4327" t="s">
        <v>275</v>
      </c>
      <c r="D4327" t="str">
        <f>IF(OR(Table2[[#This Row],[code]]=Options!$H$6,Table2[[#This Row],[code]]=Options!$H$7,Table2[[#This Row],[code]]=Options!$H$8,Table2[[#This Row],[code]]=Options!$H$9,Table2[[#This Row],[code]]=Options!$H$10),Table2[[#This Row],[regno]],"")</f>
        <v/>
      </c>
    </row>
    <row r="4328" spans="1:4" x14ac:dyDescent="0.2">
      <c r="A4328">
        <v>1114473</v>
      </c>
      <c r="B4328" t="s">
        <v>5748</v>
      </c>
      <c r="C4328" t="s">
        <v>1702</v>
      </c>
      <c r="D4328" t="str">
        <f>IF(OR(Table2[[#This Row],[code]]=Options!$H$6,Table2[[#This Row],[code]]=Options!$H$7,Table2[[#This Row],[code]]=Options!$H$8,Table2[[#This Row],[code]]=Options!$H$9,Table2[[#This Row],[code]]=Options!$H$10),Table2[[#This Row],[regno]],"")</f>
        <v/>
      </c>
    </row>
    <row r="4329" spans="1:4" x14ac:dyDescent="0.2">
      <c r="A4329">
        <v>1114541</v>
      </c>
      <c r="B4329" t="s">
        <v>5633</v>
      </c>
      <c r="C4329" t="s">
        <v>255</v>
      </c>
      <c r="D4329" t="str">
        <f>IF(OR(Table2[[#This Row],[code]]=Options!$H$6,Table2[[#This Row],[code]]=Options!$H$7,Table2[[#This Row],[code]]=Options!$H$8,Table2[[#This Row],[code]]=Options!$H$9,Table2[[#This Row],[code]]=Options!$H$10),Table2[[#This Row],[regno]],"")</f>
        <v/>
      </c>
    </row>
    <row r="4330" spans="1:4" x14ac:dyDescent="0.2">
      <c r="A4330">
        <v>1114562</v>
      </c>
      <c r="B4330" t="s">
        <v>5507</v>
      </c>
      <c r="C4330" t="s">
        <v>363</v>
      </c>
      <c r="D4330" t="str">
        <f>IF(OR(Table2[[#This Row],[code]]=Options!$H$6,Table2[[#This Row],[code]]=Options!$H$7,Table2[[#This Row],[code]]=Options!$H$8,Table2[[#This Row],[code]]=Options!$H$9,Table2[[#This Row],[code]]=Options!$H$10),Table2[[#This Row],[regno]],"")</f>
        <v/>
      </c>
    </row>
    <row r="4331" spans="1:4" x14ac:dyDescent="0.2">
      <c r="A4331">
        <v>1114604</v>
      </c>
      <c r="B4331" t="s">
        <v>5725</v>
      </c>
      <c r="C4331" t="s">
        <v>1350</v>
      </c>
      <c r="D4331" t="str">
        <f>IF(OR(Table2[[#This Row],[code]]=Options!$H$6,Table2[[#This Row],[code]]=Options!$H$7,Table2[[#This Row],[code]]=Options!$H$8,Table2[[#This Row],[code]]=Options!$H$9,Table2[[#This Row],[code]]=Options!$H$10),Table2[[#This Row],[regno]],"")</f>
        <v/>
      </c>
    </row>
    <row r="4332" spans="1:4" x14ac:dyDescent="0.2">
      <c r="A4332">
        <v>1114703</v>
      </c>
      <c r="B4332" t="s">
        <v>5438</v>
      </c>
      <c r="C4332" t="s">
        <v>130</v>
      </c>
      <c r="D4332" t="str">
        <f>IF(OR(Table2[[#This Row],[code]]=Options!$H$6,Table2[[#This Row],[code]]=Options!$H$7,Table2[[#This Row],[code]]=Options!$H$8,Table2[[#This Row],[code]]=Options!$H$9,Table2[[#This Row],[code]]=Options!$H$10),Table2[[#This Row],[regno]],"")</f>
        <v/>
      </c>
    </row>
    <row r="4333" spans="1:4" x14ac:dyDescent="0.2">
      <c r="A4333">
        <v>1114768</v>
      </c>
      <c r="B4333" t="s">
        <v>5577</v>
      </c>
      <c r="C4333" t="s">
        <v>3758</v>
      </c>
      <c r="D4333" t="str">
        <f>IF(OR(Table2[[#This Row],[code]]=Options!$H$6,Table2[[#This Row],[code]]=Options!$H$7,Table2[[#This Row],[code]]=Options!$H$8,Table2[[#This Row],[code]]=Options!$H$9,Table2[[#This Row],[code]]=Options!$H$10),Table2[[#This Row],[regno]],"")</f>
        <v/>
      </c>
    </row>
    <row r="4334" spans="1:4" x14ac:dyDescent="0.2">
      <c r="A4334">
        <v>1114836</v>
      </c>
      <c r="B4334" t="s">
        <v>5622</v>
      </c>
      <c r="C4334" t="s">
        <v>203</v>
      </c>
      <c r="D4334" t="str">
        <f>IF(OR(Table2[[#This Row],[code]]=Options!$H$6,Table2[[#This Row],[code]]=Options!$H$7,Table2[[#This Row],[code]]=Options!$H$8,Table2[[#This Row],[code]]=Options!$H$9,Table2[[#This Row],[code]]=Options!$H$10),Table2[[#This Row],[regno]],"")</f>
        <v/>
      </c>
    </row>
    <row r="4335" spans="1:4" x14ac:dyDescent="0.2">
      <c r="A4335">
        <v>1114882</v>
      </c>
      <c r="B4335" t="s">
        <v>5633</v>
      </c>
      <c r="C4335" t="s">
        <v>255</v>
      </c>
      <c r="D4335" t="str">
        <f>IF(OR(Table2[[#This Row],[code]]=Options!$H$6,Table2[[#This Row],[code]]=Options!$H$7,Table2[[#This Row],[code]]=Options!$H$8,Table2[[#This Row],[code]]=Options!$H$9,Table2[[#This Row],[code]]=Options!$H$10),Table2[[#This Row],[regno]],"")</f>
        <v/>
      </c>
    </row>
    <row r="4336" spans="1:4" x14ac:dyDescent="0.2">
      <c r="A4336">
        <v>1114891</v>
      </c>
      <c r="B4336" t="s">
        <v>5755</v>
      </c>
      <c r="C4336" t="s">
        <v>1893</v>
      </c>
      <c r="D4336" t="str">
        <f>IF(OR(Table2[[#This Row],[code]]=Options!$H$6,Table2[[#This Row],[code]]=Options!$H$7,Table2[[#This Row],[code]]=Options!$H$8,Table2[[#This Row],[code]]=Options!$H$9,Table2[[#This Row],[code]]=Options!$H$10),Table2[[#This Row],[regno]],"")</f>
        <v/>
      </c>
    </row>
    <row r="4337" spans="1:4" x14ac:dyDescent="0.2">
      <c r="A4337">
        <v>1114932</v>
      </c>
      <c r="B4337" t="s">
        <v>5644</v>
      </c>
      <c r="C4337" t="s">
        <v>321</v>
      </c>
      <c r="D4337" t="str">
        <f>IF(OR(Table2[[#This Row],[code]]=Options!$H$6,Table2[[#This Row],[code]]=Options!$H$7,Table2[[#This Row],[code]]=Options!$H$8,Table2[[#This Row],[code]]=Options!$H$9,Table2[[#This Row],[code]]=Options!$H$10),Table2[[#This Row],[regno]],"")</f>
        <v/>
      </c>
    </row>
    <row r="4338" spans="1:4" x14ac:dyDescent="0.2">
      <c r="A4338">
        <v>1114939</v>
      </c>
      <c r="B4338" t="s">
        <v>5767</v>
      </c>
      <c r="C4338" t="s">
        <v>2209</v>
      </c>
      <c r="D4338" t="str">
        <f>IF(OR(Table2[[#This Row],[code]]=Options!$H$6,Table2[[#This Row],[code]]=Options!$H$7,Table2[[#This Row],[code]]=Options!$H$8,Table2[[#This Row],[code]]=Options!$H$9,Table2[[#This Row],[code]]=Options!$H$10),Table2[[#This Row],[regno]],"")</f>
        <v/>
      </c>
    </row>
    <row r="4339" spans="1:4" x14ac:dyDescent="0.2">
      <c r="A4339">
        <v>1114942</v>
      </c>
      <c r="B4339" t="s">
        <v>5613</v>
      </c>
      <c r="C4339" t="s">
        <v>143</v>
      </c>
      <c r="D4339" t="str">
        <f>IF(OR(Table2[[#This Row],[code]]=Options!$H$6,Table2[[#This Row],[code]]=Options!$H$7,Table2[[#This Row],[code]]=Options!$H$8,Table2[[#This Row],[code]]=Options!$H$9,Table2[[#This Row],[code]]=Options!$H$10),Table2[[#This Row],[regno]],"")</f>
        <v/>
      </c>
    </row>
    <row r="4340" spans="1:4" x14ac:dyDescent="0.2">
      <c r="A4340">
        <v>1114968</v>
      </c>
      <c r="B4340" t="s">
        <v>5412</v>
      </c>
      <c r="C4340" t="s">
        <v>12</v>
      </c>
      <c r="D4340" t="str">
        <f>IF(OR(Table2[[#This Row],[code]]=Options!$H$6,Table2[[#This Row],[code]]=Options!$H$7,Table2[[#This Row],[code]]=Options!$H$8,Table2[[#This Row],[code]]=Options!$H$9,Table2[[#This Row],[code]]=Options!$H$10),Table2[[#This Row],[regno]],"")</f>
        <v/>
      </c>
    </row>
    <row r="4341" spans="1:4" x14ac:dyDescent="0.2">
      <c r="A4341">
        <v>1115060</v>
      </c>
      <c r="B4341" t="s">
        <v>5769</v>
      </c>
      <c r="C4341" t="s">
        <v>2231</v>
      </c>
      <c r="D4341" t="str">
        <f>IF(OR(Table2[[#This Row],[code]]=Options!$H$6,Table2[[#This Row],[code]]=Options!$H$7,Table2[[#This Row],[code]]=Options!$H$8,Table2[[#This Row],[code]]=Options!$H$9,Table2[[#This Row],[code]]=Options!$H$10),Table2[[#This Row],[regno]],"")</f>
        <v/>
      </c>
    </row>
    <row r="4342" spans="1:4" x14ac:dyDescent="0.2">
      <c r="A4342">
        <v>1115090</v>
      </c>
      <c r="B4342" t="s">
        <v>5459</v>
      </c>
      <c r="C4342" t="s">
        <v>278</v>
      </c>
      <c r="D4342" t="str">
        <f>IF(OR(Table2[[#This Row],[code]]=Options!$H$6,Table2[[#This Row],[code]]=Options!$H$7,Table2[[#This Row],[code]]=Options!$H$8,Table2[[#This Row],[code]]=Options!$H$9,Table2[[#This Row],[code]]=Options!$H$10),Table2[[#This Row],[regno]],"")</f>
        <v/>
      </c>
    </row>
    <row r="4343" spans="1:4" x14ac:dyDescent="0.2">
      <c r="A4343">
        <v>1115267</v>
      </c>
      <c r="B4343" t="s">
        <v>5705</v>
      </c>
      <c r="C4343" t="s">
        <v>903</v>
      </c>
      <c r="D4343" t="str">
        <f>IF(OR(Table2[[#This Row],[code]]=Options!$H$6,Table2[[#This Row],[code]]=Options!$H$7,Table2[[#This Row],[code]]=Options!$H$8,Table2[[#This Row],[code]]=Options!$H$9,Table2[[#This Row],[code]]=Options!$H$10),Table2[[#This Row],[regno]],"")</f>
        <v/>
      </c>
    </row>
    <row r="4344" spans="1:4" x14ac:dyDescent="0.2">
      <c r="A4344">
        <v>1115302</v>
      </c>
      <c r="B4344" t="s">
        <v>5669</v>
      </c>
      <c r="C4344" t="s">
        <v>505</v>
      </c>
      <c r="D4344" t="str">
        <f>IF(OR(Table2[[#This Row],[code]]=Options!$H$6,Table2[[#This Row],[code]]=Options!$H$7,Table2[[#This Row],[code]]=Options!$H$8,Table2[[#This Row],[code]]=Options!$H$9,Table2[[#This Row],[code]]=Options!$H$10),Table2[[#This Row],[regno]],"")</f>
        <v/>
      </c>
    </row>
    <row r="4345" spans="1:4" x14ac:dyDescent="0.2">
      <c r="A4345">
        <v>1115341</v>
      </c>
      <c r="B4345" t="s">
        <v>5768</v>
      </c>
      <c r="C4345" t="s">
        <v>2212</v>
      </c>
      <c r="D4345" t="str">
        <f>IF(OR(Table2[[#This Row],[code]]=Options!$H$6,Table2[[#This Row],[code]]=Options!$H$7,Table2[[#This Row],[code]]=Options!$H$8,Table2[[#This Row],[code]]=Options!$H$9,Table2[[#This Row],[code]]=Options!$H$10),Table2[[#This Row],[regno]],"")</f>
        <v/>
      </c>
    </row>
    <row r="4346" spans="1:4" x14ac:dyDescent="0.2">
      <c r="A4346">
        <v>1115451</v>
      </c>
      <c r="B4346" t="s">
        <v>5765</v>
      </c>
      <c r="C4346" t="s">
        <v>2105</v>
      </c>
      <c r="D4346" t="str">
        <f>IF(OR(Table2[[#This Row],[code]]=Options!$H$6,Table2[[#This Row],[code]]=Options!$H$7,Table2[[#This Row],[code]]=Options!$H$8,Table2[[#This Row],[code]]=Options!$H$9,Table2[[#This Row],[code]]=Options!$H$10),Table2[[#This Row],[regno]],"")</f>
        <v/>
      </c>
    </row>
    <row r="4347" spans="1:4" x14ac:dyDescent="0.2">
      <c r="A4347">
        <v>1115486</v>
      </c>
      <c r="B4347" t="s">
        <v>5476</v>
      </c>
      <c r="C4347" t="s">
        <v>188</v>
      </c>
      <c r="D4347" t="str">
        <f>IF(OR(Table2[[#This Row],[code]]=Options!$H$6,Table2[[#This Row],[code]]=Options!$H$7,Table2[[#This Row],[code]]=Options!$H$8,Table2[[#This Row],[code]]=Options!$H$9,Table2[[#This Row],[code]]=Options!$H$10),Table2[[#This Row],[regno]],"")</f>
        <v/>
      </c>
    </row>
    <row r="4348" spans="1:4" x14ac:dyDescent="0.2">
      <c r="A4348">
        <v>1115545</v>
      </c>
      <c r="B4348" t="s">
        <v>5571</v>
      </c>
      <c r="C4348" t="s">
        <v>2604</v>
      </c>
      <c r="D4348" t="str">
        <f>IF(OR(Table2[[#This Row],[code]]=Options!$H$6,Table2[[#This Row],[code]]=Options!$H$7,Table2[[#This Row],[code]]=Options!$H$8,Table2[[#This Row],[code]]=Options!$H$9,Table2[[#This Row],[code]]=Options!$H$10),Table2[[#This Row],[regno]],"")</f>
        <v/>
      </c>
    </row>
    <row r="4349" spans="1:4" x14ac:dyDescent="0.2">
      <c r="A4349">
        <v>1115546</v>
      </c>
      <c r="B4349" t="s">
        <v>5703</v>
      </c>
      <c r="C4349" t="s">
        <v>875</v>
      </c>
      <c r="D4349" t="str">
        <f>IF(OR(Table2[[#This Row],[code]]=Options!$H$6,Table2[[#This Row],[code]]=Options!$H$7,Table2[[#This Row],[code]]=Options!$H$8,Table2[[#This Row],[code]]=Options!$H$9,Table2[[#This Row],[code]]=Options!$H$10),Table2[[#This Row],[regno]],"")</f>
        <v/>
      </c>
    </row>
    <row r="4350" spans="1:4" x14ac:dyDescent="0.2">
      <c r="A4350">
        <v>1115575</v>
      </c>
      <c r="B4350" t="s">
        <v>5777</v>
      </c>
      <c r="C4350" t="s">
        <v>2481</v>
      </c>
      <c r="D4350" t="str">
        <f>IF(OR(Table2[[#This Row],[code]]=Options!$H$6,Table2[[#This Row],[code]]=Options!$H$7,Table2[[#This Row],[code]]=Options!$H$8,Table2[[#This Row],[code]]=Options!$H$9,Table2[[#This Row],[code]]=Options!$H$10),Table2[[#This Row],[regno]],"")</f>
        <v/>
      </c>
    </row>
    <row r="4351" spans="1:4" x14ac:dyDescent="0.2">
      <c r="A4351">
        <v>1115581</v>
      </c>
      <c r="B4351" t="s">
        <v>5725</v>
      </c>
      <c r="C4351" t="s">
        <v>1350</v>
      </c>
      <c r="D4351" t="str">
        <f>IF(OR(Table2[[#This Row],[code]]=Options!$H$6,Table2[[#This Row],[code]]=Options!$H$7,Table2[[#This Row],[code]]=Options!$H$8,Table2[[#This Row],[code]]=Options!$H$9,Table2[[#This Row],[code]]=Options!$H$10),Table2[[#This Row],[regno]],"")</f>
        <v/>
      </c>
    </row>
    <row r="4352" spans="1:4" x14ac:dyDescent="0.2">
      <c r="A4352">
        <v>1115584</v>
      </c>
      <c r="B4352" t="s">
        <v>5641</v>
      </c>
      <c r="C4352" t="s">
        <v>301</v>
      </c>
      <c r="D4352" t="str">
        <f>IF(OR(Table2[[#This Row],[code]]=Options!$H$6,Table2[[#This Row],[code]]=Options!$H$7,Table2[[#This Row],[code]]=Options!$H$8,Table2[[#This Row],[code]]=Options!$H$9,Table2[[#This Row],[code]]=Options!$H$10),Table2[[#This Row],[regno]],"")</f>
        <v/>
      </c>
    </row>
    <row r="4353" spans="1:4" x14ac:dyDescent="0.2">
      <c r="A4353">
        <v>1115601</v>
      </c>
      <c r="B4353" t="s">
        <v>5799</v>
      </c>
      <c r="C4353" t="s">
        <v>3789</v>
      </c>
      <c r="D4353" t="str">
        <f>IF(OR(Table2[[#This Row],[code]]=Options!$H$6,Table2[[#This Row],[code]]=Options!$H$7,Table2[[#This Row],[code]]=Options!$H$8,Table2[[#This Row],[code]]=Options!$H$9,Table2[[#This Row],[code]]=Options!$H$10),Table2[[#This Row],[regno]],"")</f>
        <v/>
      </c>
    </row>
    <row r="4354" spans="1:4" x14ac:dyDescent="0.2">
      <c r="A4354">
        <v>1115624</v>
      </c>
      <c r="B4354" t="s">
        <v>5678</v>
      </c>
      <c r="C4354" t="s">
        <v>559</v>
      </c>
      <c r="D4354" t="str">
        <f>IF(OR(Table2[[#This Row],[code]]=Options!$H$6,Table2[[#This Row],[code]]=Options!$H$7,Table2[[#This Row],[code]]=Options!$H$8,Table2[[#This Row],[code]]=Options!$H$9,Table2[[#This Row],[code]]=Options!$H$10),Table2[[#This Row],[regno]],"")</f>
        <v/>
      </c>
    </row>
    <row r="4355" spans="1:4" x14ac:dyDescent="0.2">
      <c r="A4355">
        <v>1115774</v>
      </c>
      <c r="B4355" t="s">
        <v>5700</v>
      </c>
      <c r="C4355" t="s">
        <v>839</v>
      </c>
      <c r="D4355" t="str">
        <f>IF(OR(Table2[[#This Row],[code]]=Options!$H$6,Table2[[#This Row],[code]]=Options!$H$7,Table2[[#This Row],[code]]=Options!$H$8,Table2[[#This Row],[code]]=Options!$H$9,Table2[[#This Row],[code]]=Options!$H$10),Table2[[#This Row],[regno]],"")</f>
        <v/>
      </c>
    </row>
    <row r="4356" spans="1:4" x14ac:dyDescent="0.2">
      <c r="A4356">
        <v>1115795</v>
      </c>
      <c r="B4356" t="s">
        <v>5625</v>
      </c>
      <c r="C4356" t="s">
        <v>220</v>
      </c>
      <c r="D4356" t="str">
        <f>IF(OR(Table2[[#This Row],[code]]=Options!$H$6,Table2[[#This Row],[code]]=Options!$H$7,Table2[[#This Row],[code]]=Options!$H$8,Table2[[#This Row],[code]]=Options!$H$9,Table2[[#This Row],[code]]=Options!$H$10),Table2[[#This Row],[regno]],"")</f>
        <v/>
      </c>
    </row>
    <row r="4357" spans="1:4" x14ac:dyDescent="0.2">
      <c r="A4357">
        <v>1115800</v>
      </c>
      <c r="B4357" t="s">
        <v>5670</v>
      </c>
      <c r="C4357" t="s">
        <v>514</v>
      </c>
      <c r="D4357" t="str">
        <f>IF(OR(Table2[[#This Row],[code]]=Options!$H$6,Table2[[#This Row],[code]]=Options!$H$7,Table2[[#This Row],[code]]=Options!$H$8,Table2[[#This Row],[code]]=Options!$H$9,Table2[[#This Row],[code]]=Options!$H$10),Table2[[#This Row],[regno]],"")</f>
        <v/>
      </c>
    </row>
    <row r="4358" spans="1:4" x14ac:dyDescent="0.2">
      <c r="A4358">
        <v>1115807</v>
      </c>
      <c r="B4358" t="s">
        <v>5668</v>
      </c>
      <c r="C4358" t="s">
        <v>499</v>
      </c>
      <c r="D4358" t="str">
        <f>IF(OR(Table2[[#This Row],[code]]=Options!$H$6,Table2[[#This Row],[code]]=Options!$H$7,Table2[[#This Row],[code]]=Options!$H$8,Table2[[#This Row],[code]]=Options!$H$9,Table2[[#This Row],[code]]=Options!$H$10),Table2[[#This Row],[regno]],"")</f>
        <v/>
      </c>
    </row>
    <row r="4359" spans="1:4" x14ac:dyDescent="0.2">
      <c r="A4359">
        <v>1116044</v>
      </c>
      <c r="B4359" t="s">
        <v>5808</v>
      </c>
      <c r="C4359" t="s">
        <v>4522</v>
      </c>
      <c r="D4359" t="str">
        <f>IF(OR(Table2[[#This Row],[code]]=Options!$H$6,Table2[[#This Row],[code]]=Options!$H$7,Table2[[#This Row],[code]]=Options!$H$8,Table2[[#This Row],[code]]=Options!$H$9,Table2[[#This Row],[code]]=Options!$H$10),Table2[[#This Row],[regno]],"")</f>
        <v/>
      </c>
    </row>
    <row r="4360" spans="1:4" x14ac:dyDescent="0.2">
      <c r="A4360">
        <v>1116089</v>
      </c>
      <c r="B4360" t="s">
        <v>5715</v>
      </c>
      <c r="C4360" t="s">
        <v>1204</v>
      </c>
      <c r="D4360" t="str">
        <f>IF(OR(Table2[[#This Row],[code]]=Options!$H$6,Table2[[#This Row],[code]]=Options!$H$7,Table2[[#This Row],[code]]=Options!$H$8,Table2[[#This Row],[code]]=Options!$H$9,Table2[[#This Row],[code]]=Options!$H$10),Table2[[#This Row],[regno]],"")</f>
        <v/>
      </c>
    </row>
    <row r="4361" spans="1:4" x14ac:dyDescent="0.2">
      <c r="A4361">
        <v>1116173</v>
      </c>
      <c r="B4361" t="s">
        <v>5537</v>
      </c>
      <c r="C4361" t="s">
        <v>1315</v>
      </c>
      <c r="D4361" t="str">
        <f>IF(OR(Table2[[#This Row],[code]]=Options!$H$6,Table2[[#This Row],[code]]=Options!$H$7,Table2[[#This Row],[code]]=Options!$H$8,Table2[[#This Row],[code]]=Options!$H$9,Table2[[#This Row],[code]]=Options!$H$10),Table2[[#This Row],[regno]],"")</f>
        <v/>
      </c>
    </row>
    <row r="4362" spans="1:4" x14ac:dyDescent="0.2">
      <c r="A4362">
        <v>1116213</v>
      </c>
      <c r="B4362" t="s">
        <v>5621</v>
      </c>
      <c r="C4362" t="s">
        <v>194</v>
      </c>
      <c r="D4362" t="str">
        <f>IF(OR(Table2[[#This Row],[code]]=Options!$H$6,Table2[[#This Row],[code]]=Options!$H$7,Table2[[#This Row],[code]]=Options!$H$8,Table2[[#This Row],[code]]=Options!$H$9,Table2[[#This Row],[code]]=Options!$H$10),Table2[[#This Row],[regno]],"")</f>
        <v/>
      </c>
    </row>
    <row r="4363" spans="1:4" x14ac:dyDescent="0.2">
      <c r="A4363">
        <v>1116255</v>
      </c>
      <c r="B4363" t="s">
        <v>5507</v>
      </c>
      <c r="C4363" t="s">
        <v>363</v>
      </c>
      <c r="D4363" t="str">
        <f>IF(OR(Table2[[#This Row],[code]]=Options!$H$6,Table2[[#This Row],[code]]=Options!$H$7,Table2[[#This Row],[code]]=Options!$H$8,Table2[[#This Row],[code]]=Options!$H$9,Table2[[#This Row],[code]]=Options!$H$10),Table2[[#This Row],[regno]],"")</f>
        <v/>
      </c>
    </row>
    <row r="4364" spans="1:4" x14ac:dyDescent="0.2">
      <c r="A4364">
        <v>1116300</v>
      </c>
      <c r="B4364" t="s">
        <v>5764</v>
      </c>
      <c r="C4364" t="s">
        <v>2082</v>
      </c>
      <c r="D4364" t="str">
        <f>IF(OR(Table2[[#This Row],[code]]=Options!$H$6,Table2[[#This Row],[code]]=Options!$H$7,Table2[[#This Row],[code]]=Options!$H$8,Table2[[#This Row],[code]]=Options!$H$9,Table2[[#This Row],[code]]=Options!$H$10),Table2[[#This Row],[regno]],"")</f>
        <v/>
      </c>
    </row>
    <row r="4365" spans="1:4" x14ac:dyDescent="0.2">
      <c r="A4365">
        <v>1116352</v>
      </c>
      <c r="B4365" t="s">
        <v>5462</v>
      </c>
      <c r="C4365" t="s">
        <v>52</v>
      </c>
      <c r="D4365" t="str">
        <f>IF(OR(Table2[[#This Row],[code]]=Options!$H$6,Table2[[#This Row],[code]]=Options!$H$7,Table2[[#This Row],[code]]=Options!$H$8,Table2[[#This Row],[code]]=Options!$H$9,Table2[[#This Row],[code]]=Options!$H$10),Table2[[#This Row],[regno]],"")</f>
        <v/>
      </c>
    </row>
    <row r="4366" spans="1:4" x14ac:dyDescent="0.2">
      <c r="A4366">
        <v>1116367</v>
      </c>
      <c r="B4366" t="s">
        <v>5491</v>
      </c>
      <c r="C4366" t="s">
        <v>361</v>
      </c>
      <c r="D4366" t="str">
        <f>IF(OR(Table2[[#This Row],[code]]=Options!$H$6,Table2[[#This Row],[code]]=Options!$H$7,Table2[[#This Row],[code]]=Options!$H$8,Table2[[#This Row],[code]]=Options!$H$9,Table2[[#This Row],[code]]=Options!$H$10),Table2[[#This Row],[regno]],"")</f>
        <v/>
      </c>
    </row>
    <row r="4367" spans="1:4" x14ac:dyDescent="0.2">
      <c r="A4367">
        <v>1116396</v>
      </c>
      <c r="B4367" t="s">
        <v>5670</v>
      </c>
      <c r="C4367" t="s">
        <v>514</v>
      </c>
      <c r="D4367" t="str">
        <f>IF(OR(Table2[[#This Row],[code]]=Options!$H$6,Table2[[#This Row],[code]]=Options!$H$7,Table2[[#This Row],[code]]=Options!$H$8,Table2[[#This Row],[code]]=Options!$H$9,Table2[[#This Row],[code]]=Options!$H$10),Table2[[#This Row],[regno]],"")</f>
        <v/>
      </c>
    </row>
    <row r="4368" spans="1:4" x14ac:dyDescent="0.2">
      <c r="A4368">
        <v>1116610</v>
      </c>
      <c r="B4368" t="s">
        <v>5537</v>
      </c>
      <c r="C4368" t="s">
        <v>1315</v>
      </c>
      <c r="D4368" t="str">
        <f>IF(OR(Table2[[#This Row],[code]]=Options!$H$6,Table2[[#This Row],[code]]=Options!$H$7,Table2[[#This Row],[code]]=Options!$H$8,Table2[[#This Row],[code]]=Options!$H$9,Table2[[#This Row],[code]]=Options!$H$10),Table2[[#This Row],[regno]],"")</f>
        <v/>
      </c>
    </row>
    <row r="4369" spans="1:4" x14ac:dyDescent="0.2">
      <c r="A4369">
        <v>1116620</v>
      </c>
      <c r="B4369" t="s">
        <v>5657</v>
      </c>
      <c r="C4369" t="s">
        <v>422</v>
      </c>
      <c r="D4369" t="str">
        <f>IF(OR(Table2[[#This Row],[code]]=Options!$H$6,Table2[[#This Row],[code]]=Options!$H$7,Table2[[#This Row],[code]]=Options!$H$8,Table2[[#This Row],[code]]=Options!$H$9,Table2[[#This Row],[code]]=Options!$H$10),Table2[[#This Row],[regno]],"")</f>
        <v/>
      </c>
    </row>
    <row r="4370" spans="1:4" x14ac:dyDescent="0.2">
      <c r="A4370">
        <v>1116635</v>
      </c>
      <c r="B4370" t="s">
        <v>5626</v>
      </c>
      <c r="C4370" t="s">
        <v>225</v>
      </c>
      <c r="D4370" t="str">
        <f>IF(OR(Table2[[#This Row],[code]]=Options!$H$6,Table2[[#This Row],[code]]=Options!$H$7,Table2[[#This Row],[code]]=Options!$H$8,Table2[[#This Row],[code]]=Options!$H$9,Table2[[#This Row],[code]]=Options!$H$10),Table2[[#This Row],[regno]],"")</f>
        <v/>
      </c>
    </row>
    <row r="4371" spans="1:4" x14ac:dyDescent="0.2">
      <c r="A4371">
        <v>1116684</v>
      </c>
      <c r="B4371" t="s">
        <v>5501</v>
      </c>
      <c r="C4371" t="s">
        <v>149</v>
      </c>
      <c r="D4371" t="str">
        <f>IF(OR(Table2[[#This Row],[code]]=Options!$H$6,Table2[[#This Row],[code]]=Options!$H$7,Table2[[#This Row],[code]]=Options!$H$8,Table2[[#This Row],[code]]=Options!$H$9,Table2[[#This Row],[code]]=Options!$H$10),Table2[[#This Row],[regno]],"")</f>
        <v/>
      </c>
    </row>
    <row r="4372" spans="1:4" x14ac:dyDescent="0.2">
      <c r="A4372">
        <v>1116715</v>
      </c>
      <c r="B4372" t="s">
        <v>5487</v>
      </c>
      <c r="C4372" t="s">
        <v>611</v>
      </c>
      <c r="D4372" t="str">
        <f>IF(OR(Table2[[#This Row],[code]]=Options!$H$6,Table2[[#This Row],[code]]=Options!$H$7,Table2[[#This Row],[code]]=Options!$H$8,Table2[[#This Row],[code]]=Options!$H$9,Table2[[#This Row],[code]]=Options!$H$10),Table2[[#This Row],[regno]],"")</f>
        <v/>
      </c>
    </row>
    <row r="4373" spans="1:4" x14ac:dyDescent="0.2">
      <c r="A4373">
        <v>1116720</v>
      </c>
      <c r="B4373" t="s">
        <v>5759</v>
      </c>
      <c r="C4373" t="s">
        <v>1933</v>
      </c>
      <c r="D4373" t="str">
        <f>IF(OR(Table2[[#This Row],[code]]=Options!$H$6,Table2[[#This Row],[code]]=Options!$H$7,Table2[[#This Row],[code]]=Options!$H$8,Table2[[#This Row],[code]]=Options!$H$9,Table2[[#This Row],[code]]=Options!$H$10),Table2[[#This Row],[regno]],"")</f>
        <v/>
      </c>
    </row>
    <row r="4374" spans="1:4" x14ac:dyDescent="0.2">
      <c r="A4374">
        <v>1116781</v>
      </c>
      <c r="B4374" t="s">
        <v>5744</v>
      </c>
      <c r="C4374" t="s">
        <v>1580</v>
      </c>
      <c r="D4374" t="str">
        <f>IF(OR(Table2[[#This Row],[code]]=Options!$H$6,Table2[[#This Row],[code]]=Options!$H$7,Table2[[#This Row],[code]]=Options!$H$8,Table2[[#This Row],[code]]=Options!$H$9,Table2[[#This Row],[code]]=Options!$H$10),Table2[[#This Row],[regno]],"")</f>
        <v/>
      </c>
    </row>
    <row r="4375" spans="1:4" x14ac:dyDescent="0.2">
      <c r="A4375">
        <v>1116881</v>
      </c>
      <c r="B4375" t="s">
        <v>5549</v>
      </c>
      <c r="C4375" t="s">
        <v>173</v>
      </c>
      <c r="D4375" t="str">
        <f>IF(OR(Table2[[#This Row],[code]]=Options!$H$6,Table2[[#This Row],[code]]=Options!$H$7,Table2[[#This Row],[code]]=Options!$H$8,Table2[[#This Row],[code]]=Options!$H$9,Table2[[#This Row],[code]]=Options!$H$10),Table2[[#This Row],[regno]],"")</f>
        <v/>
      </c>
    </row>
    <row r="4376" spans="1:4" x14ac:dyDescent="0.2">
      <c r="A4376">
        <v>1116983</v>
      </c>
      <c r="B4376" t="s">
        <v>5528</v>
      </c>
      <c r="C4376" t="s">
        <v>1973</v>
      </c>
      <c r="D4376" t="str">
        <f>IF(OR(Table2[[#This Row],[code]]=Options!$H$6,Table2[[#This Row],[code]]=Options!$H$7,Table2[[#This Row],[code]]=Options!$H$8,Table2[[#This Row],[code]]=Options!$H$9,Table2[[#This Row],[code]]=Options!$H$10),Table2[[#This Row],[regno]],"")</f>
        <v/>
      </c>
    </row>
    <row r="4377" spans="1:4" x14ac:dyDescent="0.2">
      <c r="A4377">
        <v>1117211</v>
      </c>
      <c r="B4377" t="s">
        <v>5462</v>
      </c>
      <c r="C4377" t="s">
        <v>52</v>
      </c>
      <c r="D4377" t="str">
        <f>IF(OR(Table2[[#This Row],[code]]=Options!$H$6,Table2[[#This Row],[code]]=Options!$H$7,Table2[[#This Row],[code]]=Options!$H$8,Table2[[#This Row],[code]]=Options!$H$9,Table2[[#This Row],[code]]=Options!$H$10),Table2[[#This Row],[regno]],"")</f>
        <v/>
      </c>
    </row>
    <row r="4378" spans="1:4" x14ac:dyDescent="0.2">
      <c r="A4378">
        <v>1117223</v>
      </c>
      <c r="B4378" t="s">
        <v>5498</v>
      </c>
      <c r="C4378" t="s">
        <v>372</v>
      </c>
      <c r="D4378" t="str">
        <f>IF(OR(Table2[[#This Row],[code]]=Options!$H$6,Table2[[#This Row],[code]]=Options!$H$7,Table2[[#This Row],[code]]=Options!$H$8,Table2[[#This Row],[code]]=Options!$H$9,Table2[[#This Row],[code]]=Options!$H$10),Table2[[#This Row],[regno]],"")</f>
        <v/>
      </c>
    </row>
    <row r="4379" spans="1:4" x14ac:dyDescent="0.2">
      <c r="A4379">
        <v>1117231</v>
      </c>
      <c r="B4379" t="s">
        <v>5486</v>
      </c>
      <c r="C4379" t="s">
        <v>826</v>
      </c>
      <c r="D4379" t="str">
        <f>IF(OR(Table2[[#This Row],[code]]=Options!$H$6,Table2[[#This Row],[code]]=Options!$H$7,Table2[[#This Row],[code]]=Options!$H$8,Table2[[#This Row],[code]]=Options!$H$9,Table2[[#This Row],[code]]=Options!$H$10),Table2[[#This Row],[regno]],"")</f>
        <v/>
      </c>
    </row>
    <row r="4380" spans="1:4" x14ac:dyDescent="0.2">
      <c r="A4380">
        <v>1117264</v>
      </c>
      <c r="B4380" t="s">
        <v>5610</v>
      </c>
      <c r="C4380" t="s">
        <v>127</v>
      </c>
      <c r="D4380" t="str">
        <f>IF(OR(Table2[[#This Row],[code]]=Options!$H$6,Table2[[#This Row],[code]]=Options!$H$7,Table2[[#This Row],[code]]=Options!$H$8,Table2[[#This Row],[code]]=Options!$H$9,Table2[[#This Row],[code]]=Options!$H$10),Table2[[#This Row],[regno]],"")</f>
        <v/>
      </c>
    </row>
    <row r="4381" spans="1:4" x14ac:dyDescent="0.2">
      <c r="A4381">
        <v>1117273</v>
      </c>
      <c r="B4381" t="s">
        <v>5760</v>
      </c>
      <c r="C4381" t="s">
        <v>1942</v>
      </c>
      <c r="D4381" t="str">
        <f>IF(OR(Table2[[#This Row],[code]]=Options!$H$6,Table2[[#This Row],[code]]=Options!$H$7,Table2[[#This Row],[code]]=Options!$H$8,Table2[[#This Row],[code]]=Options!$H$9,Table2[[#This Row],[code]]=Options!$H$10),Table2[[#This Row],[regno]],"")</f>
        <v/>
      </c>
    </row>
    <row r="4382" spans="1:4" x14ac:dyDescent="0.2">
      <c r="A4382">
        <v>1117355</v>
      </c>
      <c r="B4382" t="s">
        <v>5645</v>
      </c>
      <c r="C4382" t="s">
        <v>341</v>
      </c>
      <c r="D4382" t="str">
        <f>IF(OR(Table2[[#This Row],[code]]=Options!$H$6,Table2[[#This Row],[code]]=Options!$H$7,Table2[[#This Row],[code]]=Options!$H$8,Table2[[#This Row],[code]]=Options!$H$9,Table2[[#This Row],[code]]=Options!$H$10),Table2[[#This Row],[regno]],"")</f>
        <v/>
      </c>
    </row>
    <row r="4383" spans="1:4" x14ac:dyDescent="0.2">
      <c r="A4383">
        <v>1117434</v>
      </c>
      <c r="B4383" t="s">
        <v>5674</v>
      </c>
      <c r="C4383" t="s">
        <v>539</v>
      </c>
      <c r="D4383" t="str">
        <f>IF(OR(Table2[[#This Row],[code]]=Options!$H$6,Table2[[#This Row],[code]]=Options!$H$7,Table2[[#This Row],[code]]=Options!$H$8,Table2[[#This Row],[code]]=Options!$H$9,Table2[[#This Row],[code]]=Options!$H$10),Table2[[#This Row],[regno]],"")</f>
        <v/>
      </c>
    </row>
    <row r="4384" spans="1:4" x14ac:dyDescent="0.2">
      <c r="A4384">
        <v>1117485</v>
      </c>
      <c r="B4384" t="s">
        <v>5660</v>
      </c>
      <c r="C4384" t="s">
        <v>442</v>
      </c>
      <c r="D4384" t="str">
        <f>IF(OR(Table2[[#This Row],[code]]=Options!$H$6,Table2[[#This Row],[code]]=Options!$H$7,Table2[[#This Row],[code]]=Options!$H$8,Table2[[#This Row],[code]]=Options!$H$9,Table2[[#This Row],[code]]=Options!$H$10),Table2[[#This Row],[regno]],"")</f>
        <v/>
      </c>
    </row>
    <row r="4385" spans="1:4" x14ac:dyDescent="0.2">
      <c r="A4385">
        <v>1117559</v>
      </c>
      <c r="B4385" t="s">
        <v>5489</v>
      </c>
      <c r="C4385" t="s">
        <v>566</v>
      </c>
      <c r="D4385" t="str">
        <f>IF(OR(Table2[[#This Row],[code]]=Options!$H$6,Table2[[#This Row],[code]]=Options!$H$7,Table2[[#This Row],[code]]=Options!$H$8,Table2[[#This Row],[code]]=Options!$H$9,Table2[[#This Row],[code]]=Options!$H$10),Table2[[#This Row],[regno]],"")</f>
        <v/>
      </c>
    </row>
    <row r="4386" spans="1:4" x14ac:dyDescent="0.2">
      <c r="A4386">
        <v>1117582</v>
      </c>
      <c r="B4386" t="s">
        <v>5595</v>
      </c>
      <c r="C4386" t="s">
        <v>212</v>
      </c>
      <c r="D4386" t="str">
        <f>IF(OR(Table2[[#This Row],[code]]=Options!$H$6,Table2[[#This Row],[code]]=Options!$H$7,Table2[[#This Row],[code]]=Options!$H$8,Table2[[#This Row],[code]]=Options!$H$9,Table2[[#This Row],[code]]=Options!$H$10),Table2[[#This Row],[regno]],"")</f>
        <v/>
      </c>
    </row>
    <row r="4387" spans="1:4" x14ac:dyDescent="0.2">
      <c r="A4387">
        <v>1117614</v>
      </c>
      <c r="B4387" t="s">
        <v>5783</v>
      </c>
      <c r="C4387" t="s">
        <v>2674</v>
      </c>
      <c r="D4387" t="str">
        <f>IF(OR(Table2[[#This Row],[code]]=Options!$H$6,Table2[[#This Row],[code]]=Options!$H$7,Table2[[#This Row],[code]]=Options!$H$8,Table2[[#This Row],[code]]=Options!$H$9,Table2[[#This Row],[code]]=Options!$H$10),Table2[[#This Row],[regno]],"")</f>
        <v/>
      </c>
    </row>
    <row r="4388" spans="1:4" x14ac:dyDescent="0.2">
      <c r="A4388">
        <v>1117661</v>
      </c>
      <c r="B4388" t="s">
        <v>5430</v>
      </c>
      <c r="C4388" t="s">
        <v>27</v>
      </c>
      <c r="D4388" t="str">
        <f>IF(OR(Table2[[#This Row],[code]]=Options!$H$6,Table2[[#This Row],[code]]=Options!$H$7,Table2[[#This Row],[code]]=Options!$H$8,Table2[[#This Row],[code]]=Options!$H$9,Table2[[#This Row],[code]]=Options!$H$10),Table2[[#This Row],[regno]],"")</f>
        <v/>
      </c>
    </row>
    <row r="4389" spans="1:4" x14ac:dyDescent="0.2">
      <c r="A4389">
        <v>1117723</v>
      </c>
      <c r="B4389" t="s">
        <v>5619</v>
      </c>
      <c r="C4389" t="s">
        <v>176</v>
      </c>
      <c r="D4389" t="str">
        <f>IF(OR(Table2[[#This Row],[code]]=Options!$H$6,Table2[[#This Row],[code]]=Options!$H$7,Table2[[#This Row],[code]]=Options!$H$8,Table2[[#This Row],[code]]=Options!$H$9,Table2[[#This Row],[code]]=Options!$H$10),Table2[[#This Row],[regno]],"")</f>
        <v/>
      </c>
    </row>
    <row r="4390" spans="1:4" x14ac:dyDescent="0.2">
      <c r="A4390">
        <v>1117776</v>
      </c>
      <c r="B4390" t="s">
        <v>5434</v>
      </c>
      <c r="C4390" t="s">
        <v>105</v>
      </c>
      <c r="D4390" t="str">
        <f>IF(OR(Table2[[#This Row],[code]]=Options!$H$6,Table2[[#This Row],[code]]=Options!$H$7,Table2[[#This Row],[code]]=Options!$H$8,Table2[[#This Row],[code]]=Options!$H$9,Table2[[#This Row],[code]]=Options!$H$10),Table2[[#This Row],[regno]],"")</f>
        <v/>
      </c>
    </row>
    <row r="4391" spans="1:4" x14ac:dyDescent="0.2">
      <c r="A4391">
        <v>1117798</v>
      </c>
      <c r="B4391" t="s">
        <v>5685</v>
      </c>
      <c r="C4391" t="s">
        <v>655</v>
      </c>
      <c r="D4391" t="str">
        <f>IF(OR(Table2[[#This Row],[code]]=Options!$H$6,Table2[[#This Row],[code]]=Options!$H$7,Table2[[#This Row],[code]]=Options!$H$8,Table2[[#This Row],[code]]=Options!$H$9,Table2[[#This Row],[code]]=Options!$H$10),Table2[[#This Row],[regno]],"")</f>
        <v/>
      </c>
    </row>
    <row r="4392" spans="1:4" x14ac:dyDescent="0.2">
      <c r="A4392">
        <v>1117892</v>
      </c>
      <c r="B4392" t="s">
        <v>5699</v>
      </c>
      <c r="C4392" t="s">
        <v>829</v>
      </c>
      <c r="D4392" t="str">
        <f>IF(OR(Table2[[#This Row],[code]]=Options!$H$6,Table2[[#This Row],[code]]=Options!$H$7,Table2[[#This Row],[code]]=Options!$H$8,Table2[[#This Row],[code]]=Options!$H$9,Table2[[#This Row],[code]]=Options!$H$10),Table2[[#This Row],[regno]],"")</f>
        <v/>
      </c>
    </row>
    <row r="4393" spans="1:4" x14ac:dyDescent="0.2">
      <c r="A4393">
        <v>1117927</v>
      </c>
      <c r="B4393" t="s">
        <v>5417</v>
      </c>
      <c r="C4393" t="s">
        <v>267</v>
      </c>
      <c r="D4393" t="str">
        <f>IF(OR(Table2[[#This Row],[code]]=Options!$H$6,Table2[[#This Row],[code]]=Options!$H$7,Table2[[#This Row],[code]]=Options!$H$8,Table2[[#This Row],[code]]=Options!$H$9,Table2[[#This Row],[code]]=Options!$H$10),Table2[[#This Row],[regno]],"")</f>
        <v/>
      </c>
    </row>
    <row r="4394" spans="1:4" x14ac:dyDescent="0.2">
      <c r="A4394">
        <v>1118015</v>
      </c>
      <c r="B4394" t="s">
        <v>5646</v>
      </c>
      <c r="C4394" t="s">
        <v>344</v>
      </c>
      <c r="D4394" t="str">
        <f>IF(OR(Table2[[#This Row],[code]]=Options!$H$6,Table2[[#This Row],[code]]=Options!$H$7,Table2[[#This Row],[code]]=Options!$H$8,Table2[[#This Row],[code]]=Options!$H$9,Table2[[#This Row],[code]]=Options!$H$10),Table2[[#This Row],[regno]],"")</f>
        <v/>
      </c>
    </row>
    <row r="4395" spans="1:4" x14ac:dyDescent="0.2">
      <c r="A4395">
        <v>1118020</v>
      </c>
      <c r="B4395" t="s">
        <v>5726</v>
      </c>
      <c r="C4395" t="s">
        <v>1355</v>
      </c>
      <c r="D4395" t="str">
        <f>IF(OR(Table2[[#This Row],[code]]=Options!$H$6,Table2[[#This Row],[code]]=Options!$H$7,Table2[[#This Row],[code]]=Options!$H$8,Table2[[#This Row],[code]]=Options!$H$9,Table2[[#This Row],[code]]=Options!$H$10),Table2[[#This Row],[regno]],"")</f>
        <v/>
      </c>
    </row>
    <row r="4396" spans="1:4" x14ac:dyDescent="0.2">
      <c r="A4396">
        <v>1118145</v>
      </c>
      <c r="B4396" t="s">
        <v>5562</v>
      </c>
      <c r="C4396" t="s">
        <v>1334</v>
      </c>
      <c r="D4396" t="str">
        <f>IF(OR(Table2[[#This Row],[code]]=Options!$H$6,Table2[[#This Row],[code]]=Options!$H$7,Table2[[#This Row],[code]]=Options!$H$8,Table2[[#This Row],[code]]=Options!$H$9,Table2[[#This Row],[code]]=Options!$H$10),Table2[[#This Row],[regno]],"")</f>
        <v/>
      </c>
    </row>
    <row r="4397" spans="1:4" x14ac:dyDescent="0.2">
      <c r="A4397">
        <v>1118167</v>
      </c>
      <c r="B4397" t="s">
        <v>5636</v>
      </c>
      <c r="C4397" t="s">
        <v>275</v>
      </c>
      <c r="D4397" t="str">
        <f>IF(OR(Table2[[#This Row],[code]]=Options!$H$6,Table2[[#This Row],[code]]=Options!$H$7,Table2[[#This Row],[code]]=Options!$H$8,Table2[[#This Row],[code]]=Options!$H$9,Table2[[#This Row],[code]]=Options!$H$10),Table2[[#This Row],[regno]],"")</f>
        <v/>
      </c>
    </row>
    <row r="4398" spans="1:4" x14ac:dyDescent="0.2">
      <c r="A4398">
        <v>1118220</v>
      </c>
      <c r="B4398" t="s">
        <v>5634</v>
      </c>
      <c r="C4398" t="s">
        <v>264</v>
      </c>
      <c r="D4398" t="str">
        <f>IF(OR(Table2[[#This Row],[code]]=Options!$H$6,Table2[[#This Row],[code]]=Options!$H$7,Table2[[#This Row],[code]]=Options!$H$8,Table2[[#This Row],[code]]=Options!$H$9,Table2[[#This Row],[code]]=Options!$H$10),Table2[[#This Row],[regno]],"")</f>
        <v/>
      </c>
    </row>
    <row r="4399" spans="1:4" x14ac:dyDescent="0.2">
      <c r="A4399">
        <v>1118253</v>
      </c>
      <c r="B4399" t="s">
        <v>5485</v>
      </c>
      <c r="C4399" t="s">
        <v>1152</v>
      </c>
      <c r="D4399" t="str">
        <f>IF(OR(Table2[[#This Row],[code]]=Options!$H$6,Table2[[#This Row],[code]]=Options!$H$7,Table2[[#This Row],[code]]=Options!$H$8,Table2[[#This Row],[code]]=Options!$H$9,Table2[[#This Row],[code]]=Options!$H$10),Table2[[#This Row],[regno]],"")</f>
        <v/>
      </c>
    </row>
    <row r="4400" spans="1:4" x14ac:dyDescent="0.2">
      <c r="A4400">
        <v>1118382</v>
      </c>
      <c r="B4400" t="s">
        <v>5494</v>
      </c>
      <c r="C4400" t="s">
        <v>669</v>
      </c>
      <c r="D4400" t="str">
        <f>IF(OR(Table2[[#This Row],[code]]=Options!$H$6,Table2[[#This Row],[code]]=Options!$H$7,Table2[[#This Row],[code]]=Options!$H$8,Table2[[#This Row],[code]]=Options!$H$9,Table2[[#This Row],[code]]=Options!$H$10),Table2[[#This Row],[regno]],"")</f>
        <v/>
      </c>
    </row>
    <row r="4401" spans="1:4" x14ac:dyDescent="0.2">
      <c r="A4401">
        <v>1118542</v>
      </c>
      <c r="B4401" t="s">
        <v>5734</v>
      </c>
      <c r="C4401" t="s">
        <v>1444</v>
      </c>
      <c r="D4401" t="str">
        <f>IF(OR(Table2[[#This Row],[code]]=Options!$H$6,Table2[[#This Row],[code]]=Options!$H$7,Table2[[#This Row],[code]]=Options!$H$8,Table2[[#This Row],[code]]=Options!$H$9,Table2[[#This Row],[code]]=Options!$H$10),Table2[[#This Row],[regno]],"")</f>
        <v/>
      </c>
    </row>
    <row r="4402" spans="1:4" x14ac:dyDescent="0.2">
      <c r="A4402">
        <v>1118757</v>
      </c>
      <c r="B4402" t="s">
        <v>5507</v>
      </c>
      <c r="C4402" t="s">
        <v>363</v>
      </c>
      <c r="D4402" t="str">
        <f>IF(OR(Table2[[#This Row],[code]]=Options!$H$6,Table2[[#This Row],[code]]=Options!$H$7,Table2[[#This Row],[code]]=Options!$H$8,Table2[[#This Row],[code]]=Options!$H$9,Table2[[#This Row],[code]]=Options!$H$10),Table2[[#This Row],[regno]],"")</f>
        <v/>
      </c>
    </row>
    <row r="4403" spans="1:4" x14ac:dyDescent="0.2">
      <c r="A4403">
        <v>1118758</v>
      </c>
      <c r="B4403" t="s">
        <v>5543</v>
      </c>
      <c r="C4403" t="s">
        <v>1378</v>
      </c>
      <c r="D4403" t="str">
        <f>IF(OR(Table2[[#This Row],[code]]=Options!$H$6,Table2[[#This Row],[code]]=Options!$H$7,Table2[[#This Row],[code]]=Options!$H$8,Table2[[#This Row],[code]]=Options!$H$9,Table2[[#This Row],[code]]=Options!$H$10),Table2[[#This Row],[regno]],"")</f>
        <v/>
      </c>
    </row>
    <row r="4404" spans="1:4" x14ac:dyDescent="0.2">
      <c r="A4404">
        <v>1118761</v>
      </c>
      <c r="B4404" t="s">
        <v>5719</v>
      </c>
      <c r="C4404" t="s">
        <v>1297</v>
      </c>
      <c r="D4404" t="str">
        <f>IF(OR(Table2[[#This Row],[code]]=Options!$H$6,Table2[[#This Row],[code]]=Options!$H$7,Table2[[#This Row],[code]]=Options!$H$8,Table2[[#This Row],[code]]=Options!$H$9,Table2[[#This Row],[code]]=Options!$H$10),Table2[[#This Row],[regno]],"")</f>
        <v/>
      </c>
    </row>
    <row r="4405" spans="1:4" x14ac:dyDescent="0.2">
      <c r="A4405">
        <v>1118828</v>
      </c>
      <c r="B4405" t="s">
        <v>5680</v>
      </c>
      <c r="C4405" t="s">
        <v>578</v>
      </c>
      <c r="D4405" t="str">
        <f>IF(OR(Table2[[#This Row],[code]]=Options!$H$6,Table2[[#This Row],[code]]=Options!$H$7,Table2[[#This Row],[code]]=Options!$H$8,Table2[[#This Row],[code]]=Options!$H$9,Table2[[#This Row],[code]]=Options!$H$10),Table2[[#This Row],[regno]],"")</f>
        <v/>
      </c>
    </row>
    <row r="4406" spans="1:4" x14ac:dyDescent="0.2">
      <c r="A4406">
        <v>1118886</v>
      </c>
      <c r="B4406" t="s">
        <v>5674</v>
      </c>
      <c r="C4406" t="s">
        <v>539</v>
      </c>
      <c r="D4406" t="str">
        <f>IF(OR(Table2[[#This Row],[code]]=Options!$H$6,Table2[[#This Row],[code]]=Options!$H$7,Table2[[#This Row],[code]]=Options!$H$8,Table2[[#This Row],[code]]=Options!$H$9,Table2[[#This Row],[code]]=Options!$H$10),Table2[[#This Row],[regno]],"")</f>
        <v/>
      </c>
    </row>
    <row r="4407" spans="1:4" x14ac:dyDescent="0.2">
      <c r="A4407">
        <v>1118953</v>
      </c>
      <c r="B4407" t="s">
        <v>5655</v>
      </c>
      <c r="C4407" t="s">
        <v>414</v>
      </c>
      <c r="D4407" t="str">
        <f>IF(OR(Table2[[#This Row],[code]]=Options!$H$6,Table2[[#This Row],[code]]=Options!$H$7,Table2[[#This Row],[code]]=Options!$H$8,Table2[[#This Row],[code]]=Options!$H$9,Table2[[#This Row],[code]]=Options!$H$10),Table2[[#This Row],[regno]],"")</f>
        <v/>
      </c>
    </row>
    <row r="4408" spans="1:4" x14ac:dyDescent="0.2">
      <c r="A4408">
        <v>1118976</v>
      </c>
      <c r="B4408" t="s">
        <v>5659</v>
      </c>
      <c r="C4408" t="s">
        <v>439</v>
      </c>
      <c r="D4408" t="str">
        <f>IF(OR(Table2[[#This Row],[code]]=Options!$H$6,Table2[[#This Row],[code]]=Options!$H$7,Table2[[#This Row],[code]]=Options!$H$8,Table2[[#This Row],[code]]=Options!$H$9,Table2[[#This Row],[code]]=Options!$H$10),Table2[[#This Row],[regno]],"")</f>
        <v/>
      </c>
    </row>
    <row r="4409" spans="1:4" x14ac:dyDescent="0.2">
      <c r="A4409">
        <v>1119011</v>
      </c>
      <c r="B4409" t="s">
        <v>5658</v>
      </c>
      <c r="C4409" t="s">
        <v>427</v>
      </c>
      <c r="D4409" t="str">
        <f>IF(OR(Table2[[#This Row],[code]]=Options!$H$6,Table2[[#This Row],[code]]=Options!$H$7,Table2[[#This Row],[code]]=Options!$H$8,Table2[[#This Row],[code]]=Options!$H$9,Table2[[#This Row],[code]]=Options!$H$10),Table2[[#This Row],[regno]],"")</f>
        <v/>
      </c>
    </row>
    <row r="4410" spans="1:4" x14ac:dyDescent="0.2">
      <c r="A4410">
        <v>1119049</v>
      </c>
      <c r="B4410" t="s">
        <v>5462</v>
      </c>
      <c r="C4410" t="s">
        <v>52</v>
      </c>
      <c r="D4410" t="str">
        <f>IF(OR(Table2[[#This Row],[code]]=Options!$H$6,Table2[[#This Row],[code]]=Options!$H$7,Table2[[#This Row],[code]]=Options!$H$8,Table2[[#This Row],[code]]=Options!$H$9,Table2[[#This Row],[code]]=Options!$H$10),Table2[[#This Row],[regno]],"")</f>
        <v/>
      </c>
    </row>
    <row r="4411" spans="1:4" x14ac:dyDescent="0.2">
      <c r="A4411">
        <v>1119149</v>
      </c>
      <c r="B4411" t="s">
        <v>5650</v>
      </c>
      <c r="C4411" t="s">
        <v>375</v>
      </c>
      <c r="D4411" t="str">
        <f>IF(OR(Table2[[#This Row],[code]]=Options!$H$6,Table2[[#This Row],[code]]=Options!$H$7,Table2[[#This Row],[code]]=Options!$H$8,Table2[[#This Row],[code]]=Options!$H$9,Table2[[#This Row],[code]]=Options!$H$10),Table2[[#This Row],[regno]],"")</f>
        <v/>
      </c>
    </row>
    <row r="4412" spans="1:4" x14ac:dyDescent="0.2">
      <c r="A4412">
        <v>1119276</v>
      </c>
      <c r="B4412" t="s">
        <v>5703</v>
      </c>
      <c r="C4412" t="s">
        <v>875</v>
      </c>
      <c r="D4412" t="str">
        <f>IF(OR(Table2[[#This Row],[code]]=Options!$H$6,Table2[[#This Row],[code]]=Options!$H$7,Table2[[#This Row],[code]]=Options!$H$8,Table2[[#This Row],[code]]=Options!$H$9,Table2[[#This Row],[code]]=Options!$H$10),Table2[[#This Row],[regno]],"")</f>
        <v/>
      </c>
    </row>
    <row r="4413" spans="1:4" x14ac:dyDescent="0.2">
      <c r="A4413">
        <v>1119329</v>
      </c>
      <c r="B4413" t="s">
        <v>5644</v>
      </c>
      <c r="C4413" t="s">
        <v>321</v>
      </c>
      <c r="D4413" t="str">
        <f>IF(OR(Table2[[#This Row],[code]]=Options!$H$6,Table2[[#This Row],[code]]=Options!$H$7,Table2[[#This Row],[code]]=Options!$H$8,Table2[[#This Row],[code]]=Options!$H$9,Table2[[#This Row],[code]]=Options!$H$10),Table2[[#This Row],[regno]],"")</f>
        <v/>
      </c>
    </row>
    <row r="4414" spans="1:4" x14ac:dyDescent="0.2">
      <c r="A4414">
        <v>1119372</v>
      </c>
      <c r="B4414" t="s">
        <v>5412</v>
      </c>
      <c r="C4414" t="s">
        <v>12</v>
      </c>
      <c r="D4414" t="str">
        <f>IF(OR(Table2[[#This Row],[code]]=Options!$H$6,Table2[[#This Row],[code]]=Options!$H$7,Table2[[#This Row],[code]]=Options!$H$8,Table2[[#This Row],[code]]=Options!$H$9,Table2[[#This Row],[code]]=Options!$H$10),Table2[[#This Row],[regno]],"")</f>
        <v/>
      </c>
    </row>
    <row r="4415" spans="1:4" x14ac:dyDescent="0.2">
      <c r="A4415">
        <v>1119580</v>
      </c>
      <c r="B4415" t="s">
        <v>5676</v>
      </c>
      <c r="C4415" t="s">
        <v>548</v>
      </c>
      <c r="D4415" t="str">
        <f>IF(OR(Table2[[#This Row],[code]]=Options!$H$6,Table2[[#This Row],[code]]=Options!$H$7,Table2[[#This Row],[code]]=Options!$H$8,Table2[[#This Row],[code]]=Options!$H$9,Table2[[#This Row],[code]]=Options!$H$10),Table2[[#This Row],[regno]],"")</f>
        <v/>
      </c>
    </row>
    <row r="4416" spans="1:4" x14ac:dyDescent="0.2">
      <c r="A4416">
        <v>1119589</v>
      </c>
      <c r="B4416" t="s">
        <v>5433</v>
      </c>
      <c r="C4416" t="s">
        <v>832</v>
      </c>
      <c r="D4416" t="str">
        <f>IF(OR(Table2[[#This Row],[code]]=Options!$H$6,Table2[[#This Row],[code]]=Options!$H$7,Table2[[#This Row],[code]]=Options!$H$8,Table2[[#This Row],[code]]=Options!$H$9,Table2[[#This Row],[code]]=Options!$H$10),Table2[[#This Row],[regno]],"")</f>
        <v/>
      </c>
    </row>
    <row r="4417" spans="1:4" x14ac:dyDescent="0.2">
      <c r="A4417">
        <v>1119679</v>
      </c>
      <c r="B4417" t="s">
        <v>5726</v>
      </c>
      <c r="C4417" t="s">
        <v>1355</v>
      </c>
      <c r="D4417" t="str">
        <f>IF(OR(Table2[[#This Row],[code]]=Options!$H$6,Table2[[#This Row],[code]]=Options!$H$7,Table2[[#This Row],[code]]=Options!$H$8,Table2[[#This Row],[code]]=Options!$H$9,Table2[[#This Row],[code]]=Options!$H$10),Table2[[#This Row],[regno]],"")</f>
        <v/>
      </c>
    </row>
    <row r="4418" spans="1:4" x14ac:dyDescent="0.2">
      <c r="A4418">
        <v>1119705</v>
      </c>
      <c r="B4418" t="s">
        <v>5691</v>
      </c>
      <c r="C4418" t="s">
        <v>758</v>
      </c>
      <c r="D4418" t="str">
        <f>IF(OR(Table2[[#This Row],[code]]=Options!$H$6,Table2[[#This Row],[code]]=Options!$H$7,Table2[[#This Row],[code]]=Options!$H$8,Table2[[#This Row],[code]]=Options!$H$9,Table2[[#This Row],[code]]=Options!$H$10),Table2[[#This Row],[regno]],"")</f>
        <v/>
      </c>
    </row>
    <row r="4419" spans="1:4" x14ac:dyDescent="0.2">
      <c r="A4419">
        <v>1119979</v>
      </c>
      <c r="B4419" t="s">
        <v>5561</v>
      </c>
      <c r="C4419" t="s">
        <v>949</v>
      </c>
      <c r="D4419" t="str">
        <f>IF(OR(Table2[[#This Row],[code]]=Options!$H$6,Table2[[#This Row],[code]]=Options!$H$7,Table2[[#This Row],[code]]=Options!$H$8,Table2[[#This Row],[code]]=Options!$H$9,Table2[[#This Row],[code]]=Options!$H$10),Table2[[#This Row],[regno]],"")</f>
        <v/>
      </c>
    </row>
    <row r="4420" spans="1:4" x14ac:dyDescent="0.2">
      <c r="A4420">
        <v>1120011</v>
      </c>
      <c r="B4420" t="s">
        <v>5600</v>
      </c>
      <c r="C4420" t="s">
        <v>24</v>
      </c>
      <c r="D4420" t="str">
        <f>IF(OR(Table2[[#This Row],[code]]=Options!$H$6,Table2[[#This Row],[code]]=Options!$H$7,Table2[[#This Row],[code]]=Options!$H$8,Table2[[#This Row],[code]]=Options!$H$9,Table2[[#This Row],[code]]=Options!$H$10),Table2[[#This Row],[regno]],"")</f>
        <v/>
      </c>
    </row>
    <row r="4421" spans="1:4" x14ac:dyDescent="0.2">
      <c r="A4421">
        <v>1120046</v>
      </c>
      <c r="B4421" t="s">
        <v>5512</v>
      </c>
      <c r="C4421" t="s">
        <v>470</v>
      </c>
      <c r="D4421" t="str">
        <f>IF(OR(Table2[[#This Row],[code]]=Options!$H$6,Table2[[#This Row],[code]]=Options!$H$7,Table2[[#This Row],[code]]=Options!$H$8,Table2[[#This Row],[code]]=Options!$H$9,Table2[[#This Row],[code]]=Options!$H$10),Table2[[#This Row],[regno]],"")</f>
        <v/>
      </c>
    </row>
    <row r="4422" spans="1:4" x14ac:dyDescent="0.2">
      <c r="A4422">
        <v>1120152</v>
      </c>
      <c r="B4422" t="s">
        <v>5570</v>
      </c>
      <c r="C4422" t="s">
        <v>1532</v>
      </c>
      <c r="D4422" t="str">
        <f>IF(OR(Table2[[#This Row],[code]]=Options!$H$6,Table2[[#This Row],[code]]=Options!$H$7,Table2[[#This Row],[code]]=Options!$H$8,Table2[[#This Row],[code]]=Options!$H$9,Table2[[#This Row],[code]]=Options!$H$10),Table2[[#This Row],[regno]],"")</f>
        <v/>
      </c>
    </row>
    <row r="4423" spans="1:4" x14ac:dyDescent="0.2">
      <c r="A4423">
        <v>1120239</v>
      </c>
      <c r="B4423" t="s">
        <v>5740</v>
      </c>
      <c r="C4423" t="s">
        <v>1522</v>
      </c>
      <c r="D4423" t="str">
        <f>IF(OR(Table2[[#This Row],[code]]=Options!$H$6,Table2[[#This Row],[code]]=Options!$H$7,Table2[[#This Row],[code]]=Options!$H$8,Table2[[#This Row],[code]]=Options!$H$9,Table2[[#This Row],[code]]=Options!$H$10),Table2[[#This Row],[regno]],"")</f>
        <v/>
      </c>
    </row>
    <row r="4424" spans="1:4" x14ac:dyDescent="0.2">
      <c r="A4424">
        <v>1120329</v>
      </c>
      <c r="B4424" t="s">
        <v>5653</v>
      </c>
      <c r="C4424" t="s">
        <v>392</v>
      </c>
      <c r="D4424" t="str">
        <f>IF(OR(Table2[[#This Row],[code]]=Options!$H$6,Table2[[#This Row],[code]]=Options!$H$7,Table2[[#This Row],[code]]=Options!$H$8,Table2[[#This Row],[code]]=Options!$H$9,Table2[[#This Row],[code]]=Options!$H$10),Table2[[#This Row],[regno]],"")</f>
        <v/>
      </c>
    </row>
    <row r="4425" spans="1:4" x14ac:dyDescent="0.2">
      <c r="A4425">
        <v>1120487</v>
      </c>
      <c r="B4425" t="s">
        <v>5799</v>
      </c>
      <c r="C4425" t="s">
        <v>3789</v>
      </c>
      <c r="D4425" t="str">
        <f>IF(OR(Table2[[#This Row],[code]]=Options!$H$6,Table2[[#This Row],[code]]=Options!$H$7,Table2[[#This Row],[code]]=Options!$H$8,Table2[[#This Row],[code]]=Options!$H$9,Table2[[#This Row],[code]]=Options!$H$10),Table2[[#This Row],[regno]],"")</f>
        <v/>
      </c>
    </row>
    <row r="4426" spans="1:4" x14ac:dyDescent="0.2">
      <c r="A4426">
        <v>1120583</v>
      </c>
      <c r="B4426" t="s">
        <v>5784</v>
      </c>
      <c r="C4426" t="s">
        <v>2740</v>
      </c>
      <c r="D4426" t="str">
        <f>IF(OR(Table2[[#This Row],[code]]=Options!$H$6,Table2[[#This Row],[code]]=Options!$H$7,Table2[[#This Row],[code]]=Options!$H$8,Table2[[#This Row],[code]]=Options!$H$9,Table2[[#This Row],[code]]=Options!$H$10),Table2[[#This Row],[regno]],"")</f>
        <v/>
      </c>
    </row>
    <row r="4427" spans="1:4" x14ac:dyDescent="0.2">
      <c r="A4427">
        <v>1120668</v>
      </c>
      <c r="B4427" t="s">
        <v>5679</v>
      </c>
      <c r="C4427" t="s">
        <v>571</v>
      </c>
      <c r="D4427" t="str">
        <f>IF(OR(Table2[[#This Row],[code]]=Options!$H$6,Table2[[#This Row],[code]]=Options!$H$7,Table2[[#This Row],[code]]=Options!$H$8,Table2[[#This Row],[code]]=Options!$H$9,Table2[[#This Row],[code]]=Options!$H$10),Table2[[#This Row],[regno]],"")</f>
        <v/>
      </c>
    </row>
    <row r="4428" spans="1:4" x14ac:dyDescent="0.2">
      <c r="A4428">
        <v>1120698</v>
      </c>
      <c r="B4428" t="s">
        <v>5809</v>
      </c>
      <c r="C4428" t="s">
        <v>4693</v>
      </c>
      <c r="D4428" t="str">
        <f>IF(OR(Table2[[#This Row],[code]]=Options!$H$6,Table2[[#This Row],[code]]=Options!$H$7,Table2[[#This Row],[code]]=Options!$H$8,Table2[[#This Row],[code]]=Options!$H$9,Table2[[#This Row],[code]]=Options!$H$10),Table2[[#This Row],[regno]],"")</f>
        <v/>
      </c>
    </row>
    <row r="4429" spans="1:4" x14ac:dyDescent="0.2">
      <c r="A4429">
        <v>1120812</v>
      </c>
      <c r="B4429" t="s">
        <v>5568</v>
      </c>
      <c r="C4429" t="s">
        <v>2317</v>
      </c>
      <c r="D4429" t="str">
        <f>IF(OR(Table2[[#This Row],[code]]=Options!$H$6,Table2[[#This Row],[code]]=Options!$H$7,Table2[[#This Row],[code]]=Options!$H$8,Table2[[#This Row],[code]]=Options!$H$9,Table2[[#This Row],[code]]=Options!$H$10),Table2[[#This Row],[regno]],"")</f>
        <v/>
      </c>
    </row>
    <row r="4430" spans="1:4" x14ac:dyDescent="0.2">
      <c r="A4430">
        <v>1120817</v>
      </c>
      <c r="B4430" t="s">
        <v>5628</v>
      </c>
      <c r="C4430" t="s">
        <v>231</v>
      </c>
      <c r="D4430" t="str">
        <f>IF(OR(Table2[[#This Row],[code]]=Options!$H$6,Table2[[#This Row],[code]]=Options!$H$7,Table2[[#This Row],[code]]=Options!$H$8,Table2[[#This Row],[code]]=Options!$H$9,Table2[[#This Row],[code]]=Options!$H$10),Table2[[#This Row],[regno]],"")</f>
        <v/>
      </c>
    </row>
    <row r="4431" spans="1:4" x14ac:dyDescent="0.2">
      <c r="A4431">
        <v>1120845</v>
      </c>
      <c r="B4431" t="s">
        <v>5795</v>
      </c>
      <c r="C4431" t="s">
        <v>3454</v>
      </c>
      <c r="D4431" t="str">
        <f>IF(OR(Table2[[#This Row],[code]]=Options!$H$6,Table2[[#This Row],[code]]=Options!$H$7,Table2[[#This Row],[code]]=Options!$H$8,Table2[[#This Row],[code]]=Options!$H$9,Table2[[#This Row],[code]]=Options!$H$10),Table2[[#This Row],[regno]],"")</f>
        <v/>
      </c>
    </row>
    <row r="4432" spans="1:4" x14ac:dyDescent="0.2">
      <c r="A4432">
        <v>1120948</v>
      </c>
      <c r="B4432" t="s">
        <v>5533</v>
      </c>
      <c r="C4432" t="s">
        <v>598</v>
      </c>
      <c r="D4432" t="str">
        <f>IF(OR(Table2[[#This Row],[code]]=Options!$H$6,Table2[[#This Row],[code]]=Options!$H$7,Table2[[#This Row],[code]]=Options!$H$8,Table2[[#This Row],[code]]=Options!$H$9,Table2[[#This Row],[code]]=Options!$H$10),Table2[[#This Row],[regno]],"")</f>
        <v/>
      </c>
    </row>
    <row r="4433" spans="1:4" x14ac:dyDescent="0.2">
      <c r="A4433">
        <v>1121010</v>
      </c>
      <c r="B4433" t="s">
        <v>5703</v>
      </c>
      <c r="C4433" t="s">
        <v>875</v>
      </c>
      <c r="D4433" t="str">
        <f>IF(OR(Table2[[#This Row],[code]]=Options!$H$6,Table2[[#This Row],[code]]=Options!$H$7,Table2[[#This Row],[code]]=Options!$H$8,Table2[[#This Row],[code]]=Options!$H$9,Table2[[#This Row],[code]]=Options!$H$10),Table2[[#This Row],[regno]],"")</f>
        <v/>
      </c>
    </row>
    <row r="4434" spans="1:4" x14ac:dyDescent="0.2">
      <c r="A4434">
        <v>1121049</v>
      </c>
      <c r="B4434" t="s">
        <v>5476</v>
      </c>
      <c r="C4434" t="s">
        <v>188</v>
      </c>
      <c r="D4434" t="str">
        <f>IF(OR(Table2[[#This Row],[code]]=Options!$H$6,Table2[[#This Row],[code]]=Options!$H$7,Table2[[#This Row],[code]]=Options!$H$8,Table2[[#This Row],[code]]=Options!$H$9,Table2[[#This Row],[code]]=Options!$H$10),Table2[[#This Row],[regno]],"")</f>
        <v/>
      </c>
    </row>
    <row r="4435" spans="1:4" x14ac:dyDescent="0.2">
      <c r="A4435">
        <v>1121065</v>
      </c>
      <c r="B4435" t="s">
        <v>5626</v>
      </c>
      <c r="C4435" t="s">
        <v>225</v>
      </c>
      <c r="D4435" t="str">
        <f>IF(OR(Table2[[#This Row],[code]]=Options!$H$6,Table2[[#This Row],[code]]=Options!$H$7,Table2[[#This Row],[code]]=Options!$H$8,Table2[[#This Row],[code]]=Options!$H$9,Table2[[#This Row],[code]]=Options!$H$10),Table2[[#This Row],[regno]],"")</f>
        <v/>
      </c>
    </row>
    <row r="4436" spans="1:4" x14ac:dyDescent="0.2">
      <c r="A4436">
        <v>1121090</v>
      </c>
      <c r="B4436" t="s">
        <v>5751</v>
      </c>
      <c r="C4436" t="s">
        <v>1756</v>
      </c>
      <c r="D4436" t="str">
        <f>IF(OR(Table2[[#This Row],[code]]=Options!$H$6,Table2[[#This Row],[code]]=Options!$H$7,Table2[[#This Row],[code]]=Options!$H$8,Table2[[#This Row],[code]]=Options!$H$9,Table2[[#This Row],[code]]=Options!$H$10),Table2[[#This Row],[regno]],"")</f>
        <v/>
      </c>
    </row>
    <row r="4437" spans="1:4" x14ac:dyDescent="0.2">
      <c r="A4437">
        <v>1121177</v>
      </c>
      <c r="B4437" t="s">
        <v>5750</v>
      </c>
      <c r="C4437" t="s">
        <v>1710</v>
      </c>
      <c r="D4437" t="str">
        <f>IF(OR(Table2[[#This Row],[code]]=Options!$H$6,Table2[[#This Row],[code]]=Options!$H$7,Table2[[#This Row],[code]]=Options!$H$8,Table2[[#This Row],[code]]=Options!$H$9,Table2[[#This Row],[code]]=Options!$H$10),Table2[[#This Row],[regno]],"")</f>
        <v/>
      </c>
    </row>
    <row r="4438" spans="1:4" x14ac:dyDescent="0.2">
      <c r="A4438">
        <v>1121180</v>
      </c>
      <c r="B4438" t="s">
        <v>5487</v>
      </c>
      <c r="C4438" t="s">
        <v>611</v>
      </c>
      <c r="D4438" t="str">
        <f>IF(OR(Table2[[#This Row],[code]]=Options!$H$6,Table2[[#This Row],[code]]=Options!$H$7,Table2[[#This Row],[code]]=Options!$H$8,Table2[[#This Row],[code]]=Options!$H$9,Table2[[#This Row],[code]]=Options!$H$10),Table2[[#This Row],[regno]],"")</f>
        <v/>
      </c>
    </row>
    <row r="4439" spans="1:4" x14ac:dyDescent="0.2">
      <c r="A4439">
        <v>1121181</v>
      </c>
      <c r="B4439" t="s">
        <v>5426</v>
      </c>
      <c r="C4439" t="s">
        <v>2617</v>
      </c>
      <c r="D4439" t="str">
        <f>IF(OR(Table2[[#This Row],[code]]=Options!$H$6,Table2[[#This Row],[code]]=Options!$H$7,Table2[[#This Row],[code]]=Options!$H$8,Table2[[#This Row],[code]]=Options!$H$9,Table2[[#This Row],[code]]=Options!$H$10),Table2[[#This Row],[regno]],"")</f>
        <v/>
      </c>
    </row>
    <row r="4440" spans="1:4" x14ac:dyDescent="0.2">
      <c r="A4440">
        <v>1121192</v>
      </c>
      <c r="B4440" t="s">
        <v>5756</v>
      </c>
      <c r="C4440" t="s">
        <v>1902</v>
      </c>
      <c r="D4440" t="str">
        <f>IF(OR(Table2[[#This Row],[code]]=Options!$H$6,Table2[[#This Row],[code]]=Options!$H$7,Table2[[#This Row],[code]]=Options!$H$8,Table2[[#This Row],[code]]=Options!$H$9,Table2[[#This Row],[code]]=Options!$H$10),Table2[[#This Row],[regno]],"")</f>
        <v/>
      </c>
    </row>
    <row r="4441" spans="1:4" x14ac:dyDescent="0.2">
      <c r="A4441">
        <v>1121336</v>
      </c>
      <c r="B4441" t="s">
        <v>5417</v>
      </c>
      <c r="C4441" t="s">
        <v>267</v>
      </c>
      <c r="D4441" t="str">
        <f>IF(OR(Table2[[#This Row],[code]]=Options!$H$6,Table2[[#This Row],[code]]=Options!$H$7,Table2[[#This Row],[code]]=Options!$H$8,Table2[[#This Row],[code]]=Options!$H$9,Table2[[#This Row],[code]]=Options!$H$10),Table2[[#This Row],[regno]],"")</f>
        <v/>
      </c>
    </row>
    <row r="4442" spans="1:4" x14ac:dyDescent="0.2">
      <c r="A4442">
        <v>1121412</v>
      </c>
      <c r="B4442" t="s">
        <v>5554</v>
      </c>
      <c r="C4442" t="s">
        <v>316</v>
      </c>
      <c r="D4442" t="str">
        <f>IF(OR(Table2[[#This Row],[code]]=Options!$H$6,Table2[[#This Row],[code]]=Options!$H$7,Table2[[#This Row],[code]]=Options!$H$8,Table2[[#This Row],[code]]=Options!$H$9,Table2[[#This Row],[code]]=Options!$H$10),Table2[[#This Row],[regno]],"")</f>
        <v/>
      </c>
    </row>
    <row r="4443" spans="1:4" x14ac:dyDescent="0.2">
      <c r="A4443">
        <v>1121600</v>
      </c>
      <c r="B4443" t="s">
        <v>5493</v>
      </c>
      <c r="C4443" t="s">
        <v>249</v>
      </c>
      <c r="D4443" t="str">
        <f>IF(OR(Table2[[#This Row],[code]]=Options!$H$6,Table2[[#This Row],[code]]=Options!$H$7,Table2[[#This Row],[code]]=Options!$H$8,Table2[[#This Row],[code]]=Options!$H$9,Table2[[#This Row],[code]]=Options!$H$10),Table2[[#This Row],[regno]],"")</f>
        <v/>
      </c>
    </row>
    <row r="4444" spans="1:4" x14ac:dyDescent="0.2">
      <c r="A4444">
        <v>1121687</v>
      </c>
      <c r="B4444" t="s">
        <v>5490</v>
      </c>
      <c r="C4444" t="s">
        <v>55</v>
      </c>
      <c r="D4444" t="str">
        <f>IF(OR(Table2[[#This Row],[code]]=Options!$H$6,Table2[[#This Row],[code]]=Options!$H$7,Table2[[#This Row],[code]]=Options!$H$8,Table2[[#This Row],[code]]=Options!$H$9,Table2[[#This Row],[code]]=Options!$H$10),Table2[[#This Row],[regno]],"")</f>
        <v/>
      </c>
    </row>
    <row r="4445" spans="1:4" x14ac:dyDescent="0.2">
      <c r="A4445">
        <v>1121736</v>
      </c>
      <c r="B4445" t="s">
        <v>5556</v>
      </c>
      <c r="C4445" t="s">
        <v>1472</v>
      </c>
      <c r="D4445" t="str">
        <f>IF(OR(Table2[[#This Row],[code]]=Options!$H$6,Table2[[#This Row],[code]]=Options!$H$7,Table2[[#This Row],[code]]=Options!$H$8,Table2[[#This Row],[code]]=Options!$H$9,Table2[[#This Row],[code]]=Options!$H$10),Table2[[#This Row],[regno]],"")</f>
        <v/>
      </c>
    </row>
    <row r="4446" spans="1:4" x14ac:dyDescent="0.2">
      <c r="A4446">
        <v>1121759</v>
      </c>
      <c r="B4446" t="s">
        <v>5609</v>
      </c>
      <c r="C4446" t="s">
        <v>100</v>
      </c>
      <c r="D4446" t="str">
        <f>IF(OR(Table2[[#This Row],[code]]=Options!$H$6,Table2[[#This Row],[code]]=Options!$H$7,Table2[[#This Row],[code]]=Options!$H$8,Table2[[#This Row],[code]]=Options!$H$9,Table2[[#This Row],[code]]=Options!$H$10),Table2[[#This Row],[regno]],"")</f>
        <v/>
      </c>
    </row>
    <row r="4447" spans="1:4" x14ac:dyDescent="0.2">
      <c r="A4447">
        <v>1121787</v>
      </c>
      <c r="B4447" t="s">
        <v>5632</v>
      </c>
      <c r="C4447" t="s">
        <v>252</v>
      </c>
      <c r="D4447" t="str">
        <f>IF(OR(Table2[[#This Row],[code]]=Options!$H$6,Table2[[#This Row],[code]]=Options!$H$7,Table2[[#This Row],[code]]=Options!$H$8,Table2[[#This Row],[code]]=Options!$H$9,Table2[[#This Row],[code]]=Options!$H$10),Table2[[#This Row],[regno]],"")</f>
        <v/>
      </c>
    </row>
    <row r="4448" spans="1:4" x14ac:dyDescent="0.2">
      <c r="A4448">
        <v>1121823</v>
      </c>
      <c r="B4448" t="s">
        <v>5537</v>
      </c>
      <c r="C4448" t="s">
        <v>1315</v>
      </c>
      <c r="D4448" t="str">
        <f>IF(OR(Table2[[#This Row],[code]]=Options!$H$6,Table2[[#This Row],[code]]=Options!$H$7,Table2[[#This Row],[code]]=Options!$H$8,Table2[[#This Row],[code]]=Options!$H$9,Table2[[#This Row],[code]]=Options!$H$10),Table2[[#This Row],[regno]],"")</f>
        <v/>
      </c>
    </row>
    <row r="4449" spans="1:4" x14ac:dyDescent="0.2">
      <c r="A4449">
        <v>1121851</v>
      </c>
      <c r="B4449" t="s">
        <v>5651</v>
      </c>
      <c r="C4449" t="s">
        <v>382</v>
      </c>
      <c r="D4449" t="str">
        <f>IF(OR(Table2[[#This Row],[code]]=Options!$H$6,Table2[[#This Row],[code]]=Options!$H$7,Table2[[#This Row],[code]]=Options!$H$8,Table2[[#This Row],[code]]=Options!$H$9,Table2[[#This Row],[code]]=Options!$H$10),Table2[[#This Row],[regno]],"")</f>
        <v/>
      </c>
    </row>
    <row r="4450" spans="1:4" x14ac:dyDescent="0.2">
      <c r="A4450">
        <v>1122266</v>
      </c>
      <c r="B4450" t="s">
        <v>5657</v>
      </c>
      <c r="C4450" t="s">
        <v>422</v>
      </c>
      <c r="D4450" t="str">
        <f>IF(OR(Table2[[#This Row],[code]]=Options!$H$6,Table2[[#This Row],[code]]=Options!$H$7,Table2[[#This Row],[code]]=Options!$H$8,Table2[[#This Row],[code]]=Options!$H$9,Table2[[#This Row],[code]]=Options!$H$10),Table2[[#This Row],[regno]],"")</f>
        <v/>
      </c>
    </row>
    <row r="4451" spans="1:4" x14ac:dyDescent="0.2">
      <c r="A4451">
        <v>1122291</v>
      </c>
      <c r="B4451" t="s">
        <v>5465</v>
      </c>
      <c r="C4451" t="s">
        <v>430</v>
      </c>
      <c r="D4451" t="str">
        <f>IF(OR(Table2[[#This Row],[code]]=Options!$H$6,Table2[[#This Row],[code]]=Options!$H$7,Table2[[#This Row],[code]]=Options!$H$8,Table2[[#This Row],[code]]=Options!$H$9,Table2[[#This Row],[code]]=Options!$H$10),Table2[[#This Row],[regno]],"")</f>
        <v/>
      </c>
    </row>
    <row r="4452" spans="1:4" x14ac:dyDescent="0.2">
      <c r="A4452">
        <v>1122321</v>
      </c>
      <c r="B4452" t="s">
        <v>5532</v>
      </c>
      <c r="C4452" t="s">
        <v>991</v>
      </c>
      <c r="D4452" t="str">
        <f>IF(OR(Table2[[#This Row],[code]]=Options!$H$6,Table2[[#This Row],[code]]=Options!$H$7,Table2[[#This Row],[code]]=Options!$H$8,Table2[[#This Row],[code]]=Options!$H$9,Table2[[#This Row],[code]]=Options!$H$10),Table2[[#This Row],[regno]],"")</f>
        <v/>
      </c>
    </row>
    <row r="4453" spans="1:4" x14ac:dyDescent="0.2">
      <c r="A4453">
        <v>1122465</v>
      </c>
      <c r="B4453" t="s">
        <v>5569</v>
      </c>
      <c r="C4453" t="s">
        <v>461</v>
      </c>
      <c r="D4453" t="str">
        <f>IF(OR(Table2[[#This Row],[code]]=Options!$H$6,Table2[[#This Row],[code]]=Options!$H$7,Table2[[#This Row],[code]]=Options!$H$8,Table2[[#This Row],[code]]=Options!$H$9,Table2[[#This Row],[code]]=Options!$H$10),Table2[[#This Row],[regno]],"")</f>
        <v/>
      </c>
    </row>
    <row r="4454" spans="1:4" x14ac:dyDescent="0.2">
      <c r="A4454">
        <v>1122519</v>
      </c>
      <c r="B4454" t="s">
        <v>5757</v>
      </c>
      <c r="C4454" t="s">
        <v>1909</v>
      </c>
      <c r="D4454" t="str">
        <f>IF(OR(Table2[[#This Row],[code]]=Options!$H$6,Table2[[#This Row],[code]]=Options!$H$7,Table2[[#This Row],[code]]=Options!$H$8,Table2[[#This Row],[code]]=Options!$H$9,Table2[[#This Row],[code]]=Options!$H$10),Table2[[#This Row],[regno]],"")</f>
        <v/>
      </c>
    </row>
    <row r="4455" spans="1:4" x14ac:dyDescent="0.2">
      <c r="A4455">
        <v>1122550</v>
      </c>
      <c r="B4455" t="s">
        <v>5660</v>
      </c>
      <c r="C4455" t="s">
        <v>442</v>
      </c>
      <c r="D4455" t="str">
        <f>IF(OR(Table2[[#This Row],[code]]=Options!$H$6,Table2[[#This Row],[code]]=Options!$H$7,Table2[[#This Row],[code]]=Options!$H$8,Table2[[#This Row],[code]]=Options!$H$9,Table2[[#This Row],[code]]=Options!$H$10),Table2[[#This Row],[regno]],"")</f>
        <v/>
      </c>
    </row>
    <row r="4456" spans="1:4" x14ac:dyDescent="0.2">
      <c r="A4456">
        <v>1122597</v>
      </c>
      <c r="B4456" t="s">
        <v>5509</v>
      </c>
      <c r="C4456" t="s">
        <v>974</v>
      </c>
      <c r="D4456" t="str">
        <f>IF(OR(Table2[[#This Row],[code]]=Options!$H$6,Table2[[#This Row],[code]]=Options!$H$7,Table2[[#This Row],[code]]=Options!$H$8,Table2[[#This Row],[code]]=Options!$H$9,Table2[[#This Row],[code]]=Options!$H$10),Table2[[#This Row],[regno]],"")</f>
        <v/>
      </c>
    </row>
    <row r="4457" spans="1:4" x14ac:dyDescent="0.2">
      <c r="A4457">
        <v>1122722</v>
      </c>
      <c r="B4457" t="s">
        <v>5438</v>
      </c>
      <c r="C4457" t="s">
        <v>130</v>
      </c>
      <c r="D4457" t="str">
        <f>IF(OR(Table2[[#This Row],[code]]=Options!$H$6,Table2[[#This Row],[code]]=Options!$H$7,Table2[[#This Row],[code]]=Options!$H$8,Table2[[#This Row],[code]]=Options!$H$9,Table2[[#This Row],[code]]=Options!$H$10),Table2[[#This Row],[regno]],"")</f>
        <v/>
      </c>
    </row>
    <row r="4458" spans="1:4" x14ac:dyDescent="0.2">
      <c r="A4458">
        <v>1122724</v>
      </c>
      <c r="B4458" t="s">
        <v>5689</v>
      </c>
      <c r="C4458" t="s">
        <v>727</v>
      </c>
      <c r="D4458" t="str">
        <f>IF(OR(Table2[[#This Row],[code]]=Options!$H$6,Table2[[#This Row],[code]]=Options!$H$7,Table2[[#This Row],[code]]=Options!$H$8,Table2[[#This Row],[code]]=Options!$H$9,Table2[[#This Row],[code]]=Options!$H$10),Table2[[#This Row],[regno]],"")</f>
        <v/>
      </c>
    </row>
    <row r="4459" spans="1:4" x14ac:dyDescent="0.2">
      <c r="A4459">
        <v>1122778</v>
      </c>
      <c r="B4459" t="s">
        <v>5765</v>
      </c>
      <c r="C4459" t="s">
        <v>2105</v>
      </c>
      <c r="D4459" t="str">
        <f>IF(OR(Table2[[#This Row],[code]]=Options!$H$6,Table2[[#This Row],[code]]=Options!$H$7,Table2[[#This Row],[code]]=Options!$H$8,Table2[[#This Row],[code]]=Options!$H$9,Table2[[#This Row],[code]]=Options!$H$10),Table2[[#This Row],[regno]],"")</f>
        <v/>
      </c>
    </row>
    <row r="4460" spans="1:4" x14ac:dyDescent="0.2">
      <c r="A4460">
        <v>1122868</v>
      </c>
      <c r="B4460" t="s">
        <v>5575</v>
      </c>
      <c r="C4460" t="s">
        <v>711</v>
      </c>
      <c r="D4460" t="str">
        <f>IF(OR(Table2[[#This Row],[code]]=Options!$H$6,Table2[[#This Row],[code]]=Options!$H$7,Table2[[#This Row],[code]]=Options!$H$8,Table2[[#This Row],[code]]=Options!$H$9,Table2[[#This Row],[code]]=Options!$H$10),Table2[[#This Row],[regno]],"")</f>
        <v/>
      </c>
    </row>
    <row r="4461" spans="1:4" x14ac:dyDescent="0.2">
      <c r="A4461">
        <v>1122890</v>
      </c>
      <c r="B4461" t="s">
        <v>5438</v>
      </c>
      <c r="C4461" t="s">
        <v>130</v>
      </c>
      <c r="D4461" t="str">
        <f>IF(OR(Table2[[#This Row],[code]]=Options!$H$6,Table2[[#This Row],[code]]=Options!$H$7,Table2[[#This Row],[code]]=Options!$H$8,Table2[[#This Row],[code]]=Options!$H$9,Table2[[#This Row],[code]]=Options!$H$10),Table2[[#This Row],[regno]],"")</f>
        <v/>
      </c>
    </row>
    <row r="4462" spans="1:4" x14ac:dyDescent="0.2">
      <c r="A4462">
        <v>1123009</v>
      </c>
      <c r="B4462" t="s">
        <v>5602</v>
      </c>
      <c r="C4462" t="s">
        <v>37</v>
      </c>
      <c r="D4462" t="str">
        <f>IF(OR(Table2[[#This Row],[code]]=Options!$H$6,Table2[[#This Row],[code]]=Options!$H$7,Table2[[#This Row],[code]]=Options!$H$8,Table2[[#This Row],[code]]=Options!$H$9,Table2[[#This Row],[code]]=Options!$H$10),Table2[[#This Row],[regno]],"")</f>
        <v/>
      </c>
    </row>
    <row r="4463" spans="1:4" x14ac:dyDescent="0.2">
      <c r="A4463">
        <v>1123030</v>
      </c>
      <c r="B4463" t="s">
        <v>5702</v>
      </c>
      <c r="C4463" t="s">
        <v>858</v>
      </c>
      <c r="D4463" t="str">
        <f>IF(OR(Table2[[#This Row],[code]]=Options!$H$6,Table2[[#This Row],[code]]=Options!$H$7,Table2[[#This Row],[code]]=Options!$H$8,Table2[[#This Row],[code]]=Options!$H$9,Table2[[#This Row],[code]]=Options!$H$10),Table2[[#This Row],[regno]],"")</f>
        <v/>
      </c>
    </row>
    <row r="4464" spans="1:4" x14ac:dyDescent="0.2">
      <c r="A4464">
        <v>1123036</v>
      </c>
      <c r="B4464" t="s">
        <v>5429</v>
      </c>
      <c r="C4464" t="s">
        <v>81</v>
      </c>
      <c r="D4464" t="str">
        <f>IF(OR(Table2[[#This Row],[code]]=Options!$H$6,Table2[[#This Row],[code]]=Options!$H$7,Table2[[#This Row],[code]]=Options!$H$8,Table2[[#This Row],[code]]=Options!$H$9,Table2[[#This Row],[code]]=Options!$H$10),Table2[[#This Row],[regno]],"")</f>
        <v/>
      </c>
    </row>
    <row r="4465" spans="1:4" x14ac:dyDescent="0.2">
      <c r="A4465">
        <v>1123139</v>
      </c>
      <c r="B4465" t="s">
        <v>5676</v>
      </c>
      <c r="C4465" t="s">
        <v>548</v>
      </c>
      <c r="D4465" t="str">
        <f>IF(OR(Table2[[#This Row],[code]]=Options!$H$6,Table2[[#This Row],[code]]=Options!$H$7,Table2[[#This Row],[code]]=Options!$H$8,Table2[[#This Row],[code]]=Options!$H$9,Table2[[#This Row],[code]]=Options!$H$10),Table2[[#This Row],[regno]],"")</f>
        <v/>
      </c>
    </row>
    <row r="4466" spans="1:4" x14ac:dyDescent="0.2">
      <c r="A4466">
        <v>1123167</v>
      </c>
      <c r="B4466" t="s">
        <v>5490</v>
      </c>
      <c r="C4466" t="s">
        <v>55</v>
      </c>
      <c r="D4466" t="str">
        <f>IF(OR(Table2[[#This Row],[code]]=Options!$H$6,Table2[[#This Row],[code]]=Options!$H$7,Table2[[#This Row],[code]]=Options!$H$8,Table2[[#This Row],[code]]=Options!$H$9,Table2[[#This Row],[code]]=Options!$H$10),Table2[[#This Row],[regno]],"")</f>
        <v/>
      </c>
    </row>
    <row r="4467" spans="1:4" x14ac:dyDescent="0.2">
      <c r="A4467">
        <v>1123336</v>
      </c>
      <c r="B4467" t="s">
        <v>5546</v>
      </c>
      <c r="C4467" t="s">
        <v>4800</v>
      </c>
      <c r="D4467" t="str">
        <f>IF(OR(Table2[[#This Row],[code]]=Options!$H$6,Table2[[#This Row],[code]]=Options!$H$7,Table2[[#This Row],[code]]=Options!$H$8,Table2[[#This Row],[code]]=Options!$H$9,Table2[[#This Row],[code]]=Options!$H$10),Table2[[#This Row],[regno]],"")</f>
        <v/>
      </c>
    </row>
    <row r="4468" spans="1:4" x14ac:dyDescent="0.2">
      <c r="A4468">
        <v>1123545</v>
      </c>
      <c r="B4468" t="s">
        <v>5569</v>
      </c>
      <c r="C4468" t="s">
        <v>461</v>
      </c>
      <c r="D4468" t="str">
        <f>IF(OR(Table2[[#This Row],[code]]=Options!$H$6,Table2[[#This Row],[code]]=Options!$H$7,Table2[[#This Row],[code]]=Options!$H$8,Table2[[#This Row],[code]]=Options!$H$9,Table2[[#This Row],[code]]=Options!$H$10),Table2[[#This Row],[regno]],"")</f>
        <v/>
      </c>
    </row>
    <row r="4469" spans="1:4" x14ac:dyDescent="0.2">
      <c r="A4469">
        <v>1123767</v>
      </c>
      <c r="B4469" t="s">
        <v>5617</v>
      </c>
      <c r="C4469" t="s">
        <v>164</v>
      </c>
      <c r="D4469" t="str">
        <f>IF(OR(Table2[[#This Row],[code]]=Options!$H$6,Table2[[#This Row],[code]]=Options!$H$7,Table2[[#This Row],[code]]=Options!$H$8,Table2[[#This Row],[code]]=Options!$H$9,Table2[[#This Row],[code]]=Options!$H$10),Table2[[#This Row],[regno]],"")</f>
        <v/>
      </c>
    </row>
    <row r="4470" spans="1:4" x14ac:dyDescent="0.2">
      <c r="A4470">
        <v>1123788</v>
      </c>
      <c r="B4470" t="s">
        <v>5572</v>
      </c>
      <c r="C4470" t="s">
        <v>2614</v>
      </c>
      <c r="D4470" t="str">
        <f>IF(OR(Table2[[#This Row],[code]]=Options!$H$6,Table2[[#This Row],[code]]=Options!$H$7,Table2[[#This Row],[code]]=Options!$H$8,Table2[[#This Row],[code]]=Options!$H$9,Table2[[#This Row],[code]]=Options!$H$10),Table2[[#This Row],[regno]],"")</f>
        <v/>
      </c>
    </row>
    <row r="4471" spans="1:4" x14ac:dyDescent="0.2">
      <c r="A4471">
        <v>1123962</v>
      </c>
      <c r="B4471" t="s">
        <v>5510</v>
      </c>
      <c r="C4471" t="s">
        <v>676</v>
      </c>
      <c r="D4471" t="str">
        <f>IF(OR(Table2[[#This Row],[code]]=Options!$H$6,Table2[[#This Row],[code]]=Options!$H$7,Table2[[#This Row],[code]]=Options!$H$8,Table2[[#This Row],[code]]=Options!$H$9,Table2[[#This Row],[code]]=Options!$H$10),Table2[[#This Row],[regno]],"")</f>
        <v/>
      </c>
    </row>
    <row r="4472" spans="1:4" x14ac:dyDescent="0.2">
      <c r="A4472">
        <v>1124026</v>
      </c>
      <c r="B4472" t="s">
        <v>5494</v>
      </c>
      <c r="C4472" t="s">
        <v>669</v>
      </c>
      <c r="D4472" t="str">
        <f>IF(OR(Table2[[#This Row],[code]]=Options!$H$6,Table2[[#This Row],[code]]=Options!$H$7,Table2[[#This Row],[code]]=Options!$H$8,Table2[[#This Row],[code]]=Options!$H$9,Table2[[#This Row],[code]]=Options!$H$10),Table2[[#This Row],[regno]],"")</f>
        <v/>
      </c>
    </row>
    <row r="4473" spans="1:4" x14ac:dyDescent="0.2">
      <c r="A4473">
        <v>1124059</v>
      </c>
      <c r="B4473" t="s">
        <v>5739</v>
      </c>
      <c r="C4473" t="s">
        <v>1498</v>
      </c>
      <c r="D4473" t="str">
        <f>IF(OR(Table2[[#This Row],[code]]=Options!$H$6,Table2[[#This Row],[code]]=Options!$H$7,Table2[[#This Row],[code]]=Options!$H$8,Table2[[#This Row],[code]]=Options!$H$9,Table2[[#This Row],[code]]=Options!$H$10),Table2[[#This Row],[regno]],"")</f>
        <v/>
      </c>
    </row>
    <row r="4474" spans="1:4" x14ac:dyDescent="0.2">
      <c r="A4474">
        <v>1124102</v>
      </c>
      <c r="B4474" t="s">
        <v>5670</v>
      </c>
      <c r="C4474" t="s">
        <v>514</v>
      </c>
      <c r="D4474" t="str">
        <f>IF(OR(Table2[[#This Row],[code]]=Options!$H$6,Table2[[#This Row],[code]]=Options!$H$7,Table2[[#This Row],[code]]=Options!$H$8,Table2[[#This Row],[code]]=Options!$H$9,Table2[[#This Row],[code]]=Options!$H$10),Table2[[#This Row],[regno]],"")</f>
        <v/>
      </c>
    </row>
    <row r="4475" spans="1:4" x14ac:dyDescent="0.2">
      <c r="A4475">
        <v>1124133</v>
      </c>
      <c r="B4475" t="s">
        <v>5789</v>
      </c>
      <c r="C4475" t="s">
        <v>3079</v>
      </c>
      <c r="D4475" t="str">
        <f>IF(OR(Table2[[#This Row],[code]]=Options!$H$6,Table2[[#This Row],[code]]=Options!$H$7,Table2[[#This Row],[code]]=Options!$H$8,Table2[[#This Row],[code]]=Options!$H$9,Table2[[#This Row],[code]]=Options!$H$10),Table2[[#This Row],[regno]],"")</f>
        <v/>
      </c>
    </row>
    <row r="4476" spans="1:4" x14ac:dyDescent="0.2">
      <c r="A4476">
        <v>1124188</v>
      </c>
      <c r="B4476" t="s">
        <v>5739</v>
      </c>
      <c r="C4476" t="s">
        <v>1498</v>
      </c>
      <c r="D4476" t="str">
        <f>IF(OR(Table2[[#This Row],[code]]=Options!$H$6,Table2[[#This Row],[code]]=Options!$H$7,Table2[[#This Row],[code]]=Options!$H$8,Table2[[#This Row],[code]]=Options!$H$9,Table2[[#This Row],[code]]=Options!$H$10),Table2[[#This Row],[regno]],"")</f>
        <v/>
      </c>
    </row>
    <row r="4477" spans="1:4" x14ac:dyDescent="0.2">
      <c r="A4477">
        <v>1124443</v>
      </c>
      <c r="B4477" t="s">
        <v>5434</v>
      </c>
      <c r="C4477" t="s">
        <v>105</v>
      </c>
      <c r="D4477" t="str">
        <f>IF(OR(Table2[[#This Row],[code]]=Options!$H$6,Table2[[#This Row],[code]]=Options!$H$7,Table2[[#This Row],[code]]=Options!$H$8,Table2[[#This Row],[code]]=Options!$H$9,Table2[[#This Row],[code]]=Options!$H$10),Table2[[#This Row],[regno]],"")</f>
        <v/>
      </c>
    </row>
    <row r="4478" spans="1:4" x14ac:dyDescent="0.2">
      <c r="A4478">
        <v>1124484</v>
      </c>
      <c r="B4478" t="s">
        <v>5657</v>
      </c>
      <c r="C4478" t="s">
        <v>422</v>
      </c>
      <c r="D4478" t="str">
        <f>IF(OR(Table2[[#This Row],[code]]=Options!$H$6,Table2[[#This Row],[code]]=Options!$H$7,Table2[[#This Row],[code]]=Options!$H$8,Table2[[#This Row],[code]]=Options!$H$9,Table2[[#This Row],[code]]=Options!$H$10),Table2[[#This Row],[regno]],"")</f>
        <v/>
      </c>
    </row>
    <row r="4479" spans="1:4" x14ac:dyDescent="0.2">
      <c r="A4479">
        <v>1124525</v>
      </c>
      <c r="B4479" t="s">
        <v>5652</v>
      </c>
      <c r="C4479" t="s">
        <v>385</v>
      </c>
      <c r="D4479" t="str">
        <f>IF(OR(Table2[[#This Row],[code]]=Options!$H$6,Table2[[#This Row],[code]]=Options!$H$7,Table2[[#This Row],[code]]=Options!$H$8,Table2[[#This Row],[code]]=Options!$H$9,Table2[[#This Row],[code]]=Options!$H$10),Table2[[#This Row],[regno]],"")</f>
        <v/>
      </c>
    </row>
    <row r="4480" spans="1:4" x14ac:dyDescent="0.2">
      <c r="A4480">
        <v>1124608</v>
      </c>
      <c r="B4480" t="s">
        <v>5570</v>
      </c>
      <c r="C4480" t="s">
        <v>1532</v>
      </c>
      <c r="D4480" t="str">
        <f>IF(OR(Table2[[#This Row],[code]]=Options!$H$6,Table2[[#This Row],[code]]=Options!$H$7,Table2[[#This Row],[code]]=Options!$H$8,Table2[[#This Row],[code]]=Options!$H$9,Table2[[#This Row],[code]]=Options!$H$10),Table2[[#This Row],[regno]],"")</f>
        <v/>
      </c>
    </row>
    <row r="4481" spans="1:4" x14ac:dyDescent="0.2">
      <c r="A4481">
        <v>1124612</v>
      </c>
      <c r="B4481" t="s">
        <v>5740</v>
      </c>
      <c r="C4481" t="s">
        <v>1522</v>
      </c>
      <c r="D4481" t="str">
        <f>IF(OR(Table2[[#This Row],[code]]=Options!$H$6,Table2[[#This Row],[code]]=Options!$H$7,Table2[[#This Row],[code]]=Options!$H$8,Table2[[#This Row],[code]]=Options!$H$9,Table2[[#This Row],[code]]=Options!$H$10),Table2[[#This Row],[regno]],"")</f>
        <v/>
      </c>
    </row>
    <row r="4482" spans="1:4" x14ac:dyDescent="0.2">
      <c r="A4482">
        <v>1124618</v>
      </c>
      <c r="B4482" t="s">
        <v>5578</v>
      </c>
      <c r="C4482" t="s">
        <v>121</v>
      </c>
      <c r="D4482" t="str">
        <f>IF(OR(Table2[[#This Row],[code]]=Options!$H$6,Table2[[#This Row],[code]]=Options!$H$7,Table2[[#This Row],[code]]=Options!$H$8,Table2[[#This Row],[code]]=Options!$H$9,Table2[[#This Row],[code]]=Options!$H$10),Table2[[#This Row],[regno]],"")</f>
        <v/>
      </c>
    </row>
    <row r="4483" spans="1:4" x14ac:dyDescent="0.2">
      <c r="A4483">
        <v>1124762</v>
      </c>
      <c r="B4483" t="s">
        <v>5637</v>
      </c>
      <c r="C4483" t="s">
        <v>281</v>
      </c>
      <c r="D4483" t="str">
        <f>IF(OR(Table2[[#This Row],[code]]=Options!$H$6,Table2[[#This Row],[code]]=Options!$H$7,Table2[[#This Row],[code]]=Options!$H$8,Table2[[#This Row],[code]]=Options!$H$9,Table2[[#This Row],[code]]=Options!$H$10),Table2[[#This Row],[regno]],"")</f>
        <v/>
      </c>
    </row>
    <row r="4484" spans="1:4" x14ac:dyDescent="0.2">
      <c r="A4484">
        <v>1124805</v>
      </c>
      <c r="B4484" t="s">
        <v>5511</v>
      </c>
      <c r="C4484" t="s">
        <v>617</v>
      </c>
      <c r="D4484" t="str">
        <f>IF(OR(Table2[[#This Row],[code]]=Options!$H$6,Table2[[#This Row],[code]]=Options!$H$7,Table2[[#This Row],[code]]=Options!$H$8,Table2[[#This Row],[code]]=Options!$H$9,Table2[[#This Row],[code]]=Options!$H$10),Table2[[#This Row],[regno]],"")</f>
        <v/>
      </c>
    </row>
    <row r="4485" spans="1:4" x14ac:dyDescent="0.2">
      <c r="A4485">
        <v>1124831</v>
      </c>
      <c r="B4485" t="s">
        <v>5644</v>
      </c>
      <c r="C4485" t="s">
        <v>321</v>
      </c>
      <c r="D4485" t="str">
        <f>IF(OR(Table2[[#This Row],[code]]=Options!$H$6,Table2[[#This Row],[code]]=Options!$H$7,Table2[[#This Row],[code]]=Options!$H$8,Table2[[#This Row],[code]]=Options!$H$9,Table2[[#This Row],[code]]=Options!$H$10),Table2[[#This Row],[regno]],"")</f>
        <v/>
      </c>
    </row>
    <row r="4486" spans="1:4" x14ac:dyDescent="0.2">
      <c r="A4486">
        <v>1124858</v>
      </c>
      <c r="B4486" t="s">
        <v>5496</v>
      </c>
      <c r="C4486" t="s">
        <v>209</v>
      </c>
      <c r="D4486" t="str">
        <f>IF(OR(Table2[[#This Row],[code]]=Options!$H$6,Table2[[#This Row],[code]]=Options!$H$7,Table2[[#This Row],[code]]=Options!$H$8,Table2[[#This Row],[code]]=Options!$H$9,Table2[[#This Row],[code]]=Options!$H$10),Table2[[#This Row],[regno]],"")</f>
        <v/>
      </c>
    </row>
    <row r="4487" spans="1:4" x14ac:dyDescent="0.2">
      <c r="A4487">
        <v>1124900</v>
      </c>
      <c r="B4487" t="s">
        <v>5606</v>
      </c>
      <c r="C4487" t="s">
        <v>78</v>
      </c>
      <c r="D4487" t="str">
        <f>IF(OR(Table2[[#This Row],[code]]=Options!$H$6,Table2[[#This Row],[code]]=Options!$H$7,Table2[[#This Row],[code]]=Options!$H$8,Table2[[#This Row],[code]]=Options!$H$9,Table2[[#This Row],[code]]=Options!$H$10),Table2[[#This Row],[regno]],"")</f>
        <v/>
      </c>
    </row>
    <row r="4488" spans="1:4" x14ac:dyDescent="0.2">
      <c r="A4488">
        <v>1124920</v>
      </c>
      <c r="B4488" t="s">
        <v>5663</v>
      </c>
      <c r="C4488" t="s">
        <v>452</v>
      </c>
      <c r="D4488" t="str">
        <f>IF(OR(Table2[[#This Row],[code]]=Options!$H$6,Table2[[#This Row],[code]]=Options!$H$7,Table2[[#This Row],[code]]=Options!$H$8,Table2[[#This Row],[code]]=Options!$H$9,Table2[[#This Row],[code]]=Options!$H$10),Table2[[#This Row],[regno]],"")</f>
        <v/>
      </c>
    </row>
    <row r="4489" spans="1:4" x14ac:dyDescent="0.2">
      <c r="A4489">
        <v>1124972</v>
      </c>
      <c r="B4489" t="s">
        <v>5479</v>
      </c>
      <c r="C4489" t="s">
        <v>9</v>
      </c>
      <c r="D4489" t="str">
        <f>IF(OR(Table2[[#This Row],[code]]=Options!$H$6,Table2[[#This Row],[code]]=Options!$H$7,Table2[[#This Row],[code]]=Options!$H$8,Table2[[#This Row],[code]]=Options!$H$9,Table2[[#This Row],[code]]=Options!$H$10),Table2[[#This Row],[regno]],"")</f>
        <v/>
      </c>
    </row>
    <row r="4490" spans="1:4" x14ac:dyDescent="0.2">
      <c r="A4490">
        <v>1125060</v>
      </c>
      <c r="B4490" t="s">
        <v>5725</v>
      </c>
      <c r="C4490" t="s">
        <v>1350</v>
      </c>
      <c r="D4490" t="str">
        <f>IF(OR(Table2[[#This Row],[code]]=Options!$H$6,Table2[[#This Row],[code]]=Options!$H$7,Table2[[#This Row],[code]]=Options!$H$8,Table2[[#This Row],[code]]=Options!$H$9,Table2[[#This Row],[code]]=Options!$H$10),Table2[[#This Row],[regno]],"")</f>
        <v/>
      </c>
    </row>
    <row r="4491" spans="1:4" x14ac:dyDescent="0.2">
      <c r="A4491">
        <v>1125406</v>
      </c>
      <c r="B4491" t="s">
        <v>5761</v>
      </c>
      <c r="C4491" t="s">
        <v>2000</v>
      </c>
      <c r="D4491" t="str">
        <f>IF(OR(Table2[[#This Row],[code]]=Options!$H$6,Table2[[#This Row],[code]]=Options!$H$7,Table2[[#This Row],[code]]=Options!$H$8,Table2[[#This Row],[code]]=Options!$H$9,Table2[[#This Row],[code]]=Options!$H$10),Table2[[#This Row],[regno]],"")</f>
        <v/>
      </c>
    </row>
    <row r="4492" spans="1:4" x14ac:dyDescent="0.2">
      <c r="A4492">
        <v>1125438</v>
      </c>
      <c r="B4492" t="s">
        <v>5588</v>
      </c>
      <c r="C4492" t="s">
        <v>3031</v>
      </c>
      <c r="D4492" t="str">
        <f>IF(OR(Table2[[#This Row],[code]]=Options!$H$6,Table2[[#This Row],[code]]=Options!$H$7,Table2[[#This Row],[code]]=Options!$H$8,Table2[[#This Row],[code]]=Options!$H$9,Table2[[#This Row],[code]]=Options!$H$10),Table2[[#This Row],[regno]],"")</f>
        <v/>
      </c>
    </row>
    <row r="4493" spans="1:4" x14ac:dyDescent="0.2">
      <c r="A4493">
        <v>1125478</v>
      </c>
      <c r="B4493" t="s">
        <v>5412</v>
      </c>
      <c r="C4493" t="s">
        <v>12</v>
      </c>
      <c r="D4493" t="str">
        <f>IF(OR(Table2[[#This Row],[code]]=Options!$H$6,Table2[[#This Row],[code]]=Options!$H$7,Table2[[#This Row],[code]]=Options!$H$8,Table2[[#This Row],[code]]=Options!$H$9,Table2[[#This Row],[code]]=Options!$H$10),Table2[[#This Row],[regno]],"")</f>
        <v/>
      </c>
    </row>
    <row r="4494" spans="1:4" x14ac:dyDescent="0.2">
      <c r="A4494">
        <v>1125634</v>
      </c>
      <c r="B4494" t="s">
        <v>5683</v>
      </c>
      <c r="C4494" t="s">
        <v>647</v>
      </c>
      <c r="D4494" t="str">
        <f>IF(OR(Table2[[#This Row],[code]]=Options!$H$6,Table2[[#This Row],[code]]=Options!$H$7,Table2[[#This Row],[code]]=Options!$H$8,Table2[[#This Row],[code]]=Options!$H$9,Table2[[#This Row],[code]]=Options!$H$10),Table2[[#This Row],[regno]],"")</f>
        <v/>
      </c>
    </row>
    <row r="4495" spans="1:4" x14ac:dyDescent="0.2">
      <c r="A4495">
        <v>1125646</v>
      </c>
      <c r="B4495" t="s">
        <v>5664</v>
      </c>
      <c r="C4495" t="s">
        <v>481</v>
      </c>
      <c r="D4495" t="str">
        <f>IF(OR(Table2[[#This Row],[code]]=Options!$H$6,Table2[[#This Row],[code]]=Options!$H$7,Table2[[#This Row],[code]]=Options!$H$8,Table2[[#This Row],[code]]=Options!$H$9,Table2[[#This Row],[code]]=Options!$H$10),Table2[[#This Row],[regno]],"")</f>
        <v/>
      </c>
    </row>
    <row r="4496" spans="1:4" x14ac:dyDescent="0.2">
      <c r="A4496">
        <v>1125703</v>
      </c>
      <c r="B4496" t="s">
        <v>5580</v>
      </c>
      <c r="C4496" t="s">
        <v>736</v>
      </c>
      <c r="D4496" t="str">
        <f>IF(OR(Table2[[#This Row],[code]]=Options!$H$6,Table2[[#This Row],[code]]=Options!$H$7,Table2[[#This Row],[code]]=Options!$H$8,Table2[[#This Row],[code]]=Options!$H$9,Table2[[#This Row],[code]]=Options!$H$10),Table2[[#This Row],[regno]],"")</f>
        <v/>
      </c>
    </row>
    <row r="4497" spans="1:4" x14ac:dyDescent="0.2">
      <c r="A4497">
        <v>1125742</v>
      </c>
      <c r="B4497" t="s">
        <v>5565</v>
      </c>
      <c r="C4497" t="s">
        <v>118</v>
      </c>
      <c r="D4497" t="str">
        <f>IF(OR(Table2[[#This Row],[code]]=Options!$H$6,Table2[[#This Row],[code]]=Options!$H$7,Table2[[#This Row],[code]]=Options!$H$8,Table2[[#This Row],[code]]=Options!$H$9,Table2[[#This Row],[code]]=Options!$H$10),Table2[[#This Row],[regno]],"")</f>
        <v/>
      </c>
    </row>
    <row r="4498" spans="1:4" x14ac:dyDescent="0.2">
      <c r="A4498">
        <v>1125752</v>
      </c>
      <c r="B4498" t="s">
        <v>5494</v>
      </c>
      <c r="C4498" t="s">
        <v>669</v>
      </c>
      <c r="D4498" t="str">
        <f>IF(OR(Table2[[#This Row],[code]]=Options!$H$6,Table2[[#This Row],[code]]=Options!$H$7,Table2[[#This Row],[code]]=Options!$H$8,Table2[[#This Row],[code]]=Options!$H$9,Table2[[#This Row],[code]]=Options!$H$10),Table2[[#This Row],[regno]],"")</f>
        <v/>
      </c>
    </row>
    <row r="4499" spans="1:4" x14ac:dyDescent="0.2">
      <c r="A4499">
        <v>1125791</v>
      </c>
      <c r="B4499" t="s">
        <v>5621</v>
      </c>
      <c r="C4499" t="s">
        <v>194</v>
      </c>
      <c r="D4499" t="str">
        <f>IF(OR(Table2[[#This Row],[code]]=Options!$H$6,Table2[[#This Row],[code]]=Options!$H$7,Table2[[#This Row],[code]]=Options!$H$8,Table2[[#This Row],[code]]=Options!$H$9,Table2[[#This Row],[code]]=Options!$H$10),Table2[[#This Row],[regno]],"")</f>
        <v/>
      </c>
    </row>
    <row r="4500" spans="1:4" x14ac:dyDescent="0.2">
      <c r="A4500">
        <v>1125845</v>
      </c>
      <c r="B4500" t="s">
        <v>5511</v>
      </c>
      <c r="C4500" t="s">
        <v>617</v>
      </c>
      <c r="D4500" t="str">
        <f>IF(OR(Table2[[#This Row],[code]]=Options!$H$6,Table2[[#This Row],[code]]=Options!$H$7,Table2[[#This Row],[code]]=Options!$H$8,Table2[[#This Row],[code]]=Options!$H$9,Table2[[#This Row],[code]]=Options!$H$10),Table2[[#This Row],[regno]],"")</f>
        <v/>
      </c>
    </row>
    <row r="4501" spans="1:4" x14ac:dyDescent="0.2">
      <c r="A4501">
        <v>1125938</v>
      </c>
      <c r="B4501" t="s">
        <v>5745</v>
      </c>
      <c r="C4501" t="s">
        <v>1641</v>
      </c>
      <c r="D4501" t="str">
        <f>IF(OR(Table2[[#This Row],[code]]=Options!$H$6,Table2[[#This Row],[code]]=Options!$H$7,Table2[[#This Row],[code]]=Options!$H$8,Table2[[#This Row],[code]]=Options!$H$9,Table2[[#This Row],[code]]=Options!$H$10),Table2[[#This Row],[regno]],"")</f>
        <v/>
      </c>
    </row>
    <row r="4502" spans="1:4" x14ac:dyDescent="0.2">
      <c r="A4502">
        <v>1126012</v>
      </c>
      <c r="B4502" t="s">
        <v>5649</v>
      </c>
      <c r="C4502" t="s">
        <v>358</v>
      </c>
      <c r="D4502" t="str">
        <f>IF(OR(Table2[[#This Row],[code]]=Options!$H$6,Table2[[#This Row],[code]]=Options!$H$7,Table2[[#This Row],[code]]=Options!$H$8,Table2[[#This Row],[code]]=Options!$H$9,Table2[[#This Row],[code]]=Options!$H$10),Table2[[#This Row],[regno]],"")</f>
        <v/>
      </c>
    </row>
    <row r="4503" spans="1:4" x14ac:dyDescent="0.2">
      <c r="A4503">
        <v>1126166</v>
      </c>
      <c r="B4503" t="s">
        <v>5429</v>
      </c>
      <c r="C4503" t="s">
        <v>81</v>
      </c>
      <c r="D4503" t="str">
        <f>IF(OR(Table2[[#This Row],[code]]=Options!$H$6,Table2[[#This Row],[code]]=Options!$H$7,Table2[[#This Row],[code]]=Options!$H$8,Table2[[#This Row],[code]]=Options!$H$9,Table2[[#This Row],[code]]=Options!$H$10),Table2[[#This Row],[regno]],"")</f>
        <v/>
      </c>
    </row>
    <row r="4504" spans="1:4" x14ac:dyDescent="0.2">
      <c r="A4504">
        <v>1126174</v>
      </c>
      <c r="B4504" t="s">
        <v>5618</v>
      </c>
      <c r="C4504" t="s">
        <v>170</v>
      </c>
      <c r="D4504" t="str">
        <f>IF(OR(Table2[[#This Row],[code]]=Options!$H$6,Table2[[#This Row],[code]]=Options!$H$7,Table2[[#This Row],[code]]=Options!$H$8,Table2[[#This Row],[code]]=Options!$H$9,Table2[[#This Row],[code]]=Options!$H$10),Table2[[#This Row],[regno]],"")</f>
        <v/>
      </c>
    </row>
    <row r="4505" spans="1:4" x14ac:dyDescent="0.2">
      <c r="A4505">
        <v>1126276</v>
      </c>
      <c r="B4505" t="s">
        <v>5765</v>
      </c>
      <c r="C4505" t="s">
        <v>2105</v>
      </c>
      <c r="D4505" t="str">
        <f>IF(OR(Table2[[#This Row],[code]]=Options!$H$6,Table2[[#This Row],[code]]=Options!$H$7,Table2[[#This Row],[code]]=Options!$H$8,Table2[[#This Row],[code]]=Options!$H$9,Table2[[#This Row],[code]]=Options!$H$10),Table2[[#This Row],[regno]],"")</f>
        <v/>
      </c>
    </row>
    <row r="4506" spans="1:4" x14ac:dyDescent="0.2">
      <c r="A4506">
        <v>1126395</v>
      </c>
      <c r="B4506" t="s">
        <v>5660</v>
      </c>
      <c r="C4506" t="s">
        <v>442</v>
      </c>
      <c r="D4506" t="str">
        <f>IF(OR(Table2[[#This Row],[code]]=Options!$H$6,Table2[[#This Row],[code]]=Options!$H$7,Table2[[#This Row],[code]]=Options!$H$8,Table2[[#This Row],[code]]=Options!$H$9,Table2[[#This Row],[code]]=Options!$H$10),Table2[[#This Row],[regno]],"")</f>
        <v/>
      </c>
    </row>
    <row r="4507" spans="1:4" x14ac:dyDescent="0.2">
      <c r="A4507">
        <v>1126584</v>
      </c>
      <c r="B4507" t="s">
        <v>5707</v>
      </c>
      <c r="C4507" t="s">
        <v>938</v>
      </c>
      <c r="D4507" t="str">
        <f>IF(OR(Table2[[#This Row],[code]]=Options!$H$6,Table2[[#This Row],[code]]=Options!$H$7,Table2[[#This Row],[code]]=Options!$H$8,Table2[[#This Row],[code]]=Options!$H$9,Table2[[#This Row],[code]]=Options!$H$10),Table2[[#This Row],[regno]],"")</f>
        <v/>
      </c>
    </row>
    <row r="4508" spans="1:4" x14ac:dyDescent="0.2">
      <c r="A4508">
        <v>1126657</v>
      </c>
      <c r="B4508" t="s">
        <v>5412</v>
      </c>
      <c r="C4508" t="s">
        <v>12</v>
      </c>
      <c r="D4508" t="str">
        <f>IF(OR(Table2[[#This Row],[code]]=Options!$H$6,Table2[[#This Row],[code]]=Options!$H$7,Table2[[#This Row],[code]]=Options!$H$8,Table2[[#This Row],[code]]=Options!$H$9,Table2[[#This Row],[code]]=Options!$H$10),Table2[[#This Row],[regno]],"")</f>
        <v/>
      </c>
    </row>
    <row r="4509" spans="1:4" x14ac:dyDescent="0.2">
      <c r="A4509">
        <v>1126691</v>
      </c>
      <c r="B4509" t="s">
        <v>5497</v>
      </c>
      <c r="C4509" t="s">
        <v>15</v>
      </c>
      <c r="D4509" t="str">
        <f>IF(OR(Table2[[#This Row],[code]]=Options!$H$6,Table2[[#This Row],[code]]=Options!$H$7,Table2[[#This Row],[code]]=Options!$H$8,Table2[[#This Row],[code]]=Options!$H$9,Table2[[#This Row],[code]]=Options!$H$10),Table2[[#This Row],[regno]],"")</f>
        <v/>
      </c>
    </row>
    <row r="4510" spans="1:4" x14ac:dyDescent="0.2">
      <c r="A4510">
        <v>1126781</v>
      </c>
      <c r="B4510" t="s">
        <v>5796</v>
      </c>
      <c r="C4510" t="s">
        <v>3612</v>
      </c>
      <c r="D4510" t="str">
        <f>IF(OR(Table2[[#This Row],[code]]=Options!$H$6,Table2[[#This Row],[code]]=Options!$H$7,Table2[[#This Row],[code]]=Options!$H$8,Table2[[#This Row],[code]]=Options!$H$9,Table2[[#This Row],[code]]=Options!$H$10),Table2[[#This Row],[regno]],"")</f>
        <v/>
      </c>
    </row>
    <row r="4511" spans="1:4" x14ac:dyDescent="0.2">
      <c r="A4511">
        <v>1126782</v>
      </c>
      <c r="B4511" t="s">
        <v>5412</v>
      </c>
      <c r="C4511" t="s">
        <v>12</v>
      </c>
      <c r="D4511" t="str">
        <f>IF(OR(Table2[[#This Row],[code]]=Options!$H$6,Table2[[#This Row],[code]]=Options!$H$7,Table2[[#This Row],[code]]=Options!$H$8,Table2[[#This Row],[code]]=Options!$H$9,Table2[[#This Row],[code]]=Options!$H$10),Table2[[#This Row],[regno]],"")</f>
        <v/>
      </c>
    </row>
    <row r="4512" spans="1:4" x14ac:dyDescent="0.2">
      <c r="A4512">
        <v>1126785</v>
      </c>
      <c r="B4512" t="s">
        <v>5565</v>
      </c>
      <c r="C4512" t="s">
        <v>118</v>
      </c>
      <c r="D4512" t="str">
        <f>IF(OR(Table2[[#This Row],[code]]=Options!$H$6,Table2[[#This Row],[code]]=Options!$H$7,Table2[[#This Row],[code]]=Options!$H$8,Table2[[#This Row],[code]]=Options!$H$9,Table2[[#This Row],[code]]=Options!$H$10),Table2[[#This Row],[regno]],"")</f>
        <v/>
      </c>
    </row>
    <row r="4513" spans="1:4" x14ac:dyDescent="0.2">
      <c r="A4513">
        <v>1126846</v>
      </c>
      <c r="B4513" t="s">
        <v>5430</v>
      </c>
      <c r="C4513" t="s">
        <v>27</v>
      </c>
      <c r="D4513" t="str">
        <f>IF(OR(Table2[[#This Row],[code]]=Options!$H$6,Table2[[#This Row],[code]]=Options!$H$7,Table2[[#This Row],[code]]=Options!$H$8,Table2[[#This Row],[code]]=Options!$H$9,Table2[[#This Row],[code]]=Options!$H$10),Table2[[#This Row],[regno]],"")</f>
        <v/>
      </c>
    </row>
    <row r="4514" spans="1:4" x14ac:dyDescent="0.2">
      <c r="A4514">
        <v>1126889</v>
      </c>
      <c r="B4514" t="s">
        <v>5750</v>
      </c>
      <c r="C4514" t="s">
        <v>1710</v>
      </c>
      <c r="D4514" t="str">
        <f>IF(OR(Table2[[#This Row],[code]]=Options!$H$6,Table2[[#This Row],[code]]=Options!$H$7,Table2[[#This Row],[code]]=Options!$H$8,Table2[[#This Row],[code]]=Options!$H$9,Table2[[#This Row],[code]]=Options!$H$10),Table2[[#This Row],[regno]],"")</f>
        <v/>
      </c>
    </row>
    <row r="4515" spans="1:4" x14ac:dyDescent="0.2">
      <c r="A4515">
        <v>1127371</v>
      </c>
      <c r="B4515" t="s">
        <v>5687</v>
      </c>
      <c r="C4515" t="s">
        <v>671</v>
      </c>
      <c r="D4515" t="str">
        <f>IF(OR(Table2[[#This Row],[code]]=Options!$H$6,Table2[[#This Row],[code]]=Options!$H$7,Table2[[#This Row],[code]]=Options!$H$8,Table2[[#This Row],[code]]=Options!$H$9,Table2[[#This Row],[code]]=Options!$H$10),Table2[[#This Row],[regno]],"")</f>
        <v/>
      </c>
    </row>
    <row r="4516" spans="1:4" x14ac:dyDescent="0.2">
      <c r="A4516">
        <v>1127385</v>
      </c>
      <c r="B4516" t="s">
        <v>5578</v>
      </c>
      <c r="C4516" t="s">
        <v>121</v>
      </c>
      <c r="D4516" t="str">
        <f>IF(OR(Table2[[#This Row],[code]]=Options!$H$6,Table2[[#This Row],[code]]=Options!$H$7,Table2[[#This Row],[code]]=Options!$H$8,Table2[[#This Row],[code]]=Options!$H$9,Table2[[#This Row],[code]]=Options!$H$10),Table2[[#This Row],[regno]],"")</f>
        <v/>
      </c>
    </row>
    <row r="4517" spans="1:4" x14ac:dyDescent="0.2">
      <c r="A4517">
        <v>1127392</v>
      </c>
      <c r="B4517" t="s">
        <v>5627</v>
      </c>
      <c r="C4517" t="s">
        <v>228</v>
      </c>
      <c r="D4517" t="str">
        <f>IF(OR(Table2[[#This Row],[code]]=Options!$H$6,Table2[[#This Row],[code]]=Options!$H$7,Table2[[#This Row],[code]]=Options!$H$8,Table2[[#This Row],[code]]=Options!$H$9,Table2[[#This Row],[code]]=Options!$H$10),Table2[[#This Row],[regno]],"")</f>
        <v/>
      </c>
    </row>
    <row r="4518" spans="1:4" x14ac:dyDescent="0.2">
      <c r="A4518">
        <v>1127411</v>
      </c>
      <c r="B4518" t="s">
        <v>5700</v>
      </c>
      <c r="C4518" t="s">
        <v>839</v>
      </c>
      <c r="D4518" t="str">
        <f>IF(OR(Table2[[#This Row],[code]]=Options!$H$6,Table2[[#This Row],[code]]=Options!$H$7,Table2[[#This Row],[code]]=Options!$H$8,Table2[[#This Row],[code]]=Options!$H$9,Table2[[#This Row],[code]]=Options!$H$10),Table2[[#This Row],[regno]],"")</f>
        <v/>
      </c>
    </row>
    <row r="4519" spans="1:4" x14ac:dyDescent="0.2">
      <c r="A4519">
        <v>1127420</v>
      </c>
      <c r="B4519" t="s">
        <v>5625</v>
      </c>
      <c r="C4519" t="s">
        <v>220</v>
      </c>
      <c r="D4519" t="str">
        <f>IF(OR(Table2[[#This Row],[code]]=Options!$H$6,Table2[[#This Row],[code]]=Options!$H$7,Table2[[#This Row],[code]]=Options!$H$8,Table2[[#This Row],[code]]=Options!$H$9,Table2[[#This Row],[code]]=Options!$H$10),Table2[[#This Row],[regno]],"")</f>
        <v/>
      </c>
    </row>
    <row r="4520" spans="1:4" x14ac:dyDescent="0.2">
      <c r="A4520">
        <v>1127442</v>
      </c>
      <c r="B4520" t="s">
        <v>5668</v>
      </c>
      <c r="C4520" t="s">
        <v>499</v>
      </c>
      <c r="D4520" t="str">
        <f>IF(OR(Table2[[#This Row],[code]]=Options!$H$6,Table2[[#This Row],[code]]=Options!$H$7,Table2[[#This Row],[code]]=Options!$H$8,Table2[[#This Row],[code]]=Options!$H$9,Table2[[#This Row],[code]]=Options!$H$10),Table2[[#This Row],[regno]],"")</f>
        <v/>
      </c>
    </row>
    <row r="4521" spans="1:4" x14ac:dyDescent="0.2">
      <c r="A4521">
        <v>1127561</v>
      </c>
      <c r="B4521" t="s">
        <v>5664</v>
      </c>
      <c r="C4521" t="s">
        <v>481</v>
      </c>
      <c r="D4521" t="str">
        <f>IF(OR(Table2[[#This Row],[code]]=Options!$H$6,Table2[[#This Row],[code]]=Options!$H$7,Table2[[#This Row],[code]]=Options!$H$8,Table2[[#This Row],[code]]=Options!$H$9,Table2[[#This Row],[code]]=Options!$H$10),Table2[[#This Row],[regno]],"")</f>
        <v/>
      </c>
    </row>
    <row r="4522" spans="1:4" x14ac:dyDescent="0.2">
      <c r="A4522">
        <v>1127578</v>
      </c>
      <c r="B4522" t="s">
        <v>5734</v>
      </c>
      <c r="C4522" t="s">
        <v>1444</v>
      </c>
      <c r="D4522" t="str">
        <f>IF(OR(Table2[[#This Row],[code]]=Options!$H$6,Table2[[#This Row],[code]]=Options!$H$7,Table2[[#This Row],[code]]=Options!$H$8,Table2[[#This Row],[code]]=Options!$H$9,Table2[[#This Row],[code]]=Options!$H$10),Table2[[#This Row],[regno]],"")</f>
        <v/>
      </c>
    </row>
    <row r="4523" spans="1:4" x14ac:dyDescent="0.2">
      <c r="A4523">
        <v>1127580</v>
      </c>
      <c r="B4523" t="s">
        <v>5675</v>
      </c>
      <c r="C4523" t="s">
        <v>544</v>
      </c>
      <c r="D4523" t="str">
        <f>IF(OR(Table2[[#This Row],[code]]=Options!$H$6,Table2[[#This Row],[code]]=Options!$H$7,Table2[[#This Row],[code]]=Options!$H$8,Table2[[#This Row],[code]]=Options!$H$9,Table2[[#This Row],[code]]=Options!$H$10),Table2[[#This Row],[regno]],"")</f>
        <v/>
      </c>
    </row>
    <row r="4524" spans="1:4" x14ac:dyDescent="0.2">
      <c r="A4524">
        <v>1127608</v>
      </c>
      <c r="B4524" t="s">
        <v>5569</v>
      </c>
      <c r="C4524" t="s">
        <v>461</v>
      </c>
      <c r="D4524" t="str">
        <f>IF(OR(Table2[[#This Row],[code]]=Options!$H$6,Table2[[#This Row],[code]]=Options!$H$7,Table2[[#This Row],[code]]=Options!$H$8,Table2[[#This Row],[code]]=Options!$H$9,Table2[[#This Row],[code]]=Options!$H$10),Table2[[#This Row],[regno]],"")</f>
        <v/>
      </c>
    </row>
    <row r="4525" spans="1:4" x14ac:dyDescent="0.2">
      <c r="A4525">
        <v>1127722</v>
      </c>
      <c r="B4525" t="s">
        <v>5417</v>
      </c>
      <c r="C4525" t="s">
        <v>267</v>
      </c>
      <c r="D4525" t="str">
        <f>IF(OR(Table2[[#This Row],[code]]=Options!$H$6,Table2[[#This Row],[code]]=Options!$H$7,Table2[[#This Row],[code]]=Options!$H$8,Table2[[#This Row],[code]]=Options!$H$9,Table2[[#This Row],[code]]=Options!$H$10),Table2[[#This Row],[regno]],"")</f>
        <v/>
      </c>
    </row>
    <row r="4526" spans="1:4" x14ac:dyDescent="0.2">
      <c r="A4526">
        <v>1127726</v>
      </c>
      <c r="B4526" t="s">
        <v>5434</v>
      </c>
      <c r="C4526" t="s">
        <v>105</v>
      </c>
      <c r="D4526" t="str">
        <f>IF(OR(Table2[[#This Row],[code]]=Options!$H$6,Table2[[#This Row],[code]]=Options!$H$7,Table2[[#This Row],[code]]=Options!$H$8,Table2[[#This Row],[code]]=Options!$H$9,Table2[[#This Row],[code]]=Options!$H$10),Table2[[#This Row],[regno]],"")</f>
        <v/>
      </c>
    </row>
    <row r="4527" spans="1:4" x14ac:dyDescent="0.2">
      <c r="A4527">
        <v>1127803</v>
      </c>
      <c r="B4527" t="s">
        <v>5434</v>
      </c>
      <c r="C4527" t="s">
        <v>105</v>
      </c>
      <c r="D4527" t="str">
        <f>IF(OR(Table2[[#This Row],[code]]=Options!$H$6,Table2[[#This Row],[code]]=Options!$H$7,Table2[[#This Row],[code]]=Options!$H$8,Table2[[#This Row],[code]]=Options!$H$9,Table2[[#This Row],[code]]=Options!$H$10),Table2[[#This Row],[regno]],"")</f>
        <v/>
      </c>
    </row>
    <row r="4528" spans="1:4" x14ac:dyDescent="0.2">
      <c r="A4528">
        <v>1127827</v>
      </c>
      <c r="B4528" t="s">
        <v>5485</v>
      </c>
      <c r="C4528" t="s">
        <v>1152</v>
      </c>
      <c r="D4528" t="str">
        <f>IF(OR(Table2[[#This Row],[code]]=Options!$H$6,Table2[[#This Row],[code]]=Options!$H$7,Table2[[#This Row],[code]]=Options!$H$8,Table2[[#This Row],[code]]=Options!$H$9,Table2[[#This Row],[code]]=Options!$H$10),Table2[[#This Row],[regno]],"")</f>
        <v/>
      </c>
    </row>
    <row r="4529" spans="1:4" x14ac:dyDescent="0.2">
      <c r="A4529">
        <v>1127932</v>
      </c>
      <c r="B4529" t="s">
        <v>5626</v>
      </c>
      <c r="C4529" t="s">
        <v>225</v>
      </c>
      <c r="D4529" t="str">
        <f>IF(OR(Table2[[#This Row],[code]]=Options!$H$6,Table2[[#This Row],[code]]=Options!$H$7,Table2[[#This Row],[code]]=Options!$H$8,Table2[[#This Row],[code]]=Options!$H$9,Table2[[#This Row],[code]]=Options!$H$10),Table2[[#This Row],[regno]],"")</f>
        <v/>
      </c>
    </row>
    <row r="4530" spans="1:4" x14ac:dyDescent="0.2">
      <c r="A4530">
        <v>1127941</v>
      </c>
      <c r="B4530" t="s">
        <v>5673</v>
      </c>
      <c r="C4530" t="s">
        <v>532</v>
      </c>
      <c r="D4530" t="str">
        <f>IF(OR(Table2[[#This Row],[code]]=Options!$H$6,Table2[[#This Row],[code]]=Options!$H$7,Table2[[#This Row],[code]]=Options!$H$8,Table2[[#This Row],[code]]=Options!$H$9,Table2[[#This Row],[code]]=Options!$H$10),Table2[[#This Row],[regno]],"")</f>
        <v/>
      </c>
    </row>
    <row r="4531" spans="1:4" x14ac:dyDescent="0.2">
      <c r="A4531">
        <v>1127975</v>
      </c>
      <c r="B4531" t="s">
        <v>5459</v>
      </c>
      <c r="C4531" t="s">
        <v>278</v>
      </c>
      <c r="D4531" t="str">
        <f>IF(OR(Table2[[#This Row],[code]]=Options!$H$6,Table2[[#This Row],[code]]=Options!$H$7,Table2[[#This Row],[code]]=Options!$H$8,Table2[[#This Row],[code]]=Options!$H$9,Table2[[#This Row],[code]]=Options!$H$10),Table2[[#This Row],[regno]],"")</f>
        <v/>
      </c>
    </row>
    <row r="4532" spans="1:4" x14ac:dyDescent="0.2">
      <c r="A4532">
        <v>1128233</v>
      </c>
      <c r="B4532" t="s">
        <v>5465</v>
      </c>
      <c r="C4532" t="s">
        <v>430</v>
      </c>
      <c r="D4532" t="str">
        <f>IF(OR(Table2[[#This Row],[code]]=Options!$H$6,Table2[[#This Row],[code]]=Options!$H$7,Table2[[#This Row],[code]]=Options!$H$8,Table2[[#This Row],[code]]=Options!$H$9,Table2[[#This Row],[code]]=Options!$H$10),Table2[[#This Row],[regno]],"")</f>
        <v/>
      </c>
    </row>
    <row r="4533" spans="1:4" x14ac:dyDescent="0.2">
      <c r="A4533">
        <v>1128315</v>
      </c>
      <c r="B4533" t="s">
        <v>5654</v>
      </c>
      <c r="C4533" t="s">
        <v>395</v>
      </c>
      <c r="D4533" t="str">
        <f>IF(OR(Table2[[#This Row],[code]]=Options!$H$6,Table2[[#This Row],[code]]=Options!$H$7,Table2[[#This Row],[code]]=Options!$H$8,Table2[[#This Row],[code]]=Options!$H$9,Table2[[#This Row],[code]]=Options!$H$10),Table2[[#This Row],[regno]],"")</f>
        <v/>
      </c>
    </row>
    <row r="4534" spans="1:4" x14ac:dyDescent="0.2">
      <c r="A4534">
        <v>1128322</v>
      </c>
      <c r="B4534" t="s">
        <v>5511</v>
      </c>
      <c r="C4534" t="s">
        <v>617</v>
      </c>
      <c r="D4534" t="str">
        <f>IF(OR(Table2[[#This Row],[code]]=Options!$H$6,Table2[[#This Row],[code]]=Options!$H$7,Table2[[#This Row],[code]]=Options!$H$8,Table2[[#This Row],[code]]=Options!$H$9,Table2[[#This Row],[code]]=Options!$H$10),Table2[[#This Row],[regno]],"")</f>
        <v/>
      </c>
    </row>
    <row r="4535" spans="1:4" x14ac:dyDescent="0.2">
      <c r="A4535">
        <v>1128357</v>
      </c>
      <c r="B4535" t="s">
        <v>5699</v>
      </c>
      <c r="C4535" t="s">
        <v>829</v>
      </c>
      <c r="D4535" t="str">
        <f>IF(OR(Table2[[#This Row],[code]]=Options!$H$6,Table2[[#This Row],[code]]=Options!$H$7,Table2[[#This Row],[code]]=Options!$H$8,Table2[[#This Row],[code]]=Options!$H$9,Table2[[#This Row],[code]]=Options!$H$10),Table2[[#This Row],[regno]],"")</f>
        <v/>
      </c>
    </row>
    <row r="4536" spans="1:4" x14ac:dyDescent="0.2">
      <c r="A4536">
        <v>1128502</v>
      </c>
      <c r="B4536" t="s">
        <v>5658</v>
      </c>
      <c r="C4536" t="s">
        <v>427</v>
      </c>
      <c r="D4536" t="str">
        <f>IF(OR(Table2[[#This Row],[code]]=Options!$H$6,Table2[[#This Row],[code]]=Options!$H$7,Table2[[#This Row],[code]]=Options!$H$8,Table2[[#This Row],[code]]=Options!$H$9,Table2[[#This Row],[code]]=Options!$H$10),Table2[[#This Row],[regno]],"")</f>
        <v/>
      </c>
    </row>
    <row r="4537" spans="1:4" x14ac:dyDescent="0.2">
      <c r="A4537">
        <v>1128550</v>
      </c>
      <c r="B4537" t="s">
        <v>5633</v>
      </c>
      <c r="C4537" t="s">
        <v>255</v>
      </c>
      <c r="D4537" t="str">
        <f>IF(OR(Table2[[#This Row],[code]]=Options!$H$6,Table2[[#This Row],[code]]=Options!$H$7,Table2[[#This Row],[code]]=Options!$H$8,Table2[[#This Row],[code]]=Options!$H$9,Table2[[#This Row],[code]]=Options!$H$10),Table2[[#This Row],[regno]],"")</f>
        <v/>
      </c>
    </row>
    <row r="4538" spans="1:4" x14ac:dyDescent="0.2">
      <c r="A4538">
        <v>1128586</v>
      </c>
      <c r="B4538" t="s">
        <v>5697</v>
      </c>
      <c r="C4538" t="s">
        <v>803</v>
      </c>
      <c r="D4538" t="str">
        <f>IF(OR(Table2[[#This Row],[code]]=Options!$H$6,Table2[[#This Row],[code]]=Options!$H$7,Table2[[#This Row],[code]]=Options!$H$8,Table2[[#This Row],[code]]=Options!$H$9,Table2[[#This Row],[code]]=Options!$H$10),Table2[[#This Row],[regno]],"")</f>
        <v/>
      </c>
    </row>
    <row r="4539" spans="1:4" x14ac:dyDescent="0.2">
      <c r="A4539">
        <v>1128636</v>
      </c>
      <c r="B4539" t="s">
        <v>5641</v>
      </c>
      <c r="C4539" t="s">
        <v>301</v>
      </c>
      <c r="D4539" t="str">
        <f>IF(OR(Table2[[#This Row],[code]]=Options!$H$6,Table2[[#This Row],[code]]=Options!$H$7,Table2[[#This Row],[code]]=Options!$H$8,Table2[[#This Row],[code]]=Options!$H$9,Table2[[#This Row],[code]]=Options!$H$10),Table2[[#This Row],[regno]],"")</f>
        <v/>
      </c>
    </row>
    <row r="4540" spans="1:4" x14ac:dyDescent="0.2">
      <c r="A4540">
        <v>1128671</v>
      </c>
      <c r="B4540" t="s">
        <v>5558</v>
      </c>
      <c r="C4540" t="s">
        <v>1993</v>
      </c>
      <c r="D4540" t="str">
        <f>IF(OR(Table2[[#This Row],[code]]=Options!$H$6,Table2[[#This Row],[code]]=Options!$H$7,Table2[[#This Row],[code]]=Options!$H$8,Table2[[#This Row],[code]]=Options!$H$9,Table2[[#This Row],[code]]=Options!$H$10),Table2[[#This Row],[regno]],"")</f>
        <v/>
      </c>
    </row>
    <row r="4541" spans="1:4" x14ac:dyDescent="0.2">
      <c r="A4541">
        <v>1128705</v>
      </c>
      <c r="B4541" t="s">
        <v>5569</v>
      </c>
      <c r="C4541" t="s">
        <v>461</v>
      </c>
      <c r="D4541" t="str">
        <f>IF(OR(Table2[[#This Row],[code]]=Options!$H$6,Table2[[#This Row],[code]]=Options!$H$7,Table2[[#This Row],[code]]=Options!$H$8,Table2[[#This Row],[code]]=Options!$H$9,Table2[[#This Row],[code]]=Options!$H$10),Table2[[#This Row],[regno]],"")</f>
        <v/>
      </c>
    </row>
    <row r="4542" spans="1:4" x14ac:dyDescent="0.2">
      <c r="A4542">
        <v>1128730</v>
      </c>
      <c r="B4542" t="s">
        <v>5700</v>
      </c>
      <c r="C4542" t="s">
        <v>839</v>
      </c>
      <c r="D4542" t="str">
        <f>IF(OR(Table2[[#This Row],[code]]=Options!$H$6,Table2[[#This Row],[code]]=Options!$H$7,Table2[[#This Row],[code]]=Options!$H$8,Table2[[#This Row],[code]]=Options!$H$9,Table2[[#This Row],[code]]=Options!$H$10),Table2[[#This Row],[regno]],"")</f>
        <v/>
      </c>
    </row>
    <row r="4543" spans="1:4" x14ac:dyDescent="0.2">
      <c r="A4543">
        <v>1128743</v>
      </c>
      <c r="B4543" t="s">
        <v>5613</v>
      </c>
      <c r="C4543" t="s">
        <v>143</v>
      </c>
      <c r="D4543" t="str">
        <f>IF(OR(Table2[[#This Row],[code]]=Options!$H$6,Table2[[#This Row],[code]]=Options!$H$7,Table2[[#This Row],[code]]=Options!$H$8,Table2[[#This Row],[code]]=Options!$H$9,Table2[[#This Row],[code]]=Options!$H$10),Table2[[#This Row],[regno]],"")</f>
        <v/>
      </c>
    </row>
    <row r="4544" spans="1:4" x14ac:dyDescent="0.2">
      <c r="A4544">
        <v>1128746</v>
      </c>
      <c r="B4544" t="s">
        <v>5690</v>
      </c>
      <c r="C4544" t="s">
        <v>751</v>
      </c>
      <c r="D4544" t="str">
        <f>IF(OR(Table2[[#This Row],[code]]=Options!$H$6,Table2[[#This Row],[code]]=Options!$H$7,Table2[[#This Row],[code]]=Options!$H$8,Table2[[#This Row],[code]]=Options!$H$9,Table2[[#This Row],[code]]=Options!$H$10),Table2[[#This Row],[regno]],"")</f>
        <v/>
      </c>
    </row>
    <row r="4545" spans="1:4" x14ac:dyDescent="0.2">
      <c r="A4545">
        <v>1128790</v>
      </c>
      <c r="B4545" t="s">
        <v>5662</v>
      </c>
      <c r="C4545" t="s">
        <v>450</v>
      </c>
      <c r="D4545" t="str">
        <f>IF(OR(Table2[[#This Row],[code]]=Options!$H$6,Table2[[#This Row],[code]]=Options!$H$7,Table2[[#This Row],[code]]=Options!$H$8,Table2[[#This Row],[code]]=Options!$H$9,Table2[[#This Row],[code]]=Options!$H$10),Table2[[#This Row],[regno]],"")</f>
        <v/>
      </c>
    </row>
    <row r="4546" spans="1:4" x14ac:dyDescent="0.2">
      <c r="A4546">
        <v>1128891</v>
      </c>
      <c r="B4546" t="s">
        <v>5653</v>
      </c>
      <c r="C4546" t="s">
        <v>392</v>
      </c>
      <c r="D4546" t="str">
        <f>IF(OR(Table2[[#This Row],[code]]=Options!$H$6,Table2[[#This Row],[code]]=Options!$H$7,Table2[[#This Row],[code]]=Options!$H$8,Table2[[#This Row],[code]]=Options!$H$9,Table2[[#This Row],[code]]=Options!$H$10),Table2[[#This Row],[regno]],"")</f>
        <v/>
      </c>
    </row>
    <row r="4547" spans="1:4" x14ac:dyDescent="0.2">
      <c r="A4547">
        <v>1128902</v>
      </c>
      <c r="B4547" t="s">
        <v>5462</v>
      </c>
      <c r="C4547" t="s">
        <v>52</v>
      </c>
      <c r="D4547" t="str">
        <f>IF(OR(Table2[[#This Row],[code]]=Options!$H$6,Table2[[#This Row],[code]]=Options!$H$7,Table2[[#This Row],[code]]=Options!$H$8,Table2[[#This Row],[code]]=Options!$H$9,Table2[[#This Row],[code]]=Options!$H$10),Table2[[#This Row],[regno]],"")</f>
        <v/>
      </c>
    </row>
    <row r="4548" spans="1:4" x14ac:dyDescent="0.2">
      <c r="A4548">
        <v>1128913</v>
      </c>
      <c r="B4548" t="s">
        <v>5533</v>
      </c>
      <c r="C4548" t="s">
        <v>598</v>
      </c>
      <c r="D4548" t="str">
        <f>IF(OR(Table2[[#This Row],[code]]=Options!$H$6,Table2[[#This Row],[code]]=Options!$H$7,Table2[[#This Row],[code]]=Options!$H$8,Table2[[#This Row],[code]]=Options!$H$9,Table2[[#This Row],[code]]=Options!$H$10),Table2[[#This Row],[regno]],"")</f>
        <v/>
      </c>
    </row>
    <row r="4549" spans="1:4" x14ac:dyDescent="0.2">
      <c r="A4549">
        <v>1128961</v>
      </c>
      <c r="B4549" t="s">
        <v>5633</v>
      </c>
      <c r="C4549" t="s">
        <v>255</v>
      </c>
      <c r="D4549" t="str">
        <f>IF(OR(Table2[[#This Row],[code]]=Options!$H$6,Table2[[#This Row],[code]]=Options!$H$7,Table2[[#This Row],[code]]=Options!$H$8,Table2[[#This Row],[code]]=Options!$H$9,Table2[[#This Row],[code]]=Options!$H$10),Table2[[#This Row],[regno]],"")</f>
        <v/>
      </c>
    </row>
    <row r="4550" spans="1:4" x14ac:dyDescent="0.2">
      <c r="A4550">
        <v>1129012</v>
      </c>
      <c r="B4550" t="s">
        <v>5669</v>
      </c>
      <c r="C4550" t="s">
        <v>505</v>
      </c>
      <c r="D4550" t="str">
        <f>IF(OR(Table2[[#This Row],[code]]=Options!$H$6,Table2[[#This Row],[code]]=Options!$H$7,Table2[[#This Row],[code]]=Options!$H$8,Table2[[#This Row],[code]]=Options!$H$9,Table2[[#This Row],[code]]=Options!$H$10),Table2[[#This Row],[regno]],"")</f>
        <v/>
      </c>
    </row>
    <row r="4551" spans="1:4" x14ac:dyDescent="0.2">
      <c r="A4551">
        <v>1129107</v>
      </c>
      <c r="B4551" t="s">
        <v>5715</v>
      </c>
      <c r="C4551" t="s">
        <v>1204</v>
      </c>
      <c r="D4551" t="str">
        <f>IF(OR(Table2[[#This Row],[code]]=Options!$H$6,Table2[[#This Row],[code]]=Options!$H$7,Table2[[#This Row],[code]]=Options!$H$8,Table2[[#This Row],[code]]=Options!$H$9,Table2[[#This Row],[code]]=Options!$H$10),Table2[[#This Row],[regno]],"")</f>
        <v/>
      </c>
    </row>
    <row r="4552" spans="1:4" x14ac:dyDescent="0.2">
      <c r="A4552">
        <v>1129112</v>
      </c>
      <c r="B4552" t="s">
        <v>5789</v>
      </c>
      <c r="C4552" t="s">
        <v>3079</v>
      </c>
      <c r="D4552" t="str">
        <f>IF(OR(Table2[[#This Row],[code]]=Options!$H$6,Table2[[#This Row],[code]]=Options!$H$7,Table2[[#This Row],[code]]=Options!$H$8,Table2[[#This Row],[code]]=Options!$H$9,Table2[[#This Row],[code]]=Options!$H$10),Table2[[#This Row],[regno]],"")</f>
        <v/>
      </c>
    </row>
    <row r="4553" spans="1:4" x14ac:dyDescent="0.2">
      <c r="A4553">
        <v>1129182</v>
      </c>
      <c r="B4553" t="s">
        <v>5729</v>
      </c>
      <c r="C4553" t="s">
        <v>1369</v>
      </c>
      <c r="D4553" t="str">
        <f>IF(OR(Table2[[#This Row],[code]]=Options!$H$6,Table2[[#This Row],[code]]=Options!$H$7,Table2[[#This Row],[code]]=Options!$H$8,Table2[[#This Row],[code]]=Options!$H$9,Table2[[#This Row],[code]]=Options!$H$10),Table2[[#This Row],[regno]],"")</f>
        <v/>
      </c>
    </row>
    <row r="4554" spans="1:4" x14ac:dyDescent="0.2">
      <c r="A4554">
        <v>1129243</v>
      </c>
      <c r="B4554" t="s">
        <v>5726</v>
      </c>
      <c r="C4554" t="s">
        <v>1355</v>
      </c>
      <c r="D4554" t="str">
        <f>IF(OR(Table2[[#This Row],[code]]=Options!$H$6,Table2[[#This Row],[code]]=Options!$H$7,Table2[[#This Row],[code]]=Options!$H$8,Table2[[#This Row],[code]]=Options!$H$9,Table2[[#This Row],[code]]=Options!$H$10),Table2[[#This Row],[regno]],"")</f>
        <v/>
      </c>
    </row>
    <row r="4555" spans="1:4" x14ac:dyDescent="0.2">
      <c r="A4555">
        <v>1129250</v>
      </c>
      <c r="B4555" t="s">
        <v>5659</v>
      </c>
      <c r="C4555" t="s">
        <v>439</v>
      </c>
      <c r="D4555" t="str">
        <f>IF(OR(Table2[[#This Row],[code]]=Options!$H$6,Table2[[#This Row],[code]]=Options!$H$7,Table2[[#This Row],[code]]=Options!$H$8,Table2[[#This Row],[code]]=Options!$H$9,Table2[[#This Row],[code]]=Options!$H$10),Table2[[#This Row],[regno]],"")</f>
        <v/>
      </c>
    </row>
    <row r="4556" spans="1:4" x14ac:dyDescent="0.2">
      <c r="A4556">
        <v>1129262</v>
      </c>
      <c r="B4556" t="s">
        <v>5645</v>
      </c>
      <c r="C4556" t="s">
        <v>341</v>
      </c>
      <c r="D4556" t="str">
        <f>IF(OR(Table2[[#This Row],[code]]=Options!$H$6,Table2[[#This Row],[code]]=Options!$H$7,Table2[[#This Row],[code]]=Options!$H$8,Table2[[#This Row],[code]]=Options!$H$9,Table2[[#This Row],[code]]=Options!$H$10),Table2[[#This Row],[regno]],"")</f>
        <v/>
      </c>
    </row>
    <row r="4557" spans="1:4" x14ac:dyDescent="0.2">
      <c r="A4557">
        <v>1129292</v>
      </c>
      <c r="B4557" t="s">
        <v>5462</v>
      </c>
      <c r="C4557" t="s">
        <v>52</v>
      </c>
      <c r="D4557" t="str">
        <f>IF(OR(Table2[[#This Row],[code]]=Options!$H$6,Table2[[#This Row],[code]]=Options!$H$7,Table2[[#This Row],[code]]=Options!$H$8,Table2[[#This Row],[code]]=Options!$H$9,Table2[[#This Row],[code]]=Options!$H$10),Table2[[#This Row],[regno]],"")</f>
        <v/>
      </c>
    </row>
    <row r="4558" spans="1:4" x14ac:dyDescent="0.2">
      <c r="A4558">
        <v>1129321</v>
      </c>
      <c r="B4558" t="s">
        <v>5750</v>
      </c>
      <c r="C4558" t="s">
        <v>1710</v>
      </c>
      <c r="D4558" t="str">
        <f>IF(OR(Table2[[#This Row],[code]]=Options!$H$6,Table2[[#This Row],[code]]=Options!$H$7,Table2[[#This Row],[code]]=Options!$H$8,Table2[[#This Row],[code]]=Options!$H$9,Table2[[#This Row],[code]]=Options!$H$10),Table2[[#This Row],[regno]],"")</f>
        <v/>
      </c>
    </row>
    <row r="4559" spans="1:4" x14ac:dyDescent="0.2">
      <c r="A4559">
        <v>1129383</v>
      </c>
      <c r="B4559" t="s">
        <v>5548</v>
      </c>
      <c r="C4559" t="s">
        <v>1430</v>
      </c>
      <c r="D4559" t="str">
        <f>IF(OR(Table2[[#This Row],[code]]=Options!$H$6,Table2[[#This Row],[code]]=Options!$H$7,Table2[[#This Row],[code]]=Options!$H$8,Table2[[#This Row],[code]]=Options!$H$9,Table2[[#This Row],[code]]=Options!$H$10),Table2[[#This Row],[regno]],"")</f>
        <v/>
      </c>
    </row>
    <row r="4560" spans="1:4" x14ac:dyDescent="0.2">
      <c r="A4560">
        <v>1129485</v>
      </c>
      <c r="B4560" t="s">
        <v>5746</v>
      </c>
      <c r="C4560" t="s">
        <v>1648</v>
      </c>
      <c r="D4560" t="str">
        <f>IF(OR(Table2[[#This Row],[code]]=Options!$H$6,Table2[[#This Row],[code]]=Options!$H$7,Table2[[#This Row],[code]]=Options!$H$8,Table2[[#This Row],[code]]=Options!$H$9,Table2[[#This Row],[code]]=Options!$H$10),Table2[[#This Row],[regno]],"")</f>
        <v/>
      </c>
    </row>
    <row r="4561" spans="1:4" x14ac:dyDescent="0.2">
      <c r="A4561">
        <v>1129722</v>
      </c>
      <c r="B4561" t="s">
        <v>5658</v>
      </c>
      <c r="C4561" t="s">
        <v>427</v>
      </c>
      <c r="D4561" t="str">
        <f>IF(OR(Table2[[#This Row],[code]]=Options!$H$6,Table2[[#This Row],[code]]=Options!$H$7,Table2[[#This Row],[code]]=Options!$H$8,Table2[[#This Row],[code]]=Options!$H$9,Table2[[#This Row],[code]]=Options!$H$10),Table2[[#This Row],[regno]],"")</f>
        <v/>
      </c>
    </row>
    <row r="4562" spans="1:4" x14ac:dyDescent="0.2">
      <c r="A4562">
        <v>1129768</v>
      </c>
      <c r="B4562" t="s">
        <v>5487</v>
      </c>
      <c r="C4562" t="s">
        <v>611</v>
      </c>
      <c r="D4562" t="str">
        <f>IF(OR(Table2[[#This Row],[code]]=Options!$H$6,Table2[[#This Row],[code]]=Options!$H$7,Table2[[#This Row],[code]]=Options!$H$8,Table2[[#This Row],[code]]=Options!$H$9,Table2[[#This Row],[code]]=Options!$H$10),Table2[[#This Row],[regno]],"")</f>
        <v/>
      </c>
    </row>
    <row r="4563" spans="1:4" x14ac:dyDescent="0.2">
      <c r="A4563">
        <v>1129898</v>
      </c>
      <c r="B4563" t="s">
        <v>5450</v>
      </c>
      <c r="C4563" t="s">
        <v>179</v>
      </c>
      <c r="D4563" t="str">
        <f>IF(OR(Table2[[#This Row],[code]]=Options!$H$6,Table2[[#This Row],[code]]=Options!$H$7,Table2[[#This Row],[code]]=Options!$H$8,Table2[[#This Row],[code]]=Options!$H$9,Table2[[#This Row],[code]]=Options!$H$10),Table2[[#This Row],[regno]],"")</f>
        <v/>
      </c>
    </row>
    <row r="4564" spans="1:4" x14ac:dyDescent="0.2">
      <c r="A4564">
        <v>1129948</v>
      </c>
      <c r="B4564" t="s">
        <v>5592</v>
      </c>
      <c r="C4564" t="s">
        <v>4737</v>
      </c>
      <c r="D4564" t="str">
        <f>IF(OR(Table2[[#This Row],[code]]=Options!$H$6,Table2[[#This Row],[code]]=Options!$H$7,Table2[[#This Row],[code]]=Options!$H$8,Table2[[#This Row],[code]]=Options!$H$9,Table2[[#This Row],[code]]=Options!$H$10),Table2[[#This Row],[regno]],"")</f>
        <v/>
      </c>
    </row>
    <row r="4565" spans="1:4" x14ac:dyDescent="0.2">
      <c r="A4565">
        <v>1130078</v>
      </c>
      <c r="B4565" t="s">
        <v>5459</v>
      </c>
      <c r="C4565" t="s">
        <v>278</v>
      </c>
      <c r="D4565" t="str">
        <f>IF(OR(Table2[[#This Row],[code]]=Options!$H$6,Table2[[#This Row],[code]]=Options!$H$7,Table2[[#This Row],[code]]=Options!$H$8,Table2[[#This Row],[code]]=Options!$H$9,Table2[[#This Row],[code]]=Options!$H$10),Table2[[#This Row],[regno]],"")</f>
        <v/>
      </c>
    </row>
    <row r="4566" spans="1:4" x14ac:dyDescent="0.2">
      <c r="A4566">
        <v>1130102</v>
      </c>
      <c r="B4566" t="s">
        <v>5412</v>
      </c>
      <c r="C4566" t="s">
        <v>12</v>
      </c>
      <c r="D4566" t="str">
        <f>IF(OR(Table2[[#This Row],[code]]=Options!$H$6,Table2[[#This Row],[code]]=Options!$H$7,Table2[[#This Row],[code]]=Options!$H$8,Table2[[#This Row],[code]]=Options!$H$9,Table2[[#This Row],[code]]=Options!$H$10),Table2[[#This Row],[regno]],"")</f>
        <v/>
      </c>
    </row>
    <row r="4567" spans="1:4" x14ac:dyDescent="0.2">
      <c r="A4567">
        <v>1130209</v>
      </c>
      <c r="B4567" t="s">
        <v>5520</v>
      </c>
      <c r="C4567" t="s">
        <v>5521</v>
      </c>
      <c r="D4567" t="str">
        <f>IF(OR(Table2[[#This Row],[code]]=Options!$H$6,Table2[[#This Row],[code]]=Options!$H$7,Table2[[#This Row],[code]]=Options!$H$8,Table2[[#This Row],[code]]=Options!$H$9,Table2[[#This Row],[code]]=Options!$H$10),Table2[[#This Row],[regno]],"")</f>
        <v/>
      </c>
    </row>
    <row r="4568" spans="1:4" x14ac:dyDescent="0.2">
      <c r="A4568">
        <v>1130255</v>
      </c>
      <c r="B4568" t="s">
        <v>5491</v>
      </c>
      <c r="C4568" t="s">
        <v>361</v>
      </c>
      <c r="D4568" t="str">
        <f>IF(OR(Table2[[#This Row],[code]]=Options!$H$6,Table2[[#This Row],[code]]=Options!$H$7,Table2[[#This Row],[code]]=Options!$H$8,Table2[[#This Row],[code]]=Options!$H$9,Table2[[#This Row],[code]]=Options!$H$10),Table2[[#This Row],[regno]],"")</f>
        <v/>
      </c>
    </row>
    <row r="4569" spans="1:4" x14ac:dyDescent="0.2">
      <c r="A4569">
        <v>1130410</v>
      </c>
      <c r="B4569" t="s">
        <v>5701</v>
      </c>
      <c r="C4569" t="s">
        <v>844</v>
      </c>
      <c r="D4569" t="str">
        <f>IF(OR(Table2[[#This Row],[code]]=Options!$H$6,Table2[[#This Row],[code]]=Options!$H$7,Table2[[#This Row],[code]]=Options!$H$8,Table2[[#This Row],[code]]=Options!$H$9,Table2[[#This Row],[code]]=Options!$H$10),Table2[[#This Row],[regno]],"")</f>
        <v/>
      </c>
    </row>
    <row r="4570" spans="1:4" x14ac:dyDescent="0.2">
      <c r="A4570">
        <v>1130690</v>
      </c>
      <c r="B4570" t="s">
        <v>5485</v>
      </c>
      <c r="C4570" t="s">
        <v>1152</v>
      </c>
      <c r="D4570" t="str">
        <f>IF(OR(Table2[[#This Row],[code]]=Options!$H$6,Table2[[#This Row],[code]]=Options!$H$7,Table2[[#This Row],[code]]=Options!$H$8,Table2[[#This Row],[code]]=Options!$H$9,Table2[[#This Row],[code]]=Options!$H$10),Table2[[#This Row],[regno]],"")</f>
        <v/>
      </c>
    </row>
    <row r="4571" spans="1:4" x14ac:dyDescent="0.2">
      <c r="A4571">
        <v>1130710</v>
      </c>
      <c r="B4571" t="s">
        <v>5729</v>
      </c>
      <c r="C4571" t="s">
        <v>1369</v>
      </c>
      <c r="D4571" t="str">
        <f>IF(OR(Table2[[#This Row],[code]]=Options!$H$6,Table2[[#This Row],[code]]=Options!$H$7,Table2[[#This Row],[code]]=Options!$H$8,Table2[[#This Row],[code]]=Options!$H$9,Table2[[#This Row],[code]]=Options!$H$10),Table2[[#This Row],[regno]],"")</f>
        <v/>
      </c>
    </row>
    <row r="4572" spans="1:4" x14ac:dyDescent="0.2">
      <c r="A4572">
        <v>1130890</v>
      </c>
      <c r="B4572" t="s">
        <v>5476</v>
      </c>
      <c r="C4572" t="s">
        <v>188</v>
      </c>
      <c r="D4572" t="str">
        <f>IF(OR(Table2[[#This Row],[code]]=Options!$H$6,Table2[[#This Row],[code]]=Options!$H$7,Table2[[#This Row],[code]]=Options!$H$8,Table2[[#This Row],[code]]=Options!$H$9,Table2[[#This Row],[code]]=Options!$H$10),Table2[[#This Row],[regno]],"")</f>
        <v/>
      </c>
    </row>
    <row r="4573" spans="1:4" x14ac:dyDescent="0.2">
      <c r="A4573">
        <v>1130985</v>
      </c>
      <c r="B4573" t="s">
        <v>5508</v>
      </c>
      <c r="C4573" t="s">
        <v>110</v>
      </c>
      <c r="D4573" t="str">
        <f>IF(OR(Table2[[#This Row],[code]]=Options!$H$6,Table2[[#This Row],[code]]=Options!$H$7,Table2[[#This Row],[code]]=Options!$H$8,Table2[[#This Row],[code]]=Options!$H$9,Table2[[#This Row],[code]]=Options!$H$10),Table2[[#This Row],[regno]],"")</f>
        <v/>
      </c>
    </row>
    <row r="4574" spans="1:4" x14ac:dyDescent="0.2">
      <c r="A4574">
        <v>1131007</v>
      </c>
      <c r="B4574" t="s">
        <v>5636</v>
      </c>
      <c r="C4574" t="s">
        <v>275</v>
      </c>
      <c r="D4574" t="str">
        <f>IF(OR(Table2[[#This Row],[code]]=Options!$H$6,Table2[[#This Row],[code]]=Options!$H$7,Table2[[#This Row],[code]]=Options!$H$8,Table2[[#This Row],[code]]=Options!$H$9,Table2[[#This Row],[code]]=Options!$H$10),Table2[[#This Row],[regno]],"")</f>
        <v/>
      </c>
    </row>
    <row r="4575" spans="1:4" x14ac:dyDescent="0.2">
      <c r="A4575">
        <v>1131104</v>
      </c>
      <c r="B4575" t="s">
        <v>5476</v>
      </c>
      <c r="C4575" t="s">
        <v>188</v>
      </c>
      <c r="D4575" t="str">
        <f>IF(OR(Table2[[#This Row],[code]]=Options!$H$6,Table2[[#This Row],[code]]=Options!$H$7,Table2[[#This Row],[code]]=Options!$H$8,Table2[[#This Row],[code]]=Options!$H$9,Table2[[#This Row],[code]]=Options!$H$10),Table2[[#This Row],[regno]],"")</f>
        <v/>
      </c>
    </row>
    <row r="4576" spans="1:4" x14ac:dyDescent="0.2">
      <c r="A4576">
        <v>1131233</v>
      </c>
      <c r="B4576" t="s">
        <v>5661</v>
      </c>
      <c r="C4576" t="s">
        <v>445</v>
      </c>
      <c r="D4576" t="str">
        <f>IF(OR(Table2[[#This Row],[code]]=Options!$H$6,Table2[[#This Row],[code]]=Options!$H$7,Table2[[#This Row],[code]]=Options!$H$8,Table2[[#This Row],[code]]=Options!$H$9,Table2[[#This Row],[code]]=Options!$H$10),Table2[[#This Row],[regno]],"")</f>
        <v/>
      </c>
    </row>
    <row r="4577" spans="1:4" x14ac:dyDescent="0.2">
      <c r="A4577">
        <v>1131396</v>
      </c>
      <c r="B4577" t="s">
        <v>5551</v>
      </c>
      <c r="C4577" t="s">
        <v>1280</v>
      </c>
      <c r="D4577" t="str">
        <f>IF(OR(Table2[[#This Row],[code]]=Options!$H$6,Table2[[#This Row],[code]]=Options!$H$7,Table2[[#This Row],[code]]=Options!$H$8,Table2[[#This Row],[code]]=Options!$H$9,Table2[[#This Row],[code]]=Options!$H$10),Table2[[#This Row],[regno]],"")</f>
        <v/>
      </c>
    </row>
    <row r="4578" spans="1:4" x14ac:dyDescent="0.2">
      <c r="A4578">
        <v>1131433</v>
      </c>
      <c r="B4578" t="s">
        <v>5685</v>
      </c>
      <c r="C4578" t="s">
        <v>655</v>
      </c>
      <c r="D4578" t="str">
        <f>IF(OR(Table2[[#This Row],[code]]=Options!$H$6,Table2[[#This Row],[code]]=Options!$H$7,Table2[[#This Row],[code]]=Options!$H$8,Table2[[#This Row],[code]]=Options!$H$9,Table2[[#This Row],[code]]=Options!$H$10),Table2[[#This Row],[regno]],"")</f>
        <v/>
      </c>
    </row>
    <row r="4579" spans="1:4" x14ac:dyDescent="0.2">
      <c r="A4579">
        <v>1131484</v>
      </c>
      <c r="B4579" t="s">
        <v>5746</v>
      </c>
      <c r="C4579" t="s">
        <v>1648</v>
      </c>
      <c r="D4579" t="str">
        <f>IF(OR(Table2[[#This Row],[code]]=Options!$H$6,Table2[[#This Row],[code]]=Options!$H$7,Table2[[#This Row],[code]]=Options!$H$8,Table2[[#This Row],[code]]=Options!$H$9,Table2[[#This Row],[code]]=Options!$H$10),Table2[[#This Row],[regno]],"")</f>
        <v/>
      </c>
    </row>
    <row r="4580" spans="1:4" x14ac:dyDescent="0.2">
      <c r="A4580">
        <v>1131742</v>
      </c>
      <c r="B4580" t="s">
        <v>5611</v>
      </c>
      <c r="C4580" t="s">
        <v>133</v>
      </c>
      <c r="D4580" t="str">
        <f>IF(OR(Table2[[#This Row],[code]]=Options!$H$6,Table2[[#This Row],[code]]=Options!$H$7,Table2[[#This Row],[code]]=Options!$H$8,Table2[[#This Row],[code]]=Options!$H$9,Table2[[#This Row],[code]]=Options!$H$10),Table2[[#This Row],[regno]],"")</f>
        <v/>
      </c>
    </row>
    <row r="4581" spans="1:4" x14ac:dyDescent="0.2">
      <c r="A4581">
        <v>1131746</v>
      </c>
      <c r="B4581" t="s">
        <v>5608</v>
      </c>
      <c r="C4581" t="s">
        <v>97</v>
      </c>
      <c r="D4581" t="str">
        <f>IF(OR(Table2[[#This Row],[code]]=Options!$H$6,Table2[[#This Row],[code]]=Options!$H$7,Table2[[#This Row],[code]]=Options!$H$8,Table2[[#This Row],[code]]=Options!$H$9,Table2[[#This Row],[code]]=Options!$H$10),Table2[[#This Row],[regno]],"")</f>
        <v/>
      </c>
    </row>
    <row r="4582" spans="1:4" x14ac:dyDescent="0.2">
      <c r="A4582">
        <v>1131771</v>
      </c>
      <c r="B4582" t="s">
        <v>5748</v>
      </c>
      <c r="C4582" t="s">
        <v>1702</v>
      </c>
      <c r="D4582" t="str">
        <f>IF(OR(Table2[[#This Row],[code]]=Options!$H$6,Table2[[#This Row],[code]]=Options!$H$7,Table2[[#This Row],[code]]=Options!$H$8,Table2[[#This Row],[code]]=Options!$H$9,Table2[[#This Row],[code]]=Options!$H$10),Table2[[#This Row],[regno]],"")</f>
        <v/>
      </c>
    </row>
    <row r="4583" spans="1:4" x14ac:dyDescent="0.2">
      <c r="A4583">
        <v>1131799</v>
      </c>
      <c r="B4583" t="s">
        <v>5702</v>
      </c>
      <c r="C4583" t="s">
        <v>858</v>
      </c>
      <c r="D4583" t="str">
        <f>IF(OR(Table2[[#This Row],[code]]=Options!$H$6,Table2[[#This Row],[code]]=Options!$H$7,Table2[[#This Row],[code]]=Options!$H$8,Table2[[#This Row],[code]]=Options!$H$9,Table2[[#This Row],[code]]=Options!$H$10),Table2[[#This Row],[regno]],"")</f>
        <v/>
      </c>
    </row>
    <row r="4584" spans="1:4" x14ac:dyDescent="0.2">
      <c r="A4584">
        <v>1131843</v>
      </c>
      <c r="B4584" t="s">
        <v>5626</v>
      </c>
      <c r="C4584" t="s">
        <v>225</v>
      </c>
      <c r="D4584" t="str">
        <f>IF(OR(Table2[[#This Row],[code]]=Options!$H$6,Table2[[#This Row],[code]]=Options!$H$7,Table2[[#This Row],[code]]=Options!$H$8,Table2[[#This Row],[code]]=Options!$H$9,Table2[[#This Row],[code]]=Options!$H$10),Table2[[#This Row],[regno]],"")</f>
        <v/>
      </c>
    </row>
    <row r="4585" spans="1:4" x14ac:dyDescent="0.2">
      <c r="A4585">
        <v>1132284</v>
      </c>
      <c r="B4585" t="s">
        <v>5412</v>
      </c>
      <c r="C4585" t="s">
        <v>12</v>
      </c>
      <c r="D4585" t="str">
        <f>IF(OR(Table2[[#This Row],[code]]=Options!$H$6,Table2[[#This Row],[code]]=Options!$H$7,Table2[[#This Row],[code]]=Options!$H$8,Table2[[#This Row],[code]]=Options!$H$9,Table2[[#This Row],[code]]=Options!$H$10),Table2[[#This Row],[regno]],"")</f>
        <v/>
      </c>
    </row>
    <row r="4586" spans="1:4" x14ac:dyDescent="0.2">
      <c r="A4586">
        <v>1132576</v>
      </c>
      <c r="B4586" t="s">
        <v>5682</v>
      </c>
      <c r="C4586" t="s">
        <v>644</v>
      </c>
      <c r="D4586" t="str">
        <f>IF(OR(Table2[[#This Row],[code]]=Options!$H$6,Table2[[#This Row],[code]]=Options!$H$7,Table2[[#This Row],[code]]=Options!$H$8,Table2[[#This Row],[code]]=Options!$H$9,Table2[[#This Row],[code]]=Options!$H$10),Table2[[#This Row],[regno]],"")</f>
        <v/>
      </c>
    </row>
    <row r="4587" spans="1:4" x14ac:dyDescent="0.2">
      <c r="A4587">
        <v>1132981</v>
      </c>
      <c r="B4587" t="s">
        <v>5412</v>
      </c>
      <c r="C4587" t="s">
        <v>12</v>
      </c>
      <c r="D4587" t="str">
        <f>IF(OR(Table2[[#This Row],[code]]=Options!$H$6,Table2[[#This Row],[code]]=Options!$H$7,Table2[[#This Row],[code]]=Options!$H$8,Table2[[#This Row],[code]]=Options!$H$9,Table2[[#This Row],[code]]=Options!$H$10),Table2[[#This Row],[regno]],"")</f>
        <v/>
      </c>
    </row>
    <row r="4588" spans="1:4" x14ac:dyDescent="0.2">
      <c r="A4588">
        <v>1132994</v>
      </c>
      <c r="B4588" t="s">
        <v>5689</v>
      </c>
      <c r="C4588" t="s">
        <v>727</v>
      </c>
      <c r="D4588" t="str">
        <f>IF(OR(Table2[[#This Row],[code]]=Options!$H$6,Table2[[#This Row],[code]]=Options!$H$7,Table2[[#This Row],[code]]=Options!$H$8,Table2[[#This Row],[code]]=Options!$H$9,Table2[[#This Row],[code]]=Options!$H$10),Table2[[#This Row],[regno]],"")</f>
        <v/>
      </c>
    </row>
    <row r="4589" spans="1:4" x14ac:dyDescent="0.2">
      <c r="A4589">
        <v>1133139</v>
      </c>
      <c r="B4589" t="s">
        <v>5742</v>
      </c>
      <c r="C4589" t="s">
        <v>1557</v>
      </c>
      <c r="D4589" t="str">
        <f>IF(OR(Table2[[#This Row],[code]]=Options!$H$6,Table2[[#This Row],[code]]=Options!$H$7,Table2[[#This Row],[code]]=Options!$H$8,Table2[[#This Row],[code]]=Options!$H$9,Table2[[#This Row],[code]]=Options!$H$10),Table2[[#This Row],[regno]],"")</f>
        <v/>
      </c>
    </row>
    <row r="4590" spans="1:4" x14ac:dyDescent="0.2">
      <c r="A4590">
        <v>1133214</v>
      </c>
      <c r="B4590" t="s">
        <v>5717</v>
      </c>
      <c r="C4590" t="s">
        <v>1266</v>
      </c>
      <c r="D4590" t="str">
        <f>IF(OR(Table2[[#This Row],[code]]=Options!$H$6,Table2[[#This Row],[code]]=Options!$H$7,Table2[[#This Row],[code]]=Options!$H$8,Table2[[#This Row],[code]]=Options!$H$9,Table2[[#This Row],[code]]=Options!$H$10),Table2[[#This Row],[regno]],"")</f>
        <v/>
      </c>
    </row>
    <row r="4591" spans="1:4" x14ac:dyDescent="0.2">
      <c r="A4591">
        <v>1133273</v>
      </c>
      <c r="B4591" t="s">
        <v>5429</v>
      </c>
      <c r="C4591" t="s">
        <v>81</v>
      </c>
      <c r="D4591" t="str">
        <f>IF(OR(Table2[[#This Row],[code]]=Options!$H$6,Table2[[#This Row],[code]]=Options!$H$7,Table2[[#This Row],[code]]=Options!$H$8,Table2[[#This Row],[code]]=Options!$H$9,Table2[[#This Row],[code]]=Options!$H$10),Table2[[#This Row],[regno]],"")</f>
        <v/>
      </c>
    </row>
    <row r="4592" spans="1:4" x14ac:dyDescent="0.2">
      <c r="A4592">
        <v>1133331</v>
      </c>
      <c r="B4592" t="s">
        <v>5486</v>
      </c>
      <c r="C4592" t="s">
        <v>826</v>
      </c>
      <c r="D4592" t="str">
        <f>IF(OR(Table2[[#This Row],[code]]=Options!$H$6,Table2[[#This Row],[code]]=Options!$H$7,Table2[[#This Row],[code]]=Options!$H$8,Table2[[#This Row],[code]]=Options!$H$9,Table2[[#This Row],[code]]=Options!$H$10),Table2[[#This Row],[regno]],"")</f>
        <v/>
      </c>
    </row>
    <row r="4593" spans="1:4" x14ac:dyDescent="0.2">
      <c r="A4593">
        <v>1133395</v>
      </c>
      <c r="B4593" t="s">
        <v>5611</v>
      </c>
      <c r="C4593" t="s">
        <v>133</v>
      </c>
      <c r="D4593" t="str">
        <f>IF(OR(Table2[[#This Row],[code]]=Options!$H$6,Table2[[#This Row],[code]]=Options!$H$7,Table2[[#This Row],[code]]=Options!$H$8,Table2[[#This Row],[code]]=Options!$H$9,Table2[[#This Row],[code]]=Options!$H$10),Table2[[#This Row],[regno]],"")</f>
        <v/>
      </c>
    </row>
    <row r="4594" spans="1:4" x14ac:dyDescent="0.2">
      <c r="A4594">
        <v>1133572</v>
      </c>
      <c r="B4594" t="s">
        <v>5810</v>
      </c>
      <c r="C4594" t="s">
        <v>5097</v>
      </c>
      <c r="D4594" t="str">
        <f>IF(OR(Table2[[#This Row],[code]]=Options!$H$6,Table2[[#This Row],[code]]=Options!$H$7,Table2[[#This Row],[code]]=Options!$H$8,Table2[[#This Row],[code]]=Options!$H$9,Table2[[#This Row],[code]]=Options!$H$10),Table2[[#This Row],[regno]],"")</f>
        <v/>
      </c>
    </row>
    <row r="4595" spans="1:4" x14ac:dyDescent="0.2">
      <c r="A4595">
        <v>1133600</v>
      </c>
      <c r="B4595" t="s">
        <v>5494</v>
      </c>
      <c r="C4595" t="s">
        <v>669</v>
      </c>
      <c r="D4595" t="str">
        <f>IF(OR(Table2[[#This Row],[code]]=Options!$H$6,Table2[[#This Row],[code]]=Options!$H$7,Table2[[#This Row],[code]]=Options!$H$8,Table2[[#This Row],[code]]=Options!$H$9,Table2[[#This Row],[code]]=Options!$H$10),Table2[[#This Row],[regno]],"")</f>
        <v/>
      </c>
    </row>
    <row r="4596" spans="1:4" x14ac:dyDescent="0.2">
      <c r="A4596">
        <v>1133749</v>
      </c>
      <c r="B4596" t="s">
        <v>5703</v>
      </c>
      <c r="C4596" t="s">
        <v>875</v>
      </c>
      <c r="D4596" t="str">
        <f>IF(OR(Table2[[#This Row],[code]]=Options!$H$6,Table2[[#This Row],[code]]=Options!$H$7,Table2[[#This Row],[code]]=Options!$H$8,Table2[[#This Row],[code]]=Options!$H$9,Table2[[#This Row],[code]]=Options!$H$10),Table2[[#This Row],[regno]],"")</f>
        <v/>
      </c>
    </row>
    <row r="4597" spans="1:4" x14ac:dyDescent="0.2">
      <c r="A4597">
        <v>1134221</v>
      </c>
      <c r="B4597" t="s">
        <v>5476</v>
      </c>
      <c r="C4597" t="s">
        <v>188</v>
      </c>
      <c r="D4597" t="str">
        <f>IF(OR(Table2[[#This Row],[code]]=Options!$H$6,Table2[[#This Row],[code]]=Options!$H$7,Table2[[#This Row],[code]]=Options!$H$8,Table2[[#This Row],[code]]=Options!$H$9,Table2[[#This Row],[code]]=Options!$H$10),Table2[[#This Row],[regno]],"")</f>
        <v/>
      </c>
    </row>
    <row r="4598" spans="1:4" x14ac:dyDescent="0.2">
      <c r="A4598">
        <v>1134287</v>
      </c>
      <c r="B4598" t="s">
        <v>5727</v>
      </c>
      <c r="C4598" t="s">
        <v>1361</v>
      </c>
      <c r="D4598" t="str">
        <f>IF(OR(Table2[[#This Row],[code]]=Options!$H$6,Table2[[#This Row],[code]]=Options!$H$7,Table2[[#This Row],[code]]=Options!$H$8,Table2[[#This Row],[code]]=Options!$H$9,Table2[[#This Row],[code]]=Options!$H$10),Table2[[#This Row],[regno]],"")</f>
        <v/>
      </c>
    </row>
    <row r="4599" spans="1:4" x14ac:dyDescent="0.2">
      <c r="A4599">
        <v>1134338</v>
      </c>
      <c r="B4599" t="s">
        <v>5429</v>
      </c>
      <c r="C4599" t="s">
        <v>81</v>
      </c>
      <c r="D4599" t="str">
        <f>IF(OR(Table2[[#This Row],[code]]=Options!$H$6,Table2[[#This Row],[code]]=Options!$H$7,Table2[[#This Row],[code]]=Options!$H$8,Table2[[#This Row],[code]]=Options!$H$9,Table2[[#This Row],[code]]=Options!$H$10),Table2[[#This Row],[regno]],"")</f>
        <v/>
      </c>
    </row>
    <row r="4600" spans="1:4" x14ac:dyDescent="0.2">
      <c r="A4600">
        <v>1134465</v>
      </c>
      <c r="B4600" t="s">
        <v>5434</v>
      </c>
      <c r="C4600" t="s">
        <v>105</v>
      </c>
      <c r="D4600" t="str">
        <f>IF(OR(Table2[[#This Row],[code]]=Options!$H$6,Table2[[#This Row],[code]]=Options!$H$7,Table2[[#This Row],[code]]=Options!$H$8,Table2[[#This Row],[code]]=Options!$H$9,Table2[[#This Row],[code]]=Options!$H$10),Table2[[#This Row],[regno]],"")</f>
        <v/>
      </c>
    </row>
    <row r="4601" spans="1:4" x14ac:dyDescent="0.2">
      <c r="A4601">
        <v>1134609</v>
      </c>
      <c r="B4601" t="s">
        <v>5760</v>
      </c>
      <c r="C4601" t="s">
        <v>1942</v>
      </c>
      <c r="D4601" t="str">
        <f>IF(OR(Table2[[#This Row],[code]]=Options!$H$6,Table2[[#This Row],[code]]=Options!$H$7,Table2[[#This Row],[code]]=Options!$H$8,Table2[[#This Row],[code]]=Options!$H$9,Table2[[#This Row],[code]]=Options!$H$10),Table2[[#This Row],[regno]],"")</f>
        <v/>
      </c>
    </row>
    <row r="4602" spans="1:4" x14ac:dyDescent="0.2">
      <c r="A4602">
        <v>1134721</v>
      </c>
      <c r="B4602" t="s">
        <v>5417</v>
      </c>
      <c r="C4602" t="s">
        <v>267</v>
      </c>
      <c r="D4602" t="str">
        <f>IF(OR(Table2[[#This Row],[code]]=Options!$H$6,Table2[[#This Row],[code]]=Options!$H$7,Table2[[#This Row],[code]]=Options!$H$8,Table2[[#This Row],[code]]=Options!$H$9,Table2[[#This Row],[code]]=Options!$H$10),Table2[[#This Row],[regno]],"")</f>
        <v/>
      </c>
    </row>
    <row r="4603" spans="1:4" x14ac:dyDescent="0.2">
      <c r="A4603">
        <v>1134910</v>
      </c>
      <c r="B4603" t="s">
        <v>5760</v>
      </c>
      <c r="C4603" t="s">
        <v>1942</v>
      </c>
      <c r="D4603" t="str">
        <f>IF(OR(Table2[[#This Row],[code]]=Options!$H$6,Table2[[#This Row],[code]]=Options!$H$7,Table2[[#This Row],[code]]=Options!$H$8,Table2[[#This Row],[code]]=Options!$H$9,Table2[[#This Row],[code]]=Options!$H$10),Table2[[#This Row],[regno]],"")</f>
        <v/>
      </c>
    </row>
    <row r="4604" spans="1:4" x14ac:dyDescent="0.2">
      <c r="A4604">
        <v>1135060</v>
      </c>
      <c r="B4604" t="s">
        <v>5430</v>
      </c>
      <c r="C4604" t="s">
        <v>27</v>
      </c>
      <c r="D4604" t="str">
        <f>IF(OR(Table2[[#This Row],[code]]=Options!$H$6,Table2[[#This Row],[code]]=Options!$H$7,Table2[[#This Row],[code]]=Options!$H$8,Table2[[#This Row],[code]]=Options!$H$9,Table2[[#This Row],[code]]=Options!$H$10),Table2[[#This Row],[regno]],"")</f>
        <v/>
      </c>
    </row>
    <row r="4605" spans="1:4" x14ac:dyDescent="0.2">
      <c r="A4605">
        <v>1135175</v>
      </c>
      <c r="B4605" t="s">
        <v>5462</v>
      </c>
      <c r="C4605" t="s">
        <v>52</v>
      </c>
      <c r="D4605" t="str">
        <f>IF(OR(Table2[[#This Row],[code]]=Options!$H$6,Table2[[#This Row],[code]]=Options!$H$7,Table2[[#This Row],[code]]=Options!$H$8,Table2[[#This Row],[code]]=Options!$H$9,Table2[[#This Row],[code]]=Options!$H$10),Table2[[#This Row],[regno]],"")</f>
        <v/>
      </c>
    </row>
    <row r="4606" spans="1:4" x14ac:dyDescent="0.2">
      <c r="A4606">
        <v>1135224</v>
      </c>
      <c r="B4606" t="s">
        <v>5509</v>
      </c>
      <c r="C4606" t="s">
        <v>974</v>
      </c>
      <c r="D4606" t="str">
        <f>IF(OR(Table2[[#This Row],[code]]=Options!$H$6,Table2[[#This Row],[code]]=Options!$H$7,Table2[[#This Row],[code]]=Options!$H$8,Table2[[#This Row],[code]]=Options!$H$9,Table2[[#This Row],[code]]=Options!$H$10),Table2[[#This Row],[regno]],"")</f>
        <v/>
      </c>
    </row>
    <row r="4607" spans="1:4" x14ac:dyDescent="0.2">
      <c r="A4607">
        <v>1135251</v>
      </c>
      <c r="B4607" t="s">
        <v>5686</v>
      </c>
      <c r="C4607" t="s">
        <v>664</v>
      </c>
      <c r="D4607" t="str">
        <f>IF(OR(Table2[[#This Row],[code]]=Options!$H$6,Table2[[#This Row],[code]]=Options!$H$7,Table2[[#This Row],[code]]=Options!$H$8,Table2[[#This Row],[code]]=Options!$H$9,Table2[[#This Row],[code]]=Options!$H$10),Table2[[#This Row],[regno]],"")</f>
        <v/>
      </c>
    </row>
    <row r="4608" spans="1:4" x14ac:dyDescent="0.2">
      <c r="A4608">
        <v>1135281</v>
      </c>
      <c r="B4608" t="s">
        <v>5434</v>
      </c>
      <c r="C4608" t="s">
        <v>105</v>
      </c>
      <c r="D4608" t="str">
        <f>IF(OR(Table2[[#This Row],[code]]=Options!$H$6,Table2[[#This Row],[code]]=Options!$H$7,Table2[[#This Row],[code]]=Options!$H$8,Table2[[#This Row],[code]]=Options!$H$9,Table2[[#This Row],[code]]=Options!$H$10),Table2[[#This Row],[regno]],"")</f>
        <v/>
      </c>
    </row>
    <row r="4609" spans="1:4" x14ac:dyDescent="0.2">
      <c r="A4609">
        <v>1135301</v>
      </c>
      <c r="B4609" t="s">
        <v>5490</v>
      </c>
      <c r="C4609" t="s">
        <v>55</v>
      </c>
      <c r="D4609" t="str">
        <f>IF(OR(Table2[[#This Row],[code]]=Options!$H$6,Table2[[#This Row],[code]]=Options!$H$7,Table2[[#This Row],[code]]=Options!$H$8,Table2[[#This Row],[code]]=Options!$H$9,Table2[[#This Row],[code]]=Options!$H$10),Table2[[#This Row],[regno]],"")</f>
        <v/>
      </c>
    </row>
    <row r="4610" spans="1:4" x14ac:dyDescent="0.2">
      <c r="A4610">
        <v>1135362</v>
      </c>
      <c r="B4610" t="s">
        <v>5663</v>
      </c>
      <c r="C4610" t="s">
        <v>452</v>
      </c>
      <c r="D4610" t="str">
        <f>IF(OR(Table2[[#This Row],[code]]=Options!$H$6,Table2[[#This Row],[code]]=Options!$H$7,Table2[[#This Row],[code]]=Options!$H$8,Table2[[#This Row],[code]]=Options!$H$9,Table2[[#This Row],[code]]=Options!$H$10),Table2[[#This Row],[regno]],"")</f>
        <v/>
      </c>
    </row>
    <row r="4611" spans="1:4" x14ac:dyDescent="0.2">
      <c r="A4611">
        <v>1135367</v>
      </c>
      <c r="B4611" t="s">
        <v>5550</v>
      </c>
      <c r="C4611" t="s">
        <v>1463</v>
      </c>
      <c r="D4611" t="str">
        <f>IF(OR(Table2[[#This Row],[code]]=Options!$H$6,Table2[[#This Row],[code]]=Options!$H$7,Table2[[#This Row],[code]]=Options!$H$8,Table2[[#This Row],[code]]=Options!$H$9,Table2[[#This Row],[code]]=Options!$H$10),Table2[[#This Row],[regno]],"")</f>
        <v/>
      </c>
    </row>
    <row r="4612" spans="1:4" x14ac:dyDescent="0.2">
      <c r="A4612">
        <v>1135431</v>
      </c>
      <c r="B4612" t="s">
        <v>5498</v>
      </c>
      <c r="C4612" t="s">
        <v>372</v>
      </c>
      <c r="D4612" t="str">
        <f>IF(OR(Table2[[#This Row],[code]]=Options!$H$6,Table2[[#This Row],[code]]=Options!$H$7,Table2[[#This Row],[code]]=Options!$H$8,Table2[[#This Row],[code]]=Options!$H$9,Table2[[#This Row],[code]]=Options!$H$10),Table2[[#This Row],[regno]],"")</f>
        <v/>
      </c>
    </row>
    <row r="4613" spans="1:4" x14ac:dyDescent="0.2">
      <c r="A4613">
        <v>1135510</v>
      </c>
      <c r="B4613" t="s">
        <v>5687</v>
      </c>
      <c r="C4613" t="s">
        <v>671</v>
      </c>
      <c r="D4613" t="str">
        <f>IF(OR(Table2[[#This Row],[code]]=Options!$H$6,Table2[[#This Row],[code]]=Options!$H$7,Table2[[#This Row],[code]]=Options!$H$8,Table2[[#This Row],[code]]=Options!$H$9,Table2[[#This Row],[code]]=Options!$H$10),Table2[[#This Row],[regno]],"")</f>
        <v/>
      </c>
    </row>
    <row r="4614" spans="1:4" x14ac:dyDescent="0.2">
      <c r="A4614">
        <v>1135544</v>
      </c>
      <c r="B4614" t="s">
        <v>5575</v>
      </c>
      <c r="C4614" t="s">
        <v>711</v>
      </c>
      <c r="D4614" t="str">
        <f>IF(OR(Table2[[#This Row],[code]]=Options!$H$6,Table2[[#This Row],[code]]=Options!$H$7,Table2[[#This Row],[code]]=Options!$H$8,Table2[[#This Row],[code]]=Options!$H$9,Table2[[#This Row],[code]]=Options!$H$10),Table2[[#This Row],[regno]],"")</f>
        <v/>
      </c>
    </row>
    <row r="4615" spans="1:4" x14ac:dyDescent="0.2">
      <c r="A4615">
        <v>1135786</v>
      </c>
      <c r="B4615" t="s">
        <v>5430</v>
      </c>
      <c r="C4615" t="s">
        <v>27</v>
      </c>
      <c r="D4615" t="str">
        <f>IF(OR(Table2[[#This Row],[code]]=Options!$H$6,Table2[[#This Row],[code]]=Options!$H$7,Table2[[#This Row],[code]]=Options!$H$8,Table2[[#This Row],[code]]=Options!$H$9,Table2[[#This Row],[code]]=Options!$H$10),Table2[[#This Row],[regno]],"")</f>
        <v/>
      </c>
    </row>
    <row r="4616" spans="1:4" x14ac:dyDescent="0.2">
      <c r="A4616">
        <v>1135887</v>
      </c>
      <c r="B4616" t="s">
        <v>5490</v>
      </c>
      <c r="C4616" t="s">
        <v>55</v>
      </c>
      <c r="D4616" t="str">
        <f>IF(OR(Table2[[#This Row],[code]]=Options!$H$6,Table2[[#This Row],[code]]=Options!$H$7,Table2[[#This Row],[code]]=Options!$H$8,Table2[[#This Row],[code]]=Options!$H$9,Table2[[#This Row],[code]]=Options!$H$10),Table2[[#This Row],[regno]],"")</f>
        <v/>
      </c>
    </row>
    <row r="4617" spans="1:4" x14ac:dyDescent="0.2">
      <c r="A4617">
        <v>1135928</v>
      </c>
      <c r="B4617" t="s">
        <v>5691</v>
      </c>
      <c r="C4617" t="s">
        <v>758</v>
      </c>
      <c r="D4617" t="str">
        <f>IF(OR(Table2[[#This Row],[code]]=Options!$H$6,Table2[[#This Row],[code]]=Options!$H$7,Table2[[#This Row],[code]]=Options!$H$8,Table2[[#This Row],[code]]=Options!$H$9,Table2[[#This Row],[code]]=Options!$H$10),Table2[[#This Row],[regno]],"")</f>
        <v/>
      </c>
    </row>
    <row r="4618" spans="1:4" x14ac:dyDescent="0.2">
      <c r="A4618">
        <v>1136028</v>
      </c>
      <c r="B4618" t="s">
        <v>5412</v>
      </c>
      <c r="C4618" t="s">
        <v>12</v>
      </c>
      <c r="D4618" t="str">
        <f>IF(OR(Table2[[#This Row],[code]]=Options!$H$6,Table2[[#This Row],[code]]=Options!$H$7,Table2[[#This Row],[code]]=Options!$H$8,Table2[[#This Row],[code]]=Options!$H$9,Table2[[#This Row],[code]]=Options!$H$10),Table2[[#This Row],[regno]],"")</f>
        <v/>
      </c>
    </row>
    <row r="4619" spans="1:4" x14ac:dyDescent="0.2">
      <c r="A4619">
        <v>1136033</v>
      </c>
      <c r="B4619" t="s">
        <v>5615</v>
      </c>
      <c r="C4619" t="s">
        <v>154</v>
      </c>
      <c r="D4619" t="str">
        <f>IF(OR(Table2[[#This Row],[code]]=Options!$H$6,Table2[[#This Row],[code]]=Options!$H$7,Table2[[#This Row],[code]]=Options!$H$8,Table2[[#This Row],[code]]=Options!$H$9,Table2[[#This Row],[code]]=Options!$H$10),Table2[[#This Row],[regno]],"")</f>
        <v/>
      </c>
    </row>
    <row r="4620" spans="1:4" x14ac:dyDescent="0.2">
      <c r="A4620">
        <v>1136051</v>
      </c>
      <c r="B4620" t="s">
        <v>5501</v>
      </c>
      <c r="C4620" t="s">
        <v>149</v>
      </c>
      <c r="D4620" t="str">
        <f>IF(OR(Table2[[#This Row],[code]]=Options!$H$6,Table2[[#This Row],[code]]=Options!$H$7,Table2[[#This Row],[code]]=Options!$H$8,Table2[[#This Row],[code]]=Options!$H$9,Table2[[#This Row],[code]]=Options!$H$10),Table2[[#This Row],[regno]],"")</f>
        <v/>
      </c>
    </row>
    <row r="4621" spans="1:4" x14ac:dyDescent="0.2">
      <c r="A4621">
        <v>1136080</v>
      </c>
      <c r="B4621" t="s">
        <v>5489</v>
      </c>
      <c r="C4621" t="s">
        <v>566</v>
      </c>
      <c r="D4621" t="str">
        <f>IF(OR(Table2[[#This Row],[code]]=Options!$H$6,Table2[[#This Row],[code]]=Options!$H$7,Table2[[#This Row],[code]]=Options!$H$8,Table2[[#This Row],[code]]=Options!$H$9,Table2[[#This Row],[code]]=Options!$H$10),Table2[[#This Row],[regno]],"")</f>
        <v/>
      </c>
    </row>
    <row r="4622" spans="1:4" x14ac:dyDescent="0.2">
      <c r="A4622">
        <v>1136145</v>
      </c>
      <c r="B4622" t="s">
        <v>5652</v>
      </c>
      <c r="C4622" t="s">
        <v>385</v>
      </c>
      <c r="D4622" t="str">
        <f>IF(OR(Table2[[#This Row],[code]]=Options!$H$6,Table2[[#This Row],[code]]=Options!$H$7,Table2[[#This Row],[code]]=Options!$H$8,Table2[[#This Row],[code]]=Options!$H$9,Table2[[#This Row],[code]]=Options!$H$10),Table2[[#This Row],[regno]],"")</f>
        <v/>
      </c>
    </row>
    <row r="4623" spans="1:4" x14ac:dyDescent="0.2">
      <c r="A4623">
        <v>1136208</v>
      </c>
      <c r="B4623" t="s">
        <v>5790</v>
      </c>
      <c r="C4623" t="s">
        <v>3122</v>
      </c>
      <c r="D4623" t="str">
        <f>IF(OR(Table2[[#This Row],[code]]=Options!$H$6,Table2[[#This Row],[code]]=Options!$H$7,Table2[[#This Row],[code]]=Options!$H$8,Table2[[#This Row],[code]]=Options!$H$9,Table2[[#This Row],[code]]=Options!$H$10),Table2[[#This Row],[regno]],"")</f>
        <v/>
      </c>
    </row>
    <row r="4624" spans="1:4" x14ac:dyDescent="0.2">
      <c r="A4624">
        <v>1136219</v>
      </c>
      <c r="B4624" t="s">
        <v>5617</v>
      </c>
      <c r="C4624" t="s">
        <v>164</v>
      </c>
      <c r="D4624" t="str">
        <f>IF(OR(Table2[[#This Row],[code]]=Options!$H$6,Table2[[#This Row],[code]]=Options!$H$7,Table2[[#This Row],[code]]=Options!$H$8,Table2[[#This Row],[code]]=Options!$H$9,Table2[[#This Row],[code]]=Options!$H$10),Table2[[#This Row],[regno]],"")</f>
        <v/>
      </c>
    </row>
    <row r="4625" spans="1:4" x14ac:dyDescent="0.2">
      <c r="A4625">
        <v>1136232</v>
      </c>
      <c r="B4625" t="s">
        <v>5569</v>
      </c>
      <c r="C4625" t="s">
        <v>461</v>
      </c>
      <c r="D4625" t="str">
        <f>IF(OR(Table2[[#This Row],[code]]=Options!$H$6,Table2[[#This Row],[code]]=Options!$H$7,Table2[[#This Row],[code]]=Options!$H$8,Table2[[#This Row],[code]]=Options!$H$9,Table2[[#This Row],[code]]=Options!$H$10),Table2[[#This Row],[regno]],"")</f>
        <v/>
      </c>
    </row>
    <row r="4626" spans="1:4" x14ac:dyDescent="0.2">
      <c r="A4626">
        <v>1136272</v>
      </c>
      <c r="B4626" t="s">
        <v>5658</v>
      </c>
      <c r="C4626" t="s">
        <v>427</v>
      </c>
      <c r="D4626" t="str">
        <f>IF(OR(Table2[[#This Row],[code]]=Options!$H$6,Table2[[#This Row],[code]]=Options!$H$7,Table2[[#This Row],[code]]=Options!$H$8,Table2[[#This Row],[code]]=Options!$H$9,Table2[[#This Row],[code]]=Options!$H$10),Table2[[#This Row],[regno]],"")</f>
        <v/>
      </c>
    </row>
    <row r="4627" spans="1:4" x14ac:dyDescent="0.2">
      <c r="A4627">
        <v>1136320</v>
      </c>
      <c r="B4627" t="s">
        <v>5497</v>
      </c>
      <c r="C4627" t="s">
        <v>15</v>
      </c>
      <c r="D4627" t="str">
        <f>IF(OR(Table2[[#This Row],[code]]=Options!$H$6,Table2[[#This Row],[code]]=Options!$H$7,Table2[[#This Row],[code]]=Options!$H$8,Table2[[#This Row],[code]]=Options!$H$9,Table2[[#This Row],[code]]=Options!$H$10),Table2[[#This Row],[regno]],"")</f>
        <v/>
      </c>
    </row>
    <row r="4628" spans="1:4" x14ac:dyDescent="0.2">
      <c r="A4628">
        <v>1136508</v>
      </c>
      <c r="B4628" t="s">
        <v>5637</v>
      </c>
      <c r="C4628" t="s">
        <v>281</v>
      </c>
      <c r="D4628" t="str">
        <f>IF(OR(Table2[[#This Row],[code]]=Options!$H$6,Table2[[#This Row],[code]]=Options!$H$7,Table2[[#This Row],[code]]=Options!$H$8,Table2[[#This Row],[code]]=Options!$H$9,Table2[[#This Row],[code]]=Options!$H$10),Table2[[#This Row],[regno]],"")</f>
        <v/>
      </c>
    </row>
    <row r="4629" spans="1:4" x14ac:dyDescent="0.2">
      <c r="A4629">
        <v>1136661</v>
      </c>
      <c r="B4629" t="s">
        <v>5767</v>
      </c>
      <c r="C4629" t="s">
        <v>2209</v>
      </c>
      <c r="D4629" t="str">
        <f>IF(OR(Table2[[#This Row],[code]]=Options!$H$6,Table2[[#This Row],[code]]=Options!$H$7,Table2[[#This Row],[code]]=Options!$H$8,Table2[[#This Row],[code]]=Options!$H$9,Table2[[#This Row],[code]]=Options!$H$10),Table2[[#This Row],[regno]],"")</f>
        <v/>
      </c>
    </row>
    <row r="4630" spans="1:4" x14ac:dyDescent="0.2">
      <c r="A4630">
        <v>1136851</v>
      </c>
      <c r="B4630" t="s">
        <v>5450</v>
      </c>
      <c r="C4630" t="s">
        <v>179</v>
      </c>
      <c r="D4630" t="str">
        <f>IF(OR(Table2[[#This Row],[code]]=Options!$H$6,Table2[[#This Row],[code]]=Options!$H$7,Table2[[#This Row],[code]]=Options!$H$8,Table2[[#This Row],[code]]=Options!$H$9,Table2[[#This Row],[code]]=Options!$H$10),Table2[[#This Row],[regno]],"")</f>
        <v/>
      </c>
    </row>
    <row r="4631" spans="1:4" x14ac:dyDescent="0.2">
      <c r="A4631">
        <v>1136869</v>
      </c>
      <c r="B4631" t="s">
        <v>5663</v>
      </c>
      <c r="C4631" t="s">
        <v>452</v>
      </c>
      <c r="D4631" t="str">
        <f>IF(OR(Table2[[#This Row],[code]]=Options!$H$6,Table2[[#This Row],[code]]=Options!$H$7,Table2[[#This Row],[code]]=Options!$H$8,Table2[[#This Row],[code]]=Options!$H$9,Table2[[#This Row],[code]]=Options!$H$10),Table2[[#This Row],[regno]],"")</f>
        <v/>
      </c>
    </row>
    <row r="4632" spans="1:4" x14ac:dyDescent="0.2">
      <c r="A4632">
        <v>1136962</v>
      </c>
      <c r="B4632" t="s">
        <v>5753</v>
      </c>
      <c r="C4632" t="s">
        <v>1843</v>
      </c>
      <c r="D4632" t="str">
        <f>IF(OR(Table2[[#This Row],[code]]=Options!$H$6,Table2[[#This Row],[code]]=Options!$H$7,Table2[[#This Row],[code]]=Options!$H$8,Table2[[#This Row],[code]]=Options!$H$9,Table2[[#This Row],[code]]=Options!$H$10),Table2[[#This Row],[regno]],"")</f>
        <v/>
      </c>
    </row>
    <row r="4633" spans="1:4" x14ac:dyDescent="0.2">
      <c r="A4633">
        <v>1137187</v>
      </c>
      <c r="B4633" t="s">
        <v>5748</v>
      </c>
      <c r="C4633" t="s">
        <v>1702</v>
      </c>
      <c r="D4633" t="str">
        <f>IF(OR(Table2[[#This Row],[code]]=Options!$H$6,Table2[[#This Row],[code]]=Options!$H$7,Table2[[#This Row],[code]]=Options!$H$8,Table2[[#This Row],[code]]=Options!$H$9,Table2[[#This Row],[code]]=Options!$H$10),Table2[[#This Row],[regno]],"")</f>
        <v/>
      </c>
    </row>
    <row r="4634" spans="1:4" x14ac:dyDescent="0.2">
      <c r="A4634">
        <v>1137242</v>
      </c>
      <c r="B4634" t="s">
        <v>5740</v>
      </c>
      <c r="C4634" t="s">
        <v>1522</v>
      </c>
      <c r="D4634" t="str">
        <f>IF(OR(Table2[[#This Row],[code]]=Options!$H$6,Table2[[#This Row],[code]]=Options!$H$7,Table2[[#This Row],[code]]=Options!$H$8,Table2[[#This Row],[code]]=Options!$H$9,Table2[[#This Row],[code]]=Options!$H$10),Table2[[#This Row],[regno]],"")</f>
        <v/>
      </c>
    </row>
    <row r="4635" spans="1:4" x14ac:dyDescent="0.2">
      <c r="A4635">
        <v>1137253</v>
      </c>
      <c r="B4635" t="s">
        <v>5717</v>
      </c>
      <c r="C4635" t="s">
        <v>1266</v>
      </c>
      <c r="D4635" t="str">
        <f>IF(OR(Table2[[#This Row],[code]]=Options!$H$6,Table2[[#This Row],[code]]=Options!$H$7,Table2[[#This Row],[code]]=Options!$H$8,Table2[[#This Row],[code]]=Options!$H$9,Table2[[#This Row],[code]]=Options!$H$10),Table2[[#This Row],[regno]],"")</f>
        <v/>
      </c>
    </row>
    <row r="4636" spans="1:4" x14ac:dyDescent="0.2">
      <c r="A4636">
        <v>1137290</v>
      </c>
      <c r="B4636" t="s">
        <v>5803</v>
      </c>
      <c r="C4636" t="s">
        <v>3981</v>
      </c>
      <c r="D4636" t="str">
        <f>IF(OR(Table2[[#This Row],[code]]=Options!$H$6,Table2[[#This Row],[code]]=Options!$H$7,Table2[[#This Row],[code]]=Options!$H$8,Table2[[#This Row],[code]]=Options!$H$9,Table2[[#This Row],[code]]=Options!$H$10),Table2[[#This Row],[regno]],"")</f>
        <v/>
      </c>
    </row>
    <row r="4637" spans="1:4" x14ac:dyDescent="0.2">
      <c r="A4637">
        <v>1137391</v>
      </c>
      <c r="B4637" t="s">
        <v>5465</v>
      </c>
      <c r="C4637" t="s">
        <v>430</v>
      </c>
      <c r="D4637" t="str">
        <f>IF(OR(Table2[[#This Row],[code]]=Options!$H$6,Table2[[#This Row],[code]]=Options!$H$7,Table2[[#This Row],[code]]=Options!$H$8,Table2[[#This Row],[code]]=Options!$H$9,Table2[[#This Row],[code]]=Options!$H$10),Table2[[#This Row],[regno]],"")</f>
        <v/>
      </c>
    </row>
    <row r="4638" spans="1:4" x14ac:dyDescent="0.2">
      <c r="A4638">
        <v>1137420</v>
      </c>
      <c r="B4638" t="s">
        <v>5627</v>
      </c>
      <c r="C4638" t="s">
        <v>228</v>
      </c>
      <c r="D4638" t="str">
        <f>IF(OR(Table2[[#This Row],[code]]=Options!$H$6,Table2[[#This Row],[code]]=Options!$H$7,Table2[[#This Row],[code]]=Options!$H$8,Table2[[#This Row],[code]]=Options!$H$9,Table2[[#This Row],[code]]=Options!$H$10),Table2[[#This Row],[regno]],"")</f>
        <v/>
      </c>
    </row>
    <row r="4639" spans="1:4" x14ac:dyDescent="0.2">
      <c r="A4639">
        <v>1137519</v>
      </c>
      <c r="B4639" t="s">
        <v>5417</v>
      </c>
      <c r="C4639" t="s">
        <v>267</v>
      </c>
      <c r="D4639" t="str">
        <f>IF(OR(Table2[[#This Row],[code]]=Options!$H$6,Table2[[#This Row],[code]]=Options!$H$7,Table2[[#This Row],[code]]=Options!$H$8,Table2[[#This Row],[code]]=Options!$H$9,Table2[[#This Row],[code]]=Options!$H$10),Table2[[#This Row],[regno]],"")</f>
        <v/>
      </c>
    </row>
    <row r="4640" spans="1:4" x14ac:dyDescent="0.2">
      <c r="A4640">
        <v>1137572</v>
      </c>
      <c r="B4640" t="s">
        <v>5614</v>
      </c>
      <c r="C4640" t="s">
        <v>146</v>
      </c>
      <c r="D4640" t="str">
        <f>IF(OR(Table2[[#This Row],[code]]=Options!$H$6,Table2[[#This Row],[code]]=Options!$H$7,Table2[[#This Row],[code]]=Options!$H$8,Table2[[#This Row],[code]]=Options!$H$9,Table2[[#This Row],[code]]=Options!$H$10),Table2[[#This Row],[regno]],"")</f>
        <v/>
      </c>
    </row>
    <row r="4641" spans="1:4" x14ac:dyDescent="0.2">
      <c r="A4641">
        <v>1137735</v>
      </c>
      <c r="B4641" t="s">
        <v>5681</v>
      </c>
      <c r="C4641" t="s">
        <v>603</v>
      </c>
      <c r="D4641" t="str">
        <f>IF(OR(Table2[[#This Row],[code]]=Options!$H$6,Table2[[#This Row],[code]]=Options!$H$7,Table2[[#This Row],[code]]=Options!$H$8,Table2[[#This Row],[code]]=Options!$H$9,Table2[[#This Row],[code]]=Options!$H$10),Table2[[#This Row],[regno]],"")</f>
        <v/>
      </c>
    </row>
    <row r="4642" spans="1:4" x14ac:dyDescent="0.2">
      <c r="A4642">
        <v>1137807</v>
      </c>
      <c r="B4642" t="s">
        <v>5462</v>
      </c>
      <c r="C4642" t="s">
        <v>52</v>
      </c>
      <c r="D4642" t="str">
        <f>IF(OR(Table2[[#This Row],[code]]=Options!$H$6,Table2[[#This Row],[code]]=Options!$H$7,Table2[[#This Row],[code]]=Options!$H$8,Table2[[#This Row],[code]]=Options!$H$9,Table2[[#This Row],[code]]=Options!$H$10),Table2[[#This Row],[regno]],"")</f>
        <v/>
      </c>
    </row>
    <row r="4643" spans="1:4" x14ac:dyDescent="0.2">
      <c r="A4643">
        <v>1138061</v>
      </c>
      <c r="B4643" t="s">
        <v>5491</v>
      </c>
      <c r="C4643" t="s">
        <v>361</v>
      </c>
      <c r="D4643" t="str">
        <f>IF(OR(Table2[[#This Row],[code]]=Options!$H$6,Table2[[#This Row],[code]]=Options!$H$7,Table2[[#This Row],[code]]=Options!$H$8,Table2[[#This Row],[code]]=Options!$H$9,Table2[[#This Row],[code]]=Options!$H$10),Table2[[#This Row],[regno]],"")</f>
        <v/>
      </c>
    </row>
    <row r="4644" spans="1:4" x14ac:dyDescent="0.2">
      <c r="A4644">
        <v>1138083</v>
      </c>
      <c r="B4644" t="s">
        <v>5758</v>
      </c>
      <c r="C4644" t="s">
        <v>1930</v>
      </c>
      <c r="D4644" t="str">
        <f>IF(OR(Table2[[#This Row],[code]]=Options!$H$6,Table2[[#This Row],[code]]=Options!$H$7,Table2[[#This Row],[code]]=Options!$H$8,Table2[[#This Row],[code]]=Options!$H$9,Table2[[#This Row],[code]]=Options!$H$10),Table2[[#This Row],[regno]],"")</f>
        <v/>
      </c>
    </row>
    <row r="4645" spans="1:4" x14ac:dyDescent="0.2">
      <c r="A4645">
        <v>1138226</v>
      </c>
      <c r="B4645" t="s">
        <v>5626</v>
      </c>
      <c r="C4645" t="s">
        <v>225</v>
      </c>
      <c r="D4645" t="str">
        <f>IF(OR(Table2[[#This Row],[code]]=Options!$H$6,Table2[[#This Row],[code]]=Options!$H$7,Table2[[#This Row],[code]]=Options!$H$8,Table2[[#This Row],[code]]=Options!$H$9,Table2[[#This Row],[code]]=Options!$H$10),Table2[[#This Row],[regno]],"")</f>
        <v/>
      </c>
    </row>
    <row r="4646" spans="1:4" x14ac:dyDescent="0.2">
      <c r="A4646">
        <v>1138309</v>
      </c>
      <c r="B4646" t="s">
        <v>5715</v>
      </c>
      <c r="C4646" t="s">
        <v>1204</v>
      </c>
      <c r="D4646" t="str">
        <f>IF(OR(Table2[[#This Row],[code]]=Options!$H$6,Table2[[#This Row],[code]]=Options!$H$7,Table2[[#This Row],[code]]=Options!$H$8,Table2[[#This Row],[code]]=Options!$H$9,Table2[[#This Row],[code]]=Options!$H$10),Table2[[#This Row],[regno]],"")</f>
        <v/>
      </c>
    </row>
    <row r="4647" spans="1:4" x14ac:dyDescent="0.2">
      <c r="A4647">
        <v>1138326</v>
      </c>
      <c r="B4647" t="s">
        <v>5420</v>
      </c>
      <c r="C4647" t="s">
        <v>43</v>
      </c>
      <c r="D4647" t="str">
        <f>IF(OR(Table2[[#This Row],[code]]=Options!$H$6,Table2[[#This Row],[code]]=Options!$H$7,Table2[[#This Row],[code]]=Options!$H$8,Table2[[#This Row],[code]]=Options!$H$9,Table2[[#This Row],[code]]=Options!$H$10),Table2[[#This Row],[regno]],"")</f>
        <v/>
      </c>
    </row>
    <row r="4648" spans="1:4" x14ac:dyDescent="0.2">
      <c r="A4648">
        <v>1138380</v>
      </c>
      <c r="B4648" t="s">
        <v>5490</v>
      </c>
      <c r="C4648" t="s">
        <v>55</v>
      </c>
      <c r="D4648" t="str">
        <f>IF(OR(Table2[[#This Row],[code]]=Options!$H$6,Table2[[#This Row],[code]]=Options!$H$7,Table2[[#This Row],[code]]=Options!$H$8,Table2[[#This Row],[code]]=Options!$H$9,Table2[[#This Row],[code]]=Options!$H$10),Table2[[#This Row],[regno]],"")</f>
        <v/>
      </c>
    </row>
    <row r="4649" spans="1:4" x14ac:dyDescent="0.2">
      <c r="A4649">
        <v>1138473</v>
      </c>
      <c r="B4649" t="s">
        <v>5755</v>
      </c>
      <c r="C4649" t="s">
        <v>1893</v>
      </c>
      <c r="D4649" t="str">
        <f>IF(OR(Table2[[#This Row],[code]]=Options!$H$6,Table2[[#This Row],[code]]=Options!$H$7,Table2[[#This Row],[code]]=Options!$H$8,Table2[[#This Row],[code]]=Options!$H$9,Table2[[#This Row],[code]]=Options!$H$10),Table2[[#This Row],[regno]],"")</f>
        <v/>
      </c>
    </row>
    <row r="4650" spans="1:4" x14ac:dyDescent="0.2">
      <c r="A4650">
        <v>1138482</v>
      </c>
      <c r="B4650" t="s">
        <v>5765</v>
      </c>
      <c r="C4650" t="s">
        <v>2105</v>
      </c>
      <c r="D4650" t="str">
        <f>IF(OR(Table2[[#This Row],[code]]=Options!$H$6,Table2[[#This Row],[code]]=Options!$H$7,Table2[[#This Row],[code]]=Options!$H$8,Table2[[#This Row],[code]]=Options!$H$9,Table2[[#This Row],[code]]=Options!$H$10),Table2[[#This Row],[regno]],"")</f>
        <v/>
      </c>
    </row>
    <row r="4651" spans="1:4" x14ac:dyDescent="0.2">
      <c r="A4651">
        <v>1138490</v>
      </c>
      <c r="B4651" t="s">
        <v>5617</v>
      </c>
      <c r="C4651" t="s">
        <v>164</v>
      </c>
      <c r="D4651" t="str">
        <f>IF(OR(Table2[[#This Row],[code]]=Options!$H$6,Table2[[#This Row],[code]]=Options!$H$7,Table2[[#This Row],[code]]=Options!$H$8,Table2[[#This Row],[code]]=Options!$H$9,Table2[[#This Row],[code]]=Options!$H$10),Table2[[#This Row],[regno]],"")</f>
        <v/>
      </c>
    </row>
    <row r="4652" spans="1:4" x14ac:dyDescent="0.2">
      <c r="A4652">
        <v>1138639</v>
      </c>
      <c r="B4652" t="s">
        <v>5525</v>
      </c>
      <c r="C4652" t="s">
        <v>1259</v>
      </c>
      <c r="D4652" t="str">
        <f>IF(OR(Table2[[#This Row],[code]]=Options!$H$6,Table2[[#This Row],[code]]=Options!$H$7,Table2[[#This Row],[code]]=Options!$H$8,Table2[[#This Row],[code]]=Options!$H$9,Table2[[#This Row],[code]]=Options!$H$10),Table2[[#This Row],[regno]],"")</f>
        <v/>
      </c>
    </row>
    <row r="4653" spans="1:4" x14ac:dyDescent="0.2">
      <c r="A4653">
        <v>1138655</v>
      </c>
      <c r="B4653" t="s">
        <v>5426</v>
      </c>
      <c r="C4653" t="s">
        <v>2617</v>
      </c>
      <c r="D4653" t="str">
        <f>IF(OR(Table2[[#This Row],[code]]=Options!$H$6,Table2[[#This Row],[code]]=Options!$H$7,Table2[[#This Row],[code]]=Options!$H$8,Table2[[#This Row],[code]]=Options!$H$9,Table2[[#This Row],[code]]=Options!$H$10),Table2[[#This Row],[regno]],"")</f>
        <v/>
      </c>
    </row>
    <row r="4654" spans="1:4" x14ac:dyDescent="0.2">
      <c r="A4654">
        <v>1138705</v>
      </c>
      <c r="B4654" t="s">
        <v>5578</v>
      </c>
      <c r="C4654" t="s">
        <v>121</v>
      </c>
      <c r="D4654" t="str">
        <f>IF(OR(Table2[[#This Row],[code]]=Options!$H$6,Table2[[#This Row],[code]]=Options!$H$7,Table2[[#This Row],[code]]=Options!$H$8,Table2[[#This Row],[code]]=Options!$H$9,Table2[[#This Row],[code]]=Options!$H$10),Table2[[#This Row],[regno]],"")</f>
        <v/>
      </c>
    </row>
    <row r="4655" spans="1:4" x14ac:dyDescent="0.2">
      <c r="A4655">
        <v>1138755</v>
      </c>
      <c r="B4655" t="s">
        <v>5578</v>
      </c>
      <c r="C4655" t="s">
        <v>121</v>
      </c>
      <c r="D4655" t="str">
        <f>IF(OR(Table2[[#This Row],[code]]=Options!$H$6,Table2[[#This Row],[code]]=Options!$H$7,Table2[[#This Row],[code]]=Options!$H$8,Table2[[#This Row],[code]]=Options!$H$9,Table2[[#This Row],[code]]=Options!$H$10),Table2[[#This Row],[regno]],"")</f>
        <v/>
      </c>
    </row>
    <row r="4656" spans="1:4" x14ac:dyDescent="0.2">
      <c r="A4656">
        <v>1138798</v>
      </c>
      <c r="B4656" t="s">
        <v>5489</v>
      </c>
      <c r="C4656" t="s">
        <v>566</v>
      </c>
      <c r="D4656" t="str">
        <f>IF(OR(Table2[[#This Row],[code]]=Options!$H$6,Table2[[#This Row],[code]]=Options!$H$7,Table2[[#This Row],[code]]=Options!$H$8,Table2[[#This Row],[code]]=Options!$H$9,Table2[[#This Row],[code]]=Options!$H$10),Table2[[#This Row],[regno]],"")</f>
        <v/>
      </c>
    </row>
    <row r="4657" spans="1:4" x14ac:dyDescent="0.2">
      <c r="A4657">
        <v>1138924</v>
      </c>
      <c r="B4657" t="s">
        <v>5548</v>
      </c>
      <c r="C4657" t="s">
        <v>1430</v>
      </c>
      <c r="D4657" t="str">
        <f>IF(OR(Table2[[#This Row],[code]]=Options!$H$6,Table2[[#This Row],[code]]=Options!$H$7,Table2[[#This Row],[code]]=Options!$H$8,Table2[[#This Row],[code]]=Options!$H$9,Table2[[#This Row],[code]]=Options!$H$10),Table2[[#This Row],[regno]],"")</f>
        <v/>
      </c>
    </row>
    <row r="4658" spans="1:4" x14ac:dyDescent="0.2">
      <c r="A4658">
        <v>1138969</v>
      </c>
      <c r="B4658" t="s">
        <v>5626</v>
      </c>
      <c r="C4658" t="s">
        <v>225</v>
      </c>
      <c r="D4658" t="str">
        <f>IF(OR(Table2[[#This Row],[code]]=Options!$H$6,Table2[[#This Row],[code]]=Options!$H$7,Table2[[#This Row],[code]]=Options!$H$8,Table2[[#This Row],[code]]=Options!$H$9,Table2[[#This Row],[code]]=Options!$H$10),Table2[[#This Row],[regno]],"")</f>
        <v/>
      </c>
    </row>
    <row r="4659" spans="1:4" x14ac:dyDescent="0.2">
      <c r="A4659">
        <v>1139021</v>
      </c>
      <c r="B4659" t="s">
        <v>5660</v>
      </c>
      <c r="C4659" t="s">
        <v>442</v>
      </c>
      <c r="D4659" t="str">
        <f>IF(OR(Table2[[#This Row],[code]]=Options!$H$6,Table2[[#This Row],[code]]=Options!$H$7,Table2[[#This Row],[code]]=Options!$H$8,Table2[[#This Row],[code]]=Options!$H$9,Table2[[#This Row],[code]]=Options!$H$10),Table2[[#This Row],[regno]],"")</f>
        <v/>
      </c>
    </row>
    <row r="4660" spans="1:4" x14ac:dyDescent="0.2">
      <c r="A4660">
        <v>1139046</v>
      </c>
      <c r="B4660" t="s">
        <v>5515</v>
      </c>
      <c r="C4660" t="s">
        <v>606</v>
      </c>
      <c r="D4660" t="str">
        <f>IF(OR(Table2[[#This Row],[code]]=Options!$H$6,Table2[[#This Row],[code]]=Options!$H$7,Table2[[#This Row],[code]]=Options!$H$8,Table2[[#This Row],[code]]=Options!$H$9,Table2[[#This Row],[code]]=Options!$H$10),Table2[[#This Row],[regno]],"")</f>
        <v/>
      </c>
    </row>
    <row r="4661" spans="1:4" x14ac:dyDescent="0.2">
      <c r="A4661">
        <v>1139113</v>
      </c>
      <c r="B4661" t="s">
        <v>5499</v>
      </c>
      <c r="C4661" t="s">
        <v>5500</v>
      </c>
      <c r="D4661" t="str">
        <f>IF(OR(Table2[[#This Row],[code]]=Options!$H$6,Table2[[#This Row],[code]]=Options!$H$7,Table2[[#This Row],[code]]=Options!$H$8,Table2[[#This Row],[code]]=Options!$H$9,Table2[[#This Row],[code]]=Options!$H$10),Table2[[#This Row],[regno]],"")</f>
        <v/>
      </c>
    </row>
    <row r="4662" spans="1:4" x14ac:dyDescent="0.2">
      <c r="A4662">
        <v>1139138</v>
      </c>
      <c r="B4662" t="s">
        <v>5490</v>
      </c>
      <c r="C4662" t="s">
        <v>55</v>
      </c>
      <c r="D4662" t="str">
        <f>IF(OR(Table2[[#This Row],[code]]=Options!$H$6,Table2[[#This Row],[code]]=Options!$H$7,Table2[[#This Row],[code]]=Options!$H$8,Table2[[#This Row],[code]]=Options!$H$9,Table2[[#This Row],[code]]=Options!$H$10),Table2[[#This Row],[regno]],"")</f>
        <v/>
      </c>
    </row>
    <row r="4663" spans="1:4" x14ac:dyDescent="0.2">
      <c r="A4663">
        <v>1139177</v>
      </c>
      <c r="B4663" t="s">
        <v>5479</v>
      </c>
      <c r="C4663" t="s">
        <v>9</v>
      </c>
      <c r="D4663" t="str">
        <f>IF(OR(Table2[[#This Row],[code]]=Options!$H$6,Table2[[#This Row],[code]]=Options!$H$7,Table2[[#This Row],[code]]=Options!$H$8,Table2[[#This Row],[code]]=Options!$H$9,Table2[[#This Row],[code]]=Options!$H$10),Table2[[#This Row],[regno]],"")</f>
        <v/>
      </c>
    </row>
    <row r="4664" spans="1:4" x14ac:dyDescent="0.2">
      <c r="A4664">
        <v>1139220</v>
      </c>
      <c r="B4664" t="s">
        <v>5490</v>
      </c>
      <c r="C4664" t="s">
        <v>55</v>
      </c>
      <c r="D4664" t="str">
        <f>IF(OR(Table2[[#This Row],[code]]=Options!$H$6,Table2[[#This Row],[code]]=Options!$H$7,Table2[[#This Row],[code]]=Options!$H$8,Table2[[#This Row],[code]]=Options!$H$9,Table2[[#This Row],[code]]=Options!$H$10),Table2[[#This Row],[regno]],"")</f>
        <v/>
      </c>
    </row>
    <row r="4665" spans="1:4" x14ac:dyDescent="0.2">
      <c r="A4665">
        <v>1139541</v>
      </c>
      <c r="B4665" t="s">
        <v>5490</v>
      </c>
      <c r="C4665" t="s">
        <v>55</v>
      </c>
      <c r="D4665" t="str">
        <f>IF(OR(Table2[[#This Row],[code]]=Options!$H$6,Table2[[#This Row],[code]]=Options!$H$7,Table2[[#This Row],[code]]=Options!$H$8,Table2[[#This Row],[code]]=Options!$H$9,Table2[[#This Row],[code]]=Options!$H$10),Table2[[#This Row],[regno]],"")</f>
        <v/>
      </c>
    </row>
    <row r="4666" spans="1:4" x14ac:dyDescent="0.2">
      <c r="A4666">
        <v>1139594</v>
      </c>
      <c r="B4666" t="s">
        <v>5743</v>
      </c>
      <c r="C4666" t="s">
        <v>1566</v>
      </c>
      <c r="D4666" t="str">
        <f>IF(OR(Table2[[#This Row],[code]]=Options!$H$6,Table2[[#This Row],[code]]=Options!$H$7,Table2[[#This Row],[code]]=Options!$H$8,Table2[[#This Row],[code]]=Options!$H$9,Table2[[#This Row],[code]]=Options!$H$10),Table2[[#This Row],[regno]],"")</f>
        <v/>
      </c>
    </row>
    <row r="4667" spans="1:4" x14ac:dyDescent="0.2">
      <c r="A4667">
        <v>1139623</v>
      </c>
      <c r="B4667" t="s">
        <v>5498</v>
      </c>
      <c r="C4667" t="s">
        <v>372</v>
      </c>
      <c r="D4667" t="str">
        <f>IF(OR(Table2[[#This Row],[code]]=Options!$H$6,Table2[[#This Row],[code]]=Options!$H$7,Table2[[#This Row],[code]]=Options!$H$8,Table2[[#This Row],[code]]=Options!$H$9,Table2[[#This Row],[code]]=Options!$H$10),Table2[[#This Row],[regno]],"")</f>
        <v/>
      </c>
    </row>
    <row r="4668" spans="1:4" x14ac:dyDescent="0.2">
      <c r="A4668">
        <v>1139637</v>
      </c>
      <c r="B4668" t="s">
        <v>5760</v>
      </c>
      <c r="C4668" t="s">
        <v>1942</v>
      </c>
      <c r="D4668" t="str">
        <f>IF(OR(Table2[[#This Row],[code]]=Options!$H$6,Table2[[#This Row],[code]]=Options!$H$7,Table2[[#This Row],[code]]=Options!$H$8,Table2[[#This Row],[code]]=Options!$H$9,Table2[[#This Row],[code]]=Options!$H$10),Table2[[#This Row],[regno]],"")</f>
        <v/>
      </c>
    </row>
    <row r="4669" spans="1:4" x14ac:dyDescent="0.2">
      <c r="A4669">
        <v>1139666</v>
      </c>
      <c r="B4669" t="s">
        <v>5520</v>
      </c>
      <c r="C4669" t="s">
        <v>5521</v>
      </c>
      <c r="D4669" t="str">
        <f>IF(OR(Table2[[#This Row],[code]]=Options!$H$6,Table2[[#This Row],[code]]=Options!$H$7,Table2[[#This Row],[code]]=Options!$H$8,Table2[[#This Row],[code]]=Options!$H$9,Table2[[#This Row],[code]]=Options!$H$10),Table2[[#This Row],[regno]],"")</f>
        <v/>
      </c>
    </row>
    <row r="4670" spans="1:4" x14ac:dyDescent="0.2">
      <c r="A4670">
        <v>1139683</v>
      </c>
      <c r="B4670" t="s">
        <v>5508</v>
      </c>
      <c r="C4670" t="s">
        <v>110</v>
      </c>
      <c r="D4670" t="str">
        <f>IF(OR(Table2[[#This Row],[code]]=Options!$H$6,Table2[[#This Row],[code]]=Options!$H$7,Table2[[#This Row],[code]]=Options!$H$8,Table2[[#This Row],[code]]=Options!$H$9,Table2[[#This Row],[code]]=Options!$H$10),Table2[[#This Row],[regno]],"")</f>
        <v/>
      </c>
    </row>
    <row r="4671" spans="1:4" x14ac:dyDescent="0.2">
      <c r="A4671">
        <v>1139711</v>
      </c>
      <c r="B4671" t="s">
        <v>5430</v>
      </c>
      <c r="C4671" t="s">
        <v>27</v>
      </c>
      <c r="D4671" t="str">
        <f>IF(OR(Table2[[#This Row],[code]]=Options!$H$6,Table2[[#This Row],[code]]=Options!$H$7,Table2[[#This Row],[code]]=Options!$H$8,Table2[[#This Row],[code]]=Options!$H$9,Table2[[#This Row],[code]]=Options!$H$10),Table2[[#This Row],[regno]],"")</f>
        <v/>
      </c>
    </row>
    <row r="4672" spans="1:4" x14ac:dyDescent="0.2">
      <c r="A4672">
        <v>1139735</v>
      </c>
      <c r="B4672" t="s">
        <v>5557</v>
      </c>
      <c r="C4672" t="s">
        <v>1433</v>
      </c>
      <c r="D4672" t="str">
        <f>IF(OR(Table2[[#This Row],[code]]=Options!$H$6,Table2[[#This Row],[code]]=Options!$H$7,Table2[[#This Row],[code]]=Options!$H$8,Table2[[#This Row],[code]]=Options!$H$9,Table2[[#This Row],[code]]=Options!$H$10),Table2[[#This Row],[regno]],"")</f>
        <v/>
      </c>
    </row>
    <row r="4673" spans="1:4" x14ac:dyDescent="0.2">
      <c r="A4673">
        <v>1139767</v>
      </c>
      <c r="B4673" t="s">
        <v>5690</v>
      </c>
      <c r="C4673" t="s">
        <v>751</v>
      </c>
      <c r="D4673" t="str">
        <f>IF(OR(Table2[[#This Row],[code]]=Options!$H$6,Table2[[#This Row],[code]]=Options!$H$7,Table2[[#This Row],[code]]=Options!$H$8,Table2[[#This Row],[code]]=Options!$H$9,Table2[[#This Row],[code]]=Options!$H$10),Table2[[#This Row],[regno]],"")</f>
        <v/>
      </c>
    </row>
    <row r="4674" spans="1:4" x14ac:dyDescent="0.2">
      <c r="A4674">
        <v>1139783</v>
      </c>
      <c r="B4674" t="s">
        <v>5633</v>
      </c>
      <c r="C4674" t="s">
        <v>255</v>
      </c>
      <c r="D4674" t="str">
        <f>IF(OR(Table2[[#This Row],[code]]=Options!$H$6,Table2[[#This Row],[code]]=Options!$H$7,Table2[[#This Row],[code]]=Options!$H$8,Table2[[#This Row],[code]]=Options!$H$9,Table2[[#This Row],[code]]=Options!$H$10),Table2[[#This Row],[regno]],"")</f>
        <v/>
      </c>
    </row>
    <row r="4675" spans="1:4" x14ac:dyDescent="0.2">
      <c r="A4675">
        <v>1139901</v>
      </c>
      <c r="B4675" t="s">
        <v>5426</v>
      </c>
      <c r="C4675" t="s">
        <v>2617</v>
      </c>
      <c r="D4675" t="str">
        <f>IF(OR(Table2[[#This Row],[code]]=Options!$H$6,Table2[[#This Row],[code]]=Options!$H$7,Table2[[#This Row],[code]]=Options!$H$8,Table2[[#This Row],[code]]=Options!$H$9,Table2[[#This Row],[code]]=Options!$H$10),Table2[[#This Row],[regno]],"")</f>
        <v/>
      </c>
    </row>
    <row r="4676" spans="1:4" x14ac:dyDescent="0.2">
      <c r="A4676">
        <v>1139976</v>
      </c>
      <c r="B4676" t="s">
        <v>5619</v>
      </c>
      <c r="C4676" t="s">
        <v>176</v>
      </c>
      <c r="D4676" t="str">
        <f>IF(OR(Table2[[#This Row],[code]]=Options!$H$6,Table2[[#This Row],[code]]=Options!$H$7,Table2[[#This Row],[code]]=Options!$H$8,Table2[[#This Row],[code]]=Options!$H$9,Table2[[#This Row],[code]]=Options!$H$10),Table2[[#This Row],[regno]],"")</f>
        <v/>
      </c>
    </row>
    <row r="4677" spans="1:4" x14ac:dyDescent="0.2">
      <c r="A4677">
        <v>1139987</v>
      </c>
      <c r="B4677" t="s">
        <v>5462</v>
      </c>
      <c r="C4677" t="s">
        <v>52</v>
      </c>
      <c r="D4677" t="str">
        <f>IF(OR(Table2[[#This Row],[code]]=Options!$H$6,Table2[[#This Row],[code]]=Options!$H$7,Table2[[#This Row],[code]]=Options!$H$8,Table2[[#This Row],[code]]=Options!$H$9,Table2[[#This Row],[code]]=Options!$H$10),Table2[[#This Row],[regno]],"")</f>
        <v/>
      </c>
    </row>
    <row r="4678" spans="1:4" x14ac:dyDescent="0.2">
      <c r="A4678">
        <v>1140031</v>
      </c>
      <c r="B4678" t="s">
        <v>5580</v>
      </c>
      <c r="C4678" t="s">
        <v>736</v>
      </c>
      <c r="D4678" t="str">
        <f>IF(OR(Table2[[#This Row],[code]]=Options!$H$6,Table2[[#This Row],[code]]=Options!$H$7,Table2[[#This Row],[code]]=Options!$H$8,Table2[[#This Row],[code]]=Options!$H$9,Table2[[#This Row],[code]]=Options!$H$10),Table2[[#This Row],[regno]],"")</f>
        <v/>
      </c>
    </row>
    <row r="4679" spans="1:4" x14ac:dyDescent="0.2">
      <c r="A4679">
        <v>1140146</v>
      </c>
      <c r="B4679" t="s">
        <v>5611</v>
      </c>
      <c r="C4679" t="s">
        <v>133</v>
      </c>
      <c r="D4679" t="str">
        <f>IF(OR(Table2[[#This Row],[code]]=Options!$H$6,Table2[[#This Row],[code]]=Options!$H$7,Table2[[#This Row],[code]]=Options!$H$8,Table2[[#This Row],[code]]=Options!$H$9,Table2[[#This Row],[code]]=Options!$H$10),Table2[[#This Row],[regno]],"")</f>
        <v/>
      </c>
    </row>
    <row r="4680" spans="1:4" x14ac:dyDescent="0.2">
      <c r="A4680">
        <v>1140285</v>
      </c>
      <c r="B4680" t="s">
        <v>5739</v>
      </c>
      <c r="C4680" t="s">
        <v>1498</v>
      </c>
      <c r="D4680" t="str">
        <f>IF(OR(Table2[[#This Row],[code]]=Options!$H$6,Table2[[#This Row],[code]]=Options!$H$7,Table2[[#This Row],[code]]=Options!$H$8,Table2[[#This Row],[code]]=Options!$H$9,Table2[[#This Row],[code]]=Options!$H$10),Table2[[#This Row],[regno]],"")</f>
        <v/>
      </c>
    </row>
    <row r="4681" spans="1:4" x14ac:dyDescent="0.2">
      <c r="A4681">
        <v>1140319</v>
      </c>
      <c r="B4681" t="s">
        <v>5666</v>
      </c>
      <c r="C4681" t="s">
        <v>489</v>
      </c>
      <c r="D4681" t="str">
        <f>IF(OR(Table2[[#This Row],[code]]=Options!$H$6,Table2[[#This Row],[code]]=Options!$H$7,Table2[[#This Row],[code]]=Options!$H$8,Table2[[#This Row],[code]]=Options!$H$9,Table2[[#This Row],[code]]=Options!$H$10),Table2[[#This Row],[regno]],"")</f>
        <v/>
      </c>
    </row>
    <row r="4682" spans="1:4" x14ac:dyDescent="0.2">
      <c r="A4682">
        <v>1140346</v>
      </c>
      <c r="B4682" t="s">
        <v>5685</v>
      </c>
      <c r="C4682" t="s">
        <v>655</v>
      </c>
      <c r="D4682" t="str">
        <f>IF(OR(Table2[[#This Row],[code]]=Options!$H$6,Table2[[#This Row],[code]]=Options!$H$7,Table2[[#This Row],[code]]=Options!$H$8,Table2[[#This Row],[code]]=Options!$H$9,Table2[[#This Row],[code]]=Options!$H$10),Table2[[#This Row],[regno]],"")</f>
        <v/>
      </c>
    </row>
    <row r="4683" spans="1:4" x14ac:dyDescent="0.2">
      <c r="A4683">
        <v>1140350</v>
      </c>
      <c r="B4683" t="s">
        <v>5628</v>
      </c>
      <c r="C4683" t="s">
        <v>231</v>
      </c>
      <c r="D4683" t="str">
        <f>IF(OR(Table2[[#This Row],[code]]=Options!$H$6,Table2[[#This Row],[code]]=Options!$H$7,Table2[[#This Row],[code]]=Options!$H$8,Table2[[#This Row],[code]]=Options!$H$9,Table2[[#This Row],[code]]=Options!$H$10),Table2[[#This Row],[regno]],"")</f>
        <v/>
      </c>
    </row>
    <row r="4684" spans="1:4" x14ac:dyDescent="0.2">
      <c r="A4684">
        <v>1140452</v>
      </c>
      <c r="B4684" t="s">
        <v>5490</v>
      </c>
      <c r="C4684" t="s">
        <v>55</v>
      </c>
      <c r="D4684" t="str">
        <f>IF(OR(Table2[[#This Row],[code]]=Options!$H$6,Table2[[#This Row],[code]]=Options!$H$7,Table2[[#This Row],[code]]=Options!$H$8,Table2[[#This Row],[code]]=Options!$H$9,Table2[[#This Row],[code]]=Options!$H$10),Table2[[#This Row],[regno]],"")</f>
        <v/>
      </c>
    </row>
    <row r="4685" spans="1:4" x14ac:dyDescent="0.2">
      <c r="A4685">
        <v>1140461</v>
      </c>
      <c r="B4685" t="s">
        <v>5626</v>
      </c>
      <c r="C4685" t="s">
        <v>225</v>
      </c>
      <c r="D4685" t="str">
        <f>IF(OR(Table2[[#This Row],[code]]=Options!$H$6,Table2[[#This Row],[code]]=Options!$H$7,Table2[[#This Row],[code]]=Options!$H$8,Table2[[#This Row],[code]]=Options!$H$9,Table2[[#This Row],[code]]=Options!$H$10),Table2[[#This Row],[regno]],"")</f>
        <v/>
      </c>
    </row>
    <row r="4686" spans="1:4" x14ac:dyDescent="0.2">
      <c r="A4686">
        <v>1140582</v>
      </c>
      <c r="B4686" t="s">
        <v>5663</v>
      </c>
      <c r="C4686" t="s">
        <v>452</v>
      </c>
      <c r="D4686" t="str">
        <f>IF(OR(Table2[[#This Row],[code]]=Options!$H$6,Table2[[#This Row],[code]]=Options!$H$7,Table2[[#This Row],[code]]=Options!$H$8,Table2[[#This Row],[code]]=Options!$H$9,Table2[[#This Row],[code]]=Options!$H$10),Table2[[#This Row],[regno]],"")</f>
        <v/>
      </c>
    </row>
    <row r="4687" spans="1:4" x14ac:dyDescent="0.2">
      <c r="A4687">
        <v>1140614</v>
      </c>
      <c r="B4687" t="s">
        <v>5648</v>
      </c>
      <c r="C4687" t="s">
        <v>355</v>
      </c>
      <c r="D4687" t="str">
        <f>IF(OR(Table2[[#This Row],[code]]=Options!$H$6,Table2[[#This Row],[code]]=Options!$H$7,Table2[[#This Row],[code]]=Options!$H$8,Table2[[#This Row],[code]]=Options!$H$9,Table2[[#This Row],[code]]=Options!$H$10),Table2[[#This Row],[regno]],"")</f>
        <v/>
      </c>
    </row>
    <row r="4688" spans="1:4" x14ac:dyDescent="0.2">
      <c r="A4688">
        <v>1140677</v>
      </c>
      <c r="B4688" t="s">
        <v>5609</v>
      </c>
      <c r="C4688" t="s">
        <v>100</v>
      </c>
      <c r="D4688" t="str">
        <f>IF(OR(Table2[[#This Row],[code]]=Options!$H$6,Table2[[#This Row],[code]]=Options!$H$7,Table2[[#This Row],[code]]=Options!$H$8,Table2[[#This Row],[code]]=Options!$H$9,Table2[[#This Row],[code]]=Options!$H$10),Table2[[#This Row],[regno]],"")</f>
        <v/>
      </c>
    </row>
    <row r="4689" spans="1:4" x14ac:dyDescent="0.2">
      <c r="A4689">
        <v>1140796</v>
      </c>
      <c r="B4689" t="s">
        <v>5658</v>
      </c>
      <c r="C4689" t="s">
        <v>427</v>
      </c>
      <c r="D4689" t="str">
        <f>IF(OR(Table2[[#This Row],[code]]=Options!$H$6,Table2[[#This Row],[code]]=Options!$H$7,Table2[[#This Row],[code]]=Options!$H$8,Table2[[#This Row],[code]]=Options!$H$9,Table2[[#This Row],[code]]=Options!$H$10),Table2[[#This Row],[regno]],"")</f>
        <v/>
      </c>
    </row>
    <row r="4690" spans="1:4" x14ac:dyDescent="0.2">
      <c r="A4690">
        <v>1140803</v>
      </c>
      <c r="B4690" t="s">
        <v>5609</v>
      </c>
      <c r="C4690" t="s">
        <v>100</v>
      </c>
      <c r="D4690" t="str">
        <f>IF(OR(Table2[[#This Row],[code]]=Options!$H$6,Table2[[#This Row],[code]]=Options!$H$7,Table2[[#This Row],[code]]=Options!$H$8,Table2[[#This Row],[code]]=Options!$H$9,Table2[[#This Row],[code]]=Options!$H$10),Table2[[#This Row],[regno]],"")</f>
        <v/>
      </c>
    </row>
    <row r="4691" spans="1:4" x14ac:dyDescent="0.2">
      <c r="A4691">
        <v>1140931</v>
      </c>
      <c r="B4691" t="s">
        <v>5508</v>
      </c>
      <c r="C4691" t="s">
        <v>110</v>
      </c>
      <c r="D4691" t="str">
        <f>IF(OR(Table2[[#This Row],[code]]=Options!$H$6,Table2[[#This Row],[code]]=Options!$H$7,Table2[[#This Row],[code]]=Options!$H$8,Table2[[#This Row],[code]]=Options!$H$9,Table2[[#This Row],[code]]=Options!$H$10),Table2[[#This Row],[regno]],"")</f>
        <v/>
      </c>
    </row>
    <row r="4692" spans="1:4" x14ac:dyDescent="0.2">
      <c r="A4692">
        <v>1141015</v>
      </c>
      <c r="B4692" t="s">
        <v>5569</v>
      </c>
      <c r="C4692" t="s">
        <v>461</v>
      </c>
      <c r="D4692" t="str">
        <f>IF(OR(Table2[[#This Row],[code]]=Options!$H$6,Table2[[#This Row],[code]]=Options!$H$7,Table2[[#This Row],[code]]=Options!$H$8,Table2[[#This Row],[code]]=Options!$H$9,Table2[[#This Row],[code]]=Options!$H$10),Table2[[#This Row],[regno]],"")</f>
        <v/>
      </c>
    </row>
    <row r="4693" spans="1:4" x14ac:dyDescent="0.2">
      <c r="A4693">
        <v>1141110</v>
      </c>
      <c r="B4693" t="s">
        <v>5434</v>
      </c>
      <c r="C4693" t="s">
        <v>105</v>
      </c>
      <c r="D4693" t="str">
        <f>IF(OR(Table2[[#This Row],[code]]=Options!$H$6,Table2[[#This Row],[code]]=Options!$H$7,Table2[[#This Row],[code]]=Options!$H$8,Table2[[#This Row],[code]]=Options!$H$9,Table2[[#This Row],[code]]=Options!$H$10),Table2[[#This Row],[regno]],"")</f>
        <v/>
      </c>
    </row>
    <row r="4694" spans="1:4" x14ac:dyDescent="0.2">
      <c r="A4694">
        <v>1141137</v>
      </c>
      <c r="B4694" t="s">
        <v>5497</v>
      </c>
      <c r="C4694" t="s">
        <v>15</v>
      </c>
      <c r="D4694" t="str">
        <f>IF(OR(Table2[[#This Row],[code]]=Options!$H$6,Table2[[#This Row],[code]]=Options!$H$7,Table2[[#This Row],[code]]=Options!$H$8,Table2[[#This Row],[code]]=Options!$H$9,Table2[[#This Row],[code]]=Options!$H$10),Table2[[#This Row],[regno]],"")</f>
        <v/>
      </c>
    </row>
    <row r="4695" spans="1:4" x14ac:dyDescent="0.2">
      <c r="A4695">
        <v>1141138</v>
      </c>
      <c r="B4695" t="s">
        <v>5489</v>
      </c>
      <c r="C4695" t="s">
        <v>566</v>
      </c>
      <c r="D4695" t="str">
        <f>IF(OR(Table2[[#This Row],[code]]=Options!$H$6,Table2[[#This Row],[code]]=Options!$H$7,Table2[[#This Row],[code]]=Options!$H$8,Table2[[#This Row],[code]]=Options!$H$9,Table2[[#This Row],[code]]=Options!$H$10),Table2[[#This Row],[regno]],"")</f>
        <v/>
      </c>
    </row>
    <row r="4696" spans="1:4" x14ac:dyDescent="0.2">
      <c r="A4696">
        <v>1141170</v>
      </c>
      <c r="B4696" t="s">
        <v>5502</v>
      </c>
      <c r="C4696" t="s">
        <v>298</v>
      </c>
      <c r="D4696" t="str">
        <f>IF(OR(Table2[[#This Row],[code]]=Options!$H$6,Table2[[#This Row],[code]]=Options!$H$7,Table2[[#This Row],[code]]=Options!$H$8,Table2[[#This Row],[code]]=Options!$H$9,Table2[[#This Row],[code]]=Options!$H$10),Table2[[#This Row],[regno]],"")</f>
        <v/>
      </c>
    </row>
    <row r="4697" spans="1:4" x14ac:dyDescent="0.2">
      <c r="A4697">
        <v>1141183</v>
      </c>
      <c r="B4697" t="s">
        <v>5713</v>
      </c>
      <c r="C4697" t="s">
        <v>1081</v>
      </c>
      <c r="D4697" t="str">
        <f>IF(OR(Table2[[#This Row],[code]]=Options!$H$6,Table2[[#This Row],[code]]=Options!$H$7,Table2[[#This Row],[code]]=Options!$H$8,Table2[[#This Row],[code]]=Options!$H$9,Table2[[#This Row],[code]]=Options!$H$10),Table2[[#This Row],[regno]],"")</f>
        <v/>
      </c>
    </row>
    <row r="4698" spans="1:4" x14ac:dyDescent="0.2">
      <c r="A4698">
        <v>1141216</v>
      </c>
      <c r="B4698" t="s">
        <v>5578</v>
      </c>
      <c r="C4698" t="s">
        <v>121</v>
      </c>
      <c r="D4698" t="str">
        <f>IF(OR(Table2[[#This Row],[code]]=Options!$H$6,Table2[[#This Row],[code]]=Options!$H$7,Table2[[#This Row],[code]]=Options!$H$8,Table2[[#This Row],[code]]=Options!$H$9,Table2[[#This Row],[code]]=Options!$H$10),Table2[[#This Row],[regno]],"")</f>
        <v/>
      </c>
    </row>
    <row r="4699" spans="1:4" x14ac:dyDescent="0.2">
      <c r="A4699">
        <v>1141227</v>
      </c>
      <c r="B4699" t="s">
        <v>5733</v>
      </c>
      <c r="C4699" t="s">
        <v>1406</v>
      </c>
      <c r="D4699" t="str">
        <f>IF(OR(Table2[[#This Row],[code]]=Options!$H$6,Table2[[#This Row],[code]]=Options!$H$7,Table2[[#This Row],[code]]=Options!$H$8,Table2[[#This Row],[code]]=Options!$H$9,Table2[[#This Row],[code]]=Options!$H$10),Table2[[#This Row],[regno]],"")</f>
        <v/>
      </c>
    </row>
    <row r="4700" spans="1:4" x14ac:dyDescent="0.2">
      <c r="A4700">
        <v>1141265</v>
      </c>
      <c r="B4700" t="s">
        <v>5508</v>
      </c>
      <c r="C4700" t="s">
        <v>110</v>
      </c>
      <c r="D4700" t="str">
        <f>IF(OR(Table2[[#This Row],[code]]=Options!$H$6,Table2[[#This Row],[code]]=Options!$H$7,Table2[[#This Row],[code]]=Options!$H$8,Table2[[#This Row],[code]]=Options!$H$9,Table2[[#This Row],[code]]=Options!$H$10),Table2[[#This Row],[regno]],"")</f>
        <v/>
      </c>
    </row>
    <row r="4701" spans="1:4" x14ac:dyDescent="0.2">
      <c r="A4701">
        <v>1141294</v>
      </c>
      <c r="B4701" t="s">
        <v>5699</v>
      </c>
      <c r="C4701" t="s">
        <v>829</v>
      </c>
      <c r="D4701" t="str">
        <f>IF(OR(Table2[[#This Row],[code]]=Options!$H$6,Table2[[#This Row],[code]]=Options!$H$7,Table2[[#This Row],[code]]=Options!$H$8,Table2[[#This Row],[code]]=Options!$H$9,Table2[[#This Row],[code]]=Options!$H$10),Table2[[#This Row],[regno]],"")</f>
        <v/>
      </c>
    </row>
    <row r="4702" spans="1:4" x14ac:dyDescent="0.2">
      <c r="A4702">
        <v>1141472</v>
      </c>
      <c r="B4702" t="s">
        <v>5555</v>
      </c>
      <c r="C4702" t="s">
        <v>2197</v>
      </c>
      <c r="D4702" t="str">
        <f>IF(OR(Table2[[#This Row],[code]]=Options!$H$6,Table2[[#This Row],[code]]=Options!$H$7,Table2[[#This Row],[code]]=Options!$H$8,Table2[[#This Row],[code]]=Options!$H$9,Table2[[#This Row],[code]]=Options!$H$10),Table2[[#This Row],[regno]],"")</f>
        <v/>
      </c>
    </row>
    <row r="4703" spans="1:4" x14ac:dyDescent="0.2">
      <c r="A4703">
        <v>1141507</v>
      </c>
      <c r="B4703" t="s">
        <v>5658</v>
      </c>
      <c r="C4703" t="s">
        <v>427</v>
      </c>
      <c r="D4703" t="str">
        <f>IF(OR(Table2[[#This Row],[code]]=Options!$H$6,Table2[[#This Row],[code]]=Options!$H$7,Table2[[#This Row],[code]]=Options!$H$8,Table2[[#This Row],[code]]=Options!$H$9,Table2[[#This Row],[code]]=Options!$H$10),Table2[[#This Row],[regno]],"")</f>
        <v/>
      </c>
    </row>
    <row r="4704" spans="1:4" x14ac:dyDescent="0.2">
      <c r="A4704">
        <v>1141750</v>
      </c>
      <c r="B4704" t="s">
        <v>5544</v>
      </c>
      <c r="C4704" t="s">
        <v>61</v>
      </c>
      <c r="D4704" t="str">
        <f>IF(OR(Table2[[#This Row],[code]]=Options!$H$6,Table2[[#This Row],[code]]=Options!$H$7,Table2[[#This Row],[code]]=Options!$H$8,Table2[[#This Row],[code]]=Options!$H$9,Table2[[#This Row],[code]]=Options!$H$10),Table2[[#This Row],[regno]],"")</f>
        <v/>
      </c>
    </row>
    <row r="4705" spans="1:4" x14ac:dyDescent="0.2">
      <c r="A4705">
        <v>1141808</v>
      </c>
      <c r="B4705" t="s">
        <v>5669</v>
      </c>
      <c r="C4705" t="s">
        <v>505</v>
      </c>
      <c r="D4705" t="str">
        <f>IF(OR(Table2[[#This Row],[code]]=Options!$H$6,Table2[[#This Row],[code]]=Options!$H$7,Table2[[#This Row],[code]]=Options!$H$8,Table2[[#This Row],[code]]=Options!$H$9,Table2[[#This Row],[code]]=Options!$H$10),Table2[[#This Row],[regno]],"")</f>
        <v/>
      </c>
    </row>
    <row r="4706" spans="1:4" x14ac:dyDescent="0.2">
      <c r="A4706">
        <v>1141813</v>
      </c>
      <c r="B4706" t="s">
        <v>5609</v>
      </c>
      <c r="C4706" t="s">
        <v>100</v>
      </c>
      <c r="D4706" t="str">
        <f>IF(OR(Table2[[#This Row],[code]]=Options!$H$6,Table2[[#This Row],[code]]=Options!$H$7,Table2[[#This Row],[code]]=Options!$H$8,Table2[[#This Row],[code]]=Options!$H$9,Table2[[#This Row],[code]]=Options!$H$10),Table2[[#This Row],[regno]],"")</f>
        <v/>
      </c>
    </row>
    <row r="4707" spans="1:4" x14ac:dyDescent="0.2">
      <c r="A4707">
        <v>1141861</v>
      </c>
      <c r="B4707" t="s">
        <v>5430</v>
      </c>
      <c r="C4707" t="s">
        <v>27</v>
      </c>
      <c r="D4707" t="str">
        <f>IF(OR(Table2[[#This Row],[code]]=Options!$H$6,Table2[[#This Row],[code]]=Options!$H$7,Table2[[#This Row],[code]]=Options!$H$8,Table2[[#This Row],[code]]=Options!$H$9,Table2[[#This Row],[code]]=Options!$H$10),Table2[[#This Row],[regno]],"")</f>
        <v/>
      </c>
    </row>
    <row r="4708" spans="1:4" x14ac:dyDescent="0.2">
      <c r="A4708">
        <v>1141897</v>
      </c>
      <c r="B4708" t="s">
        <v>5777</v>
      </c>
      <c r="C4708" t="s">
        <v>2481</v>
      </c>
      <c r="D4708" t="str">
        <f>IF(OR(Table2[[#This Row],[code]]=Options!$H$6,Table2[[#This Row],[code]]=Options!$H$7,Table2[[#This Row],[code]]=Options!$H$8,Table2[[#This Row],[code]]=Options!$H$9,Table2[[#This Row],[code]]=Options!$H$10),Table2[[#This Row],[regno]],"")</f>
        <v/>
      </c>
    </row>
    <row r="4709" spans="1:4" x14ac:dyDescent="0.2">
      <c r="A4709">
        <v>1141927</v>
      </c>
      <c r="B4709" t="s">
        <v>5571</v>
      </c>
      <c r="C4709" t="s">
        <v>2604</v>
      </c>
      <c r="D4709" t="str">
        <f>IF(OR(Table2[[#This Row],[code]]=Options!$H$6,Table2[[#This Row],[code]]=Options!$H$7,Table2[[#This Row],[code]]=Options!$H$8,Table2[[#This Row],[code]]=Options!$H$9,Table2[[#This Row],[code]]=Options!$H$10),Table2[[#This Row],[regno]],"")</f>
        <v/>
      </c>
    </row>
    <row r="4710" spans="1:4" x14ac:dyDescent="0.2">
      <c r="A4710">
        <v>1142039</v>
      </c>
      <c r="B4710" t="s">
        <v>5645</v>
      </c>
      <c r="C4710" t="s">
        <v>341</v>
      </c>
      <c r="D4710" t="str">
        <f>IF(OR(Table2[[#This Row],[code]]=Options!$H$6,Table2[[#This Row],[code]]=Options!$H$7,Table2[[#This Row],[code]]=Options!$H$8,Table2[[#This Row],[code]]=Options!$H$9,Table2[[#This Row],[code]]=Options!$H$10),Table2[[#This Row],[regno]],"")</f>
        <v/>
      </c>
    </row>
    <row r="4711" spans="1:4" x14ac:dyDescent="0.2">
      <c r="A4711">
        <v>1142075</v>
      </c>
      <c r="B4711" t="s">
        <v>5434</v>
      </c>
      <c r="C4711" t="s">
        <v>105</v>
      </c>
      <c r="D4711" t="str">
        <f>IF(OR(Table2[[#This Row],[code]]=Options!$H$6,Table2[[#This Row],[code]]=Options!$H$7,Table2[[#This Row],[code]]=Options!$H$8,Table2[[#This Row],[code]]=Options!$H$9,Table2[[#This Row],[code]]=Options!$H$10),Table2[[#This Row],[regno]],"")</f>
        <v/>
      </c>
    </row>
    <row r="4712" spans="1:4" x14ac:dyDescent="0.2">
      <c r="A4712">
        <v>1142092</v>
      </c>
      <c r="B4712" t="s">
        <v>5679</v>
      </c>
      <c r="C4712" t="s">
        <v>571</v>
      </c>
      <c r="D4712" t="str">
        <f>IF(OR(Table2[[#This Row],[code]]=Options!$H$6,Table2[[#This Row],[code]]=Options!$H$7,Table2[[#This Row],[code]]=Options!$H$8,Table2[[#This Row],[code]]=Options!$H$9,Table2[[#This Row],[code]]=Options!$H$10),Table2[[#This Row],[regno]],"")</f>
        <v/>
      </c>
    </row>
    <row r="4713" spans="1:4" x14ac:dyDescent="0.2">
      <c r="A4713">
        <v>1142094</v>
      </c>
      <c r="B4713" t="s">
        <v>5716</v>
      </c>
      <c r="C4713" t="s">
        <v>1207</v>
      </c>
      <c r="D4713" t="str">
        <f>IF(OR(Table2[[#This Row],[code]]=Options!$H$6,Table2[[#This Row],[code]]=Options!$H$7,Table2[[#This Row],[code]]=Options!$H$8,Table2[[#This Row],[code]]=Options!$H$9,Table2[[#This Row],[code]]=Options!$H$10),Table2[[#This Row],[regno]],"")</f>
        <v/>
      </c>
    </row>
    <row r="4714" spans="1:4" x14ac:dyDescent="0.2">
      <c r="A4714">
        <v>1142132</v>
      </c>
      <c r="B4714" t="s">
        <v>5749</v>
      </c>
      <c r="C4714" t="s">
        <v>1707</v>
      </c>
      <c r="D4714" t="str">
        <f>IF(OR(Table2[[#This Row],[code]]=Options!$H$6,Table2[[#This Row],[code]]=Options!$H$7,Table2[[#This Row],[code]]=Options!$H$8,Table2[[#This Row],[code]]=Options!$H$9,Table2[[#This Row],[code]]=Options!$H$10),Table2[[#This Row],[regno]],"")</f>
        <v/>
      </c>
    </row>
    <row r="4715" spans="1:4" x14ac:dyDescent="0.2">
      <c r="A4715">
        <v>1142172</v>
      </c>
      <c r="B4715" t="s">
        <v>5691</v>
      </c>
      <c r="C4715" t="s">
        <v>758</v>
      </c>
      <c r="D4715" t="str">
        <f>IF(OR(Table2[[#This Row],[code]]=Options!$H$6,Table2[[#This Row],[code]]=Options!$H$7,Table2[[#This Row],[code]]=Options!$H$8,Table2[[#This Row],[code]]=Options!$H$9,Table2[[#This Row],[code]]=Options!$H$10),Table2[[#This Row],[regno]],"")</f>
        <v/>
      </c>
    </row>
    <row r="4716" spans="1:4" x14ac:dyDescent="0.2">
      <c r="A4716">
        <v>1142241</v>
      </c>
      <c r="B4716" t="s">
        <v>5430</v>
      </c>
      <c r="C4716" t="s">
        <v>27</v>
      </c>
      <c r="D4716" t="str">
        <f>IF(OR(Table2[[#This Row],[code]]=Options!$H$6,Table2[[#This Row],[code]]=Options!$H$7,Table2[[#This Row],[code]]=Options!$H$8,Table2[[#This Row],[code]]=Options!$H$9,Table2[[#This Row],[code]]=Options!$H$10),Table2[[#This Row],[regno]],"")</f>
        <v/>
      </c>
    </row>
    <row r="4717" spans="1:4" x14ac:dyDescent="0.2">
      <c r="A4717">
        <v>1142362</v>
      </c>
      <c r="B4717" t="s">
        <v>5534</v>
      </c>
      <c r="C4717" t="s">
        <v>1290</v>
      </c>
      <c r="D4717" t="str">
        <f>IF(OR(Table2[[#This Row],[code]]=Options!$H$6,Table2[[#This Row],[code]]=Options!$H$7,Table2[[#This Row],[code]]=Options!$H$8,Table2[[#This Row],[code]]=Options!$H$9,Table2[[#This Row],[code]]=Options!$H$10),Table2[[#This Row],[regno]],"")</f>
        <v/>
      </c>
    </row>
    <row r="4718" spans="1:4" x14ac:dyDescent="0.2">
      <c r="A4718">
        <v>1142368</v>
      </c>
      <c r="B4718" t="s">
        <v>5675</v>
      </c>
      <c r="C4718" t="s">
        <v>544</v>
      </c>
      <c r="D4718" t="str">
        <f>IF(OR(Table2[[#This Row],[code]]=Options!$H$6,Table2[[#This Row],[code]]=Options!$H$7,Table2[[#This Row],[code]]=Options!$H$8,Table2[[#This Row],[code]]=Options!$H$9,Table2[[#This Row],[code]]=Options!$H$10),Table2[[#This Row],[regno]],"")</f>
        <v/>
      </c>
    </row>
    <row r="4719" spans="1:4" x14ac:dyDescent="0.2">
      <c r="A4719">
        <v>1142427</v>
      </c>
      <c r="B4719" t="s">
        <v>5569</v>
      </c>
      <c r="C4719" t="s">
        <v>461</v>
      </c>
      <c r="D4719" t="str">
        <f>IF(OR(Table2[[#This Row],[code]]=Options!$H$6,Table2[[#This Row],[code]]=Options!$H$7,Table2[[#This Row],[code]]=Options!$H$8,Table2[[#This Row],[code]]=Options!$H$9,Table2[[#This Row],[code]]=Options!$H$10),Table2[[#This Row],[regno]],"")</f>
        <v/>
      </c>
    </row>
    <row r="4720" spans="1:4" x14ac:dyDescent="0.2">
      <c r="A4720">
        <v>1142447</v>
      </c>
      <c r="B4720" t="s">
        <v>5537</v>
      </c>
      <c r="C4720" t="s">
        <v>1315</v>
      </c>
      <c r="D4720" t="str">
        <f>IF(OR(Table2[[#This Row],[code]]=Options!$H$6,Table2[[#This Row],[code]]=Options!$H$7,Table2[[#This Row],[code]]=Options!$H$8,Table2[[#This Row],[code]]=Options!$H$9,Table2[[#This Row],[code]]=Options!$H$10),Table2[[#This Row],[regno]],"")</f>
        <v/>
      </c>
    </row>
    <row r="4721" spans="1:4" x14ac:dyDescent="0.2">
      <c r="A4721">
        <v>1142471</v>
      </c>
      <c r="B4721" t="s">
        <v>5533</v>
      </c>
      <c r="C4721" t="s">
        <v>598</v>
      </c>
      <c r="D4721" t="str">
        <f>IF(OR(Table2[[#This Row],[code]]=Options!$H$6,Table2[[#This Row],[code]]=Options!$H$7,Table2[[#This Row],[code]]=Options!$H$8,Table2[[#This Row],[code]]=Options!$H$9,Table2[[#This Row],[code]]=Options!$H$10),Table2[[#This Row],[regno]],"")</f>
        <v/>
      </c>
    </row>
    <row r="4722" spans="1:4" x14ac:dyDescent="0.2">
      <c r="A4722">
        <v>1142475</v>
      </c>
      <c r="B4722" t="s">
        <v>5804</v>
      </c>
      <c r="C4722" t="s">
        <v>4115</v>
      </c>
      <c r="D4722" t="str">
        <f>IF(OR(Table2[[#This Row],[code]]=Options!$H$6,Table2[[#This Row],[code]]=Options!$H$7,Table2[[#This Row],[code]]=Options!$H$8,Table2[[#This Row],[code]]=Options!$H$9,Table2[[#This Row],[code]]=Options!$H$10),Table2[[#This Row],[regno]],"")</f>
        <v/>
      </c>
    </row>
    <row r="4723" spans="1:4" x14ac:dyDescent="0.2">
      <c r="A4723">
        <v>1142515</v>
      </c>
      <c r="B4723" t="s">
        <v>5697</v>
      </c>
      <c r="C4723" t="s">
        <v>803</v>
      </c>
      <c r="D4723" t="str">
        <f>IF(OR(Table2[[#This Row],[code]]=Options!$H$6,Table2[[#This Row],[code]]=Options!$H$7,Table2[[#This Row],[code]]=Options!$H$8,Table2[[#This Row],[code]]=Options!$H$9,Table2[[#This Row],[code]]=Options!$H$10),Table2[[#This Row],[regno]],"")</f>
        <v/>
      </c>
    </row>
    <row r="4724" spans="1:4" x14ac:dyDescent="0.2">
      <c r="A4724">
        <v>1142653</v>
      </c>
      <c r="B4724" t="s">
        <v>5626</v>
      </c>
      <c r="C4724" t="s">
        <v>225</v>
      </c>
      <c r="D4724" t="str">
        <f>IF(OR(Table2[[#This Row],[code]]=Options!$H$6,Table2[[#This Row],[code]]=Options!$H$7,Table2[[#This Row],[code]]=Options!$H$8,Table2[[#This Row],[code]]=Options!$H$9,Table2[[#This Row],[code]]=Options!$H$10),Table2[[#This Row],[regno]],"")</f>
        <v/>
      </c>
    </row>
    <row r="4725" spans="1:4" x14ac:dyDescent="0.2">
      <c r="A4725">
        <v>1142727</v>
      </c>
      <c r="B4725" t="s">
        <v>5533</v>
      </c>
      <c r="C4725" t="s">
        <v>598</v>
      </c>
      <c r="D4725" t="str">
        <f>IF(OR(Table2[[#This Row],[code]]=Options!$H$6,Table2[[#This Row],[code]]=Options!$H$7,Table2[[#This Row],[code]]=Options!$H$8,Table2[[#This Row],[code]]=Options!$H$9,Table2[[#This Row],[code]]=Options!$H$10),Table2[[#This Row],[regno]],"")</f>
        <v/>
      </c>
    </row>
    <row r="4726" spans="1:4" x14ac:dyDescent="0.2">
      <c r="A4726">
        <v>1142730</v>
      </c>
      <c r="B4726" t="s">
        <v>5559</v>
      </c>
      <c r="C4726" t="s">
        <v>5560</v>
      </c>
      <c r="D4726" t="str">
        <f>IF(OR(Table2[[#This Row],[code]]=Options!$H$6,Table2[[#This Row],[code]]=Options!$H$7,Table2[[#This Row],[code]]=Options!$H$8,Table2[[#This Row],[code]]=Options!$H$9,Table2[[#This Row],[code]]=Options!$H$10),Table2[[#This Row],[regno]],"")</f>
        <v/>
      </c>
    </row>
    <row r="4727" spans="1:4" x14ac:dyDescent="0.2">
      <c r="A4727">
        <v>1142856</v>
      </c>
      <c r="B4727" t="s">
        <v>5547</v>
      </c>
      <c r="C4727" t="s">
        <v>1358</v>
      </c>
      <c r="D4727" t="str">
        <f>IF(OR(Table2[[#This Row],[code]]=Options!$H$6,Table2[[#This Row],[code]]=Options!$H$7,Table2[[#This Row],[code]]=Options!$H$8,Table2[[#This Row],[code]]=Options!$H$9,Table2[[#This Row],[code]]=Options!$H$10),Table2[[#This Row],[regno]],"")</f>
        <v/>
      </c>
    </row>
    <row r="4728" spans="1:4" x14ac:dyDescent="0.2">
      <c r="A4728">
        <v>1142980</v>
      </c>
      <c r="B4728" t="s">
        <v>5750</v>
      </c>
      <c r="C4728" t="s">
        <v>1710</v>
      </c>
      <c r="D4728" t="str">
        <f>IF(OR(Table2[[#This Row],[code]]=Options!$H$6,Table2[[#This Row],[code]]=Options!$H$7,Table2[[#This Row],[code]]=Options!$H$8,Table2[[#This Row],[code]]=Options!$H$9,Table2[[#This Row],[code]]=Options!$H$10),Table2[[#This Row],[regno]],"")</f>
        <v/>
      </c>
    </row>
    <row r="4729" spans="1:4" x14ac:dyDescent="0.2">
      <c r="A4729">
        <v>1143009</v>
      </c>
      <c r="B4729" t="s">
        <v>5569</v>
      </c>
      <c r="C4729" t="s">
        <v>461</v>
      </c>
      <c r="D4729" t="str">
        <f>IF(OR(Table2[[#This Row],[code]]=Options!$H$6,Table2[[#This Row],[code]]=Options!$H$7,Table2[[#This Row],[code]]=Options!$H$8,Table2[[#This Row],[code]]=Options!$H$9,Table2[[#This Row],[code]]=Options!$H$10),Table2[[#This Row],[regno]],"")</f>
        <v/>
      </c>
    </row>
    <row r="4730" spans="1:4" x14ac:dyDescent="0.2">
      <c r="A4730">
        <v>1143051</v>
      </c>
      <c r="B4730" t="s">
        <v>5561</v>
      </c>
      <c r="C4730" t="s">
        <v>949</v>
      </c>
      <c r="D4730" t="str">
        <f>IF(OR(Table2[[#This Row],[code]]=Options!$H$6,Table2[[#This Row],[code]]=Options!$H$7,Table2[[#This Row],[code]]=Options!$H$8,Table2[[#This Row],[code]]=Options!$H$9,Table2[[#This Row],[code]]=Options!$H$10),Table2[[#This Row],[regno]],"")</f>
        <v/>
      </c>
    </row>
    <row r="4731" spans="1:4" x14ac:dyDescent="0.2">
      <c r="A4731">
        <v>1143131</v>
      </c>
      <c r="B4731" t="s">
        <v>5670</v>
      </c>
      <c r="C4731" t="s">
        <v>514</v>
      </c>
      <c r="D4731" t="str">
        <f>IF(OR(Table2[[#This Row],[code]]=Options!$H$6,Table2[[#This Row],[code]]=Options!$H$7,Table2[[#This Row],[code]]=Options!$H$8,Table2[[#This Row],[code]]=Options!$H$9,Table2[[#This Row],[code]]=Options!$H$10),Table2[[#This Row],[regno]],"")</f>
        <v/>
      </c>
    </row>
    <row r="4732" spans="1:4" x14ac:dyDescent="0.2">
      <c r="A4732">
        <v>1143295</v>
      </c>
      <c r="B4732" t="s">
        <v>5515</v>
      </c>
      <c r="C4732" t="s">
        <v>606</v>
      </c>
      <c r="D4732" t="str">
        <f>IF(OR(Table2[[#This Row],[code]]=Options!$H$6,Table2[[#This Row],[code]]=Options!$H$7,Table2[[#This Row],[code]]=Options!$H$8,Table2[[#This Row],[code]]=Options!$H$9,Table2[[#This Row],[code]]=Options!$H$10),Table2[[#This Row],[regno]],"")</f>
        <v/>
      </c>
    </row>
    <row r="4733" spans="1:4" x14ac:dyDescent="0.2">
      <c r="A4733">
        <v>1143420</v>
      </c>
      <c r="B4733" t="s">
        <v>5522</v>
      </c>
      <c r="C4733" t="s">
        <v>1193</v>
      </c>
      <c r="D4733" t="str">
        <f>IF(OR(Table2[[#This Row],[code]]=Options!$H$6,Table2[[#This Row],[code]]=Options!$H$7,Table2[[#This Row],[code]]=Options!$H$8,Table2[[#This Row],[code]]=Options!$H$9,Table2[[#This Row],[code]]=Options!$H$10),Table2[[#This Row],[regno]],"")</f>
        <v/>
      </c>
    </row>
    <row r="4734" spans="1:4" x14ac:dyDescent="0.2">
      <c r="A4734">
        <v>1143459</v>
      </c>
      <c r="B4734" t="s">
        <v>5430</v>
      </c>
      <c r="C4734" t="s">
        <v>27</v>
      </c>
      <c r="D4734" t="str">
        <f>IF(OR(Table2[[#This Row],[code]]=Options!$H$6,Table2[[#This Row],[code]]=Options!$H$7,Table2[[#This Row],[code]]=Options!$H$8,Table2[[#This Row],[code]]=Options!$H$9,Table2[[#This Row],[code]]=Options!$H$10),Table2[[#This Row],[regno]],"")</f>
        <v/>
      </c>
    </row>
    <row r="4735" spans="1:4" x14ac:dyDescent="0.2">
      <c r="A4735">
        <v>1143521</v>
      </c>
      <c r="B4735" t="s">
        <v>5625</v>
      </c>
      <c r="C4735" t="s">
        <v>220</v>
      </c>
      <c r="D4735" t="str">
        <f>IF(OR(Table2[[#This Row],[code]]=Options!$H$6,Table2[[#This Row],[code]]=Options!$H$7,Table2[[#This Row],[code]]=Options!$H$8,Table2[[#This Row],[code]]=Options!$H$9,Table2[[#This Row],[code]]=Options!$H$10),Table2[[#This Row],[regno]],"")</f>
        <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2"/>
  <sheetViews>
    <sheetView workbookViewId="0">
      <selection activeCell="H12" sqref="H12"/>
    </sheetView>
  </sheetViews>
  <sheetFormatPr defaultRowHeight="15" x14ac:dyDescent="0.2"/>
  <cols>
    <col min="1" max="1" width="10.88671875" customWidth="1"/>
    <col min="2" max="2" width="28.88671875" customWidth="1"/>
    <col min="3" max="3" width="10.88671875" customWidth="1"/>
    <col min="7" max="7" width="10.44140625" customWidth="1"/>
    <col min="8" max="8" width="11" customWidth="1"/>
  </cols>
  <sheetData>
    <row r="1" spans="1:8" x14ac:dyDescent="0.2">
      <c r="A1" t="s">
        <v>5408</v>
      </c>
      <c r="B1" t="s">
        <v>5409</v>
      </c>
      <c r="C1" t="s">
        <v>5408</v>
      </c>
    </row>
    <row r="2" spans="1:8" x14ac:dyDescent="0.2">
      <c r="E2" t="s">
        <v>5833</v>
      </c>
      <c r="G2" t="s">
        <v>5839</v>
      </c>
      <c r="H2" t="b">
        <f>IF(TRIM(Directory!$F8)="",FALSE,Directory!$F8)</f>
        <v>0</v>
      </c>
    </row>
    <row r="3" spans="1:8" x14ac:dyDescent="0.2">
      <c r="A3" t="s">
        <v>5413</v>
      </c>
      <c r="B3" t="s">
        <v>5811</v>
      </c>
      <c r="C3" t="s">
        <v>5413</v>
      </c>
      <c r="E3" t="s">
        <v>5824</v>
      </c>
      <c r="G3" t="s">
        <v>5840</v>
      </c>
      <c r="H3" t="b">
        <f>IF(TRIM(Directory!$F9)="",FALSE,Directory!$F9)</f>
        <v>0</v>
      </c>
    </row>
    <row r="4" spans="1:8" x14ac:dyDescent="0.2">
      <c r="A4" t="s">
        <v>5474</v>
      </c>
      <c r="B4" t="s">
        <v>5812</v>
      </c>
      <c r="C4" t="s">
        <v>5474</v>
      </c>
      <c r="E4" t="s">
        <v>5820</v>
      </c>
      <c r="G4" t="s">
        <v>5841</v>
      </c>
      <c r="H4" t="b">
        <f>IF(TRIM(Directory!$F10)="",FALSE,Directory!$F10)</f>
        <v>0</v>
      </c>
    </row>
    <row r="5" spans="1:8" x14ac:dyDescent="0.2">
      <c r="A5" t="s">
        <v>5410</v>
      </c>
      <c r="B5" t="s">
        <v>5813</v>
      </c>
      <c r="C5" t="s">
        <v>5410</v>
      </c>
      <c r="E5" t="s">
        <v>5828</v>
      </c>
      <c r="G5" t="s">
        <v>5842</v>
      </c>
      <c r="H5" t="b">
        <f>IF(TRIM(Directory!$F12)="",FALSE,Directory!$F12)</f>
        <v>0</v>
      </c>
    </row>
    <row r="6" spans="1:8" x14ac:dyDescent="0.2">
      <c r="A6" t="s">
        <v>5777</v>
      </c>
      <c r="B6" t="s">
        <v>2481</v>
      </c>
      <c r="C6" t="s">
        <v>5777</v>
      </c>
      <c r="E6" t="s">
        <v>5826</v>
      </c>
      <c r="G6" t="s">
        <v>5843</v>
      </c>
      <c r="H6" t="str">
        <f>IF(TRIM(Directory!$C8)="","",IFERROR(VLOOKUP(TRIM(Directory!$C8),Options!$B:$C,2,FALSE),""))</f>
        <v/>
      </c>
    </row>
    <row r="7" spans="1:8" x14ac:dyDescent="0.2">
      <c r="A7" t="s">
        <v>5755</v>
      </c>
      <c r="B7" t="s">
        <v>1893</v>
      </c>
      <c r="C7" t="s">
        <v>5755</v>
      </c>
      <c r="E7" t="s">
        <v>5825</v>
      </c>
      <c r="G7" t="s">
        <v>5844</v>
      </c>
      <c r="H7" t="str">
        <f>IF(TRIM(Directory!$C9)="","",IFERROR(VLOOKUP(TRIM(Directory!$C9),Options!$B:$C,2,FALSE),""))</f>
        <v/>
      </c>
    </row>
    <row r="8" spans="1:8" x14ac:dyDescent="0.2">
      <c r="A8" t="s">
        <v>5739</v>
      </c>
      <c r="B8" t="s">
        <v>1498</v>
      </c>
      <c r="C8" t="s">
        <v>5739</v>
      </c>
      <c r="E8" t="s">
        <v>5829</v>
      </c>
      <c r="G8" t="s">
        <v>5845</v>
      </c>
      <c r="H8" t="str">
        <f>IF(TRIM(Directory!$C10)="","",IFERROR(VLOOKUP(TRIM(Directory!$C10),Options!$B:$C,2,FALSE),""))</f>
        <v/>
      </c>
    </row>
    <row r="9" spans="1:8" x14ac:dyDescent="0.2">
      <c r="A9" t="s">
        <v>5637</v>
      </c>
      <c r="B9" t="s">
        <v>281</v>
      </c>
      <c r="C9" t="s">
        <v>5637</v>
      </c>
      <c r="E9" t="s">
        <v>5822</v>
      </c>
      <c r="G9" t="s">
        <v>5846</v>
      </c>
      <c r="H9" t="str">
        <f>IF(TRIM(Directory!$C11)="","",IFERROR(VLOOKUP(TRIM(Directory!$C11),Options!$B:$C,2,FALSE),""))</f>
        <v/>
      </c>
    </row>
    <row r="10" spans="1:8" x14ac:dyDescent="0.2">
      <c r="A10" t="s">
        <v>5770</v>
      </c>
      <c r="B10" t="s">
        <v>2234</v>
      </c>
      <c r="C10" t="s">
        <v>5770</v>
      </c>
      <c r="E10" t="s">
        <v>5818</v>
      </c>
      <c r="G10" t="s">
        <v>5847</v>
      </c>
      <c r="H10" t="str">
        <f>IF(TRIM(Directory!$C12)="","",IFERROR(VLOOKUP(TRIM(Directory!$C12),Options!$B:$C,2,FALSE),""))</f>
        <v/>
      </c>
    </row>
    <row r="11" spans="1:8" x14ac:dyDescent="0.2">
      <c r="A11" t="s">
        <v>5691</v>
      </c>
      <c r="B11" t="s">
        <v>758</v>
      </c>
      <c r="C11" t="s">
        <v>5691</v>
      </c>
      <c r="E11" t="s">
        <v>5816</v>
      </c>
    </row>
    <row r="12" spans="1:8" x14ac:dyDescent="0.2">
      <c r="A12" t="s">
        <v>5686</v>
      </c>
      <c r="B12" t="s">
        <v>664</v>
      </c>
      <c r="C12" t="s">
        <v>5686</v>
      </c>
      <c r="E12" t="s">
        <v>5817</v>
      </c>
      <c r="G12" t="s">
        <v>5860</v>
      </c>
      <c r="H12">
        <f>COUNTA(H6:H10)-COUNTIF(H6:H10,"")</f>
        <v>0</v>
      </c>
    </row>
    <row r="13" spans="1:8" x14ac:dyDescent="0.2">
      <c r="A13" t="s">
        <v>5568</v>
      </c>
      <c r="B13" t="s">
        <v>2317</v>
      </c>
      <c r="C13" t="s">
        <v>5568</v>
      </c>
      <c r="E13" t="s">
        <v>5821</v>
      </c>
      <c r="G13" t="s">
        <v>5861</v>
      </c>
      <c r="H13">
        <f>COUNTA(H2:H5)-COUNTIF(H2:H5,FALSE)</f>
        <v>0</v>
      </c>
    </row>
    <row r="14" spans="1:8" x14ac:dyDescent="0.2">
      <c r="A14" t="s">
        <v>5501</v>
      </c>
      <c r="B14" t="s">
        <v>149</v>
      </c>
      <c r="C14" t="s">
        <v>5501</v>
      </c>
      <c r="E14" t="s">
        <v>5831</v>
      </c>
    </row>
    <row r="15" spans="1:8" x14ac:dyDescent="0.2">
      <c r="A15" t="s">
        <v>5433</v>
      </c>
      <c r="B15" t="s">
        <v>832</v>
      </c>
      <c r="C15" t="s">
        <v>5433</v>
      </c>
      <c r="E15" t="s">
        <v>5827</v>
      </c>
    </row>
    <row r="16" spans="1:8" x14ac:dyDescent="0.2">
      <c r="A16" t="s">
        <v>5802</v>
      </c>
      <c r="B16" t="s">
        <v>3972</v>
      </c>
      <c r="C16" t="s">
        <v>5802</v>
      </c>
      <c r="E16" t="s">
        <v>5832</v>
      </c>
    </row>
    <row r="17" spans="1:5" x14ac:dyDescent="0.2">
      <c r="A17" t="s">
        <v>5712</v>
      </c>
      <c r="B17" t="s">
        <v>1060</v>
      </c>
      <c r="C17" t="s">
        <v>5712</v>
      </c>
      <c r="E17" t="s">
        <v>5819</v>
      </c>
    </row>
    <row r="18" spans="1:5" x14ac:dyDescent="0.2">
      <c r="A18" t="s">
        <v>5630</v>
      </c>
      <c r="B18" t="s">
        <v>241</v>
      </c>
      <c r="C18" t="s">
        <v>5630</v>
      </c>
      <c r="E18" t="s">
        <v>5823</v>
      </c>
    </row>
    <row r="19" spans="1:5" x14ac:dyDescent="0.2">
      <c r="A19" t="s">
        <v>5736</v>
      </c>
      <c r="B19" t="s">
        <v>1458</v>
      </c>
      <c r="C19" t="s">
        <v>5736</v>
      </c>
      <c r="E19" t="s">
        <v>5830</v>
      </c>
    </row>
    <row r="20" spans="1:5" x14ac:dyDescent="0.2">
      <c r="A20" t="s">
        <v>5493</v>
      </c>
      <c r="B20" t="s">
        <v>249</v>
      </c>
      <c r="C20" t="s">
        <v>5493</v>
      </c>
      <c r="E20" t="s">
        <v>5834</v>
      </c>
    </row>
    <row r="21" spans="1:5" x14ac:dyDescent="0.2">
      <c r="A21" t="s">
        <v>5595</v>
      </c>
      <c r="B21" t="s">
        <v>212</v>
      </c>
      <c r="C21" t="s">
        <v>5595</v>
      </c>
      <c r="E21" t="s">
        <v>5853</v>
      </c>
    </row>
    <row r="22" spans="1:5" x14ac:dyDescent="0.2">
      <c r="A22" t="s">
        <v>5581</v>
      </c>
      <c r="B22" t="s">
        <v>853</v>
      </c>
      <c r="C22" t="s">
        <v>5581</v>
      </c>
    </row>
    <row r="23" spans="1:5" x14ac:dyDescent="0.2">
      <c r="A23" t="s">
        <v>5421</v>
      </c>
      <c r="B23" t="s">
        <v>46</v>
      </c>
      <c r="C23" t="s">
        <v>5421</v>
      </c>
    </row>
    <row r="24" spans="1:5" x14ac:dyDescent="0.2">
      <c r="A24" t="s">
        <v>5782</v>
      </c>
      <c r="B24" t="s">
        <v>2653</v>
      </c>
      <c r="C24" t="s">
        <v>5782</v>
      </c>
    </row>
    <row r="25" spans="1:5" x14ac:dyDescent="0.2">
      <c r="A25" t="s">
        <v>5523</v>
      </c>
      <c r="B25" t="s">
        <v>1253</v>
      </c>
      <c r="C25" t="s">
        <v>5523</v>
      </c>
    </row>
    <row r="26" spans="1:5" x14ac:dyDescent="0.2">
      <c r="A26" t="s">
        <v>5435</v>
      </c>
      <c r="B26" t="s">
        <v>124</v>
      </c>
      <c r="C26" t="s">
        <v>5435</v>
      </c>
    </row>
    <row r="27" spans="1:5" x14ac:dyDescent="0.2">
      <c r="A27" t="s">
        <v>5563</v>
      </c>
      <c r="B27" t="s">
        <v>5564</v>
      </c>
      <c r="C27" t="s">
        <v>5563</v>
      </c>
    </row>
    <row r="28" spans="1:5" x14ac:dyDescent="0.2">
      <c r="A28" t="s">
        <v>5779</v>
      </c>
      <c r="B28" t="s">
        <v>2532</v>
      </c>
      <c r="C28" t="s">
        <v>5779</v>
      </c>
    </row>
    <row r="29" spans="1:5" x14ac:dyDescent="0.2">
      <c r="A29" t="s">
        <v>5492</v>
      </c>
      <c r="B29" t="s">
        <v>286</v>
      </c>
      <c r="C29" t="s">
        <v>5492</v>
      </c>
    </row>
    <row r="30" spans="1:5" x14ac:dyDescent="0.2">
      <c r="A30" t="s">
        <v>5800</v>
      </c>
      <c r="B30" t="s">
        <v>3888</v>
      </c>
      <c r="C30" t="s">
        <v>5800</v>
      </c>
    </row>
    <row r="31" spans="1:5" x14ac:dyDescent="0.2">
      <c r="A31" t="s">
        <v>5687</v>
      </c>
      <c r="B31" t="s">
        <v>671</v>
      </c>
      <c r="C31" t="s">
        <v>5687</v>
      </c>
    </row>
    <row r="32" spans="1:5" x14ac:dyDescent="0.2">
      <c r="A32" t="s">
        <v>5425</v>
      </c>
      <c r="B32" t="s">
        <v>626</v>
      </c>
      <c r="C32" t="s">
        <v>5425</v>
      </c>
    </row>
    <row r="33" spans="1:3" x14ac:dyDescent="0.2">
      <c r="A33" t="s">
        <v>5518</v>
      </c>
      <c r="B33" t="s">
        <v>1240</v>
      </c>
      <c r="C33" t="s">
        <v>5518</v>
      </c>
    </row>
    <row r="34" spans="1:3" x14ac:dyDescent="0.2">
      <c r="A34" t="s">
        <v>5704</v>
      </c>
      <c r="B34" t="s">
        <v>888</v>
      </c>
      <c r="C34" t="s">
        <v>5704</v>
      </c>
    </row>
    <row r="35" spans="1:3" x14ac:dyDescent="0.2">
      <c r="A35" t="s">
        <v>5651</v>
      </c>
      <c r="B35" t="s">
        <v>382</v>
      </c>
      <c r="C35" t="s">
        <v>5651</v>
      </c>
    </row>
    <row r="36" spans="1:3" x14ac:dyDescent="0.2">
      <c r="A36" t="s">
        <v>5465</v>
      </c>
      <c r="B36" t="s">
        <v>430</v>
      </c>
      <c r="C36" t="s">
        <v>5465</v>
      </c>
    </row>
    <row r="37" spans="1:3" x14ac:dyDescent="0.2">
      <c r="A37" t="s">
        <v>5790</v>
      </c>
      <c r="B37" t="s">
        <v>3122</v>
      </c>
      <c r="C37" t="s">
        <v>5790</v>
      </c>
    </row>
    <row r="38" spans="1:3" x14ac:dyDescent="0.2">
      <c r="A38" t="s">
        <v>5491</v>
      </c>
      <c r="B38" t="s">
        <v>361</v>
      </c>
      <c r="C38" t="s">
        <v>5491</v>
      </c>
    </row>
    <row r="39" spans="1:3" x14ac:dyDescent="0.2">
      <c r="A39" t="s">
        <v>5499</v>
      </c>
      <c r="B39" t="s">
        <v>5500</v>
      </c>
      <c r="C39" t="s">
        <v>5499</v>
      </c>
    </row>
    <row r="40" spans="1:3" x14ac:dyDescent="0.2">
      <c r="A40" t="s">
        <v>5659</v>
      </c>
      <c r="B40" t="s">
        <v>439</v>
      </c>
      <c r="C40" t="s">
        <v>5659</v>
      </c>
    </row>
    <row r="41" spans="1:3" x14ac:dyDescent="0.2">
      <c r="A41" t="s">
        <v>5450</v>
      </c>
      <c r="B41" t="s">
        <v>179</v>
      </c>
      <c r="C41" t="s">
        <v>5450</v>
      </c>
    </row>
    <row r="42" spans="1:3" x14ac:dyDescent="0.2">
      <c r="A42" t="s">
        <v>5606</v>
      </c>
      <c r="B42" t="s">
        <v>78</v>
      </c>
      <c r="C42" t="s">
        <v>5606</v>
      </c>
    </row>
    <row r="43" spans="1:3" x14ac:dyDescent="0.2">
      <c r="A43" t="s">
        <v>5772</v>
      </c>
      <c r="B43" t="s">
        <v>2340</v>
      </c>
      <c r="C43" t="s">
        <v>5772</v>
      </c>
    </row>
    <row r="44" spans="1:3" x14ac:dyDescent="0.2">
      <c r="A44" t="s">
        <v>5741</v>
      </c>
      <c r="B44" t="s">
        <v>1527</v>
      </c>
      <c r="C44" t="s">
        <v>5741</v>
      </c>
    </row>
    <row r="45" spans="1:3" x14ac:dyDescent="0.2">
      <c r="A45" t="s">
        <v>5472</v>
      </c>
      <c r="B45" t="s">
        <v>5473</v>
      </c>
      <c r="C45" t="s">
        <v>5472</v>
      </c>
    </row>
    <row r="46" spans="1:3" x14ac:dyDescent="0.2">
      <c r="A46" t="s">
        <v>5752</v>
      </c>
      <c r="B46" t="s">
        <v>1820</v>
      </c>
      <c r="C46" t="s">
        <v>5752</v>
      </c>
    </row>
    <row r="47" spans="1:3" x14ac:dyDescent="0.2">
      <c r="A47" t="s">
        <v>5542</v>
      </c>
      <c r="B47" t="s">
        <v>338</v>
      </c>
      <c r="C47" t="s">
        <v>5542</v>
      </c>
    </row>
    <row r="48" spans="1:3" x14ac:dyDescent="0.2">
      <c r="A48" t="s">
        <v>5626</v>
      </c>
      <c r="B48" t="s">
        <v>225</v>
      </c>
      <c r="C48" t="s">
        <v>5626</v>
      </c>
    </row>
    <row r="49" spans="1:3" x14ac:dyDescent="0.2">
      <c r="A49" t="s">
        <v>5477</v>
      </c>
      <c r="B49" t="s">
        <v>5478</v>
      </c>
      <c r="C49" t="s">
        <v>5477</v>
      </c>
    </row>
    <row r="50" spans="1:3" x14ac:dyDescent="0.2">
      <c r="A50" t="s">
        <v>5490</v>
      </c>
      <c r="B50" t="s">
        <v>55</v>
      </c>
      <c r="C50" t="s">
        <v>5490</v>
      </c>
    </row>
    <row r="51" spans="1:3" x14ac:dyDescent="0.2">
      <c r="A51" t="s">
        <v>5778</v>
      </c>
      <c r="B51" t="s">
        <v>2519</v>
      </c>
      <c r="C51" t="s">
        <v>5778</v>
      </c>
    </row>
    <row r="52" spans="1:3" x14ac:dyDescent="0.2">
      <c r="A52" t="s">
        <v>5607</v>
      </c>
      <c r="B52" t="s">
        <v>90</v>
      </c>
      <c r="C52" t="s">
        <v>5607</v>
      </c>
    </row>
    <row r="53" spans="1:3" x14ac:dyDescent="0.2">
      <c r="A53" t="s">
        <v>5721</v>
      </c>
      <c r="B53" t="s">
        <v>1318</v>
      </c>
      <c r="C53" t="s">
        <v>5721</v>
      </c>
    </row>
    <row r="54" spans="1:3" x14ac:dyDescent="0.2">
      <c r="A54" t="s">
        <v>5809</v>
      </c>
      <c r="B54" t="s">
        <v>4693</v>
      </c>
      <c r="C54" t="s">
        <v>5809</v>
      </c>
    </row>
    <row r="55" spans="1:3" x14ac:dyDescent="0.2">
      <c r="A55" t="s">
        <v>5459</v>
      </c>
      <c r="B55" t="s">
        <v>278</v>
      </c>
      <c r="C55" t="s">
        <v>5459</v>
      </c>
    </row>
    <row r="56" spans="1:3" x14ac:dyDescent="0.2">
      <c r="A56" t="s">
        <v>5732</v>
      </c>
      <c r="B56" t="s">
        <v>1401</v>
      </c>
      <c r="C56" t="s">
        <v>5732</v>
      </c>
    </row>
    <row r="57" spans="1:3" x14ac:dyDescent="0.2">
      <c r="A57" t="s">
        <v>5640</v>
      </c>
      <c r="B57" t="s">
        <v>295</v>
      </c>
      <c r="C57" t="s">
        <v>5640</v>
      </c>
    </row>
    <row r="58" spans="1:3" x14ac:dyDescent="0.2">
      <c r="A58" t="s">
        <v>5668</v>
      </c>
      <c r="B58" t="s">
        <v>499</v>
      </c>
      <c r="C58" t="s">
        <v>5668</v>
      </c>
    </row>
    <row r="59" spans="1:3" x14ac:dyDescent="0.2">
      <c r="A59" t="s">
        <v>5715</v>
      </c>
      <c r="B59" t="s">
        <v>1204</v>
      </c>
      <c r="C59" t="s">
        <v>5715</v>
      </c>
    </row>
    <row r="60" spans="1:3" x14ac:dyDescent="0.2">
      <c r="A60" t="s">
        <v>5519</v>
      </c>
      <c r="B60" t="s">
        <v>1247</v>
      </c>
      <c r="C60" t="s">
        <v>5519</v>
      </c>
    </row>
    <row r="61" spans="1:3" x14ac:dyDescent="0.2">
      <c r="A61" t="s">
        <v>5634</v>
      </c>
      <c r="B61" t="s">
        <v>264</v>
      </c>
      <c r="C61" t="s">
        <v>5634</v>
      </c>
    </row>
    <row r="62" spans="1:3" x14ac:dyDescent="0.2">
      <c r="A62" t="s">
        <v>5757</v>
      </c>
      <c r="B62" t="s">
        <v>1909</v>
      </c>
      <c r="C62" t="s">
        <v>5757</v>
      </c>
    </row>
    <row r="63" spans="1:3" x14ac:dyDescent="0.2">
      <c r="A63" t="s">
        <v>5625</v>
      </c>
      <c r="B63" t="s">
        <v>220</v>
      </c>
      <c r="C63" t="s">
        <v>5625</v>
      </c>
    </row>
    <row r="64" spans="1:3" x14ac:dyDescent="0.2">
      <c r="A64" t="s">
        <v>5714</v>
      </c>
      <c r="B64" t="s">
        <v>1103</v>
      </c>
      <c r="C64" t="s">
        <v>5714</v>
      </c>
    </row>
    <row r="65" spans="1:3" x14ac:dyDescent="0.2">
      <c r="A65" t="s">
        <v>5724</v>
      </c>
      <c r="B65" t="s">
        <v>1347</v>
      </c>
      <c r="C65" t="s">
        <v>5724</v>
      </c>
    </row>
    <row r="66" spans="1:3" x14ac:dyDescent="0.2">
      <c r="A66" t="s">
        <v>5786</v>
      </c>
      <c r="B66" t="s">
        <v>2985</v>
      </c>
      <c r="C66" t="s">
        <v>5786</v>
      </c>
    </row>
    <row r="67" spans="1:3" x14ac:dyDescent="0.2">
      <c r="A67" t="s">
        <v>5412</v>
      </c>
      <c r="B67" t="s">
        <v>12</v>
      </c>
      <c r="C67" t="s">
        <v>5412</v>
      </c>
    </row>
    <row r="68" spans="1:3" x14ac:dyDescent="0.2">
      <c r="A68" t="s">
        <v>5660</v>
      </c>
      <c r="B68" t="s">
        <v>442</v>
      </c>
      <c r="C68" t="s">
        <v>5660</v>
      </c>
    </row>
    <row r="69" spans="1:3" x14ac:dyDescent="0.2">
      <c r="A69" t="s">
        <v>5610</v>
      </c>
      <c r="B69" t="s">
        <v>127</v>
      </c>
      <c r="C69" t="s">
        <v>5610</v>
      </c>
    </row>
    <row r="70" spans="1:3" x14ac:dyDescent="0.2">
      <c r="A70" t="s">
        <v>5672</v>
      </c>
      <c r="B70" t="s">
        <v>530</v>
      </c>
      <c r="C70" t="s">
        <v>5672</v>
      </c>
    </row>
    <row r="71" spans="1:3" x14ac:dyDescent="0.2">
      <c r="A71" t="s">
        <v>5483</v>
      </c>
      <c r="B71" t="s">
        <v>40</v>
      </c>
      <c r="C71" t="s">
        <v>5483</v>
      </c>
    </row>
    <row r="72" spans="1:3" x14ac:dyDescent="0.2">
      <c r="A72" t="s">
        <v>5705</v>
      </c>
      <c r="B72" t="s">
        <v>903</v>
      </c>
      <c r="C72" t="s">
        <v>5705</v>
      </c>
    </row>
    <row r="73" spans="1:3" x14ac:dyDescent="0.2">
      <c r="A73" t="s">
        <v>5543</v>
      </c>
      <c r="B73" t="s">
        <v>1378</v>
      </c>
      <c r="C73" t="s">
        <v>5543</v>
      </c>
    </row>
    <row r="74" spans="1:3" x14ac:dyDescent="0.2">
      <c r="A74" t="s">
        <v>5532</v>
      </c>
      <c r="B74" t="s">
        <v>991</v>
      </c>
      <c r="C74" t="s">
        <v>5532</v>
      </c>
    </row>
    <row r="75" spans="1:3" x14ac:dyDescent="0.2">
      <c r="A75" t="s">
        <v>5760</v>
      </c>
      <c r="B75" t="s">
        <v>1942</v>
      </c>
      <c r="C75" t="s">
        <v>5760</v>
      </c>
    </row>
    <row r="76" spans="1:3" x14ac:dyDescent="0.2">
      <c r="A76" t="s">
        <v>5763</v>
      </c>
      <c r="B76" t="s">
        <v>2069</v>
      </c>
      <c r="C76" t="s">
        <v>5763</v>
      </c>
    </row>
    <row r="77" spans="1:3" x14ac:dyDescent="0.2">
      <c r="A77" t="s">
        <v>5417</v>
      </c>
      <c r="B77" t="s">
        <v>267</v>
      </c>
      <c r="C77" t="s">
        <v>5417</v>
      </c>
    </row>
    <row r="78" spans="1:3" x14ac:dyDescent="0.2">
      <c r="A78" t="s">
        <v>5436</v>
      </c>
      <c r="B78" t="s">
        <v>5437</v>
      </c>
      <c r="C78" t="s">
        <v>5436</v>
      </c>
    </row>
    <row r="79" spans="1:3" x14ac:dyDescent="0.2">
      <c r="A79" t="s">
        <v>5676</v>
      </c>
      <c r="B79" t="s">
        <v>548</v>
      </c>
      <c r="C79" t="s">
        <v>5676</v>
      </c>
    </row>
    <row r="80" spans="1:3" x14ac:dyDescent="0.2">
      <c r="A80" t="s">
        <v>5743</v>
      </c>
      <c r="B80" t="s">
        <v>1566</v>
      </c>
      <c r="C80" t="s">
        <v>5743</v>
      </c>
    </row>
    <row r="81" spans="1:3" x14ac:dyDescent="0.2">
      <c r="A81" t="s">
        <v>5793</v>
      </c>
      <c r="B81" t="s">
        <v>3331</v>
      </c>
      <c r="C81" t="s">
        <v>5793</v>
      </c>
    </row>
    <row r="82" spans="1:3" x14ac:dyDescent="0.2">
      <c r="A82" t="s">
        <v>5716</v>
      </c>
      <c r="B82" t="s">
        <v>1207</v>
      </c>
      <c r="C82" t="s">
        <v>5716</v>
      </c>
    </row>
    <row r="83" spans="1:3" x14ac:dyDescent="0.2">
      <c r="A83" t="s">
        <v>5703</v>
      </c>
      <c r="B83" t="s">
        <v>875</v>
      </c>
      <c r="C83" t="s">
        <v>5703</v>
      </c>
    </row>
    <row r="84" spans="1:3" x14ac:dyDescent="0.2">
      <c r="A84" t="s">
        <v>5503</v>
      </c>
      <c r="B84" t="s">
        <v>5504</v>
      </c>
      <c r="C84" t="s">
        <v>5503</v>
      </c>
    </row>
    <row r="85" spans="1:3" x14ac:dyDescent="0.2">
      <c r="A85" t="s">
        <v>5740</v>
      </c>
      <c r="B85" t="s">
        <v>1522</v>
      </c>
      <c r="C85" t="s">
        <v>5740</v>
      </c>
    </row>
    <row r="86" spans="1:3" x14ac:dyDescent="0.2">
      <c r="A86" t="s">
        <v>5415</v>
      </c>
      <c r="B86" t="s">
        <v>5416</v>
      </c>
      <c r="C86" t="s">
        <v>5415</v>
      </c>
    </row>
    <row r="87" spans="1:3" x14ac:dyDescent="0.2">
      <c r="A87" t="s">
        <v>5528</v>
      </c>
      <c r="B87" t="s">
        <v>1973</v>
      </c>
      <c r="C87" t="s">
        <v>5528</v>
      </c>
    </row>
    <row r="88" spans="1:3" x14ac:dyDescent="0.2">
      <c r="A88" t="s">
        <v>5451</v>
      </c>
      <c r="B88" t="s">
        <v>5452</v>
      </c>
      <c r="C88" t="s">
        <v>5451</v>
      </c>
    </row>
    <row r="89" spans="1:3" x14ac:dyDescent="0.2">
      <c r="A89" t="s">
        <v>5635</v>
      </c>
      <c r="B89" t="s">
        <v>270</v>
      </c>
      <c r="C89" t="s">
        <v>5635</v>
      </c>
    </row>
    <row r="90" spans="1:3" x14ac:dyDescent="0.2">
      <c r="A90" t="s">
        <v>5570</v>
      </c>
      <c r="B90" t="s">
        <v>1532</v>
      </c>
      <c r="C90" t="s">
        <v>5570</v>
      </c>
    </row>
    <row r="91" spans="1:3" x14ac:dyDescent="0.2">
      <c r="A91" t="s">
        <v>5497</v>
      </c>
      <c r="B91" t="s">
        <v>15</v>
      </c>
      <c r="C91" t="s">
        <v>5497</v>
      </c>
    </row>
    <row r="92" spans="1:3" x14ac:dyDescent="0.2">
      <c r="A92" t="s">
        <v>5649</v>
      </c>
      <c r="B92" t="s">
        <v>358</v>
      </c>
      <c r="C92" t="s">
        <v>5649</v>
      </c>
    </row>
    <row r="93" spans="1:3" x14ac:dyDescent="0.2">
      <c r="A93" t="s">
        <v>5600</v>
      </c>
      <c r="B93" t="s">
        <v>24</v>
      </c>
      <c r="C93" t="s">
        <v>5600</v>
      </c>
    </row>
    <row r="94" spans="1:3" x14ac:dyDescent="0.2">
      <c r="A94" t="s">
        <v>5684</v>
      </c>
      <c r="B94" t="s">
        <v>650</v>
      </c>
      <c r="C94" t="s">
        <v>5684</v>
      </c>
    </row>
    <row r="95" spans="1:3" x14ac:dyDescent="0.2">
      <c r="A95" t="s">
        <v>5611</v>
      </c>
      <c r="B95" t="s">
        <v>133</v>
      </c>
      <c r="C95" t="s">
        <v>5611</v>
      </c>
    </row>
    <row r="96" spans="1:3" x14ac:dyDescent="0.2">
      <c r="A96" t="s">
        <v>5655</v>
      </c>
      <c r="B96" t="s">
        <v>414</v>
      </c>
      <c r="C96" t="s">
        <v>5655</v>
      </c>
    </row>
    <row r="97" spans="1:3" x14ac:dyDescent="0.2">
      <c r="A97" t="s">
        <v>5603</v>
      </c>
      <c r="B97" t="s">
        <v>58</v>
      </c>
      <c r="C97" t="s">
        <v>5603</v>
      </c>
    </row>
    <row r="98" spans="1:3" x14ac:dyDescent="0.2">
      <c r="A98" t="s">
        <v>5761</v>
      </c>
      <c r="B98" t="s">
        <v>2000</v>
      </c>
      <c r="C98" t="s">
        <v>5761</v>
      </c>
    </row>
    <row r="99" spans="1:3" x14ac:dyDescent="0.2">
      <c r="A99" t="s">
        <v>5562</v>
      </c>
      <c r="B99" t="s">
        <v>1334</v>
      </c>
      <c r="C99" t="s">
        <v>5562</v>
      </c>
    </row>
    <row r="100" spans="1:3" x14ac:dyDescent="0.2">
      <c r="A100" t="s">
        <v>5643</v>
      </c>
      <c r="B100" t="s">
        <v>311</v>
      </c>
      <c r="C100" t="s">
        <v>5643</v>
      </c>
    </row>
    <row r="101" spans="1:3" x14ac:dyDescent="0.2">
      <c r="A101" t="s">
        <v>5453</v>
      </c>
      <c r="B101" t="s">
        <v>5454</v>
      </c>
      <c r="C101" t="s">
        <v>5453</v>
      </c>
    </row>
    <row r="102" spans="1:3" x14ac:dyDescent="0.2">
      <c r="A102" t="s">
        <v>5753</v>
      </c>
      <c r="B102" t="s">
        <v>1843</v>
      </c>
      <c r="C102" t="s">
        <v>5753</v>
      </c>
    </row>
    <row r="103" spans="1:3" x14ac:dyDescent="0.2">
      <c r="A103" t="s">
        <v>5678</v>
      </c>
      <c r="B103" t="s">
        <v>559</v>
      </c>
      <c r="C103" t="s">
        <v>5678</v>
      </c>
    </row>
    <row r="104" spans="1:3" x14ac:dyDescent="0.2">
      <c r="A104" t="s">
        <v>5771</v>
      </c>
      <c r="B104" t="s">
        <v>2283</v>
      </c>
      <c r="C104" t="s">
        <v>5771</v>
      </c>
    </row>
    <row r="105" spans="1:3" x14ac:dyDescent="0.2">
      <c r="A105" t="s">
        <v>5750</v>
      </c>
      <c r="B105" t="s">
        <v>1710</v>
      </c>
      <c r="C105" t="s">
        <v>5750</v>
      </c>
    </row>
    <row r="106" spans="1:3" x14ac:dyDescent="0.2">
      <c r="A106" t="s">
        <v>5575</v>
      </c>
      <c r="B106" t="s">
        <v>711</v>
      </c>
      <c r="C106" t="s">
        <v>5575</v>
      </c>
    </row>
    <row r="107" spans="1:3" x14ac:dyDescent="0.2">
      <c r="A107" t="s">
        <v>5711</v>
      </c>
      <c r="B107" t="s">
        <v>1019</v>
      </c>
      <c r="C107" t="s">
        <v>5711</v>
      </c>
    </row>
    <row r="108" spans="1:3" x14ac:dyDescent="0.2">
      <c r="A108" t="s">
        <v>5791</v>
      </c>
      <c r="B108" t="s">
        <v>3127</v>
      </c>
      <c r="C108" t="s">
        <v>5791</v>
      </c>
    </row>
    <row r="109" spans="1:3" x14ac:dyDescent="0.2">
      <c r="A109" t="s">
        <v>5728</v>
      </c>
      <c r="B109" t="s">
        <v>1366</v>
      </c>
      <c r="C109" t="s">
        <v>5728</v>
      </c>
    </row>
    <row r="110" spans="1:3" x14ac:dyDescent="0.2">
      <c r="A110" t="s">
        <v>5470</v>
      </c>
      <c r="B110" t="s">
        <v>5471</v>
      </c>
      <c r="C110" t="s">
        <v>5470</v>
      </c>
    </row>
    <row r="111" spans="1:3" x14ac:dyDescent="0.2">
      <c r="A111" t="s">
        <v>5765</v>
      </c>
      <c r="B111" t="s">
        <v>2105</v>
      </c>
      <c r="C111" t="s">
        <v>5765</v>
      </c>
    </row>
    <row r="112" spans="1:3" x14ac:dyDescent="0.2">
      <c r="A112" t="s">
        <v>5787</v>
      </c>
      <c r="B112" t="s">
        <v>2988</v>
      </c>
      <c r="C112" t="s">
        <v>5787</v>
      </c>
    </row>
    <row r="113" spans="1:3" x14ac:dyDescent="0.2">
      <c r="A113" t="s">
        <v>5785</v>
      </c>
      <c r="B113" t="s">
        <v>2928</v>
      </c>
      <c r="C113" t="s">
        <v>5785</v>
      </c>
    </row>
    <row r="114" spans="1:3" x14ac:dyDescent="0.2">
      <c r="A114" t="s">
        <v>5797</v>
      </c>
      <c r="B114" t="s">
        <v>3663</v>
      </c>
      <c r="C114" t="s">
        <v>5797</v>
      </c>
    </row>
    <row r="115" spans="1:3" x14ac:dyDescent="0.2">
      <c r="A115" t="s">
        <v>5769</v>
      </c>
      <c r="B115" t="s">
        <v>2231</v>
      </c>
      <c r="C115" t="s">
        <v>5769</v>
      </c>
    </row>
    <row r="116" spans="1:3" x14ac:dyDescent="0.2">
      <c r="A116" t="s">
        <v>5735</v>
      </c>
      <c r="B116" t="s">
        <v>1451</v>
      </c>
      <c r="C116" t="s">
        <v>5735</v>
      </c>
    </row>
    <row r="117" spans="1:3" x14ac:dyDescent="0.2">
      <c r="A117" t="s">
        <v>5538</v>
      </c>
      <c r="B117" t="s">
        <v>1372</v>
      </c>
      <c r="C117" t="s">
        <v>5538</v>
      </c>
    </row>
    <row r="118" spans="1:3" x14ac:dyDescent="0.2">
      <c r="A118" t="s">
        <v>5719</v>
      </c>
      <c r="B118" t="s">
        <v>1297</v>
      </c>
      <c r="C118" t="s">
        <v>5719</v>
      </c>
    </row>
    <row r="119" spans="1:3" x14ac:dyDescent="0.2">
      <c r="A119" t="s">
        <v>5708</v>
      </c>
      <c r="B119" t="s">
        <v>964</v>
      </c>
      <c r="C119" t="s">
        <v>5708</v>
      </c>
    </row>
    <row r="120" spans="1:3" x14ac:dyDescent="0.2">
      <c r="A120" t="s">
        <v>5468</v>
      </c>
      <c r="B120" t="s">
        <v>5469</v>
      </c>
      <c r="C120" t="s">
        <v>5468</v>
      </c>
    </row>
    <row r="121" spans="1:3" x14ac:dyDescent="0.2">
      <c r="A121" t="s">
        <v>5673</v>
      </c>
      <c r="B121" t="s">
        <v>532</v>
      </c>
      <c r="C121" t="s">
        <v>5673</v>
      </c>
    </row>
    <row r="122" spans="1:3" x14ac:dyDescent="0.2">
      <c r="A122" t="s">
        <v>5698</v>
      </c>
      <c r="B122" t="s">
        <v>812</v>
      </c>
      <c r="C122" t="s">
        <v>5698</v>
      </c>
    </row>
    <row r="123" spans="1:3" x14ac:dyDescent="0.2">
      <c r="A123" t="s">
        <v>5494</v>
      </c>
      <c r="B123" t="s">
        <v>669</v>
      </c>
      <c r="C123" t="s">
        <v>5494</v>
      </c>
    </row>
    <row r="124" spans="1:3" x14ac:dyDescent="0.2">
      <c r="A124" t="s">
        <v>5638</v>
      </c>
      <c r="B124" t="s">
        <v>289</v>
      </c>
      <c r="C124" t="s">
        <v>5638</v>
      </c>
    </row>
    <row r="125" spans="1:3" x14ac:dyDescent="0.2">
      <c r="A125" t="s">
        <v>5552</v>
      </c>
      <c r="B125" t="s">
        <v>5553</v>
      </c>
      <c r="C125" t="s">
        <v>5552</v>
      </c>
    </row>
    <row r="126" spans="1:3" x14ac:dyDescent="0.2">
      <c r="A126" t="s">
        <v>5508</v>
      </c>
      <c r="B126" t="s">
        <v>110</v>
      </c>
      <c r="C126" t="s">
        <v>5508</v>
      </c>
    </row>
    <row r="127" spans="1:3" x14ac:dyDescent="0.2">
      <c r="A127" t="s">
        <v>5665</v>
      </c>
      <c r="B127" t="s">
        <v>486</v>
      </c>
      <c r="C127" t="s">
        <v>5665</v>
      </c>
    </row>
    <row r="128" spans="1:3" x14ac:dyDescent="0.2">
      <c r="A128" t="s">
        <v>5733</v>
      </c>
      <c r="B128" t="s">
        <v>1406</v>
      </c>
      <c r="C128" t="s">
        <v>5733</v>
      </c>
    </row>
    <row r="129" spans="1:3" x14ac:dyDescent="0.2">
      <c r="A129" t="s">
        <v>5485</v>
      </c>
      <c r="B129" t="s">
        <v>1152</v>
      </c>
      <c r="C129" t="s">
        <v>5485</v>
      </c>
    </row>
    <row r="130" spans="1:3" x14ac:dyDescent="0.2">
      <c r="A130" t="s">
        <v>5439</v>
      </c>
      <c r="B130" t="s">
        <v>5440</v>
      </c>
      <c r="C130" t="s">
        <v>5439</v>
      </c>
    </row>
    <row r="131" spans="1:3" x14ac:dyDescent="0.2">
      <c r="A131" t="s">
        <v>5742</v>
      </c>
      <c r="B131" t="s">
        <v>1557</v>
      </c>
      <c r="C131" t="s">
        <v>5742</v>
      </c>
    </row>
    <row r="132" spans="1:3" x14ac:dyDescent="0.2">
      <c r="A132" t="s">
        <v>5438</v>
      </c>
      <c r="B132" t="s">
        <v>130</v>
      </c>
      <c r="C132" t="s">
        <v>5438</v>
      </c>
    </row>
    <row r="133" spans="1:3" x14ac:dyDescent="0.2">
      <c r="A133" t="s">
        <v>5789</v>
      </c>
      <c r="B133" t="s">
        <v>3079</v>
      </c>
      <c r="C133" t="s">
        <v>5789</v>
      </c>
    </row>
    <row r="134" spans="1:3" x14ac:dyDescent="0.2">
      <c r="A134" t="s">
        <v>5608</v>
      </c>
      <c r="B134" t="s">
        <v>97</v>
      </c>
      <c r="C134" t="s">
        <v>5608</v>
      </c>
    </row>
    <row r="135" spans="1:3" x14ac:dyDescent="0.2">
      <c r="A135" t="s">
        <v>5486</v>
      </c>
      <c r="B135" t="s">
        <v>826</v>
      </c>
      <c r="C135" t="s">
        <v>5486</v>
      </c>
    </row>
    <row r="136" spans="1:3" x14ac:dyDescent="0.2">
      <c r="A136" t="s">
        <v>5803</v>
      </c>
      <c r="B136" t="s">
        <v>3981</v>
      </c>
      <c r="C136" t="s">
        <v>5803</v>
      </c>
    </row>
    <row r="137" spans="1:3" x14ac:dyDescent="0.2">
      <c r="A137" t="s">
        <v>5548</v>
      </c>
      <c r="B137" t="s">
        <v>1430</v>
      </c>
      <c r="C137" t="s">
        <v>5548</v>
      </c>
    </row>
    <row r="138" spans="1:3" x14ac:dyDescent="0.2">
      <c r="A138" t="s">
        <v>5620</v>
      </c>
      <c r="B138" t="s">
        <v>191</v>
      </c>
      <c r="C138" t="s">
        <v>5620</v>
      </c>
    </row>
    <row r="139" spans="1:3" x14ac:dyDescent="0.2">
      <c r="A139" t="s">
        <v>5697</v>
      </c>
      <c r="B139" t="s">
        <v>803</v>
      </c>
      <c r="C139" t="s">
        <v>5697</v>
      </c>
    </row>
    <row r="140" spans="1:3" x14ac:dyDescent="0.2">
      <c r="A140" t="s">
        <v>5509</v>
      </c>
      <c r="B140" t="s">
        <v>974</v>
      </c>
      <c r="C140" t="s">
        <v>5509</v>
      </c>
    </row>
    <row r="141" spans="1:3" x14ac:dyDescent="0.2">
      <c r="A141" t="s">
        <v>5520</v>
      </c>
      <c r="B141" t="s">
        <v>5521</v>
      </c>
      <c r="C141" t="s">
        <v>5520</v>
      </c>
    </row>
    <row r="142" spans="1:3" x14ac:dyDescent="0.2">
      <c r="A142" t="s">
        <v>5441</v>
      </c>
      <c r="B142" t="s">
        <v>5442</v>
      </c>
      <c r="C142" t="s">
        <v>5441</v>
      </c>
    </row>
    <row r="143" spans="1:3" x14ac:dyDescent="0.2">
      <c r="A143" t="s">
        <v>5709</v>
      </c>
      <c r="B143" t="s">
        <v>1001</v>
      </c>
      <c r="C143" t="s">
        <v>5709</v>
      </c>
    </row>
    <row r="144" spans="1:3" x14ac:dyDescent="0.2">
      <c r="A144" t="s">
        <v>5652</v>
      </c>
      <c r="B144" t="s">
        <v>385</v>
      </c>
      <c r="C144" t="s">
        <v>5652</v>
      </c>
    </row>
    <row r="145" spans="1:3" x14ac:dyDescent="0.2">
      <c r="A145" t="s">
        <v>5710</v>
      </c>
      <c r="B145" t="s">
        <v>1010</v>
      </c>
      <c r="C145" t="s">
        <v>5710</v>
      </c>
    </row>
    <row r="146" spans="1:3" x14ac:dyDescent="0.2">
      <c r="A146" t="s">
        <v>5723</v>
      </c>
      <c r="B146" t="s">
        <v>1339</v>
      </c>
      <c r="C146" t="s">
        <v>5723</v>
      </c>
    </row>
    <row r="147" spans="1:3" x14ac:dyDescent="0.2">
      <c r="A147" t="s">
        <v>5667</v>
      </c>
      <c r="B147" t="s">
        <v>496</v>
      </c>
      <c r="C147" t="s">
        <v>5667</v>
      </c>
    </row>
    <row r="148" spans="1:3" x14ac:dyDescent="0.2">
      <c r="A148" t="s">
        <v>5484</v>
      </c>
      <c r="B148" t="s">
        <v>113</v>
      </c>
      <c r="C148" t="s">
        <v>5484</v>
      </c>
    </row>
    <row r="149" spans="1:3" x14ac:dyDescent="0.2">
      <c r="A149" t="s">
        <v>5799</v>
      </c>
      <c r="B149" t="s">
        <v>3789</v>
      </c>
      <c r="C149" t="s">
        <v>5799</v>
      </c>
    </row>
    <row r="150" spans="1:3" x14ac:dyDescent="0.2">
      <c r="A150" t="s">
        <v>5751</v>
      </c>
      <c r="B150" t="s">
        <v>1756</v>
      </c>
      <c r="C150" t="s">
        <v>5751</v>
      </c>
    </row>
    <row r="151" spans="1:3" x14ac:dyDescent="0.2">
      <c r="A151" t="s">
        <v>5505</v>
      </c>
      <c r="B151" t="s">
        <v>909</v>
      </c>
      <c r="C151" t="s">
        <v>5505</v>
      </c>
    </row>
    <row r="152" spans="1:3" x14ac:dyDescent="0.2">
      <c r="A152" t="s">
        <v>5462</v>
      </c>
      <c r="B152" t="s">
        <v>52</v>
      </c>
      <c r="C152" t="s">
        <v>5462</v>
      </c>
    </row>
    <row r="153" spans="1:3" x14ac:dyDescent="0.2">
      <c r="A153" t="s">
        <v>5489</v>
      </c>
      <c r="B153" t="s">
        <v>566</v>
      </c>
      <c r="C153" t="s">
        <v>5489</v>
      </c>
    </row>
    <row r="154" spans="1:3" x14ac:dyDescent="0.2">
      <c r="A154" t="s">
        <v>5431</v>
      </c>
      <c r="B154" t="s">
        <v>5432</v>
      </c>
      <c r="C154" t="s">
        <v>5431</v>
      </c>
    </row>
    <row r="155" spans="1:3" x14ac:dyDescent="0.2">
      <c r="A155" t="s">
        <v>5695</v>
      </c>
      <c r="B155" t="s">
        <v>784</v>
      </c>
      <c r="C155" t="s">
        <v>5695</v>
      </c>
    </row>
    <row r="156" spans="1:3" x14ac:dyDescent="0.2">
      <c r="A156" t="s">
        <v>5700</v>
      </c>
      <c r="B156" t="s">
        <v>839</v>
      </c>
      <c r="C156" t="s">
        <v>5700</v>
      </c>
    </row>
    <row r="157" spans="1:3" x14ac:dyDescent="0.2">
      <c r="A157" t="s">
        <v>5559</v>
      </c>
      <c r="B157" t="s">
        <v>5560</v>
      </c>
      <c r="C157" t="s">
        <v>5559</v>
      </c>
    </row>
    <row r="158" spans="1:3" x14ac:dyDescent="0.2">
      <c r="A158" t="s">
        <v>5511</v>
      </c>
      <c r="B158" t="s">
        <v>617</v>
      </c>
      <c r="C158" t="s">
        <v>5511</v>
      </c>
    </row>
    <row r="159" spans="1:3" x14ac:dyDescent="0.2">
      <c r="A159" t="s">
        <v>5422</v>
      </c>
      <c r="B159" t="s">
        <v>49</v>
      </c>
      <c r="C159" t="s">
        <v>5422</v>
      </c>
    </row>
    <row r="160" spans="1:3" x14ac:dyDescent="0.2">
      <c r="A160" t="s">
        <v>5546</v>
      </c>
      <c r="B160" t="s">
        <v>4800</v>
      </c>
      <c r="C160" t="s">
        <v>5546</v>
      </c>
    </row>
    <row r="161" spans="1:3" x14ac:dyDescent="0.2">
      <c r="A161" t="s">
        <v>5479</v>
      </c>
      <c r="B161" t="s">
        <v>9</v>
      </c>
      <c r="C161" t="s">
        <v>5479</v>
      </c>
    </row>
    <row r="162" spans="1:3" x14ac:dyDescent="0.2">
      <c r="A162" t="s">
        <v>5526</v>
      </c>
      <c r="B162" t="s">
        <v>5527</v>
      </c>
      <c r="C162" t="s">
        <v>5526</v>
      </c>
    </row>
    <row r="163" spans="1:3" x14ac:dyDescent="0.2">
      <c r="A163" t="s">
        <v>5717</v>
      </c>
      <c r="B163" t="s">
        <v>1266</v>
      </c>
      <c r="C163" t="s">
        <v>5717</v>
      </c>
    </row>
    <row r="164" spans="1:3" x14ac:dyDescent="0.2">
      <c r="A164" t="s">
        <v>5537</v>
      </c>
      <c r="B164" t="s">
        <v>1315</v>
      </c>
      <c r="C164" t="s">
        <v>5537</v>
      </c>
    </row>
    <row r="165" spans="1:3" x14ac:dyDescent="0.2">
      <c r="A165" t="s">
        <v>5602</v>
      </c>
      <c r="B165" t="s">
        <v>37</v>
      </c>
      <c r="C165" t="s">
        <v>5602</v>
      </c>
    </row>
    <row r="166" spans="1:3" x14ac:dyDescent="0.2">
      <c r="A166" t="s">
        <v>5418</v>
      </c>
      <c r="B166" t="s">
        <v>5419</v>
      </c>
      <c r="C166" t="s">
        <v>5418</v>
      </c>
    </row>
    <row r="167" spans="1:3" x14ac:dyDescent="0.2">
      <c r="A167" t="s">
        <v>5599</v>
      </c>
      <c r="B167" t="s">
        <v>21</v>
      </c>
      <c r="C167" t="s">
        <v>5599</v>
      </c>
    </row>
    <row r="168" spans="1:3" x14ac:dyDescent="0.2">
      <c r="A168" t="s">
        <v>5569</v>
      </c>
      <c r="B168" t="s">
        <v>461</v>
      </c>
      <c r="C168" t="s">
        <v>5569</v>
      </c>
    </row>
    <row r="169" spans="1:3" x14ac:dyDescent="0.2">
      <c r="A169" t="s">
        <v>5730</v>
      </c>
      <c r="B169" t="s">
        <v>1375</v>
      </c>
      <c r="C169" t="s">
        <v>5730</v>
      </c>
    </row>
    <row r="170" spans="1:3" x14ac:dyDescent="0.2">
      <c r="A170" t="s">
        <v>5744</v>
      </c>
      <c r="B170" t="s">
        <v>1580</v>
      </c>
      <c r="C170" t="s">
        <v>5744</v>
      </c>
    </row>
    <row r="171" spans="1:3" x14ac:dyDescent="0.2">
      <c r="A171" t="s">
        <v>5423</v>
      </c>
      <c r="B171" t="s">
        <v>5424</v>
      </c>
      <c r="C171" t="s">
        <v>5423</v>
      </c>
    </row>
    <row r="172" spans="1:3" x14ac:dyDescent="0.2">
      <c r="A172" t="s">
        <v>5429</v>
      </c>
      <c r="B172" t="s">
        <v>81</v>
      </c>
      <c r="C172" t="s">
        <v>5429</v>
      </c>
    </row>
    <row r="173" spans="1:3" x14ac:dyDescent="0.2">
      <c r="A173" t="s">
        <v>5590</v>
      </c>
      <c r="B173" t="s">
        <v>2719</v>
      </c>
      <c r="C173" t="s">
        <v>5590</v>
      </c>
    </row>
    <row r="174" spans="1:3" x14ac:dyDescent="0.2">
      <c r="A174" t="s">
        <v>5654</v>
      </c>
      <c r="B174" t="s">
        <v>395</v>
      </c>
      <c r="C174" t="s">
        <v>5654</v>
      </c>
    </row>
    <row r="175" spans="1:3" x14ac:dyDescent="0.2">
      <c r="A175" t="s">
        <v>5781</v>
      </c>
      <c r="B175" t="s">
        <v>2646</v>
      </c>
      <c r="C175" t="s">
        <v>5781</v>
      </c>
    </row>
    <row r="176" spans="1:3" x14ac:dyDescent="0.2">
      <c r="A176" t="s">
        <v>5707</v>
      </c>
      <c r="B176" t="s">
        <v>938</v>
      </c>
      <c r="C176" t="s">
        <v>5707</v>
      </c>
    </row>
    <row r="177" spans="1:3" x14ac:dyDescent="0.2">
      <c r="A177" t="s">
        <v>5515</v>
      </c>
      <c r="B177" t="s">
        <v>606</v>
      </c>
      <c r="C177" t="s">
        <v>5515</v>
      </c>
    </row>
    <row r="178" spans="1:3" x14ac:dyDescent="0.2">
      <c r="A178" t="s">
        <v>5773</v>
      </c>
      <c r="B178" t="s">
        <v>2369</v>
      </c>
      <c r="C178" t="s">
        <v>5773</v>
      </c>
    </row>
    <row r="179" spans="1:3" x14ac:dyDescent="0.2">
      <c r="A179" t="s">
        <v>5696</v>
      </c>
      <c r="B179" t="s">
        <v>801</v>
      </c>
      <c r="C179" t="s">
        <v>5696</v>
      </c>
    </row>
    <row r="180" spans="1:3" x14ac:dyDescent="0.2">
      <c r="A180" t="s">
        <v>5653</v>
      </c>
      <c r="B180" t="s">
        <v>392</v>
      </c>
      <c r="C180" t="s">
        <v>5653</v>
      </c>
    </row>
    <row r="181" spans="1:3" x14ac:dyDescent="0.2">
      <c r="A181" t="s">
        <v>5512</v>
      </c>
      <c r="B181" t="s">
        <v>470</v>
      </c>
      <c r="C181" t="s">
        <v>5512</v>
      </c>
    </row>
    <row r="182" spans="1:3" x14ac:dyDescent="0.2">
      <c r="A182" t="s">
        <v>5615</v>
      </c>
      <c r="B182" t="s">
        <v>154</v>
      </c>
      <c r="C182" t="s">
        <v>5615</v>
      </c>
    </row>
    <row r="183" spans="1:3" x14ac:dyDescent="0.2">
      <c r="A183" t="s">
        <v>5701</v>
      </c>
      <c r="B183" t="s">
        <v>844</v>
      </c>
      <c r="C183" t="s">
        <v>5701</v>
      </c>
    </row>
    <row r="184" spans="1:3" x14ac:dyDescent="0.2">
      <c r="A184" t="s">
        <v>5675</v>
      </c>
      <c r="B184" t="s">
        <v>544</v>
      </c>
      <c r="C184" t="s">
        <v>5675</v>
      </c>
    </row>
    <row r="185" spans="1:3" x14ac:dyDescent="0.2">
      <c r="A185" t="s">
        <v>5576</v>
      </c>
      <c r="B185" t="s">
        <v>1481</v>
      </c>
      <c r="C185" t="s">
        <v>5576</v>
      </c>
    </row>
    <row r="186" spans="1:3" x14ac:dyDescent="0.2">
      <c r="A186" t="s">
        <v>5502</v>
      </c>
      <c r="B186" t="s">
        <v>298</v>
      </c>
      <c r="C186" t="s">
        <v>5502</v>
      </c>
    </row>
    <row r="187" spans="1:3" x14ac:dyDescent="0.2">
      <c r="A187" t="s">
        <v>5699</v>
      </c>
      <c r="B187" t="s">
        <v>829</v>
      </c>
      <c r="C187" t="s">
        <v>5699</v>
      </c>
    </row>
    <row r="188" spans="1:3" x14ac:dyDescent="0.2">
      <c r="A188" t="s">
        <v>5629</v>
      </c>
      <c r="B188" t="s">
        <v>236</v>
      </c>
      <c r="C188" t="s">
        <v>5629</v>
      </c>
    </row>
    <row r="189" spans="1:3" x14ac:dyDescent="0.2">
      <c r="A189" t="s">
        <v>5794</v>
      </c>
      <c r="B189" t="s">
        <v>3336</v>
      </c>
      <c r="C189" t="s">
        <v>5794</v>
      </c>
    </row>
    <row r="190" spans="1:3" x14ac:dyDescent="0.2">
      <c r="A190" t="s">
        <v>5533</v>
      </c>
      <c r="B190" t="s">
        <v>598</v>
      </c>
      <c r="C190" t="s">
        <v>5533</v>
      </c>
    </row>
    <row r="191" spans="1:3" x14ac:dyDescent="0.2">
      <c r="A191" t="s">
        <v>5745</v>
      </c>
      <c r="B191" t="s">
        <v>1641</v>
      </c>
      <c r="C191" t="s">
        <v>5745</v>
      </c>
    </row>
    <row r="192" spans="1:3" x14ac:dyDescent="0.2">
      <c r="A192" t="s">
        <v>5571</v>
      </c>
      <c r="B192" t="s">
        <v>2604</v>
      </c>
      <c r="C192" t="s">
        <v>5571</v>
      </c>
    </row>
    <row r="193" spans="1:3" x14ac:dyDescent="0.2">
      <c r="A193" t="s">
        <v>5457</v>
      </c>
      <c r="B193" t="s">
        <v>5458</v>
      </c>
      <c r="C193" t="s">
        <v>5457</v>
      </c>
    </row>
    <row r="194" spans="1:3" x14ac:dyDescent="0.2">
      <c r="A194" t="s">
        <v>5685</v>
      </c>
      <c r="B194" t="s">
        <v>655</v>
      </c>
      <c r="C194" t="s">
        <v>5685</v>
      </c>
    </row>
    <row r="195" spans="1:3" x14ac:dyDescent="0.2">
      <c r="A195" t="s">
        <v>5694</v>
      </c>
      <c r="B195" t="s">
        <v>766</v>
      </c>
      <c r="C195" t="s">
        <v>5694</v>
      </c>
    </row>
    <row r="196" spans="1:3" x14ac:dyDescent="0.2">
      <c r="A196" t="s">
        <v>5804</v>
      </c>
      <c r="B196" t="s">
        <v>4115</v>
      </c>
      <c r="C196" t="s">
        <v>5804</v>
      </c>
    </row>
    <row r="197" spans="1:3" x14ac:dyDescent="0.2">
      <c r="A197" t="s">
        <v>5524</v>
      </c>
      <c r="B197" t="s">
        <v>1256</v>
      </c>
      <c r="C197" t="s">
        <v>5524</v>
      </c>
    </row>
    <row r="198" spans="1:3" x14ac:dyDescent="0.2">
      <c r="A198" t="s">
        <v>5612</v>
      </c>
      <c r="B198" t="s">
        <v>138</v>
      </c>
      <c r="C198" t="s">
        <v>5612</v>
      </c>
    </row>
    <row r="199" spans="1:3" x14ac:dyDescent="0.2">
      <c r="A199" t="s">
        <v>5646</v>
      </c>
      <c r="B199" t="s">
        <v>344</v>
      </c>
      <c r="C199" t="s">
        <v>5646</v>
      </c>
    </row>
    <row r="200" spans="1:3" x14ac:dyDescent="0.2">
      <c r="A200" t="s">
        <v>5556</v>
      </c>
      <c r="B200" t="s">
        <v>1472</v>
      </c>
      <c r="C200" t="s">
        <v>5556</v>
      </c>
    </row>
    <row r="201" spans="1:3" x14ac:dyDescent="0.2">
      <c r="A201" t="s">
        <v>5690</v>
      </c>
      <c r="B201" t="s">
        <v>751</v>
      </c>
      <c r="C201" t="s">
        <v>5690</v>
      </c>
    </row>
    <row r="202" spans="1:3" x14ac:dyDescent="0.2">
      <c r="A202" t="s">
        <v>5506</v>
      </c>
      <c r="B202" t="s">
        <v>923</v>
      </c>
      <c r="C202" t="s">
        <v>5506</v>
      </c>
    </row>
    <row r="203" spans="1:3" x14ac:dyDescent="0.2">
      <c r="A203" t="s">
        <v>5551</v>
      </c>
      <c r="B203" t="s">
        <v>1280</v>
      </c>
      <c r="C203" t="s">
        <v>5551</v>
      </c>
    </row>
    <row r="204" spans="1:3" x14ac:dyDescent="0.2">
      <c r="A204" t="s">
        <v>5776</v>
      </c>
      <c r="B204" t="s">
        <v>2435</v>
      </c>
      <c r="C204" t="s">
        <v>5776</v>
      </c>
    </row>
    <row r="205" spans="1:3" x14ac:dyDescent="0.2">
      <c r="A205" t="s">
        <v>5720</v>
      </c>
      <c r="B205" t="s">
        <v>1308</v>
      </c>
      <c r="C205" t="s">
        <v>5720</v>
      </c>
    </row>
    <row r="206" spans="1:3" x14ac:dyDescent="0.2">
      <c r="A206" t="s">
        <v>5446</v>
      </c>
      <c r="B206" t="s">
        <v>5447</v>
      </c>
      <c r="C206" t="s">
        <v>5446</v>
      </c>
    </row>
    <row r="207" spans="1:3" x14ac:dyDescent="0.2">
      <c r="A207" t="s">
        <v>5631</v>
      </c>
      <c r="B207" t="s">
        <v>244</v>
      </c>
      <c r="C207" t="s">
        <v>5631</v>
      </c>
    </row>
    <row r="208" spans="1:3" x14ac:dyDescent="0.2">
      <c r="A208" t="s">
        <v>5463</v>
      </c>
      <c r="B208" t="s">
        <v>5464</v>
      </c>
      <c r="C208" t="s">
        <v>5463</v>
      </c>
    </row>
    <row r="209" spans="1:3" x14ac:dyDescent="0.2">
      <c r="A209" t="s">
        <v>5557</v>
      </c>
      <c r="B209" t="s">
        <v>1433</v>
      </c>
      <c r="C209" t="s">
        <v>5557</v>
      </c>
    </row>
    <row r="210" spans="1:3" x14ac:dyDescent="0.2">
      <c r="A210" t="s">
        <v>5622</v>
      </c>
      <c r="B210" t="s">
        <v>203</v>
      </c>
      <c r="C210" t="s">
        <v>5622</v>
      </c>
    </row>
    <row r="211" spans="1:3" x14ac:dyDescent="0.2">
      <c r="A211" t="s">
        <v>5426</v>
      </c>
      <c r="B211" t="s">
        <v>2617</v>
      </c>
      <c r="C211" t="s">
        <v>5426</v>
      </c>
    </row>
    <row r="212" spans="1:3" x14ac:dyDescent="0.2">
      <c r="A212" t="s">
        <v>5448</v>
      </c>
      <c r="B212" t="s">
        <v>5449</v>
      </c>
      <c r="C212" t="s">
        <v>5448</v>
      </c>
    </row>
    <row r="213" spans="1:3" x14ac:dyDescent="0.2">
      <c r="A213" t="s">
        <v>5806</v>
      </c>
      <c r="B213" t="s">
        <v>4278</v>
      </c>
      <c r="C213" t="s">
        <v>5806</v>
      </c>
    </row>
    <row r="214" spans="1:3" x14ac:dyDescent="0.2">
      <c r="A214" t="s">
        <v>5796</v>
      </c>
      <c r="B214" t="s">
        <v>3612</v>
      </c>
      <c r="C214" t="s">
        <v>5796</v>
      </c>
    </row>
    <row r="215" spans="1:3" x14ac:dyDescent="0.2">
      <c r="A215" t="s">
        <v>5550</v>
      </c>
      <c r="B215" t="s">
        <v>1463</v>
      </c>
      <c r="C215" t="s">
        <v>5550</v>
      </c>
    </row>
    <row r="216" spans="1:3" x14ac:dyDescent="0.2">
      <c r="A216" t="s">
        <v>5641</v>
      </c>
      <c r="B216" t="s">
        <v>301</v>
      </c>
      <c r="C216" t="s">
        <v>5641</v>
      </c>
    </row>
    <row r="217" spans="1:3" x14ac:dyDescent="0.2">
      <c r="A217" t="s">
        <v>5444</v>
      </c>
      <c r="B217" t="s">
        <v>5445</v>
      </c>
      <c r="C217" t="s">
        <v>5444</v>
      </c>
    </row>
    <row r="218" spans="1:3" x14ac:dyDescent="0.2">
      <c r="A218" t="s">
        <v>5766</v>
      </c>
      <c r="B218" t="s">
        <v>2118</v>
      </c>
      <c r="C218" t="s">
        <v>5766</v>
      </c>
    </row>
    <row r="219" spans="1:3" x14ac:dyDescent="0.2">
      <c r="A219" t="s">
        <v>5613</v>
      </c>
      <c r="B219" t="s">
        <v>143</v>
      </c>
      <c r="C219" t="s">
        <v>5613</v>
      </c>
    </row>
    <row r="220" spans="1:3" x14ac:dyDescent="0.2">
      <c r="A220" t="s">
        <v>5801</v>
      </c>
      <c r="B220" t="s">
        <v>3955</v>
      </c>
      <c r="C220" t="s">
        <v>5801</v>
      </c>
    </row>
    <row r="221" spans="1:3" x14ac:dyDescent="0.2">
      <c r="A221" t="s">
        <v>5598</v>
      </c>
      <c r="B221" t="s">
        <v>18</v>
      </c>
      <c r="C221" t="s">
        <v>5598</v>
      </c>
    </row>
    <row r="222" spans="1:3" x14ac:dyDescent="0.2">
      <c r="A222" t="s">
        <v>5808</v>
      </c>
      <c r="B222" t="s">
        <v>4522</v>
      </c>
      <c r="C222" t="s">
        <v>5808</v>
      </c>
    </row>
    <row r="223" spans="1:3" x14ac:dyDescent="0.2">
      <c r="A223" t="s">
        <v>5573</v>
      </c>
      <c r="B223" t="s">
        <v>5574</v>
      </c>
      <c r="C223" t="s">
        <v>5573</v>
      </c>
    </row>
    <row r="224" spans="1:3" x14ac:dyDescent="0.2">
      <c r="A224" t="s">
        <v>5738</v>
      </c>
      <c r="B224" t="s">
        <v>1493</v>
      </c>
      <c r="C224" t="s">
        <v>5738</v>
      </c>
    </row>
    <row r="225" spans="1:3" x14ac:dyDescent="0.2">
      <c r="A225" t="s">
        <v>5628</v>
      </c>
      <c r="B225" t="s">
        <v>231</v>
      </c>
      <c r="C225" t="s">
        <v>5628</v>
      </c>
    </row>
    <row r="226" spans="1:3" x14ac:dyDescent="0.2">
      <c r="A226" t="s">
        <v>5510</v>
      </c>
      <c r="B226" t="s">
        <v>676</v>
      </c>
      <c r="C226" t="s">
        <v>5510</v>
      </c>
    </row>
    <row r="227" spans="1:3" x14ac:dyDescent="0.2">
      <c r="A227" t="s">
        <v>5558</v>
      </c>
      <c r="B227" t="s">
        <v>1993</v>
      </c>
      <c r="C227" t="s">
        <v>5558</v>
      </c>
    </row>
    <row r="228" spans="1:3" x14ac:dyDescent="0.2">
      <c r="A228" t="s">
        <v>5589</v>
      </c>
      <c r="B228" t="s">
        <v>2245</v>
      </c>
      <c r="C228" t="s">
        <v>5589</v>
      </c>
    </row>
    <row r="229" spans="1:3" x14ac:dyDescent="0.2">
      <c r="A229" t="s">
        <v>5689</v>
      </c>
      <c r="B229" t="s">
        <v>727</v>
      </c>
      <c r="C229" t="s">
        <v>5689</v>
      </c>
    </row>
    <row r="230" spans="1:3" x14ac:dyDescent="0.2">
      <c r="A230" t="s">
        <v>5758</v>
      </c>
      <c r="B230" t="s">
        <v>1930</v>
      </c>
      <c r="C230" t="s">
        <v>5758</v>
      </c>
    </row>
    <row r="231" spans="1:3" x14ac:dyDescent="0.2">
      <c r="A231" t="s">
        <v>5434</v>
      </c>
      <c r="B231" t="s">
        <v>105</v>
      </c>
      <c r="C231" t="s">
        <v>5434</v>
      </c>
    </row>
    <row r="232" spans="1:3" x14ac:dyDescent="0.2">
      <c r="A232" t="s">
        <v>5759</v>
      </c>
      <c r="B232" t="s">
        <v>1933</v>
      </c>
      <c r="C232" t="s">
        <v>5759</v>
      </c>
    </row>
    <row r="233" spans="1:3" x14ac:dyDescent="0.2">
      <c r="A233" t="s">
        <v>5545</v>
      </c>
      <c r="B233" t="s">
        <v>1409</v>
      </c>
      <c r="C233" t="s">
        <v>5545</v>
      </c>
    </row>
    <row r="234" spans="1:3" x14ac:dyDescent="0.2">
      <c r="A234" t="s">
        <v>5784</v>
      </c>
      <c r="B234" t="s">
        <v>2740</v>
      </c>
      <c r="C234" t="s">
        <v>5784</v>
      </c>
    </row>
    <row r="235" spans="1:3" x14ac:dyDescent="0.2">
      <c r="A235" t="s">
        <v>5706</v>
      </c>
      <c r="B235" t="s">
        <v>912</v>
      </c>
      <c r="C235" t="s">
        <v>5706</v>
      </c>
    </row>
    <row r="236" spans="1:3" x14ac:dyDescent="0.2">
      <c r="A236" t="s">
        <v>5702</v>
      </c>
      <c r="B236" t="s">
        <v>858</v>
      </c>
      <c r="C236" t="s">
        <v>5702</v>
      </c>
    </row>
    <row r="237" spans="1:3" x14ac:dyDescent="0.2">
      <c r="A237" t="s">
        <v>5554</v>
      </c>
      <c r="B237" t="s">
        <v>316</v>
      </c>
      <c r="C237" t="s">
        <v>5554</v>
      </c>
    </row>
    <row r="238" spans="1:3" x14ac:dyDescent="0.2">
      <c r="A238" t="s">
        <v>5756</v>
      </c>
      <c r="B238" t="s">
        <v>1902</v>
      </c>
      <c r="C238" t="s">
        <v>5756</v>
      </c>
    </row>
    <row r="239" spans="1:3" x14ac:dyDescent="0.2">
      <c r="A239" t="s">
        <v>5805</v>
      </c>
      <c r="B239" t="s">
        <v>4138</v>
      </c>
      <c r="C239" t="s">
        <v>5805</v>
      </c>
    </row>
    <row r="240" spans="1:3" x14ac:dyDescent="0.2">
      <c r="A240" t="s">
        <v>5726</v>
      </c>
      <c r="B240" t="s">
        <v>1355</v>
      </c>
      <c r="C240" t="s">
        <v>5726</v>
      </c>
    </row>
    <row r="241" spans="1:3" x14ac:dyDescent="0.2">
      <c r="A241" t="s">
        <v>5666</v>
      </c>
      <c r="B241" t="s">
        <v>489</v>
      </c>
      <c r="C241" t="s">
        <v>5666</v>
      </c>
    </row>
    <row r="242" spans="1:3" x14ac:dyDescent="0.2">
      <c r="A242" t="s">
        <v>5774</v>
      </c>
      <c r="B242" t="s">
        <v>2394</v>
      </c>
      <c r="C242" t="s">
        <v>5774</v>
      </c>
    </row>
    <row r="243" spans="1:3" x14ac:dyDescent="0.2">
      <c r="A243" t="s">
        <v>5645</v>
      </c>
      <c r="B243" t="s">
        <v>341</v>
      </c>
      <c r="C243" t="s">
        <v>5645</v>
      </c>
    </row>
    <row r="244" spans="1:3" x14ac:dyDescent="0.2">
      <c r="A244" t="s">
        <v>5780</v>
      </c>
      <c r="B244" t="s">
        <v>2535</v>
      </c>
      <c r="C244" t="s">
        <v>5780</v>
      </c>
    </row>
    <row r="245" spans="1:3" x14ac:dyDescent="0.2">
      <c r="A245" t="s">
        <v>5529</v>
      </c>
      <c r="B245" t="s">
        <v>1271</v>
      </c>
      <c r="C245" t="s">
        <v>5529</v>
      </c>
    </row>
    <row r="246" spans="1:3" x14ac:dyDescent="0.2">
      <c r="A246" t="s">
        <v>5725</v>
      </c>
      <c r="B246" t="s">
        <v>1350</v>
      </c>
      <c r="C246" t="s">
        <v>5725</v>
      </c>
    </row>
    <row r="247" spans="1:3" x14ac:dyDescent="0.2">
      <c r="A247" t="s">
        <v>5764</v>
      </c>
      <c r="B247" t="s">
        <v>2082</v>
      </c>
      <c r="C247" t="s">
        <v>5764</v>
      </c>
    </row>
    <row r="248" spans="1:3" x14ac:dyDescent="0.2">
      <c r="A248" t="s">
        <v>5534</v>
      </c>
      <c r="B248" t="s">
        <v>1290</v>
      </c>
      <c r="C248" t="s">
        <v>5534</v>
      </c>
    </row>
    <row r="249" spans="1:3" x14ac:dyDescent="0.2">
      <c r="A249" t="s">
        <v>5792</v>
      </c>
      <c r="B249" t="s">
        <v>3218</v>
      </c>
      <c r="C249" t="s">
        <v>5792</v>
      </c>
    </row>
    <row r="250" spans="1:3" x14ac:dyDescent="0.2">
      <c r="A250" t="s">
        <v>5627</v>
      </c>
      <c r="B250" t="s">
        <v>228</v>
      </c>
      <c r="C250" t="s">
        <v>5627</v>
      </c>
    </row>
    <row r="251" spans="1:3" x14ac:dyDescent="0.2">
      <c r="A251" t="s">
        <v>5522</v>
      </c>
      <c r="B251" t="s">
        <v>1193</v>
      </c>
      <c r="C251" t="s">
        <v>5522</v>
      </c>
    </row>
    <row r="252" spans="1:3" x14ac:dyDescent="0.2">
      <c r="A252" t="s">
        <v>5788</v>
      </c>
      <c r="B252" t="s">
        <v>3068</v>
      </c>
      <c r="C252" t="s">
        <v>5788</v>
      </c>
    </row>
    <row r="253" spans="1:3" x14ac:dyDescent="0.2">
      <c r="A253" t="s">
        <v>5541</v>
      </c>
      <c r="B253" t="s">
        <v>779</v>
      </c>
      <c r="C253" t="s">
        <v>5541</v>
      </c>
    </row>
    <row r="254" spans="1:3" x14ac:dyDescent="0.2">
      <c r="A254" t="s">
        <v>5566</v>
      </c>
      <c r="B254" t="s">
        <v>5567</v>
      </c>
      <c r="C254" t="s">
        <v>5566</v>
      </c>
    </row>
    <row r="255" spans="1:3" x14ac:dyDescent="0.2">
      <c r="A255" t="s">
        <v>5580</v>
      </c>
      <c r="B255" t="s">
        <v>736</v>
      </c>
      <c r="C255" t="s">
        <v>5580</v>
      </c>
    </row>
    <row r="256" spans="1:3" x14ac:dyDescent="0.2">
      <c r="A256" t="s">
        <v>5480</v>
      </c>
      <c r="B256" t="s">
        <v>5481</v>
      </c>
      <c r="C256" t="s">
        <v>5480</v>
      </c>
    </row>
    <row r="257" spans="1:3" x14ac:dyDescent="0.2">
      <c r="A257" t="s">
        <v>5616</v>
      </c>
      <c r="B257" t="s">
        <v>161</v>
      </c>
      <c r="C257" t="s">
        <v>5616</v>
      </c>
    </row>
    <row r="258" spans="1:3" x14ac:dyDescent="0.2">
      <c r="A258" t="s">
        <v>5658</v>
      </c>
      <c r="B258" t="s">
        <v>427</v>
      </c>
      <c r="C258" t="s">
        <v>5658</v>
      </c>
    </row>
    <row r="259" spans="1:3" x14ac:dyDescent="0.2">
      <c r="A259" t="s">
        <v>5605</v>
      </c>
      <c r="B259" t="s">
        <v>67</v>
      </c>
      <c r="C259" t="s">
        <v>5605</v>
      </c>
    </row>
    <row r="260" spans="1:3" x14ac:dyDescent="0.2">
      <c r="A260" t="s">
        <v>5507</v>
      </c>
      <c r="B260" t="s">
        <v>363</v>
      </c>
      <c r="C260" t="s">
        <v>5507</v>
      </c>
    </row>
    <row r="261" spans="1:3" x14ac:dyDescent="0.2">
      <c r="A261" t="s">
        <v>5609</v>
      </c>
      <c r="B261" t="s">
        <v>100</v>
      </c>
      <c r="C261" t="s">
        <v>5609</v>
      </c>
    </row>
    <row r="262" spans="1:3" x14ac:dyDescent="0.2">
      <c r="A262" t="s">
        <v>5737</v>
      </c>
      <c r="B262" t="s">
        <v>1486</v>
      </c>
      <c r="C262" t="s">
        <v>5737</v>
      </c>
    </row>
    <row r="263" spans="1:3" x14ac:dyDescent="0.2">
      <c r="A263" t="s">
        <v>5663</v>
      </c>
      <c r="B263" t="s">
        <v>452</v>
      </c>
      <c r="C263" t="s">
        <v>5663</v>
      </c>
    </row>
    <row r="264" spans="1:3" x14ac:dyDescent="0.2">
      <c r="A264" t="s">
        <v>5729</v>
      </c>
      <c r="B264" t="s">
        <v>1369</v>
      </c>
      <c r="C264" t="s">
        <v>5729</v>
      </c>
    </row>
    <row r="265" spans="1:3" x14ac:dyDescent="0.2">
      <c r="A265" t="s">
        <v>5674</v>
      </c>
      <c r="B265" t="s">
        <v>539</v>
      </c>
      <c r="C265" t="s">
        <v>5674</v>
      </c>
    </row>
    <row r="266" spans="1:3" x14ac:dyDescent="0.2">
      <c r="A266" t="s">
        <v>5623</v>
      </c>
      <c r="B266" t="s">
        <v>206</v>
      </c>
      <c r="C266" t="s">
        <v>5623</v>
      </c>
    </row>
    <row r="267" spans="1:3" x14ac:dyDescent="0.2">
      <c r="A267" t="s">
        <v>5618</v>
      </c>
      <c r="B267" t="s">
        <v>170</v>
      </c>
      <c r="C267" t="s">
        <v>5618</v>
      </c>
    </row>
    <row r="268" spans="1:3" x14ac:dyDescent="0.2">
      <c r="A268" t="s">
        <v>5746</v>
      </c>
      <c r="B268" t="s">
        <v>1648</v>
      </c>
      <c r="C268" t="s">
        <v>5746</v>
      </c>
    </row>
    <row r="269" spans="1:3" x14ac:dyDescent="0.2">
      <c r="A269" t="s">
        <v>5636</v>
      </c>
      <c r="B269" t="s">
        <v>275</v>
      </c>
      <c r="C269" t="s">
        <v>5636</v>
      </c>
    </row>
    <row r="270" spans="1:3" x14ac:dyDescent="0.2">
      <c r="A270" t="s">
        <v>5722</v>
      </c>
      <c r="B270" t="s">
        <v>1329</v>
      </c>
      <c r="C270" t="s">
        <v>5722</v>
      </c>
    </row>
    <row r="271" spans="1:3" x14ac:dyDescent="0.2">
      <c r="A271" t="s">
        <v>5614</v>
      </c>
      <c r="B271" t="s">
        <v>146</v>
      </c>
      <c r="C271" t="s">
        <v>5614</v>
      </c>
    </row>
    <row r="272" spans="1:3" x14ac:dyDescent="0.2">
      <c r="A272" t="s">
        <v>5488</v>
      </c>
      <c r="B272" t="s">
        <v>637</v>
      </c>
      <c r="C272" t="s">
        <v>5488</v>
      </c>
    </row>
    <row r="273" spans="1:3" x14ac:dyDescent="0.2">
      <c r="A273" t="s">
        <v>5578</v>
      </c>
      <c r="B273" t="s">
        <v>121</v>
      </c>
      <c r="C273" t="s">
        <v>5578</v>
      </c>
    </row>
    <row r="274" spans="1:3" x14ac:dyDescent="0.2">
      <c r="A274" t="s">
        <v>5810</v>
      </c>
      <c r="B274" t="s">
        <v>5097</v>
      </c>
      <c r="C274" t="s">
        <v>5810</v>
      </c>
    </row>
    <row r="275" spans="1:3" x14ac:dyDescent="0.2">
      <c r="A275" t="s">
        <v>5762</v>
      </c>
      <c r="B275" t="s">
        <v>2037</v>
      </c>
      <c r="C275" t="s">
        <v>5762</v>
      </c>
    </row>
    <row r="276" spans="1:3" x14ac:dyDescent="0.2">
      <c r="A276" t="s">
        <v>5535</v>
      </c>
      <c r="B276" t="s">
        <v>5536</v>
      </c>
      <c r="C276" t="s">
        <v>5535</v>
      </c>
    </row>
    <row r="277" spans="1:3" x14ac:dyDescent="0.2">
      <c r="A277" t="s">
        <v>5734</v>
      </c>
      <c r="B277" t="s">
        <v>1444</v>
      </c>
      <c r="C277" t="s">
        <v>5734</v>
      </c>
    </row>
    <row r="278" spans="1:3" x14ac:dyDescent="0.2">
      <c r="A278" t="s">
        <v>5516</v>
      </c>
      <c r="B278" t="s">
        <v>5517</v>
      </c>
      <c r="C278" t="s">
        <v>5516</v>
      </c>
    </row>
    <row r="279" spans="1:3" x14ac:dyDescent="0.2">
      <c r="A279" t="s">
        <v>5718</v>
      </c>
      <c r="B279" t="s">
        <v>1283</v>
      </c>
      <c r="C279" t="s">
        <v>5718</v>
      </c>
    </row>
    <row r="280" spans="1:3" x14ac:dyDescent="0.2">
      <c r="A280" t="s">
        <v>5561</v>
      </c>
      <c r="B280" t="s">
        <v>949</v>
      </c>
      <c r="C280" t="s">
        <v>5561</v>
      </c>
    </row>
    <row r="281" spans="1:3" x14ac:dyDescent="0.2">
      <c r="A281" t="s">
        <v>5549</v>
      </c>
      <c r="B281" t="s">
        <v>173</v>
      </c>
      <c r="C281" t="s">
        <v>5549</v>
      </c>
    </row>
    <row r="282" spans="1:3" x14ac:dyDescent="0.2">
      <c r="A282" t="s">
        <v>5768</v>
      </c>
      <c r="B282" t="s">
        <v>2212</v>
      </c>
      <c r="C282" t="s">
        <v>5768</v>
      </c>
    </row>
    <row r="283" spans="1:3" x14ac:dyDescent="0.2">
      <c r="A283" t="s">
        <v>5648</v>
      </c>
      <c r="B283" t="s">
        <v>355</v>
      </c>
      <c r="C283" t="s">
        <v>5648</v>
      </c>
    </row>
    <row r="284" spans="1:3" x14ac:dyDescent="0.2">
      <c r="A284" t="s">
        <v>5669</v>
      </c>
      <c r="B284" t="s">
        <v>505</v>
      </c>
      <c r="C284" t="s">
        <v>5669</v>
      </c>
    </row>
    <row r="285" spans="1:3" x14ac:dyDescent="0.2">
      <c r="A285" t="s">
        <v>5455</v>
      </c>
      <c r="B285" t="s">
        <v>5456</v>
      </c>
      <c r="C285" t="s">
        <v>5455</v>
      </c>
    </row>
    <row r="286" spans="1:3" x14ac:dyDescent="0.2">
      <c r="A286" t="s">
        <v>5621</v>
      </c>
      <c r="B286" t="s">
        <v>194</v>
      </c>
      <c r="C286" t="s">
        <v>5621</v>
      </c>
    </row>
    <row r="287" spans="1:3" x14ac:dyDescent="0.2">
      <c r="A287" t="s">
        <v>5555</v>
      </c>
      <c r="B287" t="s">
        <v>2197</v>
      </c>
      <c r="C287" t="s">
        <v>5555</v>
      </c>
    </row>
    <row r="288" spans="1:3" x14ac:dyDescent="0.2">
      <c r="A288" t="s">
        <v>5466</v>
      </c>
      <c r="B288" t="s">
        <v>5467</v>
      </c>
      <c r="C288" t="s">
        <v>5466</v>
      </c>
    </row>
    <row r="289" spans="1:3" x14ac:dyDescent="0.2">
      <c r="A289" t="s">
        <v>5807</v>
      </c>
      <c r="B289" t="s">
        <v>4285</v>
      </c>
      <c r="C289" t="s">
        <v>5807</v>
      </c>
    </row>
    <row r="290" spans="1:3" x14ac:dyDescent="0.2">
      <c r="A290" t="s">
        <v>5495</v>
      </c>
      <c r="B290" t="s">
        <v>761</v>
      </c>
      <c r="C290" t="s">
        <v>5495</v>
      </c>
    </row>
    <row r="291" spans="1:3" x14ac:dyDescent="0.2">
      <c r="A291" t="s">
        <v>5656</v>
      </c>
      <c r="B291" t="s">
        <v>419</v>
      </c>
      <c r="C291" t="s">
        <v>5656</v>
      </c>
    </row>
    <row r="292" spans="1:3" x14ac:dyDescent="0.2">
      <c r="A292" t="s">
        <v>5767</v>
      </c>
      <c r="B292" t="s">
        <v>2209</v>
      </c>
      <c r="C292" t="s">
        <v>5767</v>
      </c>
    </row>
    <row r="293" spans="1:3" x14ac:dyDescent="0.2">
      <c r="A293" t="s">
        <v>5588</v>
      </c>
      <c r="B293" t="s">
        <v>3031</v>
      </c>
      <c r="C293" t="s">
        <v>5588</v>
      </c>
    </row>
    <row r="294" spans="1:3" x14ac:dyDescent="0.2">
      <c r="A294" t="s">
        <v>5798</v>
      </c>
      <c r="B294" t="s">
        <v>3678</v>
      </c>
      <c r="C294" t="s">
        <v>5798</v>
      </c>
    </row>
    <row r="295" spans="1:3" x14ac:dyDescent="0.2">
      <c r="A295" t="s">
        <v>5601</v>
      </c>
      <c r="B295" t="s">
        <v>32</v>
      </c>
      <c r="C295" t="s">
        <v>5601</v>
      </c>
    </row>
    <row r="296" spans="1:3" x14ac:dyDescent="0.2">
      <c r="A296" t="s">
        <v>5657</v>
      </c>
      <c r="B296" t="s">
        <v>422</v>
      </c>
      <c r="C296" t="s">
        <v>5657</v>
      </c>
    </row>
    <row r="297" spans="1:3" x14ac:dyDescent="0.2">
      <c r="A297" t="s">
        <v>5680</v>
      </c>
      <c r="B297" t="s">
        <v>578</v>
      </c>
      <c r="C297" t="s">
        <v>5680</v>
      </c>
    </row>
    <row r="298" spans="1:3" x14ac:dyDescent="0.2">
      <c r="A298" t="s">
        <v>5420</v>
      </c>
      <c r="B298" t="s">
        <v>43</v>
      </c>
      <c r="C298" t="s">
        <v>5420</v>
      </c>
    </row>
    <row r="299" spans="1:3" x14ac:dyDescent="0.2">
      <c r="A299" t="s">
        <v>5749</v>
      </c>
      <c r="B299" t="s">
        <v>1707</v>
      </c>
      <c r="C299" t="s">
        <v>5749</v>
      </c>
    </row>
    <row r="300" spans="1:3" x14ac:dyDescent="0.2">
      <c r="A300" t="s">
        <v>5713</v>
      </c>
      <c r="B300" t="s">
        <v>1081</v>
      </c>
      <c r="C300" t="s">
        <v>5713</v>
      </c>
    </row>
    <row r="301" spans="1:3" x14ac:dyDescent="0.2">
      <c r="A301" t="s">
        <v>5639</v>
      </c>
      <c r="B301" t="s">
        <v>292</v>
      </c>
      <c r="C301" t="s">
        <v>5639</v>
      </c>
    </row>
    <row r="302" spans="1:3" x14ac:dyDescent="0.2">
      <c r="A302" t="s">
        <v>5688</v>
      </c>
      <c r="B302" t="s">
        <v>691</v>
      </c>
      <c r="C302" t="s">
        <v>5688</v>
      </c>
    </row>
    <row r="303" spans="1:3" x14ac:dyDescent="0.2">
      <c r="A303" t="s">
        <v>5683</v>
      </c>
      <c r="B303" t="s">
        <v>647</v>
      </c>
      <c r="C303" t="s">
        <v>5683</v>
      </c>
    </row>
    <row r="304" spans="1:3" x14ac:dyDescent="0.2">
      <c r="A304" t="s">
        <v>5592</v>
      </c>
      <c r="B304" t="s">
        <v>4737</v>
      </c>
      <c r="C304" t="s">
        <v>5592</v>
      </c>
    </row>
    <row r="305" spans="1:3" x14ac:dyDescent="0.2">
      <c r="A305" t="s">
        <v>5681</v>
      </c>
      <c r="B305" t="s">
        <v>603</v>
      </c>
      <c r="C305" t="s">
        <v>5681</v>
      </c>
    </row>
    <row r="306" spans="1:3" x14ac:dyDescent="0.2">
      <c r="A306" t="s">
        <v>5577</v>
      </c>
      <c r="B306" t="s">
        <v>3758</v>
      </c>
      <c r="C306" t="s">
        <v>5577</v>
      </c>
    </row>
    <row r="307" spans="1:3" x14ac:dyDescent="0.2">
      <c r="A307" t="s">
        <v>5671</v>
      </c>
      <c r="B307" t="s">
        <v>523</v>
      </c>
      <c r="C307" t="s">
        <v>5671</v>
      </c>
    </row>
    <row r="308" spans="1:3" x14ac:dyDescent="0.2">
      <c r="A308" t="s">
        <v>5498</v>
      </c>
      <c r="B308" t="s">
        <v>372</v>
      </c>
      <c r="C308" t="s">
        <v>5498</v>
      </c>
    </row>
    <row r="309" spans="1:3" x14ac:dyDescent="0.2">
      <c r="A309" t="s">
        <v>5547</v>
      </c>
      <c r="B309" t="s">
        <v>1358</v>
      </c>
      <c r="C309" t="s">
        <v>5547</v>
      </c>
    </row>
    <row r="310" spans="1:3" x14ac:dyDescent="0.2">
      <c r="A310" t="s">
        <v>5664</v>
      </c>
      <c r="B310" t="s">
        <v>481</v>
      </c>
      <c r="C310" t="s">
        <v>5664</v>
      </c>
    </row>
    <row r="311" spans="1:3" x14ac:dyDescent="0.2">
      <c r="A311" t="s">
        <v>5642</v>
      </c>
      <c r="B311" t="s">
        <v>304</v>
      </c>
      <c r="C311" t="s">
        <v>5642</v>
      </c>
    </row>
    <row r="312" spans="1:3" x14ac:dyDescent="0.2">
      <c r="A312" t="s">
        <v>5617</v>
      </c>
      <c r="B312" t="s">
        <v>164</v>
      </c>
      <c r="C312" t="s">
        <v>5617</v>
      </c>
    </row>
    <row r="313" spans="1:3" x14ac:dyDescent="0.2">
      <c r="A313" t="s">
        <v>5525</v>
      </c>
      <c r="B313" t="s">
        <v>1259</v>
      </c>
      <c r="C313" t="s">
        <v>5525</v>
      </c>
    </row>
    <row r="314" spans="1:3" x14ac:dyDescent="0.2">
      <c r="A314" t="s">
        <v>5591</v>
      </c>
      <c r="B314" t="s">
        <v>1344</v>
      </c>
      <c r="C314" t="s">
        <v>5591</v>
      </c>
    </row>
    <row r="315" spans="1:3" x14ac:dyDescent="0.2">
      <c r="A315" t="s">
        <v>5679</v>
      </c>
      <c r="B315" t="s">
        <v>571</v>
      </c>
      <c r="C315" t="s">
        <v>5679</v>
      </c>
    </row>
    <row r="316" spans="1:3" x14ac:dyDescent="0.2">
      <c r="A316" t="s">
        <v>5487</v>
      </c>
      <c r="B316" t="s">
        <v>611</v>
      </c>
      <c r="C316" t="s">
        <v>5487</v>
      </c>
    </row>
    <row r="317" spans="1:3" x14ac:dyDescent="0.2">
      <c r="A317" t="s">
        <v>5544</v>
      </c>
      <c r="B317" t="s">
        <v>61</v>
      </c>
      <c r="C317" t="s">
        <v>5544</v>
      </c>
    </row>
    <row r="318" spans="1:3" x14ac:dyDescent="0.2">
      <c r="A318" t="s">
        <v>5619</v>
      </c>
      <c r="B318" t="s">
        <v>176</v>
      </c>
      <c r="C318" t="s">
        <v>5619</v>
      </c>
    </row>
    <row r="319" spans="1:3" x14ac:dyDescent="0.2">
      <c r="A319" t="s">
        <v>5530</v>
      </c>
      <c r="B319" t="s">
        <v>5531</v>
      </c>
      <c r="C319" t="s">
        <v>5530</v>
      </c>
    </row>
    <row r="320" spans="1:3" x14ac:dyDescent="0.2">
      <c r="A320" t="s">
        <v>5677</v>
      </c>
      <c r="B320" t="s">
        <v>552</v>
      </c>
      <c r="C320" t="s">
        <v>5677</v>
      </c>
    </row>
    <row r="321" spans="1:3" x14ac:dyDescent="0.2">
      <c r="A321" t="s">
        <v>5661</v>
      </c>
      <c r="B321" t="s">
        <v>445</v>
      </c>
      <c r="C321" t="s">
        <v>5661</v>
      </c>
    </row>
    <row r="322" spans="1:3" x14ac:dyDescent="0.2">
      <c r="A322" t="s">
        <v>5604</v>
      </c>
      <c r="B322" t="s">
        <v>64</v>
      </c>
      <c r="C322" t="s">
        <v>5604</v>
      </c>
    </row>
    <row r="323" spans="1:3" x14ac:dyDescent="0.2">
      <c r="A323" t="s">
        <v>5644</v>
      </c>
      <c r="B323" t="s">
        <v>321</v>
      </c>
      <c r="C323" t="s">
        <v>5644</v>
      </c>
    </row>
    <row r="324" spans="1:3" x14ac:dyDescent="0.2">
      <c r="A324" t="s">
        <v>5647</v>
      </c>
      <c r="B324" t="s">
        <v>352</v>
      </c>
      <c r="C324" t="s">
        <v>5647</v>
      </c>
    </row>
    <row r="325" spans="1:3" x14ac:dyDescent="0.2">
      <c r="A325" t="s">
        <v>5482</v>
      </c>
      <c r="B325" t="s">
        <v>639</v>
      </c>
      <c r="C325" t="s">
        <v>5482</v>
      </c>
    </row>
    <row r="326" spans="1:3" x14ac:dyDescent="0.2">
      <c r="A326" t="s">
        <v>5662</v>
      </c>
      <c r="B326" t="s">
        <v>450</v>
      </c>
      <c r="C326" t="s">
        <v>5662</v>
      </c>
    </row>
    <row r="327" spans="1:3" x14ac:dyDescent="0.2">
      <c r="A327" t="s">
        <v>5748</v>
      </c>
      <c r="B327" t="s">
        <v>1702</v>
      </c>
      <c r="C327" t="s">
        <v>5748</v>
      </c>
    </row>
    <row r="328" spans="1:3" x14ac:dyDescent="0.2">
      <c r="A328" t="s">
        <v>5783</v>
      </c>
      <c r="B328" t="s">
        <v>2674</v>
      </c>
      <c r="C328" t="s">
        <v>5783</v>
      </c>
    </row>
    <row r="329" spans="1:3" x14ac:dyDescent="0.2">
      <c r="A329" t="s">
        <v>5754</v>
      </c>
      <c r="B329" t="s">
        <v>1858</v>
      </c>
      <c r="C329" t="s">
        <v>5754</v>
      </c>
    </row>
    <row r="330" spans="1:3" x14ac:dyDescent="0.2">
      <c r="A330" t="s">
        <v>5650</v>
      </c>
      <c r="B330" t="s">
        <v>375</v>
      </c>
      <c r="C330" t="s">
        <v>5650</v>
      </c>
    </row>
    <row r="331" spans="1:3" x14ac:dyDescent="0.2">
      <c r="A331" t="s">
        <v>5632</v>
      </c>
      <c r="B331" t="s">
        <v>252</v>
      </c>
      <c r="C331" t="s">
        <v>5632</v>
      </c>
    </row>
    <row r="332" spans="1:3" x14ac:dyDescent="0.2">
      <c r="A332" t="s">
        <v>5460</v>
      </c>
      <c r="B332" t="s">
        <v>5461</v>
      </c>
      <c r="C332" t="s">
        <v>5460</v>
      </c>
    </row>
    <row r="333" spans="1:3" x14ac:dyDescent="0.2">
      <c r="A333" t="s">
        <v>5430</v>
      </c>
      <c r="B333" t="s">
        <v>27</v>
      </c>
      <c r="C333" t="s">
        <v>5430</v>
      </c>
    </row>
    <row r="334" spans="1:3" x14ac:dyDescent="0.2">
      <c r="A334" t="s">
        <v>5682</v>
      </c>
      <c r="B334" t="s">
        <v>644</v>
      </c>
      <c r="C334" t="s">
        <v>5682</v>
      </c>
    </row>
    <row r="335" spans="1:3" x14ac:dyDescent="0.2">
      <c r="A335" t="s">
        <v>5572</v>
      </c>
      <c r="B335" t="s">
        <v>2614</v>
      </c>
      <c r="C335" t="s">
        <v>5572</v>
      </c>
    </row>
    <row r="336" spans="1:3" x14ac:dyDescent="0.2">
      <c r="A336" t="s">
        <v>5476</v>
      </c>
      <c r="B336" t="s">
        <v>188</v>
      </c>
      <c r="C336" t="s">
        <v>5476</v>
      </c>
    </row>
    <row r="337" spans="1:3" x14ac:dyDescent="0.2">
      <c r="A337" t="s">
        <v>5670</v>
      </c>
      <c r="B337" t="s">
        <v>514</v>
      </c>
      <c r="C337" t="s">
        <v>5670</v>
      </c>
    </row>
    <row r="338" spans="1:3" x14ac:dyDescent="0.2">
      <c r="A338" t="s">
        <v>5496</v>
      </c>
      <c r="B338" t="s">
        <v>209</v>
      </c>
      <c r="C338" t="s">
        <v>5496</v>
      </c>
    </row>
    <row r="339" spans="1:3" x14ac:dyDescent="0.2">
      <c r="A339" t="s">
        <v>5443</v>
      </c>
      <c r="B339" t="s">
        <v>167</v>
      </c>
      <c r="C339" t="s">
        <v>5443</v>
      </c>
    </row>
    <row r="340" spans="1:3" x14ac:dyDescent="0.2">
      <c r="A340" t="s">
        <v>5692</v>
      </c>
      <c r="B340" t="s">
        <v>5693</v>
      </c>
      <c r="C340" t="s">
        <v>5692</v>
      </c>
    </row>
    <row r="341" spans="1:3" x14ac:dyDescent="0.2">
      <c r="A341" t="s">
        <v>5565</v>
      </c>
      <c r="B341" t="s">
        <v>118</v>
      </c>
      <c r="C341" t="s">
        <v>5565</v>
      </c>
    </row>
    <row r="342" spans="1:3" x14ac:dyDescent="0.2">
      <c r="A342" t="s">
        <v>5579</v>
      </c>
      <c r="B342" t="s">
        <v>2414</v>
      </c>
      <c r="C342" t="s">
        <v>5579</v>
      </c>
    </row>
    <row r="343" spans="1:3" x14ac:dyDescent="0.2">
      <c r="A343" t="s">
        <v>5731</v>
      </c>
      <c r="B343" t="s">
        <v>1381</v>
      </c>
      <c r="C343" t="s">
        <v>5731</v>
      </c>
    </row>
    <row r="344" spans="1:3" x14ac:dyDescent="0.2">
      <c r="A344" t="s">
        <v>5427</v>
      </c>
      <c r="B344" t="s">
        <v>5428</v>
      </c>
      <c r="C344" t="s">
        <v>5427</v>
      </c>
    </row>
    <row r="345" spans="1:3" x14ac:dyDescent="0.2">
      <c r="A345" t="s">
        <v>5624</v>
      </c>
      <c r="B345" t="s">
        <v>217</v>
      </c>
      <c r="C345" t="s">
        <v>5624</v>
      </c>
    </row>
    <row r="346" spans="1:3" x14ac:dyDescent="0.2">
      <c r="A346" t="s">
        <v>5795</v>
      </c>
      <c r="B346" t="s">
        <v>3454</v>
      </c>
      <c r="C346" t="s">
        <v>5795</v>
      </c>
    </row>
    <row r="347" spans="1:3" x14ac:dyDescent="0.2">
      <c r="A347" t="s">
        <v>5633</v>
      </c>
      <c r="B347" t="s">
        <v>255</v>
      </c>
      <c r="C347" t="s">
        <v>5633</v>
      </c>
    </row>
    <row r="348" spans="1:3" x14ac:dyDescent="0.2">
      <c r="A348" t="s">
        <v>5775</v>
      </c>
      <c r="B348" t="s">
        <v>2398</v>
      </c>
      <c r="C348" t="s">
        <v>5775</v>
      </c>
    </row>
    <row r="349" spans="1:3" x14ac:dyDescent="0.2">
      <c r="A349" t="s">
        <v>5747</v>
      </c>
      <c r="B349" t="s">
        <v>1651</v>
      </c>
      <c r="C349" t="s">
        <v>5747</v>
      </c>
    </row>
    <row r="350" spans="1:3" x14ac:dyDescent="0.2">
      <c r="A350" t="s">
        <v>5727</v>
      </c>
      <c r="B350" t="s">
        <v>1361</v>
      </c>
      <c r="C350" t="s">
        <v>5727</v>
      </c>
    </row>
    <row r="351" spans="1:3" x14ac:dyDescent="0.2">
      <c r="A351" t="s">
        <v>5539</v>
      </c>
      <c r="B351" t="s">
        <v>5814</v>
      </c>
      <c r="C351" t="s">
        <v>5539</v>
      </c>
    </row>
    <row r="352" spans="1:3" x14ac:dyDescent="0.2">
      <c r="B352" t="s">
        <v>5853</v>
      </c>
    </row>
  </sheetData>
  <sortState ref="E2:E20">
    <sortCondition ref="E2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06"/>
  <sheetViews>
    <sheetView tabSelected="1" workbookViewId="0">
      <pane ySplit="15" topLeftCell="A16" activePane="bottomLeft" state="frozenSplit"/>
      <selection pane="bottomLeft"/>
    </sheetView>
  </sheetViews>
  <sheetFormatPr defaultRowHeight="15" x14ac:dyDescent="0.2"/>
  <cols>
    <col min="1" max="1" width="8.88671875" style="10"/>
    <col min="2" max="2" width="16.6640625" style="9" customWidth="1"/>
    <col min="3" max="3" width="29.44140625" style="9" customWidth="1"/>
    <col min="4" max="4" width="3.77734375" style="9" customWidth="1"/>
    <col min="5" max="5" width="16.6640625" style="9" customWidth="1"/>
    <col min="6" max="6" width="29.44140625" style="9" customWidth="1"/>
    <col min="7" max="16384" width="8.88671875" style="9"/>
  </cols>
  <sheetData>
    <row r="1" spans="1:8" ht="9" customHeight="1" x14ac:dyDescent="0.2"/>
    <row r="2" spans="1:8" ht="26.25" x14ac:dyDescent="0.4">
      <c r="B2" s="6" t="s">
        <v>5407</v>
      </c>
    </row>
    <row r="3" spans="1:8" ht="14.25" customHeight="1" x14ac:dyDescent="0.2"/>
    <row r="4" spans="1:8" x14ac:dyDescent="0.2">
      <c r="A4" s="11"/>
      <c r="B4" s="8" t="s">
        <v>5855</v>
      </c>
      <c r="C4" s="8"/>
      <c r="D4" s="8"/>
      <c r="E4" s="8"/>
      <c r="F4" s="8"/>
      <c r="G4" s="8"/>
      <c r="H4" s="8"/>
    </row>
    <row r="5" spans="1:8" x14ac:dyDescent="0.2">
      <c r="A5" s="11"/>
      <c r="B5" s="8"/>
      <c r="C5" s="8"/>
      <c r="D5" s="8"/>
      <c r="E5" s="8"/>
      <c r="F5" s="8"/>
      <c r="G5" s="8"/>
      <c r="H5" s="8"/>
    </row>
    <row r="6" spans="1:8" x14ac:dyDescent="0.2">
      <c r="A6" s="11"/>
      <c r="B6" s="15" t="s">
        <v>5856</v>
      </c>
      <c r="C6" s="15" t="s">
        <v>5857</v>
      </c>
      <c r="D6" s="8"/>
      <c r="E6" s="8"/>
      <c r="F6" s="8"/>
      <c r="G6" s="8"/>
      <c r="H6" s="8"/>
    </row>
    <row r="7" spans="1:8" ht="15.75" customHeight="1" x14ac:dyDescent="0.2">
      <c r="A7" s="11"/>
      <c r="B7" s="8"/>
      <c r="C7" s="8"/>
      <c r="D7" s="8"/>
      <c r="E7" s="8"/>
      <c r="F7" s="8"/>
      <c r="G7" s="8"/>
      <c r="H7" s="8"/>
    </row>
    <row r="8" spans="1:8" x14ac:dyDescent="0.2">
      <c r="B8" s="9" t="s">
        <v>5854</v>
      </c>
      <c r="C8" s="12"/>
      <c r="E8" s="9" t="s">
        <v>5848</v>
      </c>
      <c r="F8" s="12"/>
    </row>
    <row r="9" spans="1:8" x14ac:dyDescent="0.2">
      <c r="C9" s="12"/>
      <c r="F9" s="12"/>
    </row>
    <row r="10" spans="1:8" x14ac:dyDescent="0.2">
      <c r="C10" s="12"/>
      <c r="F10" s="12"/>
    </row>
    <row r="11" spans="1:8" x14ac:dyDescent="0.2">
      <c r="C11" s="12"/>
    </row>
    <row r="12" spans="1:8" x14ac:dyDescent="0.2">
      <c r="C12" s="12"/>
      <c r="E12" s="9" t="s">
        <v>5838</v>
      </c>
      <c r="F12" s="12"/>
    </row>
    <row r="13" spans="1:8" ht="9" customHeight="1" x14ac:dyDescent="0.2"/>
    <row r="14" spans="1:8" x14ac:dyDescent="0.2">
      <c r="B14" s="9" t="str">
        <f ca="1">IF(NOT(B16=""),"Your search returned "&amp;FIXED(COUNT(RawData!$H:$H),0,FALSE)&amp;" charities:","")</f>
        <v/>
      </c>
    </row>
    <row r="15" spans="1:8" ht="9" customHeight="1" x14ac:dyDescent="0.2">
      <c r="B15" s="8"/>
      <c r="C15" s="8"/>
      <c r="D15" s="8"/>
      <c r="E15" s="8"/>
      <c r="F15" s="8"/>
    </row>
    <row r="16" spans="1:8" s="14" customFormat="1" ht="19.5" customHeight="1" x14ac:dyDescent="0.2">
      <c r="A16" s="13">
        <v>1</v>
      </c>
      <c r="B16" s="14" t="str">
        <f ca="1">IFERROR(HYPERLINK("http://www.charitycommission.gov.uk/Showcharity/RegisterOfCharities/SearchResultHandler.aspx?RegisteredCharityNumber="&amp;VLOOKUP($A16,RawData!$H:$J,2,FALSE),VLOOKUP($A16,RawData!$H:$J,3,FALSE)),"")</f>
        <v/>
      </c>
    </row>
    <row r="17" spans="1:2" s="14" customFormat="1" ht="19.5" customHeight="1" x14ac:dyDescent="0.2">
      <c r="A17" s="13">
        <v>2</v>
      </c>
      <c r="B17" s="14" t="str">
        <f ca="1">IFERROR(HYPERLINK("http://www.charitycommission.gov.uk/Showcharity/RegisterOfCharities/SearchResultHandler.aspx?RegisteredCharityNumber="&amp;VLOOKUP($A17,RawData!$H:$J,2,FALSE),VLOOKUP($A17,RawData!$H:$J,3,FALSE)),"")</f>
        <v/>
      </c>
    </row>
    <row r="18" spans="1:2" s="14" customFormat="1" ht="19.5" customHeight="1" x14ac:dyDescent="0.2">
      <c r="A18" s="13">
        <v>3</v>
      </c>
      <c r="B18" s="14" t="str">
        <f ca="1">IFERROR(HYPERLINK("http://www.charitycommission.gov.uk/Showcharity/RegisterOfCharities/SearchResultHandler.aspx?RegisteredCharityNumber="&amp;VLOOKUP($A18,RawData!$H:$J,2,FALSE),VLOOKUP($A18,RawData!$H:$J,3,FALSE)),"")</f>
        <v/>
      </c>
    </row>
    <row r="19" spans="1:2" s="14" customFormat="1" ht="19.5" customHeight="1" x14ac:dyDescent="0.2">
      <c r="A19" s="13">
        <v>4</v>
      </c>
      <c r="B19" s="14" t="str">
        <f ca="1">IFERROR(HYPERLINK("http://www.charitycommission.gov.uk/Showcharity/RegisterOfCharities/SearchResultHandler.aspx?RegisteredCharityNumber="&amp;VLOOKUP($A19,RawData!$H:$J,2,FALSE),VLOOKUP($A19,RawData!$H:$J,3,FALSE)),"")</f>
        <v/>
      </c>
    </row>
    <row r="20" spans="1:2" s="14" customFormat="1" ht="19.5" customHeight="1" x14ac:dyDescent="0.2">
      <c r="A20" s="13">
        <v>5</v>
      </c>
      <c r="B20" s="14" t="str">
        <f ca="1">IFERROR(HYPERLINK("http://www.charitycommission.gov.uk/Showcharity/RegisterOfCharities/SearchResultHandler.aspx?RegisteredCharityNumber="&amp;VLOOKUP($A20,RawData!$H:$J,2,FALSE),VLOOKUP($A20,RawData!$H:$J,3,FALSE)),"")</f>
        <v/>
      </c>
    </row>
    <row r="21" spans="1:2" s="14" customFormat="1" ht="19.5" customHeight="1" x14ac:dyDescent="0.2">
      <c r="A21" s="13">
        <v>6</v>
      </c>
      <c r="B21" s="14" t="str">
        <f ca="1">IFERROR(HYPERLINK("http://www.charitycommission.gov.uk/Showcharity/RegisterOfCharities/SearchResultHandler.aspx?RegisteredCharityNumber="&amp;VLOOKUP($A21,RawData!$H:$J,2,FALSE),VLOOKUP($A21,RawData!$H:$J,3,FALSE)),"")</f>
        <v/>
      </c>
    </row>
    <row r="22" spans="1:2" s="14" customFormat="1" ht="19.5" customHeight="1" x14ac:dyDescent="0.2">
      <c r="A22" s="13">
        <v>7</v>
      </c>
      <c r="B22" s="14" t="str">
        <f ca="1">IFERROR(HYPERLINK("http://www.charitycommission.gov.uk/Showcharity/RegisterOfCharities/SearchResultHandler.aspx?RegisteredCharityNumber="&amp;VLOOKUP($A22,RawData!$H:$J,2,FALSE),VLOOKUP($A22,RawData!$H:$J,3,FALSE)),"")</f>
        <v/>
      </c>
    </row>
    <row r="23" spans="1:2" s="14" customFormat="1" ht="19.5" customHeight="1" x14ac:dyDescent="0.2">
      <c r="A23" s="13">
        <v>8</v>
      </c>
      <c r="B23" s="14" t="str">
        <f ca="1">IFERROR(HYPERLINK("http://www.charitycommission.gov.uk/Showcharity/RegisterOfCharities/SearchResultHandler.aspx?RegisteredCharityNumber="&amp;VLOOKUP($A23,RawData!$H:$J,2,FALSE),VLOOKUP($A23,RawData!$H:$J,3,FALSE)),"")</f>
        <v/>
      </c>
    </row>
    <row r="24" spans="1:2" s="14" customFormat="1" ht="19.5" customHeight="1" x14ac:dyDescent="0.2">
      <c r="A24" s="13">
        <v>9</v>
      </c>
      <c r="B24" s="14" t="str">
        <f ca="1">IFERROR(HYPERLINK("http://www.charitycommission.gov.uk/Showcharity/RegisterOfCharities/SearchResultHandler.aspx?RegisteredCharityNumber="&amp;VLOOKUP($A24,RawData!$H:$J,2,FALSE),VLOOKUP($A24,RawData!$H:$J,3,FALSE)),"")</f>
        <v/>
      </c>
    </row>
    <row r="25" spans="1:2" s="14" customFormat="1" ht="19.5" customHeight="1" x14ac:dyDescent="0.2">
      <c r="A25" s="13">
        <v>10</v>
      </c>
      <c r="B25" s="14" t="str">
        <f ca="1">IFERROR(HYPERLINK("http://www.charitycommission.gov.uk/Showcharity/RegisterOfCharities/SearchResultHandler.aspx?RegisteredCharityNumber="&amp;VLOOKUP($A25,RawData!$H:$J,2,FALSE),VLOOKUP($A25,RawData!$H:$J,3,FALSE)),"")</f>
        <v/>
      </c>
    </row>
    <row r="26" spans="1:2" s="14" customFormat="1" ht="19.5" customHeight="1" x14ac:dyDescent="0.2">
      <c r="A26" s="13">
        <v>11</v>
      </c>
      <c r="B26" s="14" t="str">
        <f ca="1">IFERROR(HYPERLINK("http://www.charitycommission.gov.uk/Showcharity/RegisterOfCharities/SearchResultHandler.aspx?RegisteredCharityNumber="&amp;VLOOKUP($A26,RawData!$H:$J,2,FALSE),VLOOKUP($A26,RawData!$H:$J,3,FALSE)),"")</f>
        <v/>
      </c>
    </row>
    <row r="27" spans="1:2" s="14" customFormat="1" ht="19.5" customHeight="1" x14ac:dyDescent="0.2">
      <c r="A27" s="13">
        <v>12</v>
      </c>
      <c r="B27" s="14" t="str">
        <f ca="1">IFERROR(HYPERLINK("http://www.charitycommission.gov.uk/Showcharity/RegisterOfCharities/SearchResultHandler.aspx?RegisteredCharityNumber="&amp;VLOOKUP($A27,RawData!$H:$J,2,FALSE),VLOOKUP($A27,RawData!$H:$J,3,FALSE)),"")</f>
        <v/>
      </c>
    </row>
    <row r="28" spans="1:2" s="14" customFormat="1" ht="19.5" customHeight="1" x14ac:dyDescent="0.2">
      <c r="A28" s="13">
        <v>13</v>
      </c>
      <c r="B28" s="14" t="str">
        <f ca="1">IFERROR(HYPERLINK("http://www.charitycommission.gov.uk/Showcharity/RegisterOfCharities/SearchResultHandler.aspx?RegisteredCharityNumber="&amp;VLOOKUP($A28,RawData!$H:$J,2,FALSE),VLOOKUP($A28,RawData!$H:$J,3,FALSE)),"")</f>
        <v/>
      </c>
    </row>
    <row r="29" spans="1:2" s="14" customFormat="1" ht="19.5" customHeight="1" x14ac:dyDescent="0.2">
      <c r="A29" s="13">
        <v>14</v>
      </c>
      <c r="B29" s="14" t="str">
        <f ca="1">IFERROR(HYPERLINK("http://www.charitycommission.gov.uk/Showcharity/RegisterOfCharities/SearchResultHandler.aspx?RegisteredCharityNumber="&amp;VLOOKUP($A29,RawData!$H:$J,2,FALSE),VLOOKUP($A29,RawData!$H:$J,3,FALSE)),"")</f>
        <v/>
      </c>
    </row>
    <row r="30" spans="1:2" s="14" customFormat="1" ht="19.5" customHeight="1" x14ac:dyDescent="0.2">
      <c r="A30" s="13">
        <v>15</v>
      </c>
      <c r="B30" s="14" t="str">
        <f ca="1">IFERROR(HYPERLINK("http://www.charitycommission.gov.uk/Showcharity/RegisterOfCharities/SearchResultHandler.aspx?RegisteredCharityNumber="&amp;VLOOKUP($A30,RawData!$H:$J,2,FALSE),VLOOKUP($A30,RawData!$H:$J,3,FALSE)),"")</f>
        <v/>
      </c>
    </row>
    <row r="31" spans="1:2" s="14" customFormat="1" ht="19.5" customHeight="1" x14ac:dyDescent="0.2">
      <c r="A31" s="13">
        <v>16</v>
      </c>
      <c r="B31" s="14" t="str">
        <f ca="1">IFERROR(HYPERLINK("http://www.charitycommission.gov.uk/Showcharity/RegisterOfCharities/SearchResultHandler.aspx?RegisteredCharityNumber="&amp;VLOOKUP($A31,RawData!$H:$J,2,FALSE),VLOOKUP($A31,RawData!$H:$J,3,FALSE)),"")</f>
        <v/>
      </c>
    </row>
    <row r="32" spans="1:2" s="14" customFormat="1" ht="19.5" customHeight="1" x14ac:dyDescent="0.2">
      <c r="A32" s="13">
        <v>17</v>
      </c>
      <c r="B32" s="14" t="str">
        <f ca="1">IFERROR(HYPERLINK("http://www.charitycommission.gov.uk/Showcharity/RegisterOfCharities/SearchResultHandler.aspx?RegisteredCharityNumber="&amp;VLOOKUP($A32,RawData!$H:$J,2,FALSE),VLOOKUP($A32,RawData!$H:$J,3,FALSE)),"")</f>
        <v/>
      </c>
    </row>
    <row r="33" spans="1:2" s="14" customFormat="1" ht="19.5" customHeight="1" x14ac:dyDescent="0.2">
      <c r="A33" s="13">
        <v>18</v>
      </c>
      <c r="B33" s="14" t="str">
        <f ca="1">IFERROR(HYPERLINK("http://www.charitycommission.gov.uk/Showcharity/RegisterOfCharities/SearchResultHandler.aspx?RegisteredCharityNumber="&amp;VLOOKUP($A33,RawData!$H:$J,2,FALSE),VLOOKUP($A33,RawData!$H:$J,3,FALSE)),"")</f>
        <v/>
      </c>
    </row>
    <row r="34" spans="1:2" s="14" customFormat="1" ht="19.5" customHeight="1" x14ac:dyDescent="0.2">
      <c r="A34" s="13">
        <v>19</v>
      </c>
      <c r="B34" s="14" t="str">
        <f ca="1">IFERROR(HYPERLINK("http://www.charitycommission.gov.uk/Showcharity/RegisterOfCharities/SearchResultHandler.aspx?RegisteredCharityNumber="&amp;VLOOKUP($A34,RawData!$H:$J,2,FALSE),VLOOKUP($A34,RawData!$H:$J,3,FALSE)),"")</f>
        <v/>
      </c>
    </row>
    <row r="35" spans="1:2" s="14" customFormat="1" ht="19.5" customHeight="1" x14ac:dyDescent="0.2">
      <c r="A35" s="13">
        <v>20</v>
      </c>
      <c r="B35" s="14" t="str">
        <f ca="1">IFERROR(HYPERLINK("http://www.charitycommission.gov.uk/Showcharity/RegisterOfCharities/SearchResultHandler.aspx?RegisteredCharityNumber="&amp;VLOOKUP($A35,RawData!$H:$J,2,FALSE),VLOOKUP($A35,RawData!$H:$J,3,FALSE)),"")</f>
        <v/>
      </c>
    </row>
    <row r="36" spans="1:2" s="14" customFormat="1" ht="19.5" customHeight="1" x14ac:dyDescent="0.2">
      <c r="A36" s="13">
        <v>21</v>
      </c>
      <c r="B36" s="14" t="str">
        <f ca="1">IFERROR(HYPERLINK("http://www.charitycommission.gov.uk/Showcharity/RegisterOfCharities/SearchResultHandler.aspx?RegisteredCharityNumber="&amp;VLOOKUP($A36,RawData!$H:$J,2,FALSE),VLOOKUP($A36,RawData!$H:$J,3,FALSE)),"")</f>
        <v/>
      </c>
    </row>
    <row r="37" spans="1:2" s="14" customFormat="1" ht="19.5" customHeight="1" x14ac:dyDescent="0.2">
      <c r="A37" s="13">
        <v>22</v>
      </c>
      <c r="B37" s="14" t="str">
        <f ca="1">IFERROR(HYPERLINK("http://www.charitycommission.gov.uk/Showcharity/RegisterOfCharities/SearchResultHandler.aspx?RegisteredCharityNumber="&amp;VLOOKUP($A37,RawData!$H:$J,2,FALSE),VLOOKUP($A37,RawData!$H:$J,3,FALSE)),"")</f>
        <v/>
      </c>
    </row>
    <row r="38" spans="1:2" s="14" customFormat="1" ht="19.5" customHeight="1" x14ac:dyDescent="0.2">
      <c r="A38" s="13">
        <v>23</v>
      </c>
      <c r="B38" s="14" t="str">
        <f ca="1">IFERROR(HYPERLINK("http://www.charitycommission.gov.uk/Showcharity/RegisterOfCharities/SearchResultHandler.aspx?RegisteredCharityNumber="&amp;VLOOKUP($A38,RawData!$H:$J,2,FALSE),VLOOKUP($A38,RawData!$H:$J,3,FALSE)),"")</f>
        <v/>
      </c>
    </row>
    <row r="39" spans="1:2" s="14" customFormat="1" ht="19.5" customHeight="1" x14ac:dyDescent="0.2">
      <c r="A39" s="13">
        <v>24</v>
      </c>
      <c r="B39" s="14" t="str">
        <f ca="1">IFERROR(HYPERLINK("http://www.charitycommission.gov.uk/Showcharity/RegisterOfCharities/SearchResultHandler.aspx?RegisteredCharityNumber="&amp;VLOOKUP($A39,RawData!$H:$J,2,FALSE),VLOOKUP($A39,RawData!$H:$J,3,FALSE)),"")</f>
        <v/>
      </c>
    </row>
    <row r="40" spans="1:2" s="14" customFormat="1" ht="19.5" customHeight="1" x14ac:dyDescent="0.2">
      <c r="A40" s="13">
        <v>25</v>
      </c>
      <c r="B40" s="14" t="str">
        <f ca="1">IFERROR(HYPERLINK("http://www.charitycommission.gov.uk/Showcharity/RegisterOfCharities/SearchResultHandler.aspx?RegisteredCharityNumber="&amp;VLOOKUP($A40,RawData!$H:$J,2,FALSE),VLOOKUP($A40,RawData!$H:$J,3,FALSE)),"")</f>
        <v/>
      </c>
    </row>
    <row r="41" spans="1:2" s="14" customFormat="1" ht="19.5" customHeight="1" x14ac:dyDescent="0.2">
      <c r="A41" s="13">
        <v>26</v>
      </c>
      <c r="B41" s="14" t="str">
        <f ca="1">IFERROR(HYPERLINK("http://www.charitycommission.gov.uk/Showcharity/RegisterOfCharities/SearchResultHandler.aspx?RegisteredCharityNumber="&amp;VLOOKUP($A41,RawData!$H:$J,2,FALSE),VLOOKUP($A41,RawData!$H:$J,3,FALSE)),"")</f>
        <v/>
      </c>
    </row>
    <row r="42" spans="1:2" s="14" customFormat="1" ht="19.5" customHeight="1" x14ac:dyDescent="0.2">
      <c r="A42" s="13">
        <v>27</v>
      </c>
      <c r="B42" s="14" t="str">
        <f ca="1">IFERROR(HYPERLINK("http://www.charitycommission.gov.uk/Showcharity/RegisterOfCharities/SearchResultHandler.aspx?RegisteredCharityNumber="&amp;VLOOKUP($A42,RawData!$H:$J,2,FALSE),VLOOKUP($A42,RawData!$H:$J,3,FALSE)),"")</f>
        <v/>
      </c>
    </row>
    <row r="43" spans="1:2" s="14" customFormat="1" ht="19.5" customHeight="1" x14ac:dyDescent="0.2">
      <c r="A43" s="13">
        <v>28</v>
      </c>
      <c r="B43" s="14" t="str">
        <f ca="1">IFERROR(HYPERLINK("http://www.charitycommission.gov.uk/Showcharity/RegisterOfCharities/SearchResultHandler.aspx?RegisteredCharityNumber="&amp;VLOOKUP($A43,RawData!$H:$J,2,FALSE),VLOOKUP($A43,RawData!$H:$J,3,FALSE)),"")</f>
        <v/>
      </c>
    </row>
    <row r="44" spans="1:2" s="14" customFormat="1" ht="19.5" customHeight="1" x14ac:dyDescent="0.2">
      <c r="A44" s="13">
        <v>29</v>
      </c>
      <c r="B44" s="14" t="str">
        <f ca="1">IFERROR(HYPERLINK("http://www.charitycommission.gov.uk/Showcharity/RegisterOfCharities/SearchResultHandler.aspx?RegisteredCharityNumber="&amp;VLOOKUP($A44,RawData!$H:$J,2,FALSE),VLOOKUP($A44,RawData!$H:$J,3,FALSE)),"")</f>
        <v/>
      </c>
    </row>
    <row r="45" spans="1:2" s="14" customFormat="1" ht="19.5" customHeight="1" x14ac:dyDescent="0.2">
      <c r="A45" s="13">
        <v>30</v>
      </c>
      <c r="B45" s="14" t="str">
        <f ca="1">IFERROR(HYPERLINK("http://www.charitycommission.gov.uk/Showcharity/RegisterOfCharities/SearchResultHandler.aspx?RegisteredCharityNumber="&amp;VLOOKUP($A45,RawData!$H:$J,2,FALSE),VLOOKUP($A45,RawData!$H:$J,3,FALSE)),"")</f>
        <v/>
      </c>
    </row>
    <row r="46" spans="1:2" s="14" customFormat="1" ht="19.5" customHeight="1" x14ac:dyDescent="0.2">
      <c r="A46" s="13">
        <v>31</v>
      </c>
      <c r="B46" s="14" t="str">
        <f ca="1">IFERROR(HYPERLINK("http://www.charitycommission.gov.uk/Showcharity/RegisterOfCharities/SearchResultHandler.aspx?RegisteredCharityNumber="&amp;VLOOKUP($A46,RawData!$H:$J,2,FALSE),VLOOKUP($A46,RawData!$H:$J,3,FALSE)),"")</f>
        <v/>
      </c>
    </row>
    <row r="47" spans="1:2" s="14" customFormat="1" ht="19.5" customHeight="1" x14ac:dyDescent="0.2">
      <c r="A47" s="13">
        <v>32</v>
      </c>
      <c r="B47" s="14" t="str">
        <f ca="1">IFERROR(HYPERLINK("http://www.charitycommission.gov.uk/Showcharity/RegisterOfCharities/SearchResultHandler.aspx?RegisteredCharityNumber="&amp;VLOOKUP($A47,RawData!$H:$J,2,FALSE),VLOOKUP($A47,RawData!$H:$J,3,FALSE)),"")</f>
        <v/>
      </c>
    </row>
    <row r="48" spans="1:2" s="14" customFormat="1" ht="19.5" customHeight="1" x14ac:dyDescent="0.2">
      <c r="A48" s="13">
        <v>33</v>
      </c>
      <c r="B48" s="14" t="str">
        <f ca="1">IFERROR(HYPERLINK("http://www.charitycommission.gov.uk/Showcharity/RegisterOfCharities/SearchResultHandler.aspx?RegisteredCharityNumber="&amp;VLOOKUP($A48,RawData!$H:$J,2,FALSE),VLOOKUP($A48,RawData!$H:$J,3,FALSE)),"")</f>
        <v/>
      </c>
    </row>
    <row r="49" spans="1:2" s="14" customFormat="1" ht="19.5" customHeight="1" x14ac:dyDescent="0.2">
      <c r="A49" s="13">
        <v>34</v>
      </c>
      <c r="B49" s="14" t="str">
        <f ca="1">IFERROR(HYPERLINK("http://www.charitycommission.gov.uk/Showcharity/RegisterOfCharities/SearchResultHandler.aspx?RegisteredCharityNumber="&amp;VLOOKUP($A49,RawData!$H:$J,2,FALSE),VLOOKUP($A49,RawData!$H:$J,3,FALSE)),"")</f>
        <v/>
      </c>
    </row>
    <row r="50" spans="1:2" s="14" customFormat="1" ht="19.5" customHeight="1" x14ac:dyDescent="0.2">
      <c r="A50" s="13">
        <v>35</v>
      </c>
      <c r="B50" s="14" t="str">
        <f ca="1">IFERROR(HYPERLINK("http://www.charitycommission.gov.uk/Showcharity/RegisterOfCharities/SearchResultHandler.aspx?RegisteredCharityNumber="&amp;VLOOKUP($A50,RawData!$H:$J,2,FALSE),VLOOKUP($A50,RawData!$H:$J,3,FALSE)),"")</f>
        <v/>
      </c>
    </row>
    <row r="51" spans="1:2" s="14" customFormat="1" ht="19.5" customHeight="1" x14ac:dyDescent="0.2">
      <c r="A51" s="13">
        <v>36</v>
      </c>
      <c r="B51" s="14" t="str">
        <f ca="1">IFERROR(HYPERLINK("http://www.charitycommission.gov.uk/Showcharity/RegisterOfCharities/SearchResultHandler.aspx?RegisteredCharityNumber="&amp;VLOOKUP($A51,RawData!$H:$J,2,FALSE),VLOOKUP($A51,RawData!$H:$J,3,FALSE)),"")</f>
        <v/>
      </c>
    </row>
    <row r="52" spans="1:2" s="14" customFormat="1" ht="19.5" customHeight="1" x14ac:dyDescent="0.2">
      <c r="A52" s="13">
        <v>37</v>
      </c>
      <c r="B52" s="14" t="str">
        <f ca="1">IFERROR(HYPERLINK("http://www.charitycommission.gov.uk/Showcharity/RegisterOfCharities/SearchResultHandler.aspx?RegisteredCharityNumber="&amp;VLOOKUP($A52,RawData!$H:$J,2,FALSE),VLOOKUP($A52,RawData!$H:$J,3,FALSE)),"")</f>
        <v/>
      </c>
    </row>
    <row r="53" spans="1:2" s="14" customFormat="1" ht="19.5" customHeight="1" x14ac:dyDescent="0.2">
      <c r="A53" s="13">
        <v>38</v>
      </c>
      <c r="B53" s="14" t="str">
        <f ca="1">IFERROR(HYPERLINK("http://www.charitycommission.gov.uk/Showcharity/RegisterOfCharities/SearchResultHandler.aspx?RegisteredCharityNumber="&amp;VLOOKUP($A53,RawData!$H:$J,2,FALSE),VLOOKUP($A53,RawData!$H:$J,3,FALSE)),"")</f>
        <v/>
      </c>
    </row>
    <row r="54" spans="1:2" s="14" customFormat="1" ht="19.5" customHeight="1" x14ac:dyDescent="0.2">
      <c r="A54" s="13">
        <v>39</v>
      </c>
      <c r="B54" s="14" t="str">
        <f ca="1">IFERROR(HYPERLINK("http://www.charitycommission.gov.uk/Showcharity/RegisterOfCharities/SearchResultHandler.aspx?RegisteredCharityNumber="&amp;VLOOKUP($A54,RawData!$H:$J,2,FALSE),VLOOKUP($A54,RawData!$H:$J,3,FALSE)),"")</f>
        <v/>
      </c>
    </row>
    <row r="55" spans="1:2" s="14" customFormat="1" ht="19.5" customHeight="1" x14ac:dyDescent="0.2">
      <c r="A55" s="13">
        <v>40</v>
      </c>
      <c r="B55" s="14" t="str">
        <f ca="1">IFERROR(HYPERLINK("http://www.charitycommission.gov.uk/Showcharity/RegisterOfCharities/SearchResultHandler.aspx?RegisteredCharityNumber="&amp;VLOOKUP($A55,RawData!$H:$J,2,FALSE),VLOOKUP($A55,RawData!$H:$J,3,FALSE)),"")</f>
        <v/>
      </c>
    </row>
    <row r="56" spans="1:2" s="14" customFormat="1" ht="19.5" customHeight="1" x14ac:dyDescent="0.2">
      <c r="A56" s="13">
        <v>41</v>
      </c>
      <c r="B56" s="14" t="str">
        <f ca="1">IFERROR(HYPERLINK("http://www.charitycommission.gov.uk/Showcharity/RegisterOfCharities/SearchResultHandler.aspx?RegisteredCharityNumber="&amp;VLOOKUP($A56,RawData!$H:$J,2,FALSE),VLOOKUP($A56,RawData!$H:$J,3,FALSE)),"")</f>
        <v/>
      </c>
    </row>
    <row r="57" spans="1:2" s="14" customFormat="1" ht="19.5" customHeight="1" x14ac:dyDescent="0.2">
      <c r="A57" s="13">
        <v>42</v>
      </c>
      <c r="B57" s="14" t="str">
        <f ca="1">IFERROR(HYPERLINK("http://www.charitycommission.gov.uk/Showcharity/RegisterOfCharities/SearchResultHandler.aspx?RegisteredCharityNumber="&amp;VLOOKUP($A57,RawData!$H:$J,2,FALSE),VLOOKUP($A57,RawData!$H:$J,3,FALSE)),"")</f>
        <v/>
      </c>
    </row>
    <row r="58" spans="1:2" s="14" customFormat="1" ht="19.5" customHeight="1" x14ac:dyDescent="0.2">
      <c r="A58" s="13">
        <v>43</v>
      </c>
      <c r="B58" s="14" t="str">
        <f ca="1">IFERROR(HYPERLINK("http://www.charitycommission.gov.uk/Showcharity/RegisterOfCharities/SearchResultHandler.aspx?RegisteredCharityNumber="&amp;VLOOKUP($A58,RawData!$H:$J,2,FALSE),VLOOKUP($A58,RawData!$H:$J,3,FALSE)),"")</f>
        <v/>
      </c>
    </row>
    <row r="59" spans="1:2" s="14" customFormat="1" ht="19.5" customHeight="1" x14ac:dyDescent="0.2">
      <c r="A59" s="13">
        <v>44</v>
      </c>
      <c r="B59" s="14" t="str">
        <f ca="1">IFERROR(HYPERLINK("http://www.charitycommission.gov.uk/Showcharity/RegisterOfCharities/SearchResultHandler.aspx?RegisteredCharityNumber="&amp;VLOOKUP($A59,RawData!$H:$J,2,FALSE),VLOOKUP($A59,RawData!$H:$J,3,FALSE)),"")</f>
        <v/>
      </c>
    </row>
    <row r="60" spans="1:2" s="14" customFormat="1" ht="19.5" customHeight="1" x14ac:dyDescent="0.2">
      <c r="A60" s="13">
        <v>45</v>
      </c>
      <c r="B60" s="14" t="str">
        <f ca="1">IFERROR(HYPERLINK("http://www.charitycommission.gov.uk/Showcharity/RegisterOfCharities/SearchResultHandler.aspx?RegisteredCharityNumber="&amp;VLOOKUP($A60,RawData!$H:$J,2,FALSE),VLOOKUP($A60,RawData!$H:$J,3,FALSE)),"")</f>
        <v/>
      </c>
    </row>
    <row r="61" spans="1:2" s="14" customFormat="1" ht="19.5" customHeight="1" x14ac:dyDescent="0.2">
      <c r="A61" s="13">
        <v>46</v>
      </c>
      <c r="B61" s="14" t="str">
        <f ca="1">IFERROR(HYPERLINK("http://www.charitycommission.gov.uk/Showcharity/RegisterOfCharities/SearchResultHandler.aspx?RegisteredCharityNumber="&amp;VLOOKUP($A61,RawData!$H:$J,2,FALSE),VLOOKUP($A61,RawData!$H:$J,3,FALSE)),"")</f>
        <v/>
      </c>
    </row>
    <row r="62" spans="1:2" s="14" customFormat="1" ht="19.5" customHeight="1" x14ac:dyDescent="0.2">
      <c r="A62" s="13">
        <v>47</v>
      </c>
      <c r="B62" s="14" t="str">
        <f ca="1">IFERROR(HYPERLINK("http://www.charitycommission.gov.uk/Showcharity/RegisterOfCharities/SearchResultHandler.aspx?RegisteredCharityNumber="&amp;VLOOKUP($A62,RawData!$H:$J,2,FALSE),VLOOKUP($A62,RawData!$H:$J,3,FALSE)),"")</f>
        <v/>
      </c>
    </row>
    <row r="63" spans="1:2" s="14" customFormat="1" ht="19.5" customHeight="1" x14ac:dyDescent="0.2">
      <c r="A63" s="13">
        <v>48</v>
      </c>
      <c r="B63" s="14" t="str">
        <f ca="1">IFERROR(HYPERLINK("http://www.charitycommission.gov.uk/Showcharity/RegisterOfCharities/SearchResultHandler.aspx?RegisteredCharityNumber="&amp;VLOOKUP($A63,RawData!$H:$J,2,FALSE),VLOOKUP($A63,RawData!$H:$J,3,FALSE)),"")</f>
        <v/>
      </c>
    </row>
    <row r="64" spans="1:2" s="14" customFormat="1" ht="19.5" customHeight="1" x14ac:dyDescent="0.2">
      <c r="A64" s="13">
        <v>49</v>
      </c>
      <c r="B64" s="14" t="str">
        <f ca="1">IFERROR(HYPERLINK("http://www.charitycommission.gov.uk/Showcharity/RegisterOfCharities/SearchResultHandler.aspx?RegisteredCharityNumber="&amp;VLOOKUP($A64,RawData!$H:$J,2,FALSE),VLOOKUP($A64,RawData!$H:$J,3,FALSE)),"")</f>
        <v/>
      </c>
    </row>
    <row r="65" spans="1:2" s="14" customFormat="1" ht="19.5" customHeight="1" x14ac:dyDescent="0.2">
      <c r="A65" s="13">
        <v>50</v>
      </c>
      <c r="B65" s="14" t="str">
        <f ca="1">IFERROR(HYPERLINK("http://www.charitycommission.gov.uk/Showcharity/RegisterOfCharities/SearchResultHandler.aspx?RegisteredCharityNumber="&amp;VLOOKUP($A65,RawData!$H:$J,2,FALSE),VLOOKUP($A65,RawData!$H:$J,3,FALSE)),"")</f>
        <v/>
      </c>
    </row>
    <row r="66" spans="1:2" s="14" customFormat="1" ht="19.5" customHeight="1" x14ac:dyDescent="0.2">
      <c r="A66" s="13">
        <v>51</v>
      </c>
      <c r="B66" s="14" t="str">
        <f ca="1">IFERROR(HYPERLINK("http://www.charitycommission.gov.uk/Showcharity/RegisterOfCharities/SearchResultHandler.aspx?RegisteredCharityNumber="&amp;VLOOKUP($A66,RawData!$H:$J,2,FALSE),VLOOKUP($A66,RawData!$H:$J,3,FALSE)),"")</f>
        <v/>
      </c>
    </row>
    <row r="67" spans="1:2" s="14" customFormat="1" ht="19.5" customHeight="1" x14ac:dyDescent="0.2">
      <c r="A67" s="13">
        <v>52</v>
      </c>
      <c r="B67" s="14" t="str">
        <f ca="1">IFERROR(HYPERLINK("http://www.charitycommission.gov.uk/Showcharity/RegisterOfCharities/SearchResultHandler.aspx?RegisteredCharityNumber="&amp;VLOOKUP($A67,RawData!$H:$J,2,FALSE),VLOOKUP($A67,RawData!$H:$J,3,FALSE)),"")</f>
        <v/>
      </c>
    </row>
    <row r="68" spans="1:2" s="14" customFormat="1" ht="19.5" customHeight="1" x14ac:dyDescent="0.2">
      <c r="A68" s="13">
        <v>53</v>
      </c>
      <c r="B68" s="14" t="str">
        <f ca="1">IFERROR(HYPERLINK("http://www.charitycommission.gov.uk/Showcharity/RegisterOfCharities/SearchResultHandler.aspx?RegisteredCharityNumber="&amp;VLOOKUP($A68,RawData!$H:$J,2,FALSE),VLOOKUP($A68,RawData!$H:$J,3,FALSE)),"")</f>
        <v/>
      </c>
    </row>
    <row r="69" spans="1:2" s="14" customFormat="1" ht="19.5" customHeight="1" x14ac:dyDescent="0.2">
      <c r="A69" s="13">
        <v>54</v>
      </c>
      <c r="B69" s="14" t="str">
        <f ca="1">IFERROR(HYPERLINK("http://www.charitycommission.gov.uk/Showcharity/RegisterOfCharities/SearchResultHandler.aspx?RegisteredCharityNumber="&amp;VLOOKUP($A69,RawData!$H:$J,2,FALSE),VLOOKUP($A69,RawData!$H:$J,3,FALSE)),"")</f>
        <v/>
      </c>
    </row>
    <row r="70" spans="1:2" s="14" customFormat="1" ht="19.5" customHeight="1" x14ac:dyDescent="0.2">
      <c r="A70" s="13">
        <v>55</v>
      </c>
      <c r="B70" s="14" t="str">
        <f ca="1">IFERROR(HYPERLINK("http://www.charitycommission.gov.uk/Showcharity/RegisterOfCharities/SearchResultHandler.aspx?RegisteredCharityNumber="&amp;VLOOKUP($A70,RawData!$H:$J,2,FALSE),VLOOKUP($A70,RawData!$H:$J,3,FALSE)),"")</f>
        <v/>
      </c>
    </row>
    <row r="71" spans="1:2" s="14" customFormat="1" ht="19.5" customHeight="1" x14ac:dyDescent="0.2">
      <c r="A71" s="13">
        <v>56</v>
      </c>
      <c r="B71" s="14" t="str">
        <f ca="1">IFERROR(HYPERLINK("http://www.charitycommission.gov.uk/Showcharity/RegisterOfCharities/SearchResultHandler.aspx?RegisteredCharityNumber="&amp;VLOOKUP($A71,RawData!$H:$J,2,FALSE),VLOOKUP($A71,RawData!$H:$J,3,FALSE)),"")</f>
        <v/>
      </c>
    </row>
    <row r="72" spans="1:2" s="14" customFormat="1" ht="19.5" customHeight="1" x14ac:dyDescent="0.2">
      <c r="A72" s="13">
        <v>57</v>
      </c>
      <c r="B72" s="14" t="str">
        <f ca="1">IFERROR(HYPERLINK("http://www.charitycommission.gov.uk/Showcharity/RegisterOfCharities/SearchResultHandler.aspx?RegisteredCharityNumber="&amp;VLOOKUP($A72,RawData!$H:$J,2,FALSE),VLOOKUP($A72,RawData!$H:$J,3,FALSE)),"")</f>
        <v/>
      </c>
    </row>
    <row r="73" spans="1:2" s="14" customFormat="1" ht="19.5" customHeight="1" x14ac:dyDescent="0.2">
      <c r="A73" s="13">
        <v>58</v>
      </c>
      <c r="B73" s="14" t="str">
        <f ca="1">IFERROR(HYPERLINK("http://www.charitycommission.gov.uk/Showcharity/RegisterOfCharities/SearchResultHandler.aspx?RegisteredCharityNumber="&amp;VLOOKUP($A73,RawData!$H:$J,2,FALSE),VLOOKUP($A73,RawData!$H:$J,3,FALSE)),"")</f>
        <v/>
      </c>
    </row>
    <row r="74" spans="1:2" s="14" customFormat="1" ht="19.5" customHeight="1" x14ac:dyDescent="0.2">
      <c r="A74" s="13">
        <v>59</v>
      </c>
      <c r="B74" s="14" t="str">
        <f ca="1">IFERROR(HYPERLINK("http://www.charitycommission.gov.uk/Showcharity/RegisterOfCharities/SearchResultHandler.aspx?RegisteredCharityNumber="&amp;VLOOKUP($A74,RawData!$H:$J,2,FALSE),VLOOKUP($A74,RawData!$H:$J,3,FALSE)),"")</f>
        <v/>
      </c>
    </row>
    <row r="75" spans="1:2" s="14" customFormat="1" ht="19.5" customHeight="1" x14ac:dyDescent="0.2">
      <c r="A75" s="13">
        <v>60</v>
      </c>
      <c r="B75" s="14" t="str">
        <f ca="1">IFERROR(HYPERLINK("http://www.charitycommission.gov.uk/Showcharity/RegisterOfCharities/SearchResultHandler.aspx?RegisteredCharityNumber="&amp;VLOOKUP($A75,RawData!$H:$J,2,FALSE),VLOOKUP($A75,RawData!$H:$J,3,FALSE)),"")</f>
        <v/>
      </c>
    </row>
    <row r="76" spans="1:2" s="14" customFormat="1" ht="19.5" customHeight="1" x14ac:dyDescent="0.2">
      <c r="A76" s="13">
        <v>61</v>
      </c>
      <c r="B76" s="14" t="str">
        <f ca="1">IFERROR(HYPERLINK("http://www.charitycommission.gov.uk/Showcharity/RegisterOfCharities/SearchResultHandler.aspx?RegisteredCharityNumber="&amp;VLOOKUP($A76,RawData!$H:$J,2,FALSE),VLOOKUP($A76,RawData!$H:$J,3,FALSE)),"")</f>
        <v/>
      </c>
    </row>
    <row r="77" spans="1:2" s="14" customFormat="1" ht="19.5" customHeight="1" x14ac:dyDescent="0.2">
      <c r="A77" s="13">
        <v>62</v>
      </c>
      <c r="B77" s="14" t="str">
        <f ca="1">IFERROR(HYPERLINK("http://www.charitycommission.gov.uk/Showcharity/RegisterOfCharities/SearchResultHandler.aspx?RegisteredCharityNumber="&amp;VLOOKUP($A77,RawData!$H:$J,2,FALSE),VLOOKUP($A77,RawData!$H:$J,3,FALSE)),"")</f>
        <v/>
      </c>
    </row>
    <row r="78" spans="1:2" s="14" customFormat="1" ht="19.5" customHeight="1" x14ac:dyDescent="0.2">
      <c r="A78" s="13">
        <v>63</v>
      </c>
      <c r="B78" s="14" t="str">
        <f ca="1">IFERROR(HYPERLINK("http://www.charitycommission.gov.uk/Showcharity/RegisterOfCharities/SearchResultHandler.aspx?RegisteredCharityNumber="&amp;VLOOKUP($A78,RawData!$H:$J,2,FALSE),VLOOKUP($A78,RawData!$H:$J,3,FALSE)),"")</f>
        <v/>
      </c>
    </row>
    <row r="79" spans="1:2" s="14" customFormat="1" ht="19.5" customHeight="1" x14ac:dyDescent="0.2">
      <c r="A79" s="13">
        <v>64</v>
      </c>
      <c r="B79" s="14" t="str">
        <f ca="1">IFERROR(HYPERLINK("http://www.charitycommission.gov.uk/Showcharity/RegisterOfCharities/SearchResultHandler.aspx?RegisteredCharityNumber="&amp;VLOOKUP($A79,RawData!$H:$J,2,FALSE),VLOOKUP($A79,RawData!$H:$J,3,FALSE)),"")</f>
        <v/>
      </c>
    </row>
    <row r="80" spans="1:2" s="14" customFormat="1" ht="19.5" customHeight="1" x14ac:dyDescent="0.2">
      <c r="A80" s="13">
        <v>65</v>
      </c>
      <c r="B80" s="14" t="str">
        <f ca="1">IFERROR(HYPERLINK("http://www.charitycommission.gov.uk/Showcharity/RegisterOfCharities/SearchResultHandler.aspx?RegisteredCharityNumber="&amp;VLOOKUP($A80,RawData!$H:$J,2,FALSE),VLOOKUP($A80,RawData!$H:$J,3,FALSE)),"")</f>
        <v/>
      </c>
    </row>
    <row r="81" spans="1:2" s="14" customFormat="1" ht="19.5" customHeight="1" x14ac:dyDescent="0.2">
      <c r="A81" s="13">
        <v>66</v>
      </c>
      <c r="B81" s="14" t="str">
        <f ca="1">IFERROR(HYPERLINK("http://www.charitycommission.gov.uk/Showcharity/RegisterOfCharities/SearchResultHandler.aspx?RegisteredCharityNumber="&amp;VLOOKUP($A81,RawData!$H:$J,2,FALSE),VLOOKUP($A81,RawData!$H:$J,3,FALSE)),"")</f>
        <v/>
      </c>
    </row>
    <row r="82" spans="1:2" s="14" customFormat="1" ht="19.5" customHeight="1" x14ac:dyDescent="0.2">
      <c r="A82" s="13">
        <v>67</v>
      </c>
      <c r="B82" s="14" t="str">
        <f ca="1">IFERROR(HYPERLINK("http://www.charitycommission.gov.uk/Showcharity/RegisterOfCharities/SearchResultHandler.aspx?RegisteredCharityNumber="&amp;VLOOKUP($A82,RawData!$H:$J,2,FALSE),VLOOKUP($A82,RawData!$H:$J,3,FALSE)),"")</f>
        <v/>
      </c>
    </row>
    <row r="83" spans="1:2" s="14" customFormat="1" ht="19.5" customHeight="1" x14ac:dyDescent="0.2">
      <c r="A83" s="13">
        <v>68</v>
      </c>
      <c r="B83" s="14" t="str">
        <f ca="1">IFERROR(HYPERLINK("http://www.charitycommission.gov.uk/Showcharity/RegisterOfCharities/SearchResultHandler.aspx?RegisteredCharityNumber="&amp;VLOOKUP($A83,RawData!$H:$J,2,FALSE),VLOOKUP($A83,RawData!$H:$J,3,FALSE)),"")</f>
        <v/>
      </c>
    </row>
    <row r="84" spans="1:2" s="14" customFormat="1" ht="19.5" customHeight="1" x14ac:dyDescent="0.2">
      <c r="A84" s="13">
        <v>69</v>
      </c>
      <c r="B84" s="14" t="str">
        <f ca="1">IFERROR(HYPERLINK("http://www.charitycommission.gov.uk/Showcharity/RegisterOfCharities/SearchResultHandler.aspx?RegisteredCharityNumber="&amp;VLOOKUP($A84,RawData!$H:$J,2,FALSE),VLOOKUP($A84,RawData!$H:$J,3,FALSE)),"")</f>
        <v/>
      </c>
    </row>
    <row r="85" spans="1:2" s="14" customFormat="1" ht="19.5" customHeight="1" x14ac:dyDescent="0.2">
      <c r="A85" s="13">
        <v>70</v>
      </c>
      <c r="B85" s="14" t="str">
        <f ca="1">IFERROR(HYPERLINK("http://www.charitycommission.gov.uk/Showcharity/RegisterOfCharities/SearchResultHandler.aspx?RegisteredCharityNumber="&amp;VLOOKUP($A85,RawData!$H:$J,2,FALSE),VLOOKUP($A85,RawData!$H:$J,3,FALSE)),"")</f>
        <v/>
      </c>
    </row>
    <row r="86" spans="1:2" s="14" customFormat="1" ht="19.5" customHeight="1" x14ac:dyDescent="0.2">
      <c r="A86" s="13">
        <v>71</v>
      </c>
      <c r="B86" s="14" t="str">
        <f ca="1">IFERROR(HYPERLINK("http://www.charitycommission.gov.uk/Showcharity/RegisterOfCharities/SearchResultHandler.aspx?RegisteredCharityNumber="&amp;VLOOKUP($A86,RawData!$H:$J,2,FALSE),VLOOKUP($A86,RawData!$H:$J,3,FALSE)),"")</f>
        <v/>
      </c>
    </row>
    <row r="87" spans="1:2" s="14" customFormat="1" ht="19.5" customHeight="1" x14ac:dyDescent="0.2">
      <c r="A87" s="13">
        <v>72</v>
      </c>
      <c r="B87" s="14" t="str">
        <f ca="1">IFERROR(HYPERLINK("http://www.charitycommission.gov.uk/Showcharity/RegisterOfCharities/SearchResultHandler.aspx?RegisteredCharityNumber="&amp;VLOOKUP($A87,RawData!$H:$J,2,FALSE),VLOOKUP($A87,RawData!$H:$J,3,FALSE)),"")</f>
        <v/>
      </c>
    </row>
    <row r="88" spans="1:2" s="14" customFormat="1" ht="19.5" customHeight="1" x14ac:dyDescent="0.2">
      <c r="A88" s="13">
        <v>73</v>
      </c>
      <c r="B88" s="14" t="str">
        <f ca="1">IFERROR(HYPERLINK("http://www.charitycommission.gov.uk/Showcharity/RegisterOfCharities/SearchResultHandler.aspx?RegisteredCharityNumber="&amp;VLOOKUP($A88,RawData!$H:$J,2,FALSE),VLOOKUP($A88,RawData!$H:$J,3,FALSE)),"")</f>
        <v/>
      </c>
    </row>
    <row r="89" spans="1:2" s="14" customFormat="1" ht="19.5" customHeight="1" x14ac:dyDescent="0.2">
      <c r="A89" s="13">
        <v>74</v>
      </c>
      <c r="B89" s="14" t="str">
        <f ca="1">IFERROR(HYPERLINK("http://www.charitycommission.gov.uk/Showcharity/RegisterOfCharities/SearchResultHandler.aspx?RegisteredCharityNumber="&amp;VLOOKUP($A89,RawData!$H:$J,2,FALSE),VLOOKUP($A89,RawData!$H:$J,3,FALSE)),"")</f>
        <v/>
      </c>
    </row>
    <row r="90" spans="1:2" s="14" customFormat="1" ht="19.5" customHeight="1" x14ac:dyDescent="0.2">
      <c r="A90" s="13">
        <v>75</v>
      </c>
      <c r="B90" s="14" t="str">
        <f ca="1">IFERROR(HYPERLINK("http://www.charitycommission.gov.uk/Showcharity/RegisterOfCharities/SearchResultHandler.aspx?RegisteredCharityNumber="&amp;VLOOKUP($A90,RawData!$H:$J,2,FALSE),VLOOKUP($A90,RawData!$H:$J,3,FALSE)),"")</f>
        <v/>
      </c>
    </row>
    <row r="91" spans="1:2" s="14" customFormat="1" ht="19.5" customHeight="1" x14ac:dyDescent="0.2">
      <c r="A91" s="13">
        <v>76</v>
      </c>
      <c r="B91" s="14" t="str">
        <f ca="1">IFERROR(HYPERLINK("http://www.charitycommission.gov.uk/Showcharity/RegisterOfCharities/SearchResultHandler.aspx?RegisteredCharityNumber="&amp;VLOOKUP($A91,RawData!$H:$J,2,FALSE),VLOOKUP($A91,RawData!$H:$J,3,FALSE)),"")</f>
        <v/>
      </c>
    </row>
    <row r="92" spans="1:2" s="14" customFormat="1" ht="19.5" customHeight="1" x14ac:dyDescent="0.2">
      <c r="A92" s="13">
        <v>77</v>
      </c>
      <c r="B92" s="14" t="str">
        <f ca="1">IFERROR(HYPERLINK("http://www.charitycommission.gov.uk/Showcharity/RegisterOfCharities/SearchResultHandler.aspx?RegisteredCharityNumber="&amp;VLOOKUP($A92,RawData!$H:$J,2,FALSE),VLOOKUP($A92,RawData!$H:$J,3,FALSE)),"")</f>
        <v/>
      </c>
    </row>
    <row r="93" spans="1:2" s="14" customFormat="1" ht="19.5" customHeight="1" x14ac:dyDescent="0.2">
      <c r="A93" s="13">
        <v>78</v>
      </c>
      <c r="B93" s="14" t="str">
        <f ca="1">IFERROR(HYPERLINK("http://www.charitycommission.gov.uk/Showcharity/RegisterOfCharities/SearchResultHandler.aspx?RegisteredCharityNumber="&amp;VLOOKUP($A93,RawData!$H:$J,2,FALSE),VLOOKUP($A93,RawData!$H:$J,3,FALSE)),"")</f>
        <v/>
      </c>
    </row>
    <row r="94" spans="1:2" s="14" customFormat="1" ht="19.5" customHeight="1" x14ac:dyDescent="0.2">
      <c r="A94" s="13">
        <v>79</v>
      </c>
      <c r="B94" s="14" t="str">
        <f ca="1">IFERROR(HYPERLINK("http://www.charitycommission.gov.uk/Showcharity/RegisterOfCharities/SearchResultHandler.aspx?RegisteredCharityNumber="&amp;VLOOKUP($A94,RawData!$H:$J,2,FALSE),VLOOKUP($A94,RawData!$H:$J,3,FALSE)),"")</f>
        <v/>
      </c>
    </row>
    <row r="95" spans="1:2" s="14" customFormat="1" ht="19.5" customHeight="1" x14ac:dyDescent="0.2">
      <c r="A95" s="13">
        <v>80</v>
      </c>
      <c r="B95" s="14" t="str">
        <f ca="1">IFERROR(HYPERLINK("http://www.charitycommission.gov.uk/Showcharity/RegisterOfCharities/SearchResultHandler.aspx?RegisteredCharityNumber="&amp;VLOOKUP($A95,RawData!$H:$J,2,FALSE),VLOOKUP($A95,RawData!$H:$J,3,FALSE)),"")</f>
        <v/>
      </c>
    </row>
    <row r="96" spans="1:2" s="14" customFormat="1" ht="19.5" customHeight="1" x14ac:dyDescent="0.2">
      <c r="A96" s="13">
        <v>81</v>
      </c>
      <c r="B96" s="14" t="str">
        <f ca="1">IFERROR(HYPERLINK("http://www.charitycommission.gov.uk/Showcharity/RegisterOfCharities/SearchResultHandler.aspx?RegisteredCharityNumber="&amp;VLOOKUP($A96,RawData!$H:$J,2,FALSE),VLOOKUP($A96,RawData!$H:$J,3,FALSE)),"")</f>
        <v/>
      </c>
    </row>
    <row r="97" spans="1:2" s="14" customFormat="1" ht="19.5" customHeight="1" x14ac:dyDescent="0.2">
      <c r="A97" s="13">
        <v>82</v>
      </c>
      <c r="B97" s="14" t="str">
        <f ca="1">IFERROR(HYPERLINK("http://www.charitycommission.gov.uk/Showcharity/RegisterOfCharities/SearchResultHandler.aspx?RegisteredCharityNumber="&amp;VLOOKUP($A97,RawData!$H:$J,2,FALSE),VLOOKUP($A97,RawData!$H:$J,3,FALSE)),"")</f>
        <v/>
      </c>
    </row>
    <row r="98" spans="1:2" s="14" customFormat="1" ht="19.5" customHeight="1" x14ac:dyDescent="0.2">
      <c r="A98" s="13">
        <v>83</v>
      </c>
      <c r="B98" s="14" t="str">
        <f ca="1">IFERROR(HYPERLINK("http://www.charitycommission.gov.uk/Showcharity/RegisterOfCharities/SearchResultHandler.aspx?RegisteredCharityNumber="&amp;VLOOKUP($A98,RawData!$H:$J,2,FALSE),VLOOKUP($A98,RawData!$H:$J,3,FALSE)),"")</f>
        <v/>
      </c>
    </row>
    <row r="99" spans="1:2" s="14" customFormat="1" ht="19.5" customHeight="1" x14ac:dyDescent="0.2">
      <c r="A99" s="13">
        <v>84</v>
      </c>
      <c r="B99" s="14" t="str">
        <f ca="1">IFERROR(HYPERLINK("http://www.charitycommission.gov.uk/Showcharity/RegisterOfCharities/SearchResultHandler.aspx?RegisteredCharityNumber="&amp;VLOOKUP($A99,RawData!$H:$J,2,FALSE),VLOOKUP($A99,RawData!$H:$J,3,FALSE)),"")</f>
        <v/>
      </c>
    </row>
    <row r="100" spans="1:2" s="14" customFormat="1" ht="19.5" customHeight="1" x14ac:dyDescent="0.2">
      <c r="A100" s="13">
        <v>85</v>
      </c>
      <c r="B100" s="14" t="str">
        <f ca="1">IFERROR(HYPERLINK("http://www.charitycommission.gov.uk/Showcharity/RegisterOfCharities/SearchResultHandler.aspx?RegisteredCharityNumber="&amp;VLOOKUP($A100,RawData!$H:$J,2,FALSE),VLOOKUP($A100,RawData!$H:$J,3,FALSE)),"")</f>
        <v/>
      </c>
    </row>
    <row r="101" spans="1:2" s="14" customFormat="1" ht="19.5" customHeight="1" x14ac:dyDescent="0.2">
      <c r="A101" s="13">
        <v>86</v>
      </c>
      <c r="B101" s="14" t="str">
        <f ca="1">IFERROR(HYPERLINK("http://www.charitycommission.gov.uk/Showcharity/RegisterOfCharities/SearchResultHandler.aspx?RegisteredCharityNumber="&amp;VLOOKUP($A101,RawData!$H:$J,2,FALSE),VLOOKUP($A101,RawData!$H:$J,3,FALSE)),"")</f>
        <v/>
      </c>
    </row>
    <row r="102" spans="1:2" s="14" customFormat="1" ht="19.5" customHeight="1" x14ac:dyDescent="0.2">
      <c r="A102" s="13">
        <v>87</v>
      </c>
      <c r="B102" s="14" t="str">
        <f ca="1">IFERROR(HYPERLINK("http://www.charitycommission.gov.uk/Showcharity/RegisterOfCharities/SearchResultHandler.aspx?RegisteredCharityNumber="&amp;VLOOKUP($A102,RawData!$H:$J,2,FALSE),VLOOKUP($A102,RawData!$H:$J,3,FALSE)),"")</f>
        <v/>
      </c>
    </row>
    <row r="103" spans="1:2" s="14" customFormat="1" ht="19.5" customHeight="1" x14ac:dyDescent="0.2">
      <c r="A103" s="13">
        <v>88</v>
      </c>
      <c r="B103" s="14" t="str">
        <f ca="1">IFERROR(HYPERLINK("http://www.charitycommission.gov.uk/Showcharity/RegisterOfCharities/SearchResultHandler.aspx?RegisteredCharityNumber="&amp;VLOOKUP($A103,RawData!$H:$J,2,FALSE),VLOOKUP($A103,RawData!$H:$J,3,FALSE)),"")</f>
        <v/>
      </c>
    </row>
    <row r="104" spans="1:2" s="14" customFormat="1" ht="19.5" customHeight="1" x14ac:dyDescent="0.2">
      <c r="A104" s="13">
        <v>89</v>
      </c>
      <c r="B104" s="14" t="str">
        <f ca="1">IFERROR(HYPERLINK("http://www.charitycommission.gov.uk/Showcharity/RegisterOfCharities/SearchResultHandler.aspx?RegisteredCharityNumber="&amp;VLOOKUP($A104,RawData!$H:$J,2,FALSE),VLOOKUP($A104,RawData!$H:$J,3,FALSE)),"")</f>
        <v/>
      </c>
    </row>
    <row r="105" spans="1:2" s="14" customFormat="1" ht="19.5" customHeight="1" x14ac:dyDescent="0.2">
      <c r="A105" s="13">
        <v>90</v>
      </c>
      <c r="B105" s="14" t="str">
        <f ca="1">IFERROR(HYPERLINK("http://www.charitycommission.gov.uk/Showcharity/RegisterOfCharities/SearchResultHandler.aspx?RegisteredCharityNumber="&amp;VLOOKUP($A105,RawData!$H:$J,2,FALSE),VLOOKUP($A105,RawData!$H:$J,3,FALSE)),"")</f>
        <v/>
      </c>
    </row>
    <row r="106" spans="1:2" s="14" customFormat="1" ht="19.5" customHeight="1" x14ac:dyDescent="0.2">
      <c r="A106" s="13">
        <v>91</v>
      </c>
      <c r="B106" s="14" t="str">
        <f ca="1">IFERROR(HYPERLINK("http://www.charitycommission.gov.uk/Showcharity/RegisterOfCharities/SearchResultHandler.aspx?RegisteredCharityNumber="&amp;VLOOKUP($A106,RawData!$H:$J,2,FALSE),VLOOKUP($A106,RawData!$H:$J,3,FALSE)),"")</f>
        <v/>
      </c>
    </row>
    <row r="107" spans="1:2" s="14" customFormat="1" ht="19.5" customHeight="1" x14ac:dyDescent="0.2">
      <c r="A107" s="13">
        <v>92</v>
      </c>
      <c r="B107" s="14" t="str">
        <f ca="1">IFERROR(HYPERLINK("http://www.charitycommission.gov.uk/Showcharity/RegisterOfCharities/SearchResultHandler.aspx?RegisteredCharityNumber="&amp;VLOOKUP($A107,RawData!$H:$J,2,FALSE),VLOOKUP($A107,RawData!$H:$J,3,FALSE)),"")</f>
        <v/>
      </c>
    </row>
    <row r="108" spans="1:2" s="14" customFormat="1" ht="19.5" customHeight="1" x14ac:dyDescent="0.2">
      <c r="A108" s="13">
        <v>93</v>
      </c>
      <c r="B108" s="14" t="str">
        <f ca="1">IFERROR(HYPERLINK("http://www.charitycommission.gov.uk/Showcharity/RegisterOfCharities/SearchResultHandler.aspx?RegisteredCharityNumber="&amp;VLOOKUP($A108,RawData!$H:$J,2,FALSE),VLOOKUP($A108,RawData!$H:$J,3,FALSE)),"")</f>
        <v/>
      </c>
    </row>
    <row r="109" spans="1:2" s="14" customFormat="1" ht="19.5" customHeight="1" x14ac:dyDescent="0.2">
      <c r="A109" s="13">
        <v>94</v>
      </c>
      <c r="B109" s="14" t="str">
        <f ca="1">IFERROR(HYPERLINK("http://www.charitycommission.gov.uk/Showcharity/RegisterOfCharities/SearchResultHandler.aspx?RegisteredCharityNumber="&amp;VLOOKUP($A109,RawData!$H:$J,2,FALSE),VLOOKUP($A109,RawData!$H:$J,3,FALSE)),"")</f>
        <v/>
      </c>
    </row>
    <row r="110" spans="1:2" s="14" customFormat="1" ht="19.5" customHeight="1" x14ac:dyDescent="0.2">
      <c r="A110" s="13">
        <v>95</v>
      </c>
      <c r="B110" s="14" t="str">
        <f ca="1">IFERROR(HYPERLINK("http://www.charitycommission.gov.uk/Showcharity/RegisterOfCharities/SearchResultHandler.aspx?RegisteredCharityNumber="&amp;VLOOKUP($A110,RawData!$H:$J,2,FALSE),VLOOKUP($A110,RawData!$H:$J,3,FALSE)),"")</f>
        <v/>
      </c>
    </row>
    <row r="111" spans="1:2" s="14" customFormat="1" ht="19.5" customHeight="1" x14ac:dyDescent="0.2">
      <c r="A111" s="13">
        <v>96</v>
      </c>
      <c r="B111" s="14" t="str">
        <f ca="1">IFERROR(HYPERLINK("http://www.charitycommission.gov.uk/Showcharity/RegisterOfCharities/SearchResultHandler.aspx?RegisteredCharityNumber="&amp;VLOOKUP($A111,RawData!$H:$J,2,FALSE),VLOOKUP($A111,RawData!$H:$J,3,FALSE)),"")</f>
        <v/>
      </c>
    </row>
    <row r="112" spans="1:2" s="14" customFormat="1" ht="19.5" customHeight="1" x14ac:dyDescent="0.2">
      <c r="A112" s="13">
        <v>97</v>
      </c>
      <c r="B112" s="14" t="str">
        <f ca="1">IFERROR(HYPERLINK("http://www.charitycommission.gov.uk/Showcharity/RegisterOfCharities/SearchResultHandler.aspx?RegisteredCharityNumber="&amp;VLOOKUP($A112,RawData!$H:$J,2,FALSE),VLOOKUP($A112,RawData!$H:$J,3,FALSE)),"")</f>
        <v/>
      </c>
    </row>
    <row r="113" spans="1:2" s="14" customFormat="1" ht="19.5" customHeight="1" x14ac:dyDescent="0.2">
      <c r="A113" s="13">
        <v>98</v>
      </c>
      <c r="B113" s="14" t="str">
        <f ca="1">IFERROR(HYPERLINK("http://www.charitycommission.gov.uk/Showcharity/RegisterOfCharities/SearchResultHandler.aspx?RegisteredCharityNumber="&amp;VLOOKUP($A113,RawData!$H:$J,2,FALSE),VLOOKUP($A113,RawData!$H:$J,3,FALSE)),"")</f>
        <v/>
      </c>
    </row>
    <row r="114" spans="1:2" s="14" customFormat="1" ht="19.5" customHeight="1" x14ac:dyDescent="0.2">
      <c r="A114" s="13">
        <v>99</v>
      </c>
      <c r="B114" s="14" t="str">
        <f ca="1">IFERROR(HYPERLINK("http://www.charitycommission.gov.uk/Showcharity/RegisterOfCharities/SearchResultHandler.aspx?RegisteredCharityNumber="&amp;VLOOKUP($A114,RawData!$H:$J,2,FALSE),VLOOKUP($A114,RawData!$H:$J,3,FALSE)),"")</f>
        <v/>
      </c>
    </row>
    <row r="115" spans="1:2" s="14" customFormat="1" ht="19.5" customHeight="1" x14ac:dyDescent="0.2">
      <c r="A115" s="13">
        <v>100</v>
      </c>
      <c r="B115" s="14" t="str">
        <f ca="1">IFERROR(HYPERLINK("http://www.charitycommission.gov.uk/Showcharity/RegisterOfCharities/SearchResultHandler.aspx?RegisteredCharityNumber="&amp;VLOOKUP($A115,RawData!$H:$J,2,FALSE),VLOOKUP($A115,RawData!$H:$J,3,FALSE)),"")</f>
        <v/>
      </c>
    </row>
    <row r="116" spans="1:2" s="14" customFormat="1" ht="19.5" customHeight="1" x14ac:dyDescent="0.2">
      <c r="A116" s="13">
        <v>101</v>
      </c>
      <c r="B116" s="14" t="str">
        <f ca="1">IFERROR(HYPERLINK("http://www.charitycommission.gov.uk/Showcharity/RegisterOfCharities/SearchResultHandler.aspx?RegisteredCharityNumber="&amp;VLOOKUP($A116,RawData!$H:$J,2,FALSE),VLOOKUP($A116,RawData!$H:$J,3,FALSE)),"")</f>
        <v/>
      </c>
    </row>
    <row r="117" spans="1:2" s="14" customFormat="1" ht="19.5" customHeight="1" x14ac:dyDescent="0.2">
      <c r="A117" s="13">
        <v>102</v>
      </c>
      <c r="B117" s="14" t="str">
        <f ca="1">IFERROR(HYPERLINK("http://www.charitycommission.gov.uk/Showcharity/RegisterOfCharities/SearchResultHandler.aspx?RegisteredCharityNumber="&amp;VLOOKUP($A117,RawData!$H:$J,2,FALSE),VLOOKUP($A117,RawData!$H:$J,3,FALSE)),"")</f>
        <v/>
      </c>
    </row>
    <row r="118" spans="1:2" s="14" customFormat="1" ht="19.5" customHeight="1" x14ac:dyDescent="0.2">
      <c r="A118" s="13">
        <v>103</v>
      </c>
      <c r="B118" s="14" t="str">
        <f ca="1">IFERROR(HYPERLINK("http://www.charitycommission.gov.uk/Showcharity/RegisterOfCharities/SearchResultHandler.aspx?RegisteredCharityNumber="&amp;VLOOKUP($A118,RawData!$H:$J,2,FALSE),VLOOKUP($A118,RawData!$H:$J,3,FALSE)),"")</f>
        <v/>
      </c>
    </row>
    <row r="119" spans="1:2" s="14" customFormat="1" ht="19.5" customHeight="1" x14ac:dyDescent="0.2">
      <c r="A119" s="13">
        <v>104</v>
      </c>
      <c r="B119" s="14" t="str">
        <f ca="1">IFERROR(HYPERLINK("http://www.charitycommission.gov.uk/Showcharity/RegisterOfCharities/SearchResultHandler.aspx?RegisteredCharityNumber="&amp;VLOOKUP($A119,RawData!$H:$J,2,FALSE),VLOOKUP($A119,RawData!$H:$J,3,FALSE)),"")</f>
        <v/>
      </c>
    </row>
    <row r="120" spans="1:2" s="14" customFormat="1" ht="19.5" customHeight="1" x14ac:dyDescent="0.2">
      <c r="A120" s="13">
        <v>105</v>
      </c>
      <c r="B120" s="14" t="str">
        <f ca="1">IFERROR(HYPERLINK("http://www.charitycommission.gov.uk/Showcharity/RegisterOfCharities/SearchResultHandler.aspx?RegisteredCharityNumber="&amp;VLOOKUP($A120,RawData!$H:$J,2,FALSE),VLOOKUP($A120,RawData!$H:$J,3,FALSE)),"")</f>
        <v/>
      </c>
    </row>
    <row r="121" spans="1:2" s="14" customFormat="1" ht="19.5" customHeight="1" x14ac:dyDescent="0.2">
      <c r="A121" s="13">
        <v>106</v>
      </c>
      <c r="B121" s="14" t="str">
        <f ca="1">IFERROR(HYPERLINK("http://www.charitycommission.gov.uk/Showcharity/RegisterOfCharities/SearchResultHandler.aspx?RegisteredCharityNumber="&amp;VLOOKUP($A121,RawData!$H:$J,2,FALSE),VLOOKUP($A121,RawData!$H:$J,3,FALSE)),"")</f>
        <v/>
      </c>
    </row>
    <row r="122" spans="1:2" s="14" customFormat="1" ht="19.5" customHeight="1" x14ac:dyDescent="0.2">
      <c r="A122" s="13">
        <v>107</v>
      </c>
      <c r="B122" s="14" t="str">
        <f ca="1">IFERROR(HYPERLINK("http://www.charitycommission.gov.uk/Showcharity/RegisterOfCharities/SearchResultHandler.aspx?RegisteredCharityNumber="&amp;VLOOKUP($A122,RawData!$H:$J,2,FALSE),VLOOKUP($A122,RawData!$H:$J,3,FALSE)),"")</f>
        <v/>
      </c>
    </row>
    <row r="123" spans="1:2" s="14" customFormat="1" ht="19.5" customHeight="1" x14ac:dyDescent="0.2">
      <c r="A123" s="13">
        <v>108</v>
      </c>
      <c r="B123" s="14" t="str">
        <f ca="1">IFERROR(HYPERLINK("http://www.charitycommission.gov.uk/Showcharity/RegisterOfCharities/SearchResultHandler.aspx?RegisteredCharityNumber="&amp;VLOOKUP($A123,RawData!$H:$J,2,FALSE),VLOOKUP($A123,RawData!$H:$J,3,FALSE)),"")</f>
        <v/>
      </c>
    </row>
    <row r="124" spans="1:2" s="14" customFormat="1" ht="19.5" customHeight="1" x14ac:dyDescent="0.2">
      <c r="A124" s="13">
        <v>109</v>
      </c>
      <c r="B124" s="14" t="str">
        <f ca="1">IFERROR(HYPERLINK("http://www.charitycommission.gov.uk/Showcharity/RegisterOfCharities/SearchResultHandler.aspx?RegisteredCharityNumber="&amp;VLOOKUP($A124,RawData!$H:$J,2,FALSE),VLOOKUP($A124,RawData!$H:$J,3,FALSE)),"")</f>
        <v/>
      </c>
    </row>
    <row r="125" spans="1:2" s="14" customFormat="1" ht="19.5" customHeight="1" x14ac:dyDescent="0.2">
      <c r="A125" s="13">
        <v>110</v>
      </c>
      <c r="B125" s="14" t="str">
        <f ca="1">IFERROR(HYPERLINK("http://www.charitycommission.gov.uk/Showcharity/RegisterOfCharities/SearchResultHandler.aspx?RegisteredCharityNumber="&amp;VLOOKUP($A125,RawData!$H:$J,2,FALSE),VLOOKUP($A125,RawData!$H:$J,3,FALSE)),"")</f>
        <v/>
      </c>
    </row>
    <row r="126" spans="1:2" s="14" customFormat="1" ht="19.5" customHeight="1" x14ac:dyDescent="0.2">
      <c r="A126" s="13">
        <v>111</v>
      </c>
      <c r="B126" s="14" t="str">
        <f ca="1">IFERROR(HYPERLINK("http://www.charitycommission.gov.uk/Showcharity/RegisterOfCharities/SearchResultHandler.aspx?RegisteredCharityNumber="&amp;VLOOKUP($A126,RawData!$H:$J,2,FALSE),VLOOKUP($A126,RawData!$H:$J,3,FALSE)),"")</f>
        <v/>
      </c>
    </row>
    <row r="127" spans="1:2" s="14" customFormat="1" ht="19.5" customHeight="1" x14ac:dyDescent="0.2">
      <c r="A127" s="13">
        <v>112</v>
      </c>
      <c r="B127" s="14" t="str">
        <f ca="1">IFERROR(HYPERLINK("http://www.charitycommission.gov.uk/Showcharity/RegisterOfCharities/SearchResultHandler.aspx?RegisteredCharityNumber="&amp;VLOOKUP($A127,RawData!$H:$J,2,FALSE),VLOOKUP($A127,RawData!$H:$J,3,FALSE)),"")</f>
        <v/>
      </c>
    </row>
    <row r="128" spans="1:2" s="14" customFormat="1" ht="19.5" customHeight="1" x14ac:dyDescent="0.2">
      <c r="A128" s="13">
        <v>113</v>
      </c>
      <c r="B128" s="14" t="str">
        <f ca="1">IFERROR(HYPERLINK("http://www.charitycommission.gov.uk/Showcharity/RegisterOfCharities/SearchResultHandler.aspx?RegisteredCharityNumber="&amp;VLOOKUP($A128,RawData!$H:$J,2,FALSE),VLOOKUP($A128,RawData!$H:$J,3,FALSE)),"")</f>
        <v/>
      </c>
    </row>
    <row r="129" spans="1:2" s="14" customFormat="1" ht="19.5" customHeight="1" x14ac:dyDescent="0.2">
      <c r="A129" s="13">
        <v>114</v>
      </c>
      <c r="B129" s="14" t="str">
        <f ca="1">IFERROR(HYPERLINK("http://www.charitycommission.gov.uk/Showcharity/RegisterOfCharities/SearchResultHandler.aspx?RegisteredCharityNumber="&amp;VLOOKUP($A129,RawData!$H:$J,2,FALSE),VLOOKUP($A129,RawData!$H:$J,3,FALSE)),"")</f>
        <v/>
      </c>
    </row>
    <row r="130" spans="1:2" s="14" customFormat="1" ht="19.5" customHeight="1" x14ac:dyDescent="0.2">
      <c r="A130" s="13">
        <v>115</v>
      </c>
      <c r="B130" s="14" t="str">
        <f ca="1">IFERROR(HYPERLINK("http://www.charitycommission.gov.uk/Showcharity/RegisterOfCharities/SearchResultHandler.aspx?RegisteredCharityNumber="&amp;VLOOKUP($A130,RawData!$H:$J,2,FALSE),VLOOKUP($A130,RawData!$H:$J,3,FALSE)),"")</f>
        <v/>
      </c>
    </row>
    <row r="131" spans="1:2" s="14" customFormat="1" ht="19.5" customHeight="1" x14ac:dyDescent="0.2">
      <c r="A131" s="13">
        <v>116</v>
      </c>
      <c r="B131" s="14" t="str">
        <f ca="1">IFERROR(HYPERLINK("http://www.charitycommission.gov.uk/Showcharity/RegisterOfCharities/SearchResultHandler.aspx?RegisteredCharityNumber="&amp;VLOOKUP($A131,RawData!$H:$J,2,FALSE),VLOOKUP($A131,RawData!$H:$J,3,FALSE)),"")</f>
        <v/>
      </c>
    </row>
    <row r="132" spans="1:2" s="14" customFormat="1" ht="19.5" customHeight="1" x14ac:dyDescent="0.2">
      <c r="A132" s="13">
        <v>117</v>
      </c>
      <c r="B132" s="14" t="str">
        <f ca="1">IFERROR(HYPERLINK("http://www.charitycommission.gov.uk/Showcharity/RegisterOfCharities/SearchResultHandler.aspx?RegisteredCharityNumber="&amp;VLOOKUP($A132,RawData!$H:$J,2,FALSE),VLOOKUP($A132,RawData!$H:$J,3,FALSE)),"")</f>
        <v/>
      </c>
    </row>
    <row r="133" spans="1:2" s="14" customFormat="1" ht="19.5" customHeight="1" x14ac:dyDescent="0.2">
      <c r="A133" s="13">
        <v>118</v>
      </c>
      <c r="B133" s="14" t="str">
        <f ca="1">IFERROR(HYPERLINK("http://www.charitycommission.gov.uk/Showcharity/RegisterOfCharities/SearchResultHandler.aspx?RegisteredCharityNumber="&amp;VLOOKUP($A133,RawData!$H:$J,2,FALSE),VLOOKUP($A133,RawData!$H:$J,3,FALSE)),"")</f>
        <v/>
      </c>
    </row>
    <row r="134" spans="1:2" s="14" customFormat="1" ht="19.5" customHeight="1" x14ac:dyDescent="0.2">
      <c r="A134" s="13">
        <v>119</v>
      </c>
      <c r="B134" s="14" t="str">
        <f ca="1">IFERROR(HYPERLINK("http://www.charitycommission.gov.uk/Showcharity/RegisterOfCharities/SearchResultHandler.aspx?RegisteredCharityNumber="&amp;VLOOKUP($A134,RawData!$H:$J,2,FALSE),VLOOKUP($A134,RawData!$H:$J,3,FALSE)),"")</f>
        <v/>
      </c>
    </row>
    <row r="135" spans="1:2" s="14" customFormat="1" ht="19.5" customHeight="1" x14ac:dyDescent="0.2">
      <c r="A135" s="13">
        <v>120</v>
      </c>
      <c r="B135" s="14" t="str">
        <f ca="1">IFERROR(HYPERLINK("http://www.charitycommission.gov.uk/Showcharity/RegisterOfCharities/SearchResultHandler.aspx?RegisteredCharityNumber="&amp;VLOOKUP($A135,RawData!$H:$J,2,FALSE),VLOOKUP($A135,RawData!$H:$J,3,FALSE)),"")</f>
        <v/>
      </c>
    </row>
    <row r="136" spans="1:2" s="14" customFormat="1" ht="19.5" customHeight="1" x14ac:dyDescent="0.2">
      <c r="A136" s="13">
        <v>121</v>
      </c>
      <c r="B136" s="14" t="str">
        <f ca="1">IFERROR(HYPERLINK("http://www.charitycommission.gov.uk/Showcharity/RegisterOfCharities/SearchResultHandler.aspx?RegisteredCharityNumber="&amp;VLOOKUP($A136,RawData!$H:$J,2,FALSE),VLOOKUP($A136,RawData!$H:$J,3,FALSE)),"")</f>
        <v/>
      </c>
    </row>
    <row r="137" spans="1:2" s="14" customFormat="1" ht="19.5" customHeight="1" x14ac:dyDescent="0.2">
      <c r="A137" s="13">
        <v>122</v>
      </c>
      <c r="B137" s="14" t="str">
        <f ca="1">IFERROR(HYPERLINK("http://www.charitycommission.gov.uk/Showcharity/RegisterOfCharities/SearchResultHandler.aspx?RegisteredCharityNumber="&amp;VLOOKUP($A137,RawData!$H:$J,2,FALSE),VLOOKUP($A137,RawData!$H:$J,3,FALSE)),"")</f>
        <v/>
      </c>
    </row>
    <row r="138" spans="1:2" s="14" customFormat="1" ht="19.5" customHeight="1" x14ac:dyDescent="0.2">
      <c r="A138" s="13">
        <v>123</v>
      </c>
      <c r="B138" s="14" t="str">
        <f ca="1">IFERROR(HYPERLINK("http://www.charitycommission.gov.uk/Showcharity/RegisterOfCharities/SearchResultHandler.aspx?RegisteredCharityNumber="&amp;VLOOKUP($A138,RawData!$H:$J,2,FALSE),VLOOKUP($A138,RawData!$H:$J,3,FALSE)),"")</f>
        <v/>
      </c>
    </row>
    <row r="139" spans="1:2" s="14" customFormat="1" ht="19.5" customHeight="1" x14ac:dyDescent="0.2">
      <c r="A139" s="13">
        <v>124</v>
      </c>
      <c r="B139" s="14" t="str">
        <f ca="1">IFERROR(HYPERLINK("http://www.charitycommission.gov.uk/Showcharity/RegisterOfCharities/SearchResultHandler.aspx?RegisteredCharityNumber="&amp;VLOOKUP($A139,RawData!$H:$J,2,FALSE),VLOOKUP($A139,RawData!$H:$J,3,FALSE)),"")</f>
        <v/>
      </c>
    </row>
    <row r="140" spans="1:2" s="14" customFormat="1" ht="19.5" customHeight="1" x14ac:dyDescent="0.2">
      <c r="A140" s="13">
        <v>125</v>
      </c>
      <c r="B140" s="14" t="str">
        <f ca="1">IFERROR(HYPERLINK("http://www.charitycommission.gov.uk/Showcharity/RegisterOfCharities/SearchResultHandler.aspx?RegisteredCharityNumber="&amp;VLOOKUP($A140,RawData!$H:$J,2,FALSE),VLOOKUP($A140,RawData!$H:$J,3,FALSE)),"")</f>
        <v/>
      </c>
    </row>
    <row r="141" spans="1:2" s="14" customFormat="1" ht="19.5" customHeight="1" x14ac:dyDescent="0.2">
      <c r="A141" s="13">
        <v>126</v>
      </c>
      <c r="B141" s="14" t="str">
        <f ca="1">IFERROR(HYPERLINK("http://www.charitycommission.gov.uk/Showcharity/RegisterOfCharities/SearchResultHandler.aspx?RegisteredCharityNumber="&amp;VLOOKUP($A141,RawData!$H:$J,2,FALSE),VLOOKUP($A141,RawData!$H:$J,3,FALSE)),"")</f>
        <v/>
      </c>
    </row>
    <row r="142" spans="1:2" s="14" customFormat="1" ht="19.5" customHeight="1" x14ac:dyDescent="0.2">
      <c r="A142" s="13">
        <v>127</v>
      </c>
      <c r="B142" s="14" t="str">
        <f ca="1">IFERROR(HYPERLINK("http://www.charitycommission.gov.uk/Showcharity/RegisterOfCharities/SearchResultHandler.aspx?RegisteredCharityNumber="&amp;VLOOKUP($A142,RawData!$H:$J,2,FALSE),VLOOKUP($A142,RawData!$H:$J,3,FALSE)),"")</f>
        <v/>
      </c>
    </row>
    <row r="143" spans="1:2" s="14" customFormat="1" ht="19.5" customHeight="1" x14ac:dyDescent="0.2">
      <c r="A143" s="13">
        <v>128</v>
      </c>
      <c r="B143" s="14" t="str">
        <f ca="1">IFERROR(HYPERLINK("http://www.charitycommission.gov.uk/Showcharity/RegisterOfCharities/SearchResultHandler.aspx?RegisteredCharityNumber="&amp;VLOOKUP($A143,RawData!$H:$J,2,FALSE),VLOOKUP($A143,RawData!$H:$J,3,FALSE)),"")</f>
        <v/>
      </c>
    </row>
    <row r="144" spans="1:2" s="14" customFormat="1" ht="19.5" customHeight="1" x14ac:dyDescent="0.2">
      <c r="A144" s="13">
        <v>129</v>
      </c>
      <c r="B144" s="14" t="str">
        <f ca="1">IFERROR(HYPERLINK("http://www.charitycommission.gov.uk/Showcharity/RegisterOfCharities/SearchResultHandler.aspx?RegisteredCharityNumber="&amp;VLOOKUP($A144,RawData!$H:$J,2,FALSE),VLOOKUP($A144,RawData!$H:$J,3,FALSE)),"")</f>
        <v/>
      </c>
    </row>
    <row r="145" spans="1:2" s="14" customFormat="1" ht="19.5" customHeight="1" x14ac:dyDescent="0.2">
      <c r="A145" s="13">
        <v>130</v>
      </c>
      <c r="B145" s="14" t="str">
        <f ca="1">IFERROR(HYPERLINK("http://www.charitycommission.gov.uk/Showcharity/RegisterOfCharities/SearchResultHandler.aspx?RegisteredCharityNumber="&amp;VLOOKUP($A145,RawData!$H:$J,2,FALSE),VLOOKUP($A145,RawData!$H:$J,3,FALSE)),"")</f>
        <v/>
      </c>
    </row>
    <row r="146" spans="1:2" s="14" customFormat="1" ht="19.5" customHeight="1" x14ac:dyDescent="0.2">
      <c r="A146" s="13">
        <v>131</v>
      </c>
      <c r="B146" s="14" t="str">
        <f ca="1">IFERROR(HYPERLINK("http://www.charitycommission.gov.uk/Showcharity/RegisterOfCharities/SearchResultHandler.aspx?RegisteredCharityNumber="&amp;VLOOKUP($A146,RawData!$H:$J,2,FALSE),VLOOKUP($A146,RawData!$H:$J,3,FALSE)),"")</f>
        <v/>
      </c>
    </row>
    <row r="147" spans="1:2" s="14" customFormat="1" ht="19.5" customHeight="1" x14ac:dyDescent="0.2">
      <c r="A147" s="13">
        <v>132</v>
      </c>
      <c r="B147" s="14" t="str">
        <f ca="1">IFERROR(HYPERLINK("http://www.charitycommission.gov.uk/Showcharity/RegisterOfCharities/SearchResultHandler.aspx?RegisteredCharityNumber="&amp;VLOOKUP($A147,RawData!$H:$J,2,FALSE),VLOOKUP($A147,RawData!$H:$J,3,FALSE)),"")</f>
        <v/>
      </c>
    </row>
    <row r="148" spans="1:2" s="14" customFormat="1" ht="19.5" customHeight="1" x14ac:dyDescent="0.2">
      <c r="A148" s="13">
        <v>133</v>
      </c>
      <c r="B148" s="14" t="str">
        <f ca="1">IFERROR(HYPERLINK("http://www.charitycommission.gov.uk/Showcharity/RegisterOfCharities/SearchResultHandler.aspx?RegisteredCharityNumber="&amp;VLOOKUP($A148,RawData!$H:$J,2,FALSE),VLOOKUP($A148,RawData!$H:$J,3,FALSE)),"")</f>
        <v/>
      </c>
    </row>
    <row r="149" spans="1:2" s="14" customFormat="1" ht="19.5" customHeight="1" x14ac:dyDescent="0.2">
      <c r="A149" s="13">
        <v>134</v>
      </c>
      <c r="B149" s="14" t="str">
        <f ca="1">IFERROR(HYPERLINK("http://www.charitycommission.gov.uk/Showcharity/RegisterOfCharities/SearchResultHandler.aspx?RegisteredCharityNumber="&amp;VLOOKUP($A149,RawData!$H:$J,2,FALSE),VLOOKUP($A149,RawData!$H:$J,3,FALSE)),"")</f>
        <v/>
      </c>
    </row>
    <row r="150" spans="1:2" s="14" customFormat="1" ht="19.5" customHeight="1" x14ac:dyDescent="0.2">
      <c r="A150" s="13">
        <v>135</v>
      </c>
      <c r="B150" s="14" t="str">
        <f ca="1">IFERROR(HYPERLINK("http://www.charitycommission.gov.uk/Showcharity/RegisterOfCharities/SearchResultHandler.aspx?RegisteredCharityNumber="&amp;VLOOKUP($A150,RawData!$H:$J,2,FALSE),VLOOKUP($A150,RawData!$H:$J,3,FALSE)),"")</f>
        <v/>
      </c>
    </row>
    <row r="151" spans="1:2" s="14" customFormat="1" ht="19.5" customHeight="1" x14ac:dyDescent="0.2">
      <c r="A151" s="13">
        <v>136</v>
      </c>
      <c r="B151" s="14" t="str">
        <f ca="1">IFERROR(HYPERLINK("http://www.charitycommission.gov.uk/Showcharity/RegisterOfCharities/SearchResultHandler.aspx?RegisteredCharityNumber="&amp;VLOOKUP($A151,RawData!$H:$J,2,FALSE),VLOOKUP($A151,RawData!$H:$J,3,FALSE)),"")</f>
        <v/>
      </c>
    </row>
    <row r="152" spans="1:2" s="14" customFormat="1" ht="19.5" customHeight="1" x14ac:dyDescent="0.2">
      <c r="A152" s="13">
        <v>137</v>
      </c>
      <c r="B152" s="14" t="str">
        <f ca="1">IFERROR(HYPERLINK("http://www.charitycommission.gov.uk/Showcharity/RegisterOfCharities/SearchResultHandler.aspx?RegisteredCharityNumber="&amp;VLOOKUP($A152,RawData!$H:$J,2,FALSE),VLOOKUP($A152,RawData!$H:$J,3,FALSE)),"")</f>
        <v/>
      </c>
    </row>
    <row r="153" spans="1:2" s="14" customFormat="1" ht="19.5" customHeight="1" x14ac:dyDescent="0.2">
      <c r="A153" s="13">
        <v>138</v>
      </c>
      <c r="B153" s="14" t="str">
        <f ca="1">IFERROR(HYPERLINK("http://www.charitycommission.gov.uk/Showcharity/RegisterOfCharities/SearchResultHandler.aspx?RegisteredCharityNumber="&amp;VLOOKUP($A153,RawData!$H:$J,2,FALSE),VLOOKUP($A153,RawData!$H:$J,3,FALSE)),"")</f>
        <v/>
      </c>
    </row>
    <row r="154" spans="1:2" s="14" customFormat="1" ht="19.5" customHeight="1" x14ac:dyDescent="0.2">
      <c r="A154" s="13">
        <v>139</v>
      </c>
      <c r="B154" s="14" t="str">
        <f ca="1">IFERROR(HYPERLINK("http://www.charitycommission.gov.uk/Showcharity/RegisterOfCharities/SearchResultHandler.aspx?RegisteredCharityNumber="&amp;VLOOKUP($A154,RawData!$H:$J,2,FALSE),VLOOKUP($A154,RawData!$H:$J,3,FALSE)),"")</f>
        <v/>
      </c>
    </row>
    <row r="155" spans="1:2" s="14" customFormat="1" ht="19.5" customHeight="1" x14ac:dyDescent="0.2">
      <c r="A155" s="13">
        <v>140</v>
      </c>
      <c r="B155" s="14" t="str">
        <f ca="1">IFERROR(HYPERLINK("http://www.charitycommission.gov.uk/Showcharity/RegisterOfCharities/SearchResultHandler.aspx?RegisteredCharityNumber="&amp;VLOOKUP($A155,RawData!$H:$J,2,FALSE),VLOOKUP($A155,RawData!$H:$J,3,FALSE)),"")</f>
        <v/>
      </c>
    </row>
    <row r="156" spans="1:2" s="14" customFormat="1" ht="19.5" customHeight="1" x14ac:dyDescent="0.2">
      <c r="A156" s="13">
        <v>141</v>
      </c>
      <c r="B156" s="14" t="str">
        <f ca="1">IFERROR(HYPERLINK("http://www.charitycommission.gov.uk/Showcharity/RegisterOfCharities/SearchResultHandler.aspx?RegisteredCharityNumber="&amp;VLOOKUP($A156,RawData!$H:$J,2,FALSE),VLOOKUP($A156,RawData!$H:$J,3,FALSE)),"")</f>
        <v/>
      </c>
    </row>
    <row r="157" spans="1:2" s="14" customFormat="1" ht="19.5" customHeight="1" x14ac:dyDescent="0.2">
      <c r="A157" s="13">
        <v>142</v>
      </c>
      <c r="B157" s="14" t="str">
        <f ca="1">IFERROR(HYPERLINK("http://www.charitycommission.gov.uk/Showcharity/RegisterOfCharities/SearchResultHandler.aspx?RegisteredCharityNumber="&amp;VLOOKUP($A157,RawData!$H:$J,2,FALSE),VLOOKUP($A157,RawData!$H:$J,3,FALSE)),"")</f>
        <v/>
      </c>
    </row>
    <row r="158" spans="1:2" s="14" customFormat="1" ht="19.5" customHeight="1" x14ac:dyDescent="0.2">
      <c r="A158" s="13">
        <v>143</v>
      </c>
      <c r="B158" s="14" t="str">
        <f ca="1">IFERROR(HYPERLINK("http://www.charitycommission.gov.uk/Showcharity/RegisterOfCharities/SearchResultHandler.aspx?RegisteredCharityNumber="&amp;VLOOKUP($A158,RawData!$H:$J,2,FALSE),VLOOKUP($A158,RawData!$H:$J,3,FALSE)),"")</f>
        <v/>
      </c>
    </row>
    <row r="159" spans="1:2" s="14" customFormat="1" ht="19.5" customHeight="1" x14ac:dyDescent="0.2">
      <c r="A159" s="13">
        <v>144</v>
      </c>
      <c r="B159" s="14" t="str">
        <f ca="1">IFERROR(HYPERLINK("http://www.charitycommission.gov.uk/Showcharity/RegisterOfCharities/SearchResultHandler.aspx?RegisteredCharityNumber="&amp;VLOOKUP($A159,RawData!$H:$J,2,FALSE),VLOOKUP($A159,RawData!$H:$J,3,FALSE)),"")</f>
        <v/>
      </c>
    </row>
    <row r="160" spans="1:2" s="14" customFormat="1" ht="19.5" customHeight="1" x14ac:dyDescent="0.2">
      <c r="A160" s="13">
        <v>145</v>
      </c>
      <c r="B160" s="14" t="str">
        <f ca="1">IFERROR(HYPERLINK("http://www.charitycommission.gov.uk/Showcharity/RegisterOfCharities/SearchResultHandler.aspx?RegisteredCharityNumber="&amp;VLOOKUP($A160,RawData!$H:$J,2,FALSE),VLOOKUP($A160,RawData!$H:$J,3,FALSE)),"")</f>
        <v/>
      </c>
    </row>
    <row r="161" spans="1:2" s="14" customFormat="1" ht="19.5" customHeight="1" x14ac:dyDescent="0.2">
      <c r="A161" s="13">
        <v>146</v>
      </c>
      <c r="B161" s="14" t="str">
        <f ca="1">IFERROR(HYPERLINK("http://www.charitycommission.gov.uk/Showcharity/RegisterOfCharities/SearchResultHandler.aspx?RegisteredCharityNumber="&amp;VLOOKUP($A161,RawData!$H:$J,2,FALSE),VLOOKUP($A161,RawData!$H:$J,3,FALSE)),"")</f>
        <v/>
      </c>
    </row>
    <row r="162" spans="1:2" s="14" customFormat="1" ht="19.5" customHeight="1" x14ac:dyDescent="0.2">
      <c r="A162" s="13">
        <v>147</v>
      </c>
      <c r="B162" s="14" t="str">
        <f ca="1">IFERROR(HYPERLINK("http://www.charitycommission.gov.uk/Showcharity/RegisterOfCharities/SearchResultHandler.aspx?RegisteredCharityNumber="&amp;VLOOKUP($A162,RawData!$H:$J,2,FALSE),VLOOKUP($A162,RawData!$H:$J,3,FALSE)),"")</f>
        <v/>
      </c>
    </row>
    <row r="163" spans="1:2" s="14" customFormat="1" ht="19.5" customHeight="1" x14ac:dyDescent="0.2">
      <c r="A163" s="13">
        <v>148</v>
      </c>
      <c r="B163" s="14" t="str">
        <f ca="1">IFERROR(HYPERLINK("http://www.charitycommission.gov.uk/Showcharity/RegisterOfCharities/SearchResultHandler.aspx?RegisteredCharityNumber="&amp;VLOOKUP($A163,RawData!$H:$J,2,FALSE),VLOOKUP($A163,RawData!$H:$J,3,FALSE)),"")</f>
        <v/>
      </c>
    </row>
    <row r="164" spans="1:2" s="14" customFormat="1" ht="19.5" customHeight="1" x14ac:dyDescent="0.2">
      <c r="A164" s="13">
        <v>149</v>
      </c>
      <c r="B164" s="14" t="str">
        <f ca="1">IFERROR(HYPERLINK("http://www.charitycommission.gov.uk/Showcharity/RegisterOfCharities/SearchResultHandler.aspx?RegisteredCharityNumber="&amp;VLOOKUP($A164,RawData!$H:$J,2,FALSE),VLOOKUP($A164,RawData!$H:$J,3,FALSE)),"")</f>
        <v/>
      </c>
    </row>
    <row r="165" spans="1:2" s="14" customFormat="1" ht="19.5" customHeight="1" x14ac:dyDescent="0.2">
      <c r="A165" s="13">
        <v>150</v>
      </c>
      <c r="B165" s="14" t="str">
        <f ca="1">IFERROR(HYPERLINK("http://www.charitycommission.gov.uk/Showcharity/RegisterOfCharities/SearchResultHandler.aspx?RegisteredCharityNumber="&amp;VLOOKUP($A165,RawData!$H:$J,2,FALSE),VLOOKUP($A165,RawData!$H:$J,3,FALSE)),"")</f>
        <v/>
      </c>
    </row>
    <row r="166" spans="1:2" s="14" customFormat="1" ht="19.5" customHeight="1" x14ac:dyDescent="0.2">
      <c r="A166" s="13">
        <v>151</v>
      </c>
      <c r="B166" s="14" t="str">
        <f ca="1">IFERROR(HYPERLINK("http://www.charitycommission.gov.uk/Showcharity/RegisterOfCharities/SearchResultHandler.aspx?RegisteredCharityNumber="&amp;VLOOKUP($A166,RawData!$H:$J,2,FALSE),VLOOKUP($A166,RawData!$H:$J,3,FALSE)),"")</f>
        <v/>
      </c>
    </row>
    <row r="167" spans="1:2" s="14" customFormat="1" ht="19.5" customHeight="1" x14ac:dyDescent="0.2">
      <c r="A167" s="13">
        <v>152</v>
      </c>
      <c r="B167" s="14" t="str">
        <f ca="1">IFERROR(HYPERLINK("http://www.charitycommission.gov.uk/Showcharity/RegisterOfCharities/SearchResultHandler.aspx?RegisteredCharityNumber="&amp;VLOOKUP($A167,RawData!$H:$J,2,FALSE),VLOOKUP($A167,RawData!$H:$J,3,FALSE)),"")</f>
        <v/>
      </c>
    </row>
    <row r="168" spans="1:2" s="14" customFormat="1" ht="19.5" customHeight="1" x14ac:dyDescent="0.2">
      <c r="A168" s="13">
        <v>153</v>
      </c>
      <c r="B168" s="14" t="str">
        <f ca="1">IFERROR(HYPERLINK("http://www.charitycommission.gov.uk/Showcharity/RegisterOfCharities/SearchResultHandler.aspx?RegisteredCharityNumber="&amp;VLOOKUP($A168,RawData!$H:$J,2,FALSE),VLOOKUP($A168,RawData!$H:$J,3,FALSE)),"")</f>
        <v/>
      </c>
    </row>
    <row r="169" spans="1:2" s="14" customFormat="1" ht="19.5" customHeight="1" x14ac:dyDescent="0.2">
      <c r="A169" s="13">
        <v>154</v>
      </c>
      <c r="B169" s="14" t="str">
        <f ca="1">IFERROR(HYPERLINK("http://www.charitycommission.gov.uk/Showcharity/RegisterOfCharities/SearchResultHandler.aspx?RegisteredCharityNumber="&amp;VLOOKUP($A169,RawData!$H:$J,2,FALSE),VLOOKUP($A169,RawData!$H:$J,3,FALSE)),"")</f>
        <v/>
      </c>
    </row>
    <row r="170" spans="1:2" s="14" customFormat="1" ht="19.5" customHeight="1" x14ac:dyDescent="0.2">
      <c r="A170" s="13">
        <v>155</v>
      </c>
      <c r="B170" s="14" t="str">
        <f ca="1">IFERROR(HYPERLINK("http://www.charitycommission.gov.uk/Showcharity/RegisterOfCharities/SearchResultHandler.aspx?RegisteredCharityNumber="&amp;VLOOKUP($A170,RawData!$H:$J,2,FALSE),VLOOKUP($A170,RawData!$H:$J,3,FALSE)),"")</f>
        <v/>
      </c>
    </row>
    <row r="171" spans="1:2" s="14" customFormat="1" ht="19.5" customHeight="1" x14ac:dyDescent="0.2">
      <c r="A171" s="13">
        <v>156</v>
      </c>
      <c r="B171" s="14" t="str">
        <f ca="1">IFERROR(HYPERLINK("http://www.charitycommission.gov.uk/Showcharity/RegisterOfCharities/SearchResultHandler.aspx?RegisteredCharityNumber="&amp;VLOOKUP($A171,RawData!$H:$J,2,FALSE),VLOOKUP($A171,RawData!$H:$J,3,FALSE)),"")</f>
        <v/>
      </c>
    </row>
    <row r="172" spans="1:2" s="14" customFormat="1" ht="19.5" customHeight="1" x14ac:dyDescent="0.2">
      <c r="A172" s="13">
        <v>157</v>
      </c>
      <c r="B172" s="14" t="str">
        <f ca="1">IFERROR(HYPERLINK("http://www.charitycommission.gov.uk/Showcharity/RegisterOfCharities/SearchResultHandler.aspx?RegisteredCharityNumber="&amp;VLOOKUP($A172,RawData!$H:$J,2,FALSE),VLOOKUP($A172,RawData!$H:$J,3,FALSE)),"")</f>
        <v/>
      </c>
    </row>
    <row r="173" spans="1:2" s="14" customFormat="1" ht="19.5" customHeight="1" x14ac:dyDescent="0.2">
      <c r="A173" s="13">
        <v>158</v>
      </c>
      <c r="B173" s="14" t="str">
        <f ca="1">IFERROR(HYPERLINK("http://www.charitycommission.gov.uk/Showcharity/RegisterOfCharities/SearchResultHandler.aspx?RegisteredCharityNumber="&amp;VLOOKUP($A173,RawData!$H:$J,2,FALSE),VLOOKUP($A173,RawData!$H:$J,3,FALSE)),"")</f>
        <v/>
      </c>
    </row>
    <row r="174" spans="1:2" s="14" customFormat="1" ht="19.5" customHeight="1" x14ac:dyDescent="0.2">
      <c r="A174" s="13">
        <v>159</v>
      </c>
      <c r="B174" s="14" t="str">
        <f ca="1">IFERROR(HYPERLINK("http://www.charitycommission.gov.uk/Showcharity/RegisterOfCharities/SearchResultHandler.aspx?RegisteredCharityNumber="&amp;VLOOKUP($A174,RawData!$H:$J,2,FALSE),VLOOKUP($A174,RawData!$H:$J,3,FALSE)),"")</f>
        <v/>
      </c>
    </row>
    <row r="175" spans="1:2" s="14" customFormat="1" ht="19.5" customHeight="1" x14ac:dyDescent="0.2">
      <c r="A175" s="13">
        <v>160</v>
      </c>
      <c r="B175" s="14" t="str">
        <f ca="1">IFERROR(HYPERLINK("http://www.charitycommission.gov.uk/Showcharity/RegisterOfCharities/SearchResultHandler.aspx?RegisteredCharityNumber="&amp;VLOOKUP($A175,RawData!$H:$J,2,FALSE),VLOOKUP($A175,RawData!$H:$J,3,FALSE)),"")</f>
        <v/>
      </c>
    </row>
    <row r="176" spans="1:2" s="14" customFormat="1" ht="19.5" customHeight="1" x14ac:dyDescent="0.2">
      <c r="A176" s="13">
        <v>161</v>
      </c>
      <c r="B176" s="14" t="str">
        <f ca="1">IFERROR(HYPERLINK("http://www.charitycommission.gov.uk/Showcharity/RegisterOfCharities/SearchResultHandler.aspx?RegisteredCharityNumber="&amp;VLOOKUP($A176,RawData!$H:$J,2,FALSE),VLOOKUP($A176,RawData!$H:$J,3,FALSE)),"")</f>
        <v/>
      </c>
    </row>
    <row r="177" spans="1:2" s="14" customFormat="1" ht="19.5" customHeight="1" x14ac:dyDescent="0.2">
      <c r="A177" s="13">
        <v>162</v>
      </c>
      <c r="B177" s="14" t="str">
        <f ca="1">IFERROR(HYPERLINK("http://www.charitycommission.gov.uk/Showcharity/RegisterOfCharities/SearchResultHandler.aspx?RegisteredCharityNumber="&amp;VLOOKUP($A177,RawData!$H:$J,2,FALSE),VLOOKUP($A177,RawData!$H:$J,3,FALSE)),"")</f>
        <v/>
      </c>
    </row>
    <row r="178" spans="1:2" s="14" customFormat="1" ht="19.5" customHeight="1" x14ac:dyDescent="0.2">
      <c r="A178" s="13">
        <v>163</v>
      </c>
      <c r="B178" s="14" t="str">
        <f ca="1">IFERROR(HYPERLINK("http://www.charitycommission.gov.uk/Showcharity/RegisterOfCharities/SearchResultHandler.aspx?RegisteredCharityNumber="&amp;VLOOKUP($A178,RawData!$H:$J,2,FALSE),VLOOKUP($A178,RawData!$H:$J,3,FALSE)),"")</f>
        <v/>
      </c>
    </row>
    <row r="179" spans="1:2" s="14" customFormat="1" ht="19.5" customHeight="1" x14ac:dyDescent="0.2">
      <c r="A179" s="13">
        <v>164</v>
      </c>
      <c r="B179" s="14" t="str">
        <f ca="1">IFERROR(HYPERLINK("http://www.charitycommission.gov.uk/Showcharity/RegisterOfCharities/SearchResultHandler.aspx?RegisteredCharityNumber="&amp;VLOOKUP($A179,RawData!$H:$J,2,FALSE),VLOOKUP($A179,RawData!$H:$J,3,FALSE)),"")</f>
        <v/>
      </c>
    </row>
    <row r="180" spans="1:2" s="14" customFormat="1" ht="19.5" customHeight="1" x14ac:dyDescent="0.2">
      <c r="A180" s="13">
        <v>165</v>
      </c>
      <c r="B180" s="14" t="str">
        <f ca="1">IFERROR(HYPERLINK("http://www.charitycommission.gov.uk/Showcharity/RegisterOfCharities/SearchResultHandler.aspx?RegisteredCharityNumber="&amp;VLOOKUP($A180,RawData!$H:$J,2,FALSE),VLOOKUP($A180,RawData!$H:$J,3,FALSE)),"")</f>
        <v/>
      </c>
    </row>
    <row r="181" spans="1:2" s="14" customFormat="1" ht="19.5" customHeight="1" x14ac:dyDescent="0.2">
      <c r="A181" s="13">
        <v>166</v>
      </c>
      <c r="B181" s="14" t="str">
        <f ca="1">IFERROR(HYPERLINK("http://www.charitycommission.gov.uk/Showcharity/RegisterOfCharities/SearchResultHandler.aspx?RegisteredCharityNumber="&amp;VLOOKUP($A181,RawData!$H:$J,2,FALSE),VLOOKUP($A181,RawData!$H:$J,3,FALSE)),"")</f>
        <v/>
      </c>
    </row>
    <row r="182" spans="1:2" s="14" customFormat="1" ht="19.5" customHeight="1" x14ac:dyDescent="0.2">
      <c r="A182" s="13">
        <v>167</v>
      </c>
      <c r="B182" s="14" t="str">
        <f ca="1">IFERROR(HYPERLINK("http://www.charitycommission.gov.uk/Showcharity/RegisterOfCharities/SearchResultHandler.aspx?RegisteredCharityNumber="&amp;VLOOKUP($A182,RawData!$H:$J,2,FALSE),VLOOKUP($A182,RawData!$H:$J,3,FALSE)),"")</f>
        <v/>
      </c>
    </row>
    <row r="183" spans="1:2" s="14" customFormat="1" ht="19.5" customHeight="1" x14ac:dyDescent="0.2">
      <c r="A183" s="13">
        <v>168</v>
      </c>
      <c r="B183" s="14" t="str">
        <f ca="1">IFERROR(HYPERLINK("http://www.charitycommission.gov.uk/Showcharity/RegisterOfCharities/SearchResultHandler.aspx?RegisteredCharityNumber="&amp;VLOOKUP($A183,RawData!$H:$J,2,FALSE),VLOOKUP($A183,RawData!$H:$J,3,FALSE)),"")</f>
        <v/>
      </c>
    </row>
    <row r="184" spans="1:2" s="14" customFormat="1" ht="19.5" customHeight="1" x14ac:dyDescent="0.2">
      <c r="A184" s="13">
        <v>169</v>
      </c>
      <c r="B184" s="14" t="str">
        <f ca="1">IFERROR(HYPERLINK("http://www.charitycommission.gov.uk/Showcharity/RegisterOfCharities/SearchResultHandler.aspx?RegisteredCharityNumber="&amp;VLOOKUP($A184,RawData!$H:$J,2,FALSE),VLOOKUP($A184,RawData!$H:$J,3,FALSE)),"")</f>
        <v/>
      </c>
    </row>
    <row r="185" spans="1:2" s="14" customFormat="1" ht="19.5" customHeight="1" x14ac:dyDescent="0.2">
      <c r="A185" s="13">
        <v>170</v>
      </c>
      <c r="B185" s="14" t="str">
        <f ca="1">IFERROR(HYPERLINK("http://www.charitycommission.gov.uk/Showcharity/RegisterOfCharities/SearchResultHandler.aspx?RegisteredCharityNumber="&amp;VLOOKUP($A185,RawData!$H:$J,2,FALSE),VLOOKUP($A185,RawData!$H:$J,3,FALSE)),"")</f>
        <v/>
      </c>
    </row>
    <row r="186" spans="1:2" s="14" customFormat="1" ht="19.5" customHeight="1" x14ac:dyDescent="0.2">
      <c r="A186" s="13">
        <v>171</v>
      </c>
      <c r="B186" s="14" t="str">
        <f ca="1">IFERROR(HYPERLINK("http://www.charitycommission.gov.uk/Showcharity/RegisterOfCharities/SearchResultHandler.aspx?RegisteredCharityNumber="&amp;VLOOKUP($A186,RawData!$H:$J,2,FALSE),VLOOKUP($A186,RawData!$H:$J,3,FALSE)),"")</f>
        <v/>
      </c>
    </row>
    <row r="187" spans="1:2" s="14" customFormat="1" ht="19.5" customHeight="1" x14ac:dyDescent="0.2">
      <c r="A187" s="13">
        <v>172</v>
      </c>
      <c r="B187" s="14" t="str">
        <f ca="1">IFERROR(HYPERLINK("http://www.charitycommission.gov.uk/Showcharity/RegisterOfCharities/SearchResultHandler.aspx?RegisteredCharityNumber="&amp;VLOOKUP($A187,RawData!$H:$J,2,FALSE),VLOOKUP($A187,RawData!$H:$J,3,FALSE)),"")</f>
        <v/>
      </c>
    </row>
    <row r="188" spans="1:2" s="14" customFormat="1" ht="19.5" customHeight="1" x14ac:dyDescent="0.2">
      <c r="A188" s="13">
        <v>173</v>
      </c>
      <c r="B188" s="14" t="str">
        <f ca="1">IFERROR(HYPERLINK("http://www.charitycommission.gov.uk/Showcharity/RegisterOfCharities/SearchResultHandler.aspx?RegisteredCharityNumber="&amp;VLOOKUP($A188,RawData!$H:$J,2,FALSE),VLOOKUP($A188,RawData!$H:$J,3,FALSE)),"")</f>
        <v/>
      </c>
    </row>
    <row r="189" spans="1:2" s="14" customFormat="1" ht="19.5" customHeight="1" x14ac:dyDescent="0.2">
      <c r="A189" s="13">
        <v>174</v>
      </c>
      <c r="B189" s="14" t="str">
        <f ca="1">IFERROR(HYPERLINK("http://www.charitycommission.gov.uk/Showcharity/RegisterOfCharities/SearchResultHandler.aspx?RegisteredCharityNumber="&amp;VLOOKUP($A189,RawData!$H:$J,2,FALSE),VLOOKUP($A189,RawData!$H:$J,3,FALSE)),"")</f>
        <v/>
      </c>
    </row>
    <row r="190" spans="1:2" s="14" customFormat="1" ht="19.5" customHeight="1" x14ac:dyDescent="0.2">
      <c r="A190" s="13">
        <v>175</v>
      </c>
      <c r="B190" s="14" t="str">
        <f ca="1">IFERROR(HYPERLINK("http://www.charitycommission.gov.uk/Showcharity/RegisterOfCharities/SearchResultHandler.aspx?RegisteredCharityNumber="&amp;VLOOKUP($A190,RawData!$H:$J,2,FALSE),VLOOKUP($A190,RawData!$H:$J,3,FALSE)),"")</f>
        <v/>
      </c>
    </row>
    <row r="191" spans="1:2" s="14" customFormat="1" ht="19.5" customHeight="1" x14ac:dyDescent="0.2">
      <c r="A191" s="13">
        <v>176</v>
      </c>
      <c r="B191" s="14" t="str">
        <f ca="1">IFERROR(HYPERLINK("http://www.charitycommission.gov.uk/Showcharity/RegisterOfCharities/SearchResultHandler.aspx?RegisteredCharityNumber="&amp;VLOOKUP($A191,RawData!$H:$J,2,FALSE),VLOOKUP($A191,RawData!$H:$J,3,FALSE)),"")</f>
        <v/>
      </c>
    </row>
    <row r="192" spans="1:2" s="14" customFormat="1" ht="19.5" customHeight="1" x14ac:dyDescent="0.2">
      <c r="A192" s="13">
        <v>177</v>
      </c>
      <c r="B192" s="14" t="str">
        <f ca="1">IFERROR(HYPERLINK("http://www.charitycommission.gov.uk/Showcharity/RegisterOfCharities/SearchResultHandler.aspx?RegisteredCharityNumber="&amp;VLOOKUP($A192,RawData!$H:$J,2,FALSE),VLOOKUP($A192,RawData!$H:$J,3,FALSE)),"")</f>
        <v/>
      </c>
    </row>
    <row r="193" spans="1:2" s="14" customFormat="1" ht="19.5" customHeight="1" x14ac:dyDescent="0.2">
      <c r="A193" s="13">
        <v>178</v>
      </c>
      <c r="B193" s="14" t="str">
        <f ca="1">IFERROR(HYPERLINK("http://www.charitycommission.gov.uk/Showcharity/RegisterOfCharities/SearchResultHandler.aspx?RegisteredCharityNumber="&amp;VLOOKUP($A193,RawData!$H:$J,2,FALSE),VLOOKUP($A193,RawData!$H:$J,3,FALSE)),"")</f>
        <v/>
      </c>
    </row>
    <row r="194" spans="1:2" s="14" customFormat="1" ht="19.5" customHeight="1" x14ac:dyDescent="0.2">
      <c r="A194" s="13">
        <v>179</v>
      </c>
      <c r="B194" s="14" t="str">
        <f ca="1">IFERROR(HYPERLINK("http://www.charitycommission.gov.uk/Showcharity/RegisterOfCharities/SearchResultHandler.aspx?RegisteredCharityNumber="&amp;VLOOKUP($A194,RawData!$H:$J,2,FALSE),VLOOKUP($A194,RawData!$H:$J,3,FALSE)),"")</f>
        <v/>
      </c>
    </row>
    <row r="195" spans="1:2" s="14" customFormat="1" ht="19.5" customHeight="1" x14ac:dyDescent="0.2">
      <c r="A195" s="13">
        <v>180</v>
      </c>
      <c r="B195" s="14" t="str">
        <f ca="1">IFERROR(HYPERLINK("http://www.charitycommission.gov.uk/Showcharity/RegisterOfCharities/SearchResultHandler.aspx?RegisteredCharityNumber="&amp;VLOOKUP($A195,RawData!$H:$J,2,FALSE),VLOOKUP($A195,RawData!$H:$J,3,FALSE)),"")</f>
        <v/>
      </c>
    </row>
    <row r="196" spans="1:2" s="14" customFormat="1" ht="19.5" customHeight="1" x14ac:dyDescent="0.2">
      <c r="A196" s="13">
        <v>181</v>
      </c>
      <c r="B196" s="14" t="str">
        <f ca="1">IFERROR(HYPERLINK("http://www.charitycommission.gov.uk/Showcharity/RegisterOfCharities/SearchResultHandler.aspx?RegisteredCharityNumber="&amp;VLOOKUP($A196,RawData!$H:$J,2,FALSE),VLOOKUP($A196,RawData!$H:$J,3,FALSE)),"")</f>
        <v/>
      </c>
    </row>
    <row r="197" spans="1:2" s="14" customFormat="1" ht="19.5" customHeight="1" x14ac:dyDescent="0.2">
      <c r="A197" s="13">
        <v>182</v>
      </c>
      <c r="B197" s="14" t="str">
        <f ca="1">IFERROR(HYPERLINK("http://www.charitycommission.gov.uk/Showcharity/RegisterOfCharities/SearchResultHandler.aspx?RegisteredCharityNumber="&amp;VLOOKUP($A197,RawData!$H:$J,2,FALSE),VLOOKUP($A197,RawData!$H:$J,3,FALSE)),"")</f>
        <v/>
      </c>
    </row>
    <row r="198" spans="1:2" s="14" customFormat="1" ht="19.5" customHeight="1" x14ac:dyDescent="0.2">
      <c r="A198" s="13">
        <v>183</v>
      </c>
      <c r="B198" s="14" t="str">
        <f ca="1">IFERROR(HYPERLINK("http://www.charitycommission.gov.uk/Showcharity/RegisterOfCharities/SearchResultHandler.aspx?RegisteredCharityNumber="&amp;VLOOKUP($A198,RawData!$H:$J,2,FALSE),VLOOKUP($A198,RawData!$H:$J,3,FALSE)),"")</f>
        <v/>
      </c>
    </row>
    <row r="199" spans="1:2" s="14" customFormat="1" ht="19.5" customHeight="1" x14ac:dyDescent="0.2">
      <c r="A199" s="13">
        <v>184</v>
      </c>
      <c r="B199" s="14" t="str">
        <f ca="1">IFERROR(HYPERLINK("http://www.charitycommission.gov.uk/Showcharity/RegisterOfCharities/SearchResultHandler.aspx?RegisteredCharityNumber="&amp;VLOOKUP($A199,RawData!$H:$J,2,FALSE),VLOOKUP($A199,RawData!$H:$J,3,FALSE)),"")</f>
        <v/>
      </c>
    </row>
    <row r="200" spans="1:2" s="14" customFormat="1" ht="19.5" customHeight="1" x14ac:dyDescent="0.2">
      <c r="A200" s="13">
        <v>185</v>
      </c>
      <c r="B200" s="14" t="str">
        <f ca="1">IFERROR(HYPERLINK("http://www.charitycommission.gov.uk/Showcharity/RegisterOfCharities/SearchResultHandler.aspx?RegisteredCharityNumber="&amp;VLOOKUP($A200,RawData!$H:$J,2,FALSE),VLOOKUP($A200,RawData!$H:$J,3,FALSE)),"")</f>
        <v/>
      </c>
    </row>
    <row r="201" spans="1:2" s="14" customFormat="1" ht="19.5" customHeight="1" x14ac:dyDescent="0.2">
      <c r="A201" s="13">
        <v>186</v>
      </c>
      <c r="B201" s="14" t="str">
        <f ca="1">IFERROR(HYPERLINK("http://www.charitycommission.gov.uk/Showcharity/RegisterOfCharities/SearchResultHandler.aspx?RegisteredCharityNumber="&amp;VLOOKUP($A201,RawData!$H:$J,2,FALSE),VLOOKUP($A201,RawData!$H:$J,3,FALSE)),"")</f>
        <v/>
      </c>
    </row>
    <row r="202" spans="1:2" s="14" customFormat="1" ht="19.5" customHeight="1" x14ac:dyDescent="0.2">
      <c r="A202" s="13">
        <v>187</v>
      </c>
      <c r="B202" s="14" t="str">
        <f ca="1">IFERROR(HYPERLINK("http://www.charitycommission.gov.uk/Showcharity/RegisterOfCharities/SearchResultHandler.aspx?RegisteredCharityNumber="&amp;VLOOKUP($A202,RawData!$H:$J,2,FALSE),VLOOKUP($A202,RawData!$H:$J,3,FALSE)),"")</f>
        <v/>
      </c>
    </row>
    <row r="203" spans="1:2" s="14" customFormat="1" ht="19.5" customHeight="1" x14ac:dyDescent="0.2">
      <c r="A203" s="13">
        <v>188</v>
      </c>
      <c r="B203" s="14" t="str">
        <f ca="1">IFERROR(HYPERLINK("http://www.charitycommission.gov.uk/Showcharity/RegisterOfCharities/SearchResultHandler.aspx?RegisteredCharityNumber="&amp;VLOOKUP($A203,RawData!$H:$J,2,FALSE),VLOOKUP($A203,RawData!$H:$J,3,FALSE)),"")</f>
        <v/>
      </c>
    </row>
    <row r="204" spans="1:2" s="14" customFormat="1" ht="19.5" customHeight="1" x14ac:dyDescent="0.2">
      <c r="A204" s="13">
        <v>189</v>
      </c>
      <c r="B204" s="14" t="str">
        <f ca="1">IFERROR(HYPERLINK("http://www.charitycommission.gov.uk/Showcharity/RegisterOfCharities/SearchResultHandler.aspx?RegisteredCharityNumber="&amp;VLOOKUP($A204,RawData!$H:$J,2,FALSE),VLOOKUP($A204,RawData!$H:$J,3,FALSE)),"")</f>
        <v/>
      </c>
    </row>
    <row r="205" spans="1:2" s="14" customFormat="1" ht="19.5" customHeight="1" x14ac:dyDescent="0.2">
      <c r="A205" s="13">
        <v>190</v>
      </c>
      <c r="B205" s="14" t="str">
        <f ca="1">IFERROR(HYPERLINK("http://www.charitycommission.gov.uk/Showcharity/RegisterOfCharities/SearchResultHandler.aspx?RegisteredCharityNumber="&amp;VLOOKUP($A205,RawData!$H:$J,2,FALSE),VLOOKUP($A205,RawData!$H:$J,3,FALSE)),"")</f>
        <v/>
      </c>
    </row>
    <row r="206" spans="1:2" s="14" customFormat="1" ht="19.5" customHeight="1" x14ac:dyDescent="0.2">
      <c r="A206" s="13">
        <v>191</v>
      </c>
      <c r="B206" s="14" t="str">
        <f ca="1">IFERROR(HYPERLINK("http://www.charitycommission.gov.uk/Showcharity/RegisterOfCharities/SearchResultHandler.aspx?RegisteredCharityNumber="&amp;VLOOKUP($A206,RawData!$H:$J,2,FALSE),VLOOKUP($A206,RawData!$H:$J,3,FALSE)),"")</f>
        <v/>
      </c>
    </row>
    <row r="207" spans="1:2" s="14" customFormat="1" ht="19.5" customHeight="1" x14ac:dyDescent="0.2">
      <c r="A207" s="13">
        <v>192</v>
      </c>
      <c r="B207" s="14" t="str">
        <f ca="1">IFERROR(HYPERLINK("http://www.charitycommission.gov.uk/Showcharity/RegisterOfCharities/SearchResultHandler.aspx?RegisteredCharityNumber="&amp;VLOOKUP($A207,RawData!$H:$J,2,FALSE),VLOOKUP($A207,RawData!$H:$J,3,FALSE)),"")</f>
        <v/>
      </c>
    </row>
    <row r="208" spans="1:2" s="14" customFormat="1" ht="19.5" customHeight="1" x14ac:dyDescent="0.2">
      <c r="A208" s="13">
        <v>193</v>
      </c>
      <c r="B208" s="14" t="str">
        <f ca="1">IFERROR(HYPERLINK("http://www.charitycommission.gov.uk/Showcharity/RegisterOfCharities/SearchResultHandler.aspx?RegisteredCharityNumber="&amp;VLOOKUP($A208,RawData!$H:$J,2,FALSE),VLOOKUP($A208,RawData!$H:$J,3,FALSE)),"")</f>
        <v/>
      </c>
    </row>
    <row r="209" spans="1:2" s="14" customFormat="1" ht="19.5" customHeight="1" x14ac:dyDescent="0.2">
      <c r="A209" s="13">
        <v>194</v>
      </c>
      <c r="B209" s="14" t="str">
        <f ca="1">IFERROR(HYPERLINK("http://www.charitycommission.gov.uk/Showcharity/RegisterOfCharities/SearchResultHandler.aspx?RegisteredCharityNumber="&amp;VLOOKUP($A209,RawData!$H:$J,2,FALSE),VLOOKUP($A209,RawData!$H:$J,3,FALSE)),"")</f>
        <v/>
      </c>
    </row>
    <row r="210" spans="1:2" s="14" customFormat="1" ht="19.5" customHeight="1" x14ac:dyDescent="0.2">
      <c r="A210" s="13">
        <v>195</v>
      </c>
      <c r="B210" s="14" t="str">
        <f ca="1">IFERROR(HYPERLINK("http://www.charitycommission.gov.uk/Showcharity/RegisterOfCharities/SearchResultHandler.aspx?RegisteredCharityNumber="&amp;VLOOKUP($A210,RawData!$H:$J,2,FALSE),VLOOKUP($A210,RawData!$H:$J,3,FALSE)),"")</f>
        <v/>
      </c>
    </row>
    <row r="211" spans="1:2" s="14" customFormat="1" ht="19.5" customHeight="1" x14ac:dyDescent="0.2">
      <c r="A211" s="13">
        <v>196</v>
      </c>
      <c r="B211" s="14" t="str">
        <f ca="1">IFERROR(HYPERLINK("http://www.charitycommission.gov.uk/Showcharity/RegisterOfCharities/SearchResultHandler.aspx?RegisteredCharityNumber="&amp;VLOOKUP($A211,RawData!$H:$J,2,FALSE),VLOOKUP($A211,RawData!$H:$J,3,FALSE)),"")</f>
        <v/>
      </c>
    </row>
    <row r="212" spans="1:2" s="14" customFormat="1" ht="19.5" customHeight="1" x14ac:dyDescent="0.2">
      <c r="A212" s="13">
        <v>197</v>
      </c>
      <c r="B212" s="14" t="str">
        <f ca="1">IFERROR(HYPERLINK("http://www.charitycommission.gov.uk/Showcharity/RegisterOfCharities/SearchResultHandler.aspx?RegisteredCharityNumber="&amp;VLOOKUP($A212,RawData!$H:$J,2,FALSE),VLOOKUP($A212,RawData!$H:$J,3,FALSE)),"")</f>
        <v/>
      </c>
    </row>
    <row r="213" spans="1:2" s="14" customFormat="1" ht="19.5" customHeight="1" x14ac:dyDescent="0.2">
      <c r="A213" s="13">
        <v>198</v>
      </c>
      <c r="B213" s="14" t="str">
        <f ca="1">IFERROR(HYPERLINK("http://www.charitycommission.gov.uk/Showcharity/RegisterOfCharities/SearchResultHandler.aspx?RegisteredCharityNumber="&amp;VLOOKUP($A213,RawData!$H:$J,2,FALSE),VLOOKUP($A213,RawData!$H:$J,3,FALSE)),"")</f>
        <v/>
      </c>
    </row>
    <row r="214" spans="1:2" s="14" customFormat="1" ht="19.5" customHeight="1" x14ac:dyDescent="0.2">
      <c r="A214" s="13">
        <v>199</v>
      </c>
      <c r="B214" s="14" t="str">
        <f ca="1">IFERROR(HYPERLINK("http://www.charitycommission.gov.uk/Showcharity/RegisterOfCharities/SearchResultHandler.aspx?RegisteredCharityNumber="&amp;VLOOKUP($A214,RawData!$H:$J,2,FALSE),VLOOKUP($A214,RawData!$H:$J,3,FALSE)),"")</f>
        <v/>
      </c>
    </row>
    <row r="215" spans="1:2" s="14" customFormat="1" ht="19.5" customHeight="1" x14ac:dyDescent="0.2">
      <c r="A215" s="13">
        <v>200</v>
      </c>
      <c r="B215" s="14" t="str">
        <f ca="1">IFERROR(HYPERLINK("http://www.charitycommission.gov.uk/Showcharity/RegisterOfCharities/SearchResultHandler.aspx?RegisteredCharityNumber="&amp;VLOOKUP($A215,RawData!$H:$J,2,FALSE),VLOOKUP($A215,RawData!$H:$J,3,FALSE)),"")</f>
        <v/>
      </c>
    </row>
    <row r="216" spans="1:2" s="14" customFormat="1" ht="19.5" customHeight="1" x14ac:dyDescent="0.2">
      <c r="A216" s="13">
        <v>201</v>
      </c>
      <c r="B216" s="14" t="str">
        <f ca="1">IFERROR(HYPERLINK("http://www.charitycommission.gov.uk/Showcharity/RegisterOfCharities/SearchResultHandler.aspx?RegisteredCharityNumber="&amp;VLOOKUP($A216,RawData!$H:$J,2,FALSE),VLOOKUP($A216,RawData!$H:$J,3,FALSE)),"")</f>
        <v/>
      </c>
    </row>
    <row r="217" spans="1:2" s="14" customFormat="1" ht="19.5" customHeight="1" x14ac:dyDescent="0.2">
      <c r="A217" s="13">
        <v>202</v>
      </c>
      <c r="B217" s="14" t="str">
        <f ca="1">IFERROR(HYPERLINK("http://www.charitycommission.gov.uk/Showcharity/RegisterOfCharities/SearchResultHandler.aspx?RegisteredCharityNumber="&amp;VLOOKUP($A217,RawData!$H:$J,2,FALSE),VLOOKUP($A217,RawData!$H:$J,3,FALSE)),"")</f>
        <v/>
      </c>
    </row>
    <row r="218" spans="1:2" s="14" customFormat="1" ht="19.5" customHeight="1" x14ac:dyDescent="0.2">
      <c r="A218" s="13">
        <v>203</v>
      </c>
      <c r="B218" s="14" t="str">
        <f ca="1">IFERROR(HYPERLINK("http://www.charitycommission.gov.uk/Showcharity/RegisterOfCharities/SearchResultHandler.aspx?RegisteredCharityNumber="&amp;VLOOKUP($A218,RawData!$H:$J,2,FALSE),VLOOKUP($A218,RawData!$H:$J,3,FALSE)),"")</f>
        <v/>
      </c>
    </row>
    <row r="219" spans="1:2" s="14" customFormat="1" ht="19.5" customHeight="1" x14ac:dyDescent="0.2">
      <c r="A219" s="13">
        <v>204</v>
      </c>
      <c r="B219" s="14" t="str">
        <f ca="1">IFERROR(HYPERLINK("http://www.charitycommission.gov.uk/Showcharity/RegisterOfCharities/SearchResultHandler.aspx?RegisteredCharityNumber="&amp;VLOOKUP($A219,RawData!$H:$J,2,FALSE),VLOOKUP($A219,RawData!$H:$J,3,FALSE)),"")</f>
        <v/>
      </c>
    </row>
    <row r="220" spans="1:2" s="14" customFormat="1" ht="19.5" customHeight="1" x14ac:dyDescent="0.2">
      <c r="A220" s="13">
        <v>205</v>
      </c>
      <c r="B220" s="14" t="str">
        <f ca="1">IFERROR(HYPERLINK("http://www.charitycommission.gov.uk/Showcharity/RegisterOfCharities/SearchResultHandler.aspx?RegisteredCharityNumber="&amp;VLOOKUP($A220,RawData!$H:$J,2,FALSE),VLOOKUP($A220,RawData!$H:$J,3,FALSE)),"")</f>
        <v/>
      </c>
    </row>
    <row r="221" spans="1:2" s="14" customFormat="1" ht="19.5" customHeight="1" x14ac:dyDescent="0.2">
      <c r="A221" s="13">
        <v>206</v>
      </c>
      <c r="B221" s="14" t="str">
        <f ca="1">IFERROR(HYPERLINK("http://www.charitycommission.gov.uk/Showcharity/RegisterOfCharities/SearchResultHandler.aspx?RegisteredCharityNumber="&amp;VLOOKUP($A221,RawData!$H:$J,2,FALSE),VLOOKUP($A221,RawData!$H:$J,3,FALSE)),"")</f>
        <v/>
      </c>
    </row>
    <row r="222" spans="1:2" s="14" customFormat="1" ht="19.5" customHeight="1" x14ac:dyDescent="0.2">
      <c r="A222" s="13">
        <v>207</v>
      </c>
      <c r="B222" s="14" t="str">
        <f ca="1">IFERROR(HYPERLINK("http://www.charitycommission.gov.uk/Showcharity/RegisterOfCharities/SearchResultHandler.aspx?RegisteredCharityNumber="&amp;VLOOKUP($A222,RawData!$H:$J,2,FALSE),VLOOKUP($A222,RawData!$H:$J,3,FALSE)),"")</f>
        <v/>
      </c>
    </row>
    <row r="223" spans="1:2" s="14" customFormat="1" ht="19.5" customHeight="1" x14ac:dyDescent="0.2">
      <c r="A223" s="13">
        <v>208</v>
      </c>
      <c r="B223" s="14" t="str">
        <f ca="1">IFERROR(HYPERLINK("http://www.charitycommission.gov.uk/Showcharity/RegisterOfCharities/SearchResultHandler.aspx?RegisteredCharityNumber="&amp;VLOOKUP($A223,RawData!$H:$J,2,FALSE),VLOOKUP($A223,RawData!$H:$J,3,FALSE)),"")</f>
        <v/>
      </c>
    </row>
    <row r="224" spans="1:2" s="14" customFormat="1" ht="19.5" customHeight="1" x14ac:dyDescent="0.2">
      <c r="A224" s="13">
        <v>209</v>
      </c>
      <c r="B224" s="14" t="str">
        <f ca="1">IFERROR(HYPERLINK("http://www.charitycommission.gov.uk/Showcharity/RegisterOfCharities/SearchResultHandler.aspx?RegisteredCharityNumber="&amp;VLOOKUP($A224,RawData!$H:$J,2,FALSE),VLOOKUP($A224,RawData!$H:$J,3,FALSE)),"")</f>
        <v/>
      </c>
    </row>
    <row r="225" spans="1:2" s="14" customFormat="1" ht="19.5" customHeight="1" x14ac:dyDescent="0.2">
      <c r="A225" s="13">
        <v>210</v>
      </c>
      <c r="B225" s="14" t="str">
        <f ca="1">IFERROR(HYPERLINK("http://www.charitycommission.gov.uk/Showcharity/RegisterOfCharities/SearchResultHandler.aspx?RegisteredCharityNumber="&amp;VLOOKUP($A225,RawData!$H:$J,2,FALSE),VLOOKUP($A225,RawData!$H:$J,3,FALSE)),"")</f>
        <v/>
      </c>
    </row>
    <row r="226" spans="1:2" s="14" customFormat="1" ht="19.5" customHeight="1" x14ac:dyDescent="0.2">
      <c r="A226" s="13">
        <v>211</v>
      </c>
      <c r="B226" s="14" t="str">
        <f ca="1">IFERROR(HYPERLINK("http://www.charitycommission.gov.uk/Showcharity/RegisterOfCharities/SearchResultHandler.aspx?RegisteredCharityNumber="&amp;VLOOKUP($A226,RawData!$H:$J,2,FALSE),VLOOKUP($A226,RawData!$H:$J,3,FALSE)),"")</f>
        <v/>
      </c>
    </row>
    <row r="227" spans="1:2" s="14" customFormat="1" ht="19.5" customHeight="1" x14ac:dyDescent="0.2">
      <c r="A227" s="13">
        <v>212</v>
      </c>
      <c r="B227" s="14" t="str">
        <f ca="1">IFERROR(HYPERLINK("http://www.charitycommission.gov.uk/Showcharity/RegisterOfCharities/SearchResultHandler.aspx?RegisteredCharityNumber="&amp;VLOOKUP($A227,RawData!$H:$J,2,FALSE),VLOOKUP($A227,RawData!$H:$J,3,FALSE)),"")</f>
        <v/>
      </c>
    </row>
    <row r="228" spans="1:2" s="14" customFormat="1" ht="19.5" customHeight="1" x14ac:dyDescent="0.2">
      <c r="A228" s="13">
        <v>213</v>
      </c>
      <c r="B228" s="14" t="str">
        <f ca="1">IFERROR(HYPERLINK("http://www.charitycommission.gov.uk/Showcharity/RegisterOfCharities/SearchResultHandler.aspx?RegisteredCharityNumber="&amp;VLOOKUP($A228,RawData!$H:$J,2,FALSE),VLOOKUP($A228,RawData!$H:$J,3,FALSE)),"")</f>
        <v/>
      </c>
    </row>
    <row r="229" spans="1:2" s="14" customFormat="1" ht="19.5" customHeight="1" x14ac:dyDescent="0.2">
      <c r="A229" s="13">
        <v>214</v>
      </c>
      <c r="B229" s="14" t="str">
        <f ca="1">IFERROR(HYPERLINK("http://www.charitycommission.gov.uk/Showcharity/RegisterOfCharities/SearchResultHandler.aspx?RegisteredCharityNumber="&amp;VLOOKUP($A229,RawData!$H:$J,2,FALSE),VLOOKUP($A229,RawData!$H:$J,3,FALSE)),"")</f>
        <v/>
      </c>
    </row>
    <row r="230" spans="1:2" s="14" customFormat="1" ht="19.5" customHeight="1" x14ac:dyDescent="0.2">
      <c r="A230" s="13">
        <v>215</v>
      </c>
      <c r="B230" s="14" t="str">
        <f ca="1">IFERROR(HYPERLINK("http://www.charitycommission.gov.uk/Showcharity/RegisterOfCharities/SearchResultHandler.aspx?RegisteredCharityNumber="&amp;VLOOKUP($A230,RawData!$H:$J,2,FALSE),VLOOKUP($A230,RawData!$H:$J,3,FALSE)),"")</f>
        <v/>
      </c>
    </row>
    <row r="231" spans="1:2" s="14" customFormat="1" ht="19.5" customHeight="1" x14ac:dyDescent="0.2">
      <c r="A231" s="13">
        <v>216</v>
      </c>
      <c r="B231" s="14" t="str">
        <f ca="1">IFERROR(HYPERLINK("http://www.charitycommission.gov.uk/Showcharity/RegisterOfCharities/SearchResultHandler.aspx?RegisteredCharityNumber="&amp;VLOOKUP($A231,RawData!$H:$J,2,FALSE),VLOOKUP($A231,RawData!$H:$J,3,FALSE)),"")</f>
        <v/>
      </c>
    </row>
    <row r="232" spans="1:2" s="14" customFormat="1" ht="19.5" customHeight="1" x14ac:dyDescent="0.2">
      <c r="A232" s="13">
        <v>217</v>
      </c>
      <c r="B232" s="14" t="str">
        <f ca="1">IFERROR(HYPERLINK("http://www.charitycommission.gov.uk/Showcharity/RegisterOfCharities/SearchResultHandler.aspx?RegisteredCharityNumber="&amp;VLOOKUP($A232,RawData!$H:$J,2,FALSE),VLOOKUP($A232,RawData!$H:$J,3,FALSE)),"")</f>
        <v/>
      </c>
    </row>
    <row r="233" spans="1:2" s="14" customFormat="1" ht="19.5" customHeight="1" x14ac:dyDescent="0.2">
      <c r="A233" s="13">
        <v>218</v>
      </c>
      <c r="B233" s="14" t="str">
        <f ca="1">IFERROR(HYPERLINK("http://www.charitycommission.gov.uk/Showcharity/RegisterOfCharities/SearchResultHandler.aspx?RegisteredCharityNumber="&amp;VLOOKUP($A233,RawData!$H:$J,2,FALSE),VLOOKUP($A233,RawData!$H:$J,3,FALSE)),"")</f>
        <v/>
      </c>
    </row>
    <row r="234" spans="1:2" s="14" customFormat="1" ht="19.5" customHeight="1" x14ac:dyDescent="0.2">
      <c r="A234" s="13">
        <v>219</v>
      </c>
      <c r="B234" s="14" t="str">
        <f ca="1">IFERROR(HYPERLINK("http://www.charitycommission.gov.uk/Showcharity/RegisterOfCharities/SearchResultHandler.aspx?RegisteredCharityNumber="&amp;VLOOKUP($A234,RawData!$H:$J,2,FALSE),VLOOKUP($A234,RawData!$H:$J,3,FALSE)),"")</f>
        <v/>
      </c>
    </row>
    <row r="235" spans="1:2" s="14" customFormat="1" ht="19.5" customHeight="1" x14ac:dyDescent="0.2">
      <c r="A235" s="13">
        <v>220</v>
      </c>
      <c r="B235" s="14" t="str">
        <f ca="1">IFERROR(HYPERLINK("http://www.charitycommission.gov.uk/Showcharity/RegisterOfCharities/SearchResultHandler.aspx?RegisteredCharityNumber="&amp;VLOOKUP($A235,RawData!$H:$J,2,FALSE),VLOOKUP($A235,RawData!$H:$J,3,FALSE)),"")</f>
        <v/>
      </c>
    </row>
    <row r="236" spans="1:2" s="14" customFormat="1" ht="19.5" customHeight="1" x14ac:dyDescent="0.2">
      <c r="A236" s="13">
        <v>221</v>
      </c>
      <c r="B236" s="14" t="str">
        <f ca="1">IFERROR(HYPERLINK("http://www.charitycommission.gov.uk/Showcharity/RegisterOfCharities/SearchResultHandler.aspx?RegisteredCharityNumber="&amp;VLOOKUP($A236,RawData!$H:$J,2,FALSE),VLOOKUP($A236,RawData!$H:$J,3,FALSE)),"")</f>
        <v/>
      </c>
    </row>
    <row r="237" spans="1:2" s="14" customFormat="1" ht="19.5" customHeight="1" x14ac:dyDescent="0.2">
      <c r="A237" s="13">
        <v>222</v>
      </c>
      <c r="B237" s="14" t="str">
        <f ca="1">IFERROR(HYPERLINK("http://www.charitycommission.gov.uk/Showcharity/RegisterOfCharities/SearchResultHandler.aspx?RegisteredCharityNumber="&amp;VLOOKUP($A237,RawData!$H:$J,2,FALSE),VLOOKUP($A237,RawData!$H:$J,3,FALSE)),"")</f>
        <v/>
      </c>
    </row>
    <row r="238" spans="1:2" s="14" customFormat="1" ht="19.5" customHeight="1" x14ac:dyDescent="0.2">
      <c r="A238" s="13">
        <v>223</v>
      </c>
      <c r="B238" s="14" t="str">
        <f ca="1">IFERROR(HYPERLINK("http://www.charitycommission.gov.uk/Showcharity/RegisterOfCharities/SearchResultHandler.aspx?RegisteredCharityNumber="&amp;VLOOKUP($A238,RawData!$H:$J,2,FALSE),VLOOKUP($A238,RawData!$H:$J,3,FALSE)),"")</f>
        <v/>
      </c>
    </row>
    <row r="239" spans="1:2" s="14" customFormat="1" ht="19.5" customHeight="1" x14ac:dyDescent="0.2">
      <c r="A239" s="13">
        <v>224</v>
      </c>
      <c r="B239" s="14" t="str">
        <f ca="1">IFERROR(HYPERLINK("http://www.charitycommission.gov.uk/Showcharity/RegisterOfCharities/SearchResultHandler.aspx?RegisteredCharityNumber="&amp;VLOOKUP($A239,RawData!$H:$J,2,FALSE),VLOOKUP($A239,RawData!$H:$J,3,FALSE)),"")</f>
        <v/>
      </c>
    </row>
    <row r="240" spans="1:2" s="14" customFormat="1" ht="19.5" customHeight="1" x14ac:dyDescent="0.2">
      <c r="A240" s="13">
        <v>225</v>
      </c>
      <c r="B240" s="14" t="str">
        <f ca="1">IFERROR(HYPERLINK("http://www.charitycommission.gov.uk/Showcharity/RegisterOfCharities/SearchResultHandler.aspx?RegisteredCharityNumber="&amp;VLOOKUP($A240,RawData!$H:$J,2,FALSE),VLOOKUP($A240,RawData!$H:$J,3,FALSE)),"")</f>
        <v/>
      </c>
    </row>
    <row r="241" spans="1:2" s="14" customFormat="1" ht="19.5" customHeight="1" x14ac:dyDescent="0.2">
      <c r="A241" s="13">
        <v>226</v>
      </c>
      <c r="B241" s="14" t="str">
        <f ca="1">IFERROR(HYPERLINK("http://www.charitycommission.gov.uk/Showcharity/RegisterOfCharities/SearchResultHandler.aspx?RegisteredCharityNumber="&amp;VLOOKUP($A241,RawData!$H:$J,2,FALSE),VLOOKUP($A241,RawData!$H:$J,3,FALSE)),"")</f>
        <v/>
      </c>
    </row>
    <row r="242" spans="1:2" s="14" customFormat="1" ht="19.5" customHeight="1" x14ac:dyDescent="0.2">
      <c r="A242" s="13">
        <v>227</v>
      </c>
      <c r="B242" s="14" t="str">
        <f ca="1">IFERROR(HYPERLINK("http://www.charitycommission.gov.uk/Showcharity/RegisterOfCharities/SearchResultHandler.aspx?RegisteredCharityNumber="&amp;VLOOKUP($A242,RawData!$H:$J,2,FALSE),VLOOKUP($A242,RawData!$H:$J,3,FALSE)),"")</f>
        <v/>
      </c>
    </row>
    <row r="243" spans="1:2" s="14" customFormat="1" ht="19.5" customHeight="1" x14ac:dyDescent="0.2">
      <c r="A243" s="13">
        <v>228</v>
      </c>
      <c r="B243" s="14" t="str">
        <f ca="1">IFERROR(HYPERLINK("http://www.charitycommission.gov.uk/Showcharity/RegisterOfCharities/SearchResultHandler.aspx?RegisteredCharityNumber="&amp;VLOOKUP($A243,RawData!$H:$J,2,FALSE),VLOOKUP($A243,RawData!$H:$J,3,FALSE)),"")</f>
        <v/>
      </c>
    </row>
    <row r="244" spans="1:2" s="14" customFormat="1" ht="19.5" customHeight="1" x14ac:dyDescent="0.2">
      <c r="A244" s="13">
        <v>229</v>
      </c>
      <c r="B244" s="14" t="str">
        <f ca="1">IFERROR(HYPERLINK("http://www.charitycommission.gov.uk/Showcharity/RegisterOfCharities/SearchResultHandler.aspx?RegisteredCharityNumber="&amp;VLOOKUP($A244,RawData!$H:$J,2,FALSE),VLOOKUP($A244,RawData!$H:$J,3,FALSE)),"")</f>
        <v/>
      </c>
    </row>
    <row r="245" spans="1:2" s="14" customFormat="1" ht="19.5" customHeight="1" x14ac:dyDescent="0.2">
      <c r="A245" s="13">
        <v>230</v>
      </c>
      <c r="B245" s="14" t="str">
        <f ca="1">IFERROR(HYPERLINK("http://www.charitycommission.gov.uk/Showcharity/RegisterOfCharities/SearchResultHandler.aspx?RegisteredCharityNumber="&amp;VLOOKUP($A245,RawData!$H:$J,2,FALSE),VLOOKUP($A245,RawData!$H:$J,3,FALSE)),"")</f>
        <v/>
      </c>
    </row>
    <row r="246" spans="1:2" s="14" customFormat="1" ht="19.5" customHeight="1" x14ac:dyDescent="0.2">
      <c r="A246" s="13">
        <v>231</v>
      </c>
      <c r="B246" s="14" t="str">
        <f ca="1">IFERROR(HYPERLINK("http://www.charitycommission.gov.uk/Showcharity/RegisterOfCharities/SearchResultHandler.aspx?RegisteredCharityNumber="&amp;VLOOKUP($A246,RawData!$H:$J,2,FALSE),VLOOKUP($A246,RawData!$H:$J,3,FALSE)),"")</f>
        <v/>
      </c>
    </row>
    <row r="247" spans="1:2" s="14" customFormat="1" ht="19.5" customHeight="1" x14ac:dyDescent="0.2">
      <c r="A247" s="13">
        <v>232</v>
      </c>
      <c r="B247" s="14" t="str">
        <f ca="1">IFERROR(HYPERLINK("http://www.charitycommission.gov.uk/Showcharity/RegisterOfCharities/SearchResultHandler.aspx?RegisteredCharityNumber="&amp;VLOOKUP($A247,RawData!$H:$J,2,FALSE),VLOOKUP($A247,RawData!$H:$J,3,FALSE)),"")</f>
        <v/>
      </c>
    </row>
    <row r="248" spans="1:2" s="14" customFormat="1" ht="19.5" customHeight="1" x14ac:dyDescent="0.2">
      <c r="A248" s="13">
        <v>233</v>
      </c>
      <c r="B248" s="14" t="str">
        <f ca="1">IFERROR(HYPERLINK("http://www.charitycommission.gov.uk/Showcharity/RegisterOfCharities/SearchResultHandler.aspx?RegisteredCharityNumber="&amp;VLOOKUP($A248,RawData!$H:$J,2,FALSE),VLOOKUP($A248,RawData!$H:$J,3,FALSE)),"")</f>
        <v/>
      </c>
    </row>
    <row r="249" spans="1:2" s="14" customFormat="1" ht="19.5" customHeight="1" x14ac:dyDescent="0.2">
      <c r="A249" s="13">
        <v>234</v>
      </c>
      <c r="B249" s="14" t="str">
        <f ca="1">IFERROR(HYPERLINK("http://www.charitycommission.gov.uk/Showcharity/RegisterOfCharities/SearchResultHandler.aspx?RegisteredCharityNumber="&amp;VLOOKUP($A249,RawData!$H:$J,2,FALSE),VLOOKUP($A249,RawData!$H:$J,3,FALSE)),"")</f>
        <v/>
      </c>
    </row>
    <row r="250" spans="1:2" s="14" customFormat="1" ht="19.5" customHeight="1" x14ac:dyDescent="0.2">
      <c r="A250" s="13">
        <v>235</v>
      </c>
      <c r="B250" s="14" t="str">
        <f ca="1">IFERROR(HYPERLINK("http://www.charitycommission.gov.uk/Showcharity/RegisterOfCharities/SearchResultHandler.aspx?RegisteredCharityNumber="&amp;VLOOKUP($A250,RawData!$H:$J,2,FALSE),VLOOKUP($A250,RawData!$H:$J,3,FALSE)),"")</f>
        <v/>
      </c>
    </row>
    <row r="251" spans="1:2" s="14" customFormat="1" ht="19.5" customHeight="1" x14ac:dyDescent="0.2">
      <c r="A251" s="13">
        <v>236</v>
      </c>
      <c r="B251" s="14" t="str">
        <f ca="1">IFERROR(HYPERLINK("http://www.charitycommission.gov.uk/Showcharity/RegisterOfCharities/SearchResultHandler.aspx?RegisteredCharityNumber="&amp;VLOOKUP($A251,RawData!$H:$J,2,FALSE),VLOOKUP($A251,RawData!$H:$J,3,FALSE)),"")</f>
        <v/>
      </c>
    </row>
    <row r="252" spans="1:2" s="14" customFormat="1" ht="19.5" customHeight="1" x14ac:dyDescent="0.2">
      <c r="A252" s="13">
        <v>237</v>
      </c>
      <c r="B252" s="14" t="str">
        <f ca="1">IFERROR(HYPERLINK("http://www.charitycommission.gov.uk/Showcharity/RegisterOfCharities/SearchResultHandler.aspx?RegisteredCharityNumber="&amp;VLOOKUP($A252,RawData!$H:$J,2,FALSE),VLOOKUP($A252,RawData!$H:$J,3,FALSE)),"")</f>
        <v/>
      </c>
    </row>
    <row r="253" spans="1:2" s="14" customFormat="1" ht="19.5" customHeight="1" x14ac:dyDescent="0.2">
      <c r="A253" s="13">
        <v>238</v>
      </c>
      <c r="B253" s="14" t="str">
        <f ca="1">IFERROR(HYPERLINK("http://www.charitycommission.gov.uk/Showcharity/RegisterOfCharities/SearchResultHandler.aspx?RegisteredCharityNumber="&amp;VLOOKUP($A253,RawData!$H:$J,2,FALSE),VLOOKUP($A253,RawData!$H:$J,3,FALSE)),"")</f>
        <v/>
      </c>
    </row>
    <row r="254" spans="1:2" s="14" customFormat="1" ht="19.5" customHeight="1" x14ac:dyDescent="0.2">
      <c r="A254" s="13">
        <v>239</v>
      </c>
      <c r="B254" s="14" t="str">
        <f ca="1">IFERROR(HYPERLINK("http://www.charitycommission.gov.uk/Showcharity/RegisterOfCharities/SearchResultHandler.aspx?RegisteredCharityNumber="&amp;VLOOKUP($A254,RawData!$H:$J,2,FALSE),VLOOKUP($A254,RawData!$H:$J,3,FALSE)),"")</f>
        <v/>
      </c>
    </row>
    <row r="255" spans="1:2" s="14" customFormat="1" ht="19.5" customHeight="1" x14ac:dyDescent="0.2">
      <c r="A255" s="13">
        <v>240</v>
      </c>
      <c r="B255" s="14" t="str">
        <f ca="1">IFERROR(HYPERLINK("http://www.charitycommission.gov.uk/Showcharity/RegisterOfCharities/SearchResultHandler.aspx?RegisteredCharityNumber="&amp;VLOOKUP($A255,RawData!$H:$J,2,FALSE),VLOOKUP($A255,RawData!$H:$J,3,FALSE)),"")</f>
        <v/>
      </c>
    </row>
    <row r="256" spans="1:2" s="14" customFormat="1" ht="19.5" customHeight="1" x14ac:dyDescent="0.2">
      <c r="A256" s="13">
        <v>241</v>
      </c>
      <c r="B256" s="14" t="str">
        <f ca="1">IFERROR(HYPERLINK("http://www.charitycommission.gov.uk/Showcharity/RegisterOfCharities/SearchResultHandler.aspx?RegisteredCharityNumber="&amp;VLOOKUP($A256,RawData!$H:$J,2,FALSE),VLOOKUP($A256,RawData!$H:$J,3,FALSE)),"")</f>
        <v/>
      </c>
    </row>
    <row r="257" spans="1:2" s="14" customFormat="1" ht="19.5" customHeight="1" x14ac:dyDescent="0.2">
      <c r="A257" s="13">
        <v>242</v>
      </c>
      <c r="B257" s="14" t="str">
        <f ca="1">IFERROR(HYPERLINK("http://www.charitycommission.gov.uk/Showcharity/RegisterOfCharities/SearchResultHandler.aspx?RegisteredCharityNumber="&amp;VLOOKUP($A257,RawData!$H:$J,2,FALSE),VLOOKUP($A257,RawData!$H:$J,3,FALSE)),"")</f>
        <v/>
      </c>
    </row>
    <row r="258" spans="1:2" s="14" customFormat="1" ht="19.5" customHeight="1" x14ac:dyDescent="0.2">
      <c r="A258" s="13">
        <v>243</v>
      </c>
      <c r="B258" s="14" t="str">
        <f ca="1">IFERROR(HYPERLINK("http://www.charitycommission.gov.uk/Showcharity/RegisterOfCharities/SearchResultHandler.aspx?RegisteredCharityNumber="&amp;VLOOKUP($A258,RawData!$H:$J,2,FALSE),VLOOKUP($A258,RawData!$H:$J,3,FALSE)),"")</f>
        <v/>
      </c>
    </row>
    <row r="259" spans="1:2" s="14" customFormat="1" ht="19.5" customHeight="1" x14ac:dyDescent="0.2">
      <c r="A259" s="13">
        <v>244</v>
      </c>
      <c r="B259" s="14" t="str">
        <f ca="1">IFERROR(HYPERLINK("http://www.charitycommission.gov.uk/Showcharity/RegisterOfCharities/SearchResultHandler.aspx?RegisteredCharityNumber="&amp;VLOOKUP($A259,RawData!$H:$J,2,FALSE),VLOOKUP($A259,RawData!$H:$J,3,FALSE)),"")</f>
        <v/>
      </c>
    </row>
    <row r="260" spans="1:2" s="14" customFormat="1" ht="19.5" customHeight="1" x14ac:dyDescent="0.2">
      <c r="A260" s="13">
        <v>245</v>
      </c>
      <c r="B260" s="14" t="str">
        <f ca="1">IFERROR(HYPERLINK("http://www.charitycommission.gov.uk/Showcharity/RegisterOfCharities/SearchResultHandler.aspx?RegisteredCharityNumber="&amp;VLOOKUP($A260,RawData!$H:$J,2,FALSE),VLOOKUP($A260,RawData!$H:$J,3,FALSE)),"")</f>
        <v/>
      </c>
    </row>
    <row r="261" spans="1:2" s="14" customFormat="1" ht="19.5" customHeight="1" x14ac:dyDescent="0.2">
      <c r="A261" s="13">
        <v>246</v>
      </c>
      <c r="B261" s="14" t="str">
        <f ca="1">IFERROR(HYPERLINK("http://www.charitycommission.gov.uk/Showcharity/RegisterOfCharities/SearchResultHandler.aspx?RegisteredCharityNumber="&amp;VLOOKUP($A261,RawData!$H:$J,2,FALSE),VLOOKUP($A261,RawData!$H:$J,3,FALSE)),"")</f>
        <v/>
      </c>
    </row>
    <row r="262" spans="1:2" s="14" customFormat="1" ht="19.5" customHeight="1" x14ac:dyDescent="0.2">
      <c r="A262" s="13">
        <v>247</v>
      </c>
      <c r="B262" s="14" t="str">
        <f ca="1">IFERROR(HYPERLINK("http://www.charitycommission.gov.uk/Showcharity/RegisterOfCharities/SearchResultHandler.aspx?RegisteredCharityNumber="&amp;VLOOKUP($A262,RawData!$H:$J,2,FALSE),VLOOKUP($A262,RawData!$H:$J,3,FALSE)),"")</f>
        <v/>
      </c>
    </row>
    <row r="263" spans="1:2" s="14" customFormat="1" ht="19.5" customHeight="1" x14ac:dyDescent="0.2">
      <c r="A263" s="13">
        <v>248</v>
      </c>
      <c r="B263" s="14" t="str">
        <f ca="1">IFERROR(HYPERLINK("http://www.charitycommission.gov.uk/Showcharity/RegisterOfCharities/SearchResultHandler.aspx?RegisteredCharityNumber="&amp;VLOOKUP($A263,RawData!$H:$J,2,FALSE),VLOOKUP($A263,RawData!$H:$J,3,FALSE)),"")</f>
        <v/>
      </c>
    </row>
    <row r="264" spans="1:2" s="14" customFormat="1" ht="19.5" customHeight="1" x14ac:dyDescent="0.2">
      <c r="A264" s="13">
        <v>249</v>
      </c>
      <c r="B264" s="14" t="str">
        <f ca="1">IFERROR(HYPERLINK("http://www.charitycommission.gov.uk/Showcharity/RegisterOfCharities/SearchResultHandler.aspx?RegisteredCharityNumber="&amp;VLOOKUP($A264,RawData!$H:$J,2,FALSE),VLOOKUP($A264,RawData!$H:$J,3,FALSE)),"")</f>
        <v/>
      </c>
    </row>
    <row r="265" spans="1:2" s="14" customFormat="1" ht="19.5" customHeight="1" x14ac:dyDescent="0.2">
      <c r="A265" s="13">
        <v>250</v>
      </c>
      <c r="B265" s="14" t="str">
        <f ca="1">IFERROR(HYPERLINK("http://www.charitycommission.gov.uk/Showcharity/RegisterOfCharities/SearchResultHandler.aspx?RegisteredCharityNumber="&amp;VLOOKUP($A265,RawData!$H:$J,2,FALSE),VLOOKUP($A265,RawData!$H:$J,3,FALSE)),"")</f>
        <v/>
      </c>
    </row>
    <row r="266" spans="1:2" s="14" customFormat="1" ht="19.5" customHeight="1" x14ac:dyDescent="0.2">
      <c r="A266" s="13">
        <v>251</v>
      </c>
      <c r="B266" s="14" t="str">
        <f ca="1">IFERROR(HYPERLINK("http://www.charitycommission.gov.uk/Showcharity/RegisterOfCharities/SearchResultHandler.aspx?RegisteredCharityNumber="&amp;VLOOKUP($A266,RawData!$H:$J,2,FALSE),VLOOKUP($A266,RawData!$H:$J,3,FALSE)),"")</f>
        <v/>
      </c>
    </row>
    <row r="267" spans="1:2" s="14" customFormat="1" ht="19.5" customHeight="1" x14ac:dyDescent="0.2">
      <c r="A267" s="13">
        <v>252</v>
      </c>
      <c r="B267" s="14" t="str">
        <f ca="1">IFERROR(HYPERLINK("http://www.charitycommission.gov.uk/Showcharity/RegisterOfCharities/SearchResultHandler.aspx?RegisteredCharityNumber="&amp;VLOOKUP($A267,RawData!$H:$J,2,FALSE),VLOOKUP($A267,RawData!$H:$J,3,FALSE)),"")</f>
        <v/>
      </c>
    </row>
    <row r="268" spans="1:2" s="14" customFormat="1" ht="19.5" customHeight="1" x14ac:dyDescent="0.2">
      <c r="A268" s="13">
        <v>253</v>
      </c>
      <c r="B268" s="14" t="str">
        <f ca="1">IFERROR(HYPERLINK("http://www.charitycommission.gov.uk/Showcharity/RegisterOfCharities/SearchResultHandler.aspx?RegisteredCharityNumber="&amp;VLOOKUP($A268,RawData!$H:$J,2,FALSE),VLOOKUP($A268,RawData!$H:$J,3,FALSE)),"")</f>
        <v/>
      </c>
    </row>
    <row r="269" spans="1:2" s="14" customFormat="1" ht="19.5" customHeight="1" x14ac:dyDescent="0.2">
      <c r="A269" s="13">
        <v>254</v>
      </c>
      <c r="B269" s="14" t="str">
        <f ca="1">IFERROR(HYPERLINK("http://www.charitycommission.gov.uk/Showcharity/RegisterOfCharities/SearchResultHandler.aspx?RegisteredCharityNumber="&amp;VLOOKUP($A269,RawData!$H:$J,2,FALSE),VLOOKUP($A269,RawData!$H:$J,3,FALSE)),"")</f>
        <v/>
      </c>
    </row>
    <row r="270" spans="1:2" s="14" customFormat="1" ht="19.5" customHeight="1" x14ac:dyDescent="0.2">
      <c r="A270" s="13">
        <v>255</v>
      </c>
      <c r="B270" s="14" t="str">
        <f ca="1">IFERROR(HYPERLINK("http://www.charitycommission.gov.uk/Showcharity/RegisterOfCharities/SearchResultHandler.aspx?RegisteredCharityNumber="&amp;VLOOKUP($A270,RawData!$H:$J,2,FALSE),VLOOKUP($A270,RawData!$H:$J,3,FALSE)),"")</f>
        <v/>
      </c>
    </row>
    <row r="271" spans="1:2" s="14" customFormat="1" ht="19.5" customHeight="1" x14ac:dyDescent="0.2">
      <c r="A271" s="13">
        <v>256</v>
      </c>
      <c r="B271" s="14" t="str">
        <f ca="1">IFERROR(HYPERLINK("http://www.charitycommission.gov.uk/Showcharity/RegisterOfCharities/SearchResultHandler.aspx?RegisteredCharityNumber="&amp;VLOOKUP($A271,RawData!$H:$J,2,FALSE),VLOOKUP($A271,RawData!$H:$J,3,FALSE)),"")</f>
        <v/>
      </c>
    </row>
    <row r="272" spans="1:2" s="14" customFormat="1" ht="19.5" customHeight="1" x14ac:dyDescent="0.2">
      <c r="A272" s="13">
        <v>257</v>
      </c>
      <c r="B272" s="14" t="str">
        <f ca="1">IFERROR(HYPERLINK("http://www.charitycommission.gov.uk/Showcharity/RegisterOfCharities/SearchResultHandler.aspx?RegisteredCharityNumber="&amp;VLOOKUP($A272,RawData!$H:$J,2,FALSE),VLOOKUP($A272,RawData!$H:$J,3,FALSE)),"")</f>
        <v/>
      </c>
    </row>
    <row r="273" spans="1:2" s="14" customFormat="1" ht="19.5" customHeight="1" x14ac:dyDescent="0.2">
      <c r="A273" s="13">
        <v>258</v>
      </c>
      <c r="B273" s="14" t="str">
        <f ca="1">IFERROR(HYPERLINK("http://www.charitycommission.gov.uk/Showcharity/RegisterOfCharities/SearchResultHandler.aspx?RegisteredCharityNumber="&amp;VLOOKUP($A273,RawData!$H:$J,2,FALSE),VLOOKUP($A273,RawData!$H:$J,3,FALSE)),"")</f>
        <v/>
      </c>
    </row>
    <row r="274" spans="1:2" s="14" customFormat="1" ht="19.5" customHeight="1" x14ac:dyDescent="0.2">
      <c r="A274" s="13">
        <v>259</v>
      </c>
      <c r="B274" s="14" t="str">
        <f ca="1">IFERROR(HYPERLINK("http://www.charitycommission.gov.uk/Showcharity/RegisterOfCharities/SearchResultHandler.aspx?RegisteredCharityNumber="&amp;VLOOKUP($A274,RawData!$H:$J,2,FALSE),VLOOKUP($A274,RawData!$H:$J,3,FALSE)),"")</f>
        <v/>
      </c>
    </row>
    <row r="275" spans="1:2" s="14" customFormat="1" ht="19.5" customHeight="1" x14ac:dyDescent="0.2">
      <c r="A275" s="13">
        <v>260</v>
      </c>
      <c r="B275" s="14" t="str">
        <f ca="1">IFERROR(HYPERLINK("http://www.charitycommission.gov.uk/Showcharity/RegisterOfCharities/SearchResultHandler.aspx?RegisteredCharityNumber="&amp;VLOOKUP($A275,RawData!$H:$J,2,FALSE),VLOOKUP($A275,RawData!$H:$J,3,FALSE)),"")</f>
        <v/>
      </c>
    </row>
    <row r="276" spans="1:2" s="14" customFormat="1" ht="19.5" customHeight="1" x14ac:dyDescent="0.2">
      <c r="A276" s="13">
        <v>261</v>
      </c>
      <c r="B276" s="14" t="str">
        <f ca="1">IFERROR(HYPERLINK("http://www.charitycommission.gov.uk/Showcharity/RegisterOfCharities/SearchResultHandler.aspx?RegisteredCharityNumber="&amp;VLOOKUP($A276,RawData!$H:$J,2,FALSE),VLOOKUP($A276,RawData!$H:$J,3,FALSE)),"")</f>
        <v/>
      </c>
    </row>
    <row r="277" spans="1:2" s="14" customFormat="1" ht="19.5" customHeight="1" x14ac:dyDescent="0.2">
      <c r="A277" s="13">
        <v>262</v>
      </c>
      <c r="B277" s="14" t="str">
        <f ca="1">IFERROR(HYPERLINK("http://www.charitycommission.gov.uk/Showcharity/RegisterOfCharities/SearchResultHandler.aspx?RegisteredCharityNumber="&amp;VLOOKUP($A277,RawData!$H:$J,2,FALSE),VLOOKUP($A277,RawData!$H:$J,3,FALSE)),"")</f>
        <v/>
      </c>
    </row>
    <row r="278" spans="1:2" s="14" customFormat="1" ht="19.5" customHeight="1" x14ac:dyDescent="0.2">
      <c r="A278" s="13">
        <v>263</v>
      </c>
      <c r="B278" s="14" t="str">
        <f ca="1">IFERROR(HYPERLINK("http://www.charitycommission.gov.uk/Showcharity/RegisterOfCharities/SearchResultHandler.aspx?RegisteredCharityNumber="&amp;VLOOKUP($A278,RawData!$H:$J,2,FALSE),VLOOKUP($A278,RawData!$H:$J,3,FALSE)),"")</f>
        <v/>
      </c>
    </row>
    <row r="279" spans="1:2" s="14" customFormat="1" ht="19.5" customHeight="1" x14ac:dyDescent="0.2">
      <c r="A279" s="13">
        <v>264</v>
      </c>
      <c r="B279" s="14" t="str">
        <f ca="1">IFERROR(HYPERLINK("http://www.charitycommission.gov.uk/Showcharity/RegisterOfCharities/SearchResultHandler.aspx?RegisteredCharityNumber="&amp;VLOOKUP($A279,RawData!$H:$J,2,FALSE),VLOOKUP($A279,RawData!$H:$J,3,FALSE)),"")</f>
        <v/>
      </c>
    </row>
    <row r="280" spans="1:2" s="14" customFormat="1" ht="19.5" customHeight="1" x14ac:dyDescent="0.2">
      <c r="A280" s="13">
        <v>265</v>
      </c>
      <c r="B280" s="14" t="str">
        <f ca="1">IFERROR(HYPERLINK("http://www.charitycommission.gov.uk/Showcharity/RegisterOfCharities/SearchResultHandler.aspx?RegisteredCharityNumber="&amp;VLOOKUP($A280,RawData!$H:$J,2,FALSE),VLOOKUP($A280,RawData!$H:$J,3,FALSE)),"")</f>
        <v/>
      </c>
    </row>
    <row r="281" spans="1:2" s="14" customFormat="1" ht="19.5" customHeight="1" x14ac:dyDescent="0.2">
      <c r="A281" s="13">
        <v>266</v>
      </c>
      <c r="B281" s="14" t="str">
        <f ca="1">IFERROR(HYPERLINK("http://www.charitycommission.gov.uk/Showcharity/RegisterOfCharities/SearchResultHandler.aspx?RegisteredCharityNumber="&amp;VLOOKUP($A281,RawData!$H:$J,2,FALSE),VLOOKUP($A281,RawData!$H:$J,3,FALSE)),"")</f>
        <v/>
      </c>
    </row>
    <row r="282" spans="1:2" s="14" customFormat="1" ht="19.5" customHeight="1" x14ac:dyDescent="0.2">
      <c r="A282" s="13">
        <v>267</v>
      </c>
      <c r="B282" s="14" t="str">
        <f ca="1">IFERROR(HYPERLINK("http://www.charitycommission.gov.uk/Showcharity/RegisterOfCharities/SearchResultHandler.aspx?RegisteredCharityNumber="&amp;VLOOKUP($A282,RawData!$H:$J,2,FALSE),VLOOKUP($A282,RawData!$H:$J,3,FALSE)),"")</f>
        <v/>
      </c>
    </row>
    <row r="283" spans="1:2" s="14" customFormat="1" ht="19.5" customHeight="1" x14ac:dyDescent="0.2">
      <c r="A283" s="13">
        <v>268</v>
      </c>
      <c r="B283" s="14" t="str">
        <f ca="1">IFERROR(HYPERLINK("http://www.charitycommission.gov.uk/Showcharity/RegisterOfCharities/SearchResultHandler.aspx?RegisteredCharityNumber="&amp;VLOOKUP($A283,RawData!$H:$J,2,FALSE),VLOOKUP($A283,RawData!$H:$J,3,FALSE)),"")</f>
        <v/>
      </c>
    </row>
    <row r="284" spans="1:2" s="14" customFormat="1" ht="19.5" customHeight="1" x14ac:dyDescent="0.2">
      <c r="A284" s="13">
        <v>269</v>
      </c>
      <c r="B284" s="14" t="str">
        <f ca="1">IFERROR(HYPERLINK("http://www.charitycommission.gov.uk/Showcharity/RegisterOfCharities/SearchResultHandler.aspx?RegisteredCharityNumber="&amp;VLOOKUP($A284,RawData!$H:$J,2,FALSE),VLOOKUP($A284,RawData!$H:$J,3,FALSE)),"")</f>
        <v/>
      </c>
    </row>
    <row r="285" spans="1:2" s="14" customFormat="1" ht="19.5" customHeight="1" x14ac:dyDescent="0.2">
      <c r="A285" s="13">
        <v>270</v>
      </c>
      <c r="B285" s="14" t="str">
        <f ca="1">IFERROR(HYPERLINK("http://www.charitycommission.gov.uk/Showcharity/RegisterOfCharities/SearchResultHandler.aspx?RegisteredCharityNumber="&amp;VLOOKUP($A285,RawData!$H:$J,2,FALSE),VLOOKUP($A285,RawData!$H:$J,3,FALSE)),"")</f>
        <v/>
      </c>
    </row>
    <row r="286" spans="1:2" s="14" customFormat="1" ht="19.5" customHeight="1" x14ac:dyDescent="0.2">
      <c r="A286" s="13">
        <v>271</v>
      </c>
      <c r="B286" s="14" t="str">
        <f ca="1">IFERROR(HYPERLINK("http://www.charitycommission.gov.uk/Showcharity/RegisterOfCharities/SearchResultHandler.aspx?RegisteredCharityNumber="&amp;VLOOKUP($A286,RawData!$H:$J,2,FALSE),VLOOKUP($A286,RawData!$H:$J,3,FALSE)),"")</f>
        <v/>
      </c>
    </row>
    <row r="287" spans="1:2" s="14" customFormat="1" ht="19.5" customHeight="1" x14ac:dyDescent="0.2">
      <c r="A287" s="13">
        <v>272</v>
      </c>
      <c r="B287" s="14" t="str">
        <f ca="1">IFERROR(HYPERLINK("http://www.charitycommission.gov.uk/Showcharity/RegisterOfCharities/SearchResultHandler.aspx?RegisteredCharityNumber="&amp;VLOOKUP($A287,RawData!$H:$J,2,FALSE),VLOOKUP($A287,RawData!$H:$J,3,FALSE)),"")</f>
        <v/>
      </c>
    </row>
    <row r="288" spans="1:2" s="14" customFormat="1" ht="19.5" customHeight="1" x14ac:dyDescent="0.2">
      <c r="A288" s="13">
        <v>273</v>
      </c>
      <c r="B288" s="14" t="str">
        <f ca="1">IFERROR(HYPERLINK("http://www.charitycommission.gov.uk/Showcharity/RegisterOfCharities/SearchResultHandler.aspx?RegisteredCharityNumber="&amp;VLOOKUP($A288,RawData!$H:$J,2,FALSE),VLOOKUP($A288,RawData!$H:$J,3,FALSE)),"")</f>
        <v/>
      </c>
    </row>
    <row r="289" spans="1:2" s="14" customFormat="1" ht="19.5" customHeight="1" x14ac:dyDescent="0.2">
      <c r="A289" s="13">
        <v>274</v>
      </c>
      <c r="B289" s="14" t="str">
        <f ca="1">IFERROR(HYPERLINK("http://www.charitycommission.gov.uk/Showcharity/RegisterOfCharities/SearchResultHandler.aspx?RegisteredCharityNumber="&amp;VLOOKUP($A289,RawData!$H:$J,2,FALSE),VLOOKUP($A289,RawData!$H:$J,3,FALSE)),"")</f>
        <v/>
      </c>
    </row>
    <row r="290" spans="1:2" s="14" customFormat="1" ht="19.5" customHeight="1" x14ac:dyDescent="0.2">
      <c r="A290" s="13">
        <v>275</v>
      </c>
      <c r="B290" s="14" t="str">
        <f ca="1">IFERROR(HYPERLINK("http://www.charitycommission.gov.uk/Showcharity/RegisterOfCharities/SearchResultHandler.aspx?RegisteredCharityNumber="&amp;VLOOKUP($A290,RawData!$H:$J,2,FALSE),VLOOKUP($A290,RawData!$H:$J,3,FALSE)),"")</f>
        <v/>
      </c>
    </row>
    <row r="291" spans="1:2" s="14" customFormat="1" ht="19.5" customHeight="1" x14ac:dyDescent="0.2">
      <c r="A291" s="13">
        <v>276</v>
      </c>
      <c r="B291" s="14" t="str">
        <f ca="1">IFERROR(HYPERLINK("http://www.charitycommission.gov.uk/Showcharity/RegisterOfCharities/SearchResultHandler.aspx?RegisteredCharityNumber="&amp;VLOOKUP($A291,RawData!$H:$J,2,FALSE),VLOOKUP($A291,RawData!$H:$J,3,FALSE)),"")</f>
        <v/>
      </c>
    </row>
    <row r="292" spans="1:2" s="14" customFormat="1" ht="19.5" customHeight="1" x14ac:dyDescent="0.2">
      <c r="A292" s="13">
        <v>277</v>
      </c>
      <c r="B292" s="14" t="str">
        <f ca="1">IFERROR(HYPERLINK("http://www.charitycommission.gov.uk/Showcharity/RegisterOfCharities/SearchResultHandler.aspx?RegisteredCharityNumber="&amp;VLOOKUP($A292,RawData!$H:$J,2,FALSE),VLOOKUP($A292,RawData!$H:$J,3,FALSE)),"")</f>
        <v/>
      </c>
    </row>
    <row r="293" spans="1:2" s="14" customFormat="1" ht="19.5" customHeight="1" x14ac:dyDescent="0.2">
      <c r="A293" s="13">
        <v>278</v>
      </c>
      <c r="B293" s="14" t="str">
        <f ca="1">IFERROR(HYPERLINK("http://www.charitycommission.gov.uk/Showcharity/RegisterOfCharities/SearchResultHandler.aspx?RegisteredCharityNumber="&amp;VLOOKUP($A293,RawData!$H:$J,2,FALSE),VLOOKUP($A293,RawData!$H:$J,3,FALSE)),"")</f>
        <v/>
      </c>
    </row>
    <row r="294" spans="1:2" s="14" customFormat="1" ht="19.5" customHeight="1" x14ac:dyDescent="0.2">
      <c r="A294" s="13">
        <v>279</v>
      </c>
      <c r="B294" s="14" t="str">
        <f ca="1">IFERROR(HYPERLINK("http://www.charitycommission.gov.uk/Showcharity/RegisterOfCharities/SearchResultHandler.aspx?RegisteredCharityNumber="&amp;VLOOKUP($A294,RawData!$H:$J,2,FALSE),VLOOKUP($A294,RawData!$H:$J,3,FALSE)),"")</f>
        <v/>
      </c>
    </row>
    <row r="295" spans="1:2" s="14" customFormat="1" ht="19.5" customHeight="1" x14ac:dyDescent="0.2">
      <c r="A295" s="13">
        <v>280</v>
      </c>
      <c r="B295" s="14" t="str">
        <f ca="1">IFERROR(HYPERLINK("http://www.charitycommission.gov.uk/Showcharity/RegisterOfCharities/SearchResultHandler.aspx?RegisteredCharityNumber="&amp;VLOOKUP($A295,RawData!$H:$J,2,FALSE),VLOOKUP($A295,RawData!$H:$J,3,FALSE)),"")</f>
        <v/>
      </c>
    </row>
    <row r="296" spans="1:2" s="14" customFormat="1" ht="19.5" customHeight="1" x14ac:dyDescent="0.2">
      <c r="A296" s="13">
        <v>281</v>
      </c>
      <c r="B296" s="14" t="str">
        <f ca="1">IFERROR(HYPERLINK("http://www.charitycommission.gov.uk/Showcharity/RegisterOfCharities/SearchResultHandler.aspx?RegisteredCharityNumber="&amp;VLOOKUP($A296,RawData!$H:$J,2,FALSE),VLOOKUP($A296,RawData!$H:$J,3,FALSE)),"")</f>
        <v/>
      </c>
    </row>
    <row r="297" spans="1:2" s="14" customFormat="1" ht="19.5" customHeight="1" x14ac:dyDescent="0.2">
      <c r="A297" s="13">
        <v>282</v>
      </c>
      <c r="B297" s="14" t="str">
        <f ca="1">IFERROR(HYPERLINK("http://www.charitycommission.gov.uk/Showcharity/RegisterOfCharities/SearchResultHandler.aspx?RegisteredCharityNumber="&amp;VLOOKUP($A297,RawData!$H:$J,2,FALSE),VLOOKUP($A297,RawData!$H:$J,3,FALSE)),"")</f>
        <v/>
      </c>
    </row>
    <row r="298" spans="1:2" s="14" customFormat="1" ht="19.5" customHeight="1" x14ac:dyDescent="0.2">
      <c r="A298" s="13">
        <v>283</v>
      </c>
      <c r="B298" s="14" t="str">
        <f ca="1">IFERROR(HYPERLINK("http://www.charitycommission.gov.uk/Showcharity/RegisterOfCharities/SearchResultHandler.aspx?RegisteredCharityNumber="&amp;VLOOKUP($A298,RawData!$H:$J,2,FALSE),VLOOKUP($A298,RawData!$H:$J,3,FALSE)),"")</f>
        <v/>
      </c>
    </row>
    <row r="299" spans="1:2" s="14" customFormat="1" ht="19.5" customHeight="1" x14ac:dyDescent="0.2">
      <c r="A299" s="13">
        <v>284</v>
      </c>
      <c r="B299" s="14" t="str">
        <f ca="1">IFERROR(HYPERLINK("http://www.charitycommission.gov.uk/Showcharity/RegisterOfCharities/SearchResultHandler.aspx?RegisteredCharityNumber="&amp;VLOOKUP($A299,RawData!$H:$J,2,FALSE),VLOOKUP($A299,RawData!$H:$J,3,FALSE)),"")</f>
        <v/>
      </c>
    </row>
    <row r="300" spans="1:2" s="14" customFormat="1" ht="19.5" customHeight="1" x14ac:dyDescent="0.2">
      <c r="A300" s="13">
        <v>285</v>
      </c>
      <c r="B300" s="14" t="str">
        <f ca="1">IFERROR(HYPERLINK("http://www.charitycommission.gov.uk/Showcharity/RegisterOfCharities/SearchResultHandler.aspx?RegisteredCharityNumber="&amp;VLOOKUP($A300,RawData!$H:$J,2,FALSE),VLOOKUP($A300,RawData!$H:$J,3,FALSE)),"")</f>
        <v/>
      </c>
    </row>
    <row r="301" spans="1:2" s="14" customFormat="1" ht="19.5" customHeight="1" x14ac:dyDescent="0.2">
      <c r="A301" s="13">
        <v>286</v>
      </c>
      <c r="B301" s="14" t="str">
        <f ca="1">IFERROR(HYPERLINK("http://www.charitycommission.gov.uk/Showcharity/RegisterOfCharities/SearchResultHandler.aspx?RegisteredCharityNumber="&amp;VLOOKUP($A301,RawData!$H:$J,2,FALSE),VLOOKUP($A301,RawData!$H:$J,3,FALSE)),"")</f>
        <v/>
      </c>
    </row>
    <row r="302" spans="1:2" s="14" customFormat="1" ht="19.5" customHeight="1" x14ac:dyDescent="0.2">
      <c r="A302" s="13">
        <v>287</v>
      </c>
      <c r="B302" s="14" t="str">
        <f ca="1">IFERROR(HYPERLINK("http://www.charitycommission.gov.uk/Showcharity/RegisterOfCharities/SearchResultHandler.aspx?RegisteredCharityNumber="&amp;VLOOKUP($A302,RawData!$H:$J,2,FALSE),VLOOKUP($A302,RawData!$H:$J,3,FALSE)),"")</f>
        <v/>
      </c>
    </row>
    <row r="303" spans="1:2" s="14" customFormat="1" ht="19.5" customHeight="1" x14ac:dyDescent="0.2">
      <c r="A303" s="13">
        <v>288</v>
      </c>
      <c r="B303" s="14" t="str">
        <f ca="1">IFERROR(HYPERLINK("http://www.charitycommission.gov.uk/Showcharity/RegisterOfCharities/SearchResultHandler.aspx?RegisteredCharityNumber="&amp;VLOOKUP($A303,RawData!$H:$J,2,FALSE),VLOOKUP($A303,RawData!$H:$J,3,FALSE)),"")</f>
        <v/>
      </c>
    </row>
    <row r="304" spans="1:2" s="14" customFormat="1" ht="19.5" customHeight="1" x14ac:dyDescent="0.2">
      <c r="A304" s="13">
        <v>289</v>
      </c>
      <c r="B304" s="14" t="str">
        <f ca="1">IFERROR(HYPERLINK("http://www.charitycommission.gov.uk/Showcharity/RegisterOfCharities/SearchResultHandler.aspx?RegisteredCharityNumber="&amp;VLOOKUP($A304,RawData!$H:$J,2,FALSE),VLOOKUP($A304,RawData!$H:$J,3,FALSE)),"")</f>
        <v/>
      </c>
    </row>
    <row r="305" spans="1:2" s="14" customFormat="1" ht="19.5" customHeight="1" x14ac:dyDescent="0.2">
      <c r="A305" s="13">
        <v>290</v>
      </c>
      <c r="B305" s="14" t="str">
        <f ca="1">IFERROR(HYPERLINK("http://www.charitycommission.gov.uk/Showcharity/RegisterOfCharities/SearchResultHandler.aspx?RegisteredCharityNumber="&amp;VLOOKUP($A305,RawData!$H:$J,2,FALSE),VLOOKUP($A305,RawData!$H:$J,3,FALSE)),"")</f>
        <v/>
      </c>
    </row>
    <row r="306" spans="1:2" s="14" customFormat="1" ht="19.5" customHeight="1" x14ac:dyDescent="0.2">
      <c r="A306" s="13">
        <v>291</v>
      </c>
      <c r="B306" s="14" t="str">
        <f ca="1">IFERROR(HYPERLINK("http://www.charitycommission.gov.uk/Showcharity/RegisterOfCharities/SearchResultHandler.aspx?RegisteredCharityNumber="&amp;VLOOKUP($A306,RawData!$H:$J,2,FALSE),VLOOKUP($A306,RawData!$H:$J,3,FALSE)),"")</f>
        <v/>
      </c>
    </row>
    <row r="307" spans="1:2" s="14" customFormat="1" ht="19.5" customHeight="1" x14ac:dyDescent="0.2">
      <c r="A307" s="13">
        <v>292</v>
      </c>
      <c r="B307" s="14" t="str">
        <f ca="1">IFERROR(HYPERLINK("http://www.charitycommission.gov.uk/Showcharity/RegisterOfCharities/SearchResultHandler.aspx?RegisteredCharityNumber="&amp;VLOOKUP($A307,RawData!$H:$J,2,FALSE),VLOOKUP($A307,RawData!$H:$J,3,FALSE)),"")</f>
        <v/>
      </c>
    </row>
    <row r="308" spans="1:2" s="14" customFormat="1" ht="19.5" customHeight="1" x14ac:dyDescent="0.2">
      <c r="A308" s="13">
        <v>293</v>
      </c>
      <c r="B308" s="14" t="str">
        <f ca="1">IFERROR(HYPERLINK("http://www.charitycommission.gov.uk/Showcharity/RegisterOfCharities/SearchResultHandler.aspx?RegisteredCharityNumber="&amp;VLOOKUP($A308,RawData!$H:$J,2,FALSE),VLOOKUP($A308,RawData!$H:$J,3,FALSE)),"")</f>
        <v/>
      </c>
    </row>
    <row r="309" spans="1:2" s="14" customFormat="1" ht="19.5" customHeight="1" x14ac:dyDescent="0.2">
      <c r="A309" s="13">
        <v>294</v>
      </c>
      <c r="B309" s="14" t="str">
        <f ca="1">IFERROR(HYPERLINK("http://www.charitycommission.gov.uk/Showcharity/RegisterOfCharities/SearchResultHandler.aspx?RegisteredCharityNumber="&amp;VLOOKUP($A309,RawData!$H:$J,2,FALSE),VLOOKUP($A309,RawData!$H:$J,3,FALSE)),"")</f>
        <v/>
      </c>
    </row>
    <row r="310" spans="1:2" s="14" customFormat="1" ht="19.5" customHeight="1" x14ac:dyDescent="0.2">
      <c r="A310" s="13">
        <v>295</v>
      </c>
      <c r="B310" s="14" t="str">
        <f ca="1">IFERROR(HYPERLINK("http://www.charitycommission.gov.uk/Showcharity/RegisterOfCharities/SearchResultHandler.aspx?RegisteredCharityNumber="&amp;VLOOKUP($A310,RawData!$H:$J,2,FALSE),VLOOKUP($A310,RawData!$H:$J,3,FALSE)),"")</f>
        <v/>
      </c>
    </row>
    <row r="311" spans="1:2" s="14" customFormat="1" ht="19.5" customHeight="1" x14ac:dyDescent="0.2">
      <c r="A311" s="13">
        <v>296</v>
      </c>
      <c r="B311" s="14" t="str">
        <f ca="1">IFERROR(HYPERLINK("http://www.charitycommission.gov.uk/Showcharity/RegisterOfCharities/SearchResultHandler.aspx?RegisteredCharityNumber="&amp;VLOOKUP($A311,RawData!$H:$J,2,FALSE),VLOOKUP($A311,RawData!$H:$J,3,FALSE)),"")</f>
        <v/>
      </c>
    </row>
    <row r="312" spans="1:2" s="14" customFormat="1" ht="19.5" customHeight="1" x14ac:dyDescent="0.2">
      <c r="A312" s="13">
        <v>297</v>
      </c>
      <c r="B312" s="14" t="str">
        <f ca="1">IFERROR(HYPERLINK("http://www.charitycommission.gov.uk/Showcharity/RegisterOfCharities/SearchResultHandler.aspx?RegisteredCharityNumber="&amp;VLOOKUP($A312,RawData!$H:$J,2,FALSE),VLOOKUP($A312,RawData!$H:$J,3,FALSE)),"")</f>
        <v/>
      </c>
    </row>
    <row r="313" spans="1:2" s="14" customFormat="1" ht="19.5" customHeight="1" x14ac:dyDescent="0.2">
      <c r="A313" s="13">
        <v>298</v>
      </c>
      <c r="B313" s="14" t="str">
        <f ca="1">IFERROR(HYPERLINK("http://www.charitycommission.gov.uk/Showcharity/RegisterOfCharities/SearchResultHandler.aspx?RegisteredCharityNumber="&amp;VLOOKUP($A313,RawData!$H:$J,2,FALSE),VLOOKUP($A313,RawData!$H:$J,3,FALSE)),"")</f>
        <v/>
      </c>
    </row>
    <row r="314" spans="1:2" s="14" customFormat="1" ht="19.5" customHeight="1" x14ac:dyDescent="0.2">
      <c r="A314" s="13">
        <v>299</v>
      </c>
      <c r="B314" s="14" t="str">
        <f ca="1">IFERROR(HYPERLINK("http://www.charitycommission.gov.uk/Showcharity/RegisterOfCharities/SearchResultHandler.aspx?RegisteredCharityNumber="&amp;VLOOKUP($A314,RawData!$H:$J,2,FALSE),VLOOKUP($A314,RawData!$H:$J,3,FALSE)),"")</f>
        <v/>
      </c>
    </row>
    <row r="315" spans="1:2" s="14" customFormat="1" ht="19.5" customHeight="1" x14ac:dyDescent="0.2">
      <c r="A315" s="13">
        <v>300</v>
      </c>
      <c r="B315" s="14" t="str">
        <f ca="1">IFERROR(HYPERLINK("http://www.charitycommission.gov.uk/Showcharity/RegisterOfCharities/SearchResultHandler.aspx?RegisteredCharityNumber="&amp;VLOOKUP($A315,RawData!$H:$J,2,FALSE),VLOOKUP($A315,RawData!$H:$J,3,FALSE)),"")</f>
        <v/>
      </c>
    </row>
    <row r="316" spans="1:2" s="14" customFormat="1" ht="19.5" customHeight="1" x14ac:dyDescent="0.2">
      <c r="A316" s="13">
        <v>301</v>
      </c>
      <c r="B316" s="14" t="str">
        <f ca="1">IFERROR(HYPERLINK("http://www.charitycommission.gov.uk/Showcharity/RegisterOfCharities/SearchResultHandler.aspx?RegisteredCharityNumber="&amp;VLOOKUP($A316,RawData!$H:$J,2,FALSE),VLOOKUP($A316,RawData!$H:$J,3,FALSE)),"")</f>
        <v/>
      </c>
    </row>
    <row r="317" spans="1:2" s="14" customFormat="1" ht="19.5" customHeight="1" x14ac:dyDescent="0.2">
      <c r="A317" s="13">
        <v>302</v>
      </c>
      <c r="B317" s="14" t="str">
        <f ca="1">IFERROR(HYPERLINK("http://www.charitycommission.gov.uk/Showcharity/RegisterOfCharities/SearchResultHandler.aspx?RegisteredCharityNumber="&amp;VLOOKUP($A317,RawData!$H:$J,2,FALSE),VLOOKUP($A317,RawData!$H:$J,3,FALSE)),"")</f>
        <v/>
      </c>
    </row>
    <row r="318" spans="1:2" s="14" customFormat="1" ht="19.5" customHeight="1" x14ac:dyDescent="0.2">
      <c r="A318" s="13">
        <v>303</v>
      </c>
      <c r="B318" s="14" t="str">
        <f ca="1">IFERROR(HYPERLINK("http://www.charitycommission.gov.uk/Showcharity/RegisterOfCharities/SearchResultHandler.aspx?RegisteredCharityNumber="&amp;VLOOKUP($A318,RawData!$H:$J,2,FALSE),VLOOKUP($A318,RawData!$H:$J,3,FALSE)),"")</f>
        <v/>
      </c>
    </row>
    <row r="319" spans="1:2" s="14" customFormat="1" ht="19.5" customHeight="1" x14ac:dyDescent="0.2">
      <c r="A319" s="13">
        <v>304</v>
      </c>
      <c r="B319" s="14" t="str">
        <f ca="1">IFERROR(HYPERLINK("http://www.charitycommission.gov.uk/Showcharity/RegisterOfCharities/SearchResultHandler.aspx?RegisteredCharityNumber="&amp;VLOOKUP($A319,RawData!$H:$J,2,FALSE),VLOOKUP($A319,RawData!$H:$J,3,FALSE)),"")</f>
        <v/>
      </c>
    </row>
    <row r="320" spans="1:2" s="14" customFormat="1" ht="19.5" customHeight="1" x14ac:dyDescent="0.2">
      <c r="A320" s="13">
        <v>305</v>
      </c>
      <c r="B320" s="14" t="str">
        <f ca="1">IFERROR(HYPERLINK("http://www.charitycommission.gov.uk/Showcharity/RegisterOfCharities/SearchResultHandler.aspx?RegisteredCharityNumber="&amp;VLOOKUP($A320,RawData!$H:$J,2,FALSE),VLOOKUP($A320,RawData!$H:$J,3,FALSE)),"")</f>
        <v/>
      </c>
    </row>
    <row r="321" spans="1:2" s="14" customFormat="1" ht="19.5" customHeight="1" x14ac:dyDescent="0.2">
      <c r="A321" s="13">
        <v>306</v>
      </c>
      <c r="B321" s="14" t="str">
        <f ca="1">IFERROR(HYPERLINK("http://www.charitycommission.gov.uk/Showcharity/RegisterOfCharities/SearchResultHandler.aspx?RegisteredCharityNumber="&amp;VLOOKUP($A321,RawData!$H:$J,2,FALSE),VLOOKUP($A321,RawData!$H:$J,3,FALSE)),"")</f>
        <v/>
      </c>
    </row>
    <row r="322" spans="1:2" s="14" customFormat="1" ht="19.5" customHeight="1" x14ac:dyDescent="0.2">
      <c r="A322" s="13">
        <v>307</v>
      </c>
      <c r="B322" s="14" t="str">
        <f ca="1">IFERROR(HYPERLINK("http://www.charitycommission.gov.uk/Showcharity/RegisterOfCharities/SearchResultHandler.aspx?RegisteredCharityNumber="&amp;VLOOKUP($A322,RawData!$H:$J,2,FALSE),VLOOKUP($A322,RawData!$H:$J,3,FALSE)),"")</f>
        <v/>
      </c>
    </row>
    <row r="323" spans="1:2" s="14" customFormat="1" ht="19.5" customHeight="1" x14ac:dyDescent="0.2">
      <c r="A323" s="13">
        <v>308</v>
      </c>
      <c r="B323" s="14" t="str">
        <f ca="1">IFERROR(HYPERLINK("http://www.charitycommission.gov.uk/Showcharity/RegisterOfCharities/SearchResultHandler.aspx?RegisteredCharityNumber="&amp;VLOOKUP($A323,RawData!$H:$J,2,FALSE),VLOOKUP($A323,RawData!$H:$J,3,FALSE)),"")</f>
        <v/>
      </c>
    </row>
    <row r="324" spans="1:2" s="14" customFormat="1" ht="19.5" customHeight="1" x14ac:dyDescent="0.2">
      <c r="A324" s="13">
        <v>309</v>
      </c>
      <c r="B324" s="14" t="str">
        <f ca="1">IFERROR(HYPERLINK("http://www.charitycommission.gov.uk/Showcharity/RegisterOfCharities/SearchResultHandler.aspx?RegisteredCharityNumber="&amp;VLOOKUP($A324,RawData!$H:$J,2,FALSE),VLOOKUP($A324,RawData!$H:$J,3,FALSE)),"")</f>
        <v/>
      </c>
    </row>
    <row r="325" spans="1:2" s="14" customFormat="1" ht="19.5" customHeight="1" x14ac:dyDescent="0.2">
      <c r="A325" s="13">
        <v>310</v>
      </c>
      <c r="B325" s="14" t="str">
        <f ca="1">IFERROR(HYPERLINK("http://www.charitycommission.gov.uk/Showcharity/RegisterOfCharities/SearchResultHandler.aspx?RegisteredCharityNumber="&amp;VLOOKUP($A325,RawData!$H:$J,2,FALSE),VLOOKUP($A325,RawData!$H:$J,3,FALSE)),"")</f>
        <v/>
      </c>
    </row>
    <row r="326" spans="1:2" s="14" customFormat="1" ht="19.5" customHeight="1" x14ac:dyDescent="0.2">
      <c r="A326" s="13">
        <v>311</v>
      </c>
      <c r="B326" s="14" t="str">
        <f ca="1">IFERROR(HYPERLINK("http://www.charitycommission.gov.uk/Showcharity/RegisterOfCharities/SearchResultHandler.aspx?RegisteredCharityNumber="&amp;VLOOKUP($A326,RawData!$H:$J,2,FALSE),VLOOKUP($A326,RawData!$H:$J,3,FALSE)),"")</f>
        <v/>
      </c>
    </row>
    <row r="327" spans="1:2" s="14" customFormat="1" ht="19.5" customHeight="1" x14ac:dyDescent="0.2">
      <c r="A327" s="13">
        <v>312</v>
      </c>
      <c r="B327" s="14" t="str">
        <f ca="1">IFERROR(HYPERLINK("http://www.charitycommission.gov.uk/Showcharity/RegisterOfCharities/SearchResultHandler.aspx?RegisteredCharityNumber="&amp;VLOOKUP($A327,RawData!$H:$J,2,FALSE),VLOOKUP($A327,RawData!$H:$J,3,FALSE)),"")</f>
        <v/>
      </c>
    </row>
    <row r="328" spans="1:2" s="14" customFormat="1" ht="19.5" customHeight="1" x14ac:dyDescent="0.2">
      <c r="A328" s="13">
        <v>313</v>
      </c>
      <c r="B328" s="14" t="str">
        <f ca="1">IFERROR(HYPERLINK("http://www.charitycommission.gov.uk/Showcharity/RegisterOfCharities/SearchResultHandler.aspx?RegisteredCharityNumber="&amp;VLOOKUP($A328,RawData!$H:$J,2,FALSE),VLOOKUP($A328,RawData!$H:$J,3,FALSE)),"")</f>
        <v/>
      </c>
    </row>
    <row r="329" spans="1:2" s="14" customFormat="1" ht="19.5" customHeight="1" x14ac:dyDescent="0.2">
      <c r="A329" s="13">
        <v>314</v>
      </c>
      <c r="B329" s="14" t="str">
        <f ca="1">IFERROR(HYPERLINK("http://www.charitycommission.gov.uk/Showcharity/RegisterOfCharities/SearchResultHandler.aspx?RegisteredCharityNumber="&amp;VLOOKUP($A329,RawData!$H:$J,2,FALSE),VLOOKUP($A329,RawData!$H:$J,3,FALSE)),"")</f>
        <v/>
      </c>
    </row>
    <row r="330" spans="1:2" s="14" customFormat="1" ht="19.5" customHeight="1" x14ac:dyDescent="0.2">
      <c r="A330" s="13">
        <v>315</v>
      </c>
      <c r="B330" s="14" t="str">
        <f ca="1">IFERROR(HYPERLINK("http://www.charitycommission.gov.uk/Showcharity/RegisterOfCharities/SearchResultHandler.aspx?RegisteredCharityNumber="&amp;VLOOKUP($A330,RawData!$H:$J,2,FALSE),VLOOKUP($A330,RawData!$H:$J,3,FALSE)),"")</f>
        <v/>
      </c>
    </row>
    <row r="331" spans="1:2" s="14" customFormat="1" ht="19.5" customHeight="1" x14ac:dyDescent="0.2">
      <c r="A331" s="13">
        <v>316</v>
      </c>
      <c r="B331" s="14" t="str">
        <f ca="1">IFERROR(HYPERLINK("http://www.charitycommission.gov.uk/Showcharity/RegisterOfCharities/SearchResultHandler.aspx?RegisteredCharityNumber="&amp;VLOOKUP($A331,RawData!$H:$J,2,FALSE),VLOOKUP($A331,RawData!$H:$J,3,FALSE)),"")</f>
        <v/>
      </c>
    </row>
    <row r="332" spans="1:2" s="14" customFormat="1" ht="19.5" customHeight="1" x14ac:dyDescent="0.2">
      <c r="A332" s="13">
        <v>317</v>
      </c>
      <c r="B332" s="14" t="str">
        <f ca="1">IFERROR(HYPERLINK("http://www.charitycommission.gov.uk/Showcharity/RegisterOfCharities/SearchResultHandler.aspx?RegisteredCharityNumber="&amp;VLOOKUP($A332,RawData!$H:$J,2,FALSE),VLOOKUP($A332,RawData!$H:$J,3,FALSE)),"")</f>
        <v/>
      </c>
    </row>
    <row r="333" spans="1:2" s="14" customFormat="1" ht="19.5" customHeight="1" x14ac:dyDescent="0.2">
      <c r="A333" s="13">
        <v>318</v>
      </c>
      <c r="B333" s="14" t="str">
        <f ca="1">IFERROR(HYPERLINK("http://www.charitycommission.gov.uk/Showcharity/RegisterOfCharities/SearchResultHandler.aspx?RegisteredCharityNumber="&amp;VLOOKUP($A333,RawData!$H:$J,2,FALSE),VLOOKUP($A333,RawData!$H:$J,3,FALSE)),"")</f>
        <v/>
      </c>
    </row>
    <row r="334" spans="1:2" s="14" customFormat="1" ht="19.5" customHeight="1" x14ac:dyDescent="0.2">
      <c r="A334" s="13">
        <v>319</v>
      </c>
      <c r="B334" s="14" t="str">
        <f ca="1">IFERROR(HYPERLINK("http://www.charitycommission.gov.uk/Showcharity/RegisterOfCharities/SearchResultHandler.aspx?RegisteredCharityNumber="&amp;VLOOKUP($A334,RawData!$H:$J,2,FALSE),VLOOKUP($A334,RawData!$H:$J,3,FALSE)),"")</f>
        <v/>
      </c>
    </row>
    <row r="335" spans="1:2" s="14" customFormat="1" ht="19.5" customHeight="1" x14ac:dyDescent="0.2">
      <c r="A335" s="13">
        <v>320</v>
      </c>
      <c r="B335" s="14" t="str">
        <f ca="1">IFERROR(HYPERLINK("http://www.charitycommission.gov.uk/Showcharity/RegisterOfCharities/SearchResultHandler.aspx?RegisteredCharityNumber="&amp;VLOOKUP($A335,RawData!$H:$J,2,FALSE),VLOOKUP($A335,RawData!$H:$J,3,FALSE)),"")</f>
        <v/>
      </c>
    </row>
    <row r="336" spans="1:2" s="14" customFormat="1" ht="19.5" customHeight="1" x14ac:dyDescent="0.2">
      <c r="A336" s="13">
        <v>321</v>
      </c>
      <c r="B336" s="14" t="str">
        <f ca="1">IFERROR(HYPERLINK("http://www.charitycommission.gov.uk/Showcharity/RegisterOfCharities/SearchResultHandler.aspx?RegisteredCharityNumber="&amp;VLOOKUP($A336,RawData!$H:$J,2,FALSE),VLOOKUP($A336,RawData!$H:$J,3,FALSE)),"")</f>
        <v/>
      </c>
    </row>
    <row r="337" spans="1:2" s="14" customFormat="1" ht="19.5" customHeight="1" x14ac:dyDescent="0.2">
      <c r="A337" s="13">
        <v>322</v>
      </c>
      <c r="B337" s="14" t="str">
        <f ca="1">IFERROR(HYPERLINK("http://www.charitycommission.gov.uk/Showcharity/RegisterOfCharities/SearchResultHandler.aspx?RegisteredCharityNumber="&amp;VLOOKUP($A337,RawData!$H:$J,2,FALSE),VLOOKUP($A337,RawData!$H:$J,3,FALSE)),"")</f>
        <v/>
      </c>
    </row>
    <row r="338" spans="1:2" s="14" customFormat="1" ht="19.5" customHeight="1" x14ac:dyDescent="0.2">
      <c r="A338" s="13">
        <v>323</v>
      </c>
      <c r="B338" s="14" t="str">
        <f ca="1">IFERROR(HYPERLINK("http://www.charitycommission.gov.uk/Showcharity/RegisterOfCharities/SearchResultHandler.aspx?RegisteredCharityNumber="&amp;VLOOKUP($A338,RawData!$H:$J,2,FALSE),VLOOKUP($A338,RawData!$H:$J,3,FALSE)),"")</f>
        <v/>
      </c>
    </row>
    <row r="339" spans="1:2" s="14" customFormat="1" ht="19.5" customHeight="1" x14ac:dyDescent="0.2">
      <c r="A339" s="13">
        <v>324</v>
      </c>
      <c r="B339" s="14" t="str">
        <f ca="1">IFERROR(HYPERLINK("http://www.charitycommission.gov.uk/Showcharity/RegisterOfCharities/SearchResultHandler.aspx?RegisteredCharityNumber="&amp;VLOOKUP($A339,RawData!$H:$J,2,FALSE),VLOOKUP($A339,RawData!$H:$J,3,FALSE)),"")</f>
        <v/>
      </c>
    </row>
    <row r="340" spans="1:2" s="14" customFormat="1" ht="19.5" customHeight="1" x14ac:dyDescent="0.2">
      <c r="A340" s="13">
        <v>325</v>
      </c>
      <c r="B340" s="14" t="str">
        <f ca="1">IFERROR(HYPERLINK("http://www.charitycommission.gov.uk/Showcharity/RegisterOfCharities/SearchResultHandler.aspx?RegisteredCharityNumber="&amp;VLOOKUP($A340,RawData!$H:$J,2,FALSE),VLOOKUP($A340,RawData!$H:$J,3,FALSE)),"")</f>
        <v/>
      </c>
    </row>
    <row r="341" spans="1:2" s="14" customFormat="1" ht="19.5" customHeight="1" x14ac:dyDescent="0.2">
      <c r="A341" s="13">
        <v>326</v>
      </c>
      <c r="B341" s="14" t="str">
        <f ca="1">IFERROR(HYPERLINK("http://www.charitycommission.gov.uk/Showcharity/RegisterOfCharities/SearchResultHandler.aspx?RegisteredCharityNumber="&amp;VLOOKUP($A341,RawData!$H:$J,2,FALSE),VLOOKUP($A341,RawData!$H:$J,3,FALSE)),"")</f>
        <v/>
      </c>
    </row>
    <row r="342" spans="1:2" s="14" customFormat="1" ht="19.5" customHeight="1" x14ac:dyDescent="0.2">
      <c r="A342" s="13">
        <v>327</v>
      </c>
      <c r="B342" s="14" t="str">
        <f ca="1">IFERROR(HYPERLINK("http://www.charitycommission.gov.uk/Showcharity/RegisterOfCharities/SearchResultHandler.aspx?RegisteredCharityNumber="&amp;VLOOKUP($A342,RawData!$H:$J,2,FALSE),VLOOKUP($A342,RawData!$H:$J,3,FALSE)),"")</f>
        <v/>
      </c>
    </row>
    <row r="343" spans="1:2" s="14" customFormat="1" ht="19.5" customHeight="1" x14ac:dyDescent="0.2">
      <c r="A343" s="13">
        <v>328</v>
      </c>
      <c r="B343" s="14" t="str">
        <f ca="1">IFERROR(HYPERLINK("http://www.charitycommission.gov.uk/Showcharity/RegisterOfCharities/SearchResultHandler.aspx?RegisteredCharityNumber="&amp;VLOOKUP($A343,RawData!$H:$J,2,FALSE),VLOOKUP($A343,RawData!$H:$J,3,FALSE)),"")</f>
        <v/>
      </c>
    </row>
    <row r="344" spans="1:2" s="14" customFormat="1" ht="19.5" customHeight="1" x14ac:dyDescent="0.2">
      <c r="A344" s="13">
        <v>329</v>
      </c>
      <c r="B344" s="14" t="str">
        <f ca="1">IFERROR(HYPERLINK("http://www.charitycommission.gov.uk/Showcharity/RegisterOfCharities/SearchResultHandler.aspx?RegisteredCharityNumber="&amp;VLOOKUP($A344,RawData!$H:$J,2,FALSE),VLOOKUP($A344,RawData!$H:$J,3,FALSE)),"")</f>
        <v/>
      </c>
    </row>
    <row r="345" spans="1:2" s="14" customFormat="1" ht="19.5" customHeight="1" x14ac:dyDescent="0.2">
      <c r="A345" s="13">
        <v>330</v>
      </c>
      <c r="B345" s="14" t="str">
        <f ca="1">IFERROR(HYPERLINK("http://www.charitycommission.gov.uk/Showcharity/RegisterOfCharities/SearchResultHandler.aspx?RegisteredCharityNumber="&amp;VLOOKUP($A345,RawData!$H:$J,2,FALSE),VLOOKUP($A345,RawData!$H:$J,3,FALSE)),"")</f>
        <v/>
      </c>
    </row>
    <row r="346" spans="1:2" s="14" customFormat="1" ht="19.5" customHeight="1" x14ac:dyDescent="0.2">
      <c r="A346" s="13">
        <v>331</v>
      </c>
      <c r="B346" s="14" t="str">
        <f ca="1">IFERROR(HYPERLINK("http://www.charitycommission.gov.uk/Showcharity/RegisterOfCharities/SearchResultHandler.aspx?RegisteredCharityNumber="&amp;VLOOKUP($A346,RawData!$H:$J,2,FALSE),VLOOKUP($A346,RawData!$H:$J,3,FALSE)),"")</f>
        <v/>
      </c>
    </row>
    <row r="347" spans="1:2" s="14" customFormat="1" ht="19.5" customHeight="1" x14ac:dyDescent="0.2">
      <c r="A347" s="13">
        <v>332</v>
      </c>
      <c r="B347" s="14" t="str">
        <f ca="1">IFERROR(HYPERLINK("http://www.charitycommission.gov.uk/Showcharity/RegisterOfCharities/SearchResultHandler.aspx?RegisteredCharityNumber="&amp;VLOOKUP($A347,RawData!$H:$J,2,FALSE),VLOOKUP($A347,RawData!$H:$J,3,FALSE)),"")</f>
        <v/>
      </c>
    </row>
    <row r="348" spans="1:2" s="14" customFormat="1" ht="19.5" customHeight="1" x14ac:dyDescent="0.2">
      <c r="A348" s="13">
        <v>333</v>
      </c>
      <c r="B348" s="14" t="str">
        <f ca="1">IFERROR(HYPERLINK("http://www.charitycommission.gov.uk/Showcharity/RegisterOfCharities/SearchResultHandler.aspx?RegisteredCharityNumber="&amp;VLOOKUP($A348,RawData!$H:$J,2,FALSE),VLOOKUP($A348,RawData!$H:$J,3,FALSE)),"")</f>
        <v/>
      </c>
    </row>
    <row r="349" spans="1:2" s="14" customFormat="1" ht="19.5" customHeight="1" x14ac:dyDescent="0.2">
      <c r="A349" s="13">
        <v>334</v>
      </c>
      <c r="B349" s="14" t="str">
        <f ca="1">IFERROR(HYPERLINK("http://www.charitycommission.gov.uk/Showcharity/RegisterOfCharities/SearchResultHandler.aspx?RegisteredCharityNumber="&amp;VLOOKUP($A349,RawData!$H:$J,2,FALSE),VLOOKUP($A349,RawData!$H:$J,3,FALSE)),"")</f>
        <v/>
      </c>
    </row>
    <row r="350" spans="1:2" s="14" customFormat="1" ht="19.5" customHeight="1" x14ac:dyDescent="0.2">
      <c r="A350" s="13">
        <v>335</v>
      </c>
      <c r="B350" s="14" t="str">
        <f ca="1">IFERROR(HYPERLINK("http://www.charitycommission.gov.uk/Showcharity/RegisterOfCharities/SearchResultHandler.aspx?RegisteredCharityNumber="&amp;VLOOKUP($A350,RawData!$H:$J,2,FALSE),VLOOKUP($A350,RawData!$H:$J,3,FALSE)),"")</f>
        <v/>
      </c>
    </row>
    <row r="351" spans="1:2" s="14" customFormat="1" ht="19.5" customHeight="1" x14ac:dyDescent="0.2">
      <c r="A351" s="13">
        <v>336</v>
      </c>
      <c r="B351" s="14" t="str">
        <f ca="1">IFERROR(HYPERLINK("http://www.charitycommission.gov.uk/Showcharity/RegisterOfCharities/SearchResultHandler.aspx?RegisteredCharityNumber="&amp;VLOOKUP($A351,RawData!$H:$J,2,FALSE),VLOOKUP($A351,RawData!$H:$J,3,FALSE)),"")</f>
        <v/>
      </c>
    </row>
    <row r="352" spans="1:2" s="14" customFormat="1" ht="19.5" customHeight="1" x14ac:dyDescent="0.2">
      <c r="A352" s="13">
        <v>337</v>
      </c>
      <c r="B352" s="14" t="str">
        <f ca="1">IFERROR(HYPERLINK("http://www.charitycommission.gov.uk/Showcharity/RegisterOfCharities/SearchResultHandler.aspx?RegisteredCharityNumber="&amp;VLOOKUP($A352,RawData!$H:$J,2,FALSE),VLOOKUP($A352,RawData!$H:$J,3,FALSE)),"")</f>
        <v/>
      </c>
    </row>
    <row r="353" spans="1:2" s="14" customFormat="1" ht="19.5" customHeight="1" x14ac:dyDescent="0.2">
      <c r="A353" s="13">
        <v>338</v>
      </c>
      <c r="B353" s="14" t="str">
        <f ca="1">IFERROR(HYPERLINK("http://www.charitycommission.gov.uk/Showcharity/RegisterOfCharities/SearchResultHandler.aspx?RegisteredCharityNumber="&amp;VLOOKUP($A353,RawData!$H:$J,2,FALSE),VLOOKUP($A353,RawData!$H:$J,3,FALSE)),"")</f>
        <v/>
      </c>
    </row>
    <row r="354" spans="1:2" s="14" customFormat="1" ht="19.5" customHeight="1" x14ac:dyDescent="0.2">
      <c r="A354" s="13">
        <v>339</v>
      </c>
      <c r="B354" s="14" t="str">
        <f ca="1">IFERROR(HYPERLINK("http://www.charitycommission.gov.uk/Showcharity/RegisterOfCharities/SearchResultHandler.aspx?RegisteredCharityNumber="&amp;VLOOKUP($A354,RawData!$H:$J,2,FALSE),VLOOKUP($A354,RawData!$H:$J,3,FALSE)),"")</f>
        <v/>
      </c>
    </row>
    <row r="355" spans="1:2" s="14" customFormat="1" ht="19.5" customHeight="1" x14ac:dyDescent="0.2">
      <c r="A355" s="13">
        <v>340</v>
      </c>
      <c r="B355" s="14" t="str">
        <f ca="1">IFERROR(HYPERLINK("http://www.charitycommission.gov.uk/Showcharity/RegisterOfCharities/SearchResultHandler.aspx?RegisteredCharityNumber="&amp;VLOOKUP($A355,RawData!$H:$J,2,FALSE),VLOOKUP($A355,RawData!$H:$J,3,FALSE)),"")</f>
        <v/>
      </c>
    </row>
    <row r="356" spans="1:2" s="14" customFormat="1" ht="19.5" customHeight="1" x14ac:dyDescent="0.2">
      <c r="A356" s="13">
        <v>341</v>
      </c>
      <c r="B356" s="14" t="str">
        <f ca="1">IFERROR(HYPERLINK("http://www.charitycommission.gov.uk/Showcharity/RegisterOfCharities/SearchResultHandler.aspx?RegisteredCharityNumber="&amp;VLOOKUP($A356,RawData!$H:$J,2,FALSE),VLOOKUP($A356,RawData!$H:$J,3,FALSE)),"")</f>
        <v/>
      </c>
    </row>
    <row r="357" spans="1:2" s="14" customFormat="1" ht="19.5" customHeight="1" x14ac:dyDescent="0.2">
      <c r="A357" s="13">
        <v>342</v>
      </c>
      <c r="B357" s="14" t="str">
        <f ca="1">IFERROR(HYPERLINK("http://www.charitycommission.gov.uk/Showcharity/RegisterOfCharities/SearchResultHandler.aspx?RegisteredCharityNumber="&amp;VLOOKUP($A357,RawData!$H:$J,2,FALSE),VLOOKUP($A357,RawData!$H:$J,3,FALSE)),"")</f>
        <v/>
      </c>
    </row>
    <row r="358" spans="1:2" s="14" customFormat="1" ht="19.5" customHeight="1" x14ac:dyDescent="0.2">
      <c r="A358" s="13">
        <v>343</v>
      </c>
      <c r="B358" s="14" t="str">
        <f ca="1">IFERROR(HYPERLINK("http://www.charitycommission.gov.uk/Showcharity/RegisterOfCharities/SearchResultHandler.aspx?RegisteredCharityNumber="&amp;VLOOKUP($A358,RawData!$H:$J,2,FALSE),VLOOKUP($A358,RawData!$H:$J,3,FALSE)),"")</f>
        <v/>
      </c>
    </row>
    <row r="359" spans="1:2" s="14" customFormat="1" ht="19.5" customHeight="1" x14ac:dyDescent="0.2">
      <c r="A359" s="13">
        <v>344</v>
      </c>
      <c r="B359" s="14" t="str">
        <f ca="1">IFERROR(HYPERLINK("http://www.charitycommission.gov.uk/Showcharity/RegisterOfCharities/SearchResultHandler.aspx?RegisteredCharityNumber="&amp;VLOOKUP($A359,RawData!$H:$J,2,FALSE),VLOOKUP($A359,RawData!$H:$J,3,FALSE)),"")</f>
        <v/>
      </c>
    </row>
    <row r="360" spans="1:2" s="14" customFormat="1" ht="19.5" customHeight="1" x14ac:dyDescent="0.2">
      <c r="A360" s="13">
        <v>345</v>
      </c>
      <c r="B360" s="14" t="str">
        <f ca="1">IFERROR(HYPERLINK("http://www.charitycommission.gov.uk/Showcharity/RegisterOfCharities/SearchResultHandler.aspx?RegisteredCharityNumber="&amp;VLOOKUP($A360,RawData!$H:$J,2,FALSE),VLOOKUP($A360,RawData!$H:$J,3,FALSE)),"")</f>
        <v/>
      </c>
    </row>
    <row r="361" spans="1:2" s="14" customFormat="1" ht="19.5" customHeight="1" x14ac:dyDescent="0.2">
      <c r="A361" s="13">
        <v>346</v>
      </c>
      <c r="B361" s="14" t="str">
        <f ca="1">IFERROR(HYPERLINK("http://www.charitycommission.gov.uk/Showcharity/RegisterOfCharities/SearchResultHandler.aspx?RegisteredCharityNumber="&amp;VLOOKUP($A361,RawData!$H:$J,2,FALSE),VLOOKUP($A361,RawData!$H:$J,3,FALSE)),"")</f>
        <v/>
      </c>
    </row>
    <row r="362" spans="1:2" s="14" customFormat="1" ht="19.5" customHeight="1" x14ac:dyDescent="0.2">
      <c r="A362" s="13">
        <v>347</v>
      </c>
      <c r="B362" s="14" t="str">
        <f ca="1">IFERROR(HYPERLINK("http://www.charitycommission.gov.uk/Showcharity/RegisterOfCharities/SearchResultHandler.aspx?RegisteredCharityNumber="&amp;VLOOKUP($A362,RawData!$H:$J,2,FALSE),VLOOKUP($A362,RawData!$H:$J,3,FALSE)),"")</f>
        <v/>
      </c>
    </row>
    <row r="363" spans="1:2" s="14" customFormat="1" ht="19.5" customHeight="1" x14ac:dyDescent="0.2">
      <c r="A363" s="13">
        <v>348</v>
      </c>
      <c r="B363" s="14" t="str">
        <f ca="1">IFERROR(HYPERLINK("http://www.charitycommission.gov.uk/Showcharity/RegisterOfCharities/SearchResultHandler.aspx?RegisteredCharityNumber="&amp;VLOOKUP($A363,RawData!$H:$J,2,FALSE),VLOOKUP($A363,RawData!$H:$J,3,FALSE)),"")</f>
        <v/>
      </c>
    </row>
    <row r="364" spans="1:2" s="14" customFormat="1" ht="19.5" customHeight="1" x14ac:dyDescent="0.2">
      <c r="A364" s="13">
        <v>349</v>
      </c>
      <c r="B364" s="14" t="str">
        <f ca="1">IFERROR(HYPERLINK("http://www.charitycommission.gov.uk/Showcharity/RegisterOfCharities/SearchResultHandler.aspx?RegisteredCharityNumber="&amp;VLOOKUP($A364,RawData!$H:$J,2,FALSE),VLOOKUP($A364,RawData!$H:$J,3,FALSE)),"")</f>
        <v/>
      </c>
    </row>
    <row r="365" spans="1:2" s="14" customFormat="1" ht="19.5" customHeight="1" x14ac:dyDescent="0.2">
      <c r="A365" s="13">
        <v>350</v>
      </c>
      <c r="B365" s="14" t="str">
        <f ca="1">IFERROR(HYPERLINK("http://www.charitycommission.gov.uk/Showcharity/RegisterOfCharities/SearchResultHandler.aspx?RegisteredCharityNumber="&amp;VLOOKUP($A365,RawData!$H:$J,2,FALSE),VLOOKUP($A365,RawData!$H:$J,3,FALSE)),"")</f>
        <v/>
      </c>
    </row>
    <row r="366" spans="1:2" s="14" customFormat="1" ht="19.5" customHeight="1" x14ac:dyDescent="0.2">
      <c r="A366" s="13">
        <v>351</v>
      </c>
      <c r="B366" s="14" t="str">
        <f ca="1">IFERROR(HYPERLINK("http://www.charitycommission.gov.uk/Showcharity/RegisterOfCharities/SearchResultHandler.aspx?RegisteredCharityNumber="&amp;VLOOKUP($A366,RawData!$H:$J,2,FALSE),VLOOKUP($A366,RawData!$H:$J,3,FALSE)),"")</f>
        <v/>
      </c>
    </row>
    <row r="367" spans="1:2" s="14" customFormat="1" ht="19.5" customHeight="1" x14ac:dyDescent="0.2">
      <c r="A367" s="13">
        <v>352</v>
      </c>
      <c r="B367" s="14" t="str">
        <f ca="1">IFERROR(HYPERLINK("http://www.charitycommission.gov.uk/Showcharity/RegisterOfCharities/SearchResultHandler.aspx?RegisteredCharityNumber="&amp;VLOOKUP($A367,RawData!$H:$J,2,FALSE),VLOOKUP($A367,RawData!$H:$J,3,FALSE)),"")</f>
        <v/>
      </c>
    </row>
    <row r="368" spans="1:2" s="14" customFormat="1" ht="19.5" customHeight="1" x14ac:dyDescent="0.2">
      <c r="A368" s="13">
        <v>353</v>
      </c>
      <c r="B368" s="14" t="str">
        <f ca="1">IFERROR(HYPERLINK("http://www.charitycommission.gov.uk/Showcharity/RegisterOfCharities/SearchResultHandler.aspx?RegisteredCharityNumber="&amp;VLOOKUP($A368,RawData!$H:$J,2,FALSE),VLOOKUP($A368,RawData!$H:$J,3,FALSE)),"")</f>
        <v/>
      </c>
    </row>
    <row r="369" spans="1:2" s="14" customFormat="1" ht="19.5" customHeight="1" x14ac:dyDescent="0.2">
      <c r="A369" s="13">
        <v>354</v>
      </c>
      <c r="B369" s="14" t="str">
        <f ca="1">IFERROR(HYPERLINK("http://www.charitycommission.gov.uk/Showcharity/RegisterOfCharities/SearchResultHandler.aspx?RegisteredCharityNumber="&amp;VLOOKUP($A369,RawData!$H:$J,2,FALSE),VLOOKUP($A369,RawData!$H:$J,3,FALSE)),"")</f>
        <v/>
      </c>
    </row>
    <row r="370" spans="1:2" s="14" customFormat="1" ht="19.5" customHeight="1" x14ac:dyDescent="0.2">
      <c r="A370" s="13">
        <v>355</v>
      </c>
      <c r="B370" s="14" t="str">
        <f ca="1">IFERROR(HYPERLINK("http://www.charitycommission.gov.uk/Showcharity/RegisterOfCharities/SearchResultHandler.aspx?RegisteredCharityNumber="&amp;VLOOKUP($A370,RawData!$H:$J,2,FALSE),VLOOKUP($A370,RawData!$H:$J,3,FALSE)),"")</f>
        <v/>
      </c>
    </row>
    <row r="371" spans="1:2" s="14" customFormat="1" ht="19.5" customHeight="1" x14ac:dyDescent="0.2">
      <c r="A371" s="13">
        <v>356</v>
      </c>
      <c r="B371" s="14" t="str">
        <f ca="1">IFERROR(HYPERLINK("http://www.charitycommission.gov.uk/Showcharity/RegisterOfCharities/SearchResultHandler.aspx?RegisteredCharityNumber="&amp;VLOOKUP($A371,RawData!$H:$J,2,FALSE),VLOOKUP($A371,RawData!$H:$J,3,FALSE)),"")</f>
        <v/>
      </c>
    </row>
    <row r="372" spans="1:2" s="14" customFormat="1" ht="19.5" customHeight="1" x14ac:dyDescent="0.2">
      <c r="A372" s="13">
        <v>357</v>
      </c>
      <c r="B372" s="14" t="str">
        <f ca="1">IFERROR(HYPERLINK("http://www.charitycommission.gov.uk/Showcharity/RegisterOfCharities/SearchResultHandler.aspx?RegisteredCharityNumber="&amp;VLOOKUP($A372,RawData!$H:$J,2,FALSE),VLOOKUP($A372,RawData!$H:$J,3,FALSE)),"")</f>
        <v/>
      </c>
    </row>
    <row r="373" spans="1:2" s="14" customFormat="1" ht="19.5" customHeight="1" x14ac:dyDescent="0.2">
      <c r="A373" s="13">
        <v>358</v>
      </c>
      <c r="B373" s="14" t="str">
        <f ca="1">IFERROR(HYPERLINK("http://www.charitycommission.gov.uk/Showcharity/RegisterOfCharities/SearchResultHandler.aspx?RegisteredCharityNumber="&amp;VLOOKUP($A373,RawData!$H:$J,2,FALSE),VLOOKUP($A373,RawData!$H:$J,3,FALSE)),"")</f>
        <v/>
      </c>
    </row>
    <row r="374" spans="1:2" s="14" customFormat="1" ht="19.5" customHeight="1" x14ac:dyDescent="0.2">
      <c r="A374" s="13">
        <v>359</v>
      </c>
      <c r="B374" s="14" t="str">
        <f ca="1">IFERROR(HYPERLINK("http://www.charitycommission.gov.uk/Showcharity/RegisterOfCharities/SearchResultHandler.aspx?RegisteredCharityNumber="&amp;VLOOKUP($A374,RawData!$H:$J,2,FALSE),VLOOKUP($A374,RawData!$H:$J,3,FALSE)),"")</f>
        <v/>
      </c>
    </row>
    <row r="375" spans="1:2" s="14" customFormat="1" ht="19.5" customHeight="1" x14ac:dyDescent="0.2">
      <c r="A375" s="13">
        <v>360</v>
      </c>
      <c r="B375" s="14" t="str">
        <f ca="1">IFERROR(HYPERLINK("http://www.charitycommission.gov.uk/Showcharity/RegisterOfCharities/SearchResultHandler.aspx?RegisteredCharityNumber="&amp;VLOOKUP($A375,RawData!$H:$J,2,FALSE),VLOOKUP($A375,RawData!$H:$J,3,FALSE)),"")</f>
        <v/>
      </c>
    </row>
    <row r="376" spans="1:2" s="14" customFormat="1" ht="19.5" customHeight="1" x14ac:dyDescent="0.2">
      <c r="A376" s="13">
        <v>361</v>
      </c>
      <c r="B376" s="14" t="str">
        <f ca="1">IFERROR(HYPERLINK("http://www.charitycommission.gov.uk/Showcharity/RegisterOfCharities/SearchResultHandler.aspx?RegisteredCharityNumber="&amp;VLOOKUP($A376,RawData!$H:$J,2,FALSE),VLOOKUP($A376,RawData!$H:$J,3,FALSE)),"")</f>
        <v/>
      </c>
    </row>
    <row r="377" spans="1:2" s="14" customFormat="1" ht="19.5" customHeight="1" x14ac:dyDescent="0.2">
      <c r="A377" s="13">
        <v>362</v>
      </c>
      <c r="B377" s="14" t="str">
        <f ca="1">IFERROR(HYPERLINK("http://www.charitycommission.gov.uk/Showcharity/RegisterOfCharities/SearchResultHandler.aspx?RegisteredCharityNumber="&amp;VLOOKUP($A377,RawData!$H:$J,2,FALSE),VLOOKUP($A377,RawData!$H:$J,3,FALSE)),"")</f>
        <v/>
      </c>
    </row>
    <row r="378" spans="1:2" s="14" customFormat="1" ht="19.5" customHeight="1" x14ac:dyDescent="0.2">
      <c r="A378" s="13">
        <v>363</v>
      </c>
      <c r="B378" s="14" t="str">
        <f ca="1">IFERROR(HYPERLINK("http://www.charitycommission.gov.uk/Showcharity/RegisterOfCharities/SearchResultHandler.aspx?RegisteredCharityNumber="&amp;VLOOKUP($A378,RawData!$H:$J,2,FALSE),VLOOKUP($A378,RawData!$H:$J,3,FALSE)),"")</f>
        <v/>
      </c>
    </row>
    <row r="379" spans="1:2" s="14" customFormat="1" ht="19.5" customHeight="1" x14ac:dyDescent="0.2">
      <c r="A379" s="13">
        <v>364</v>
      </c>
      <c r="B379" s="14" t="str">
        <f ca="1">IFERROR(HYPERLINK("http://www.charitycommission.gov.uk/Showcharity/RegisterOfCharities/SearchResultHandler.aspx?RegisteredCharityNumber="&amp;VLOOKUP($A379,RawData!$H:$J,2,FALSE),VLOOKUP($A379,RawData!$H:$J,3,FALSE)),"")</f>
        <v/>
      </c>
    </row>
    <row r="380" spans="1:2" s="14" customFormat="1" ht="19.5" customHeight="1" x14ac:dyDescent="0.2">
      <c r="A380" s="13">
        <v>365</v>
      </c>
      <c r="B380" s="14" t="str">
        <f ca="1">IFERROR(HYPERLINK("http://www.charitycommission.gov.uk/Showcharity/RegisterOfCharities/SearchResultHandler.aspx?RegisteredCharityNumber="&amp;VLOOKUP($A380,RawData!$H:$J,2,FALSE),VLOOKUP($A380,RawData!$H:$J,3,FALSE)),"")</f>
        <v/>
      </c>
    </row>
    <row r="381" spans="1:2" s="14" customFormat="1" ht="19.5" customHeight="1" x14ac:dyDescent="0.2">
      <c r="A381" s="13">
        <v>366</v>
      </c>
      <c r="B381" s="14" t="str">
        <f ca="1">IFERROR(HYPERLINK("http://www.charitycommission.gov.uk/Showcharity/RegisterOfCharities/SearchResultHandler.aspx?RegisteredCharityNumber="&amp;VLOOKUP($A381,RawData!$H:$J,2,FALSE),VLOOKUP($A381,RawData!$H:$J,3,FALSE)),"")</f>
        <v/>
      </c>
    </row>
    <row r="382" spans="1:2" s="14" customFormat="1" ht="19.5" customHeight="1" x14ac:dyDescent="0.2">
      <c r="A382" s="13">
        <v>367</v>
      </c>
      <c r="B382" s="14" t="str">
        <f ca="1">IFERROR(HYPERLINK("http://www.charitycommission.gov.uk/Showcharity/RegisterOfCharities/SearchResultHandler.aspx?RegisteredCharityNumber="&amp;VLOOKUP($A382,RawData!$H:$J,2,FALSE),VLOOKUP($A382,RawData!$H:$J,3,FALSE)),"")</f>
        <v/>
      </c>
    </row>
    <row r="383" spans="1:2" s="14" customFormat="1" ht="19.5" customHeight="1" x14ac:dyDescent="0.2">
      <c r="A383" s="13">
        <v>368</v>
      </c>
      <c r="B383" s="14" t="str">
        <f ca="1">IFERROR(HYPERLINK("http://www.charitycommission.gov.uk/Showcharity/RegisterOfCharities/SearchResultHandler.aspx?RegisteredCharityNumber="&amp;VLOOKUP($A383,RawData!$H:$J,2,FALSE),VLOOKUP($A383,RawData!$H:$J,3,FALSE)),"")</f>
        <v/>
      </c>
    </row>
    <row r="384" spans="1:2" s="14" customFormat="1" ht="19.5" customHeight="1" x14ac:dyDescent="0.2">
      <c r="A384" s="13">
        <v>369</v>
      </c>
      <c r="B384" s="14" t="str">
        <f ca="1">IFERROR(HYPERLINK("http://www.charitycommission.gov.uk/Showcharity/RegisterOfCharities/SearchResultHandler.aspx?RegisteredCharityNumber="&amp;VLOOKUP($A384,RawData!$H:$J,2,FALSE),VLOOKUP($A384,RawData!$H:$J,3,FALSE)),"")</f>
        <v/>
      </c>
    </row>
    <row r="385" spans="1:2" s="14" customFormat="1" ht="19.5" customHeight="1" x14ac:dyDescent="0.2">
      <c r="A385" s="13">
        <v>370</v>
      </c>
      <c r="B385" s="14" t="str">
        <f ca="1">IFERROR(HYPERLINK("http://www.charitycommission.gov.uk/Showcharity/RegisterOfCharities/SearchResultHandler.aspx?RegisteredCharityNumber="&amp;VLOOKUP($A385,RawData!$H:$J,2,FALSE),VLOOKUP($A385,RawData!$H:$J,3,FALSE)),"")</f>
        <v/>
      </c>
    </row>
    <row r="386" spans="1:2" s="14" customFormat="1" ht="19.5" customHeight="1" x14ac:dyDescent="0.2">
      <c r="A386" s="13">
        <v>371</v>
      </c>
      <c r="B386" s="14" t="str">
        <f ca="1">IFERROR(HYPERLINK("http://www.charitycommission.gov.uk/Showcharity/RegisterOfCharities/SearchResultHandler.aspx?RegisteredCharityNumber="&amp;VLOOKUP($A386,RawData!$H:$J,2,FALSE),VLOOKUP($A386,RawData!$H:$J,3,FALSE)),"")</f>
        <v/>
      </c>
    </row>
    <row r="387" spans="1:2" s="14" customFormat="1" ht="19.5" customHeight="1" x14ac:dyDescent="0.2">
      <c r="A387" s="13">
        <v>372</v>
      </c>
      <c r="B387" s="14" t="str">
        <f ca="1">IFERROR(HYPERLINK("http://www.charitycommission.gov.uk/Showcharity/RegisterOfCharities/SearchResultHandler.aspx?RegisteredCharityNumber="&amp;VLOOKUP($A387,RawData!$H:$J,2,FALSE),VLOOKUP($A387,RawData!$H:$J,3,FALSE)),"")</f>
        <v/>
      </c>
    </row>
    <row r="388" spans="1:2" s="14" customFormat="1" ht="19.5" customHeight="1" x14ac:dyDescent="0.2">
      <c r="A388" s="13">
        <v>373</v>
      </c>
      <c r="B388" s="14" t="str">
        <f ca="1">IFERROR(HYPERLINK("http://www.charitycommission.gov.uk/Showcharity/RegisterOfCharities/SearchResultHandler.aspx?RegisteredCharityNumber="&amp;VLOOKUP($A388,RawData!$H:$J,2,FALSE),VLOOKUP($A388,RawData!$H:$J,3,FALSE)),"")</f>
        <v/>
      </c>
    </row>
    <row r="389" spans="1:2" s="14" customFormat="1" ht="19.5" customHeight="1" x14ac:dyDescent="0.2">
      <c r="A389" s="13">
        <v>374</v>
      </c>
      <c r="B389" s="14" t="str">
        <f ca="1">IFERROR(HYPERLINK("http://www.charitycommission.gov.uk/Showcharity/RegisterOfCharities/SearchResultHandler.aspx?RegisteredCharityNumber="&amp;VLOOKUP($A389,RawData!$H:$J,2,FALSE),VLOOKUP($A389,RawData!$H:$J,3,FALSE)),"")</f>
        <v/>
      </c>
    </row>
    <row r="390" spans="1:2" s="14" customFormat="1" ht="19.5" customHeight="1" x14ac:dyDescent="0.2">
      <c r="A390" s="13">
        <v>375</v>
      </c>
      <c r="B390" s="14" t="str">
        <f ca="1">IFERROR(HYPERLINK("http://www.charitycommission.gov.uk/Showcharity/RegisterOfCharities/SearchResultHandler.aspx?RegisteredCharityNumber="&amp;VLOOKUP($A390,RawData!$H:$J,2,FALSE),VLOOKUP($A390,RawData!$H:$J,3,FALSE)),"")</f>
        <v/>
      </c>
    </row>
    <row r="391" spans="1:2" s="14" customFormat="1" ht="19.5" customHeight="1" x14ac:dyDescent="0.2">
      <c r="A391" s="13">
        <v>376</v>
      </c>
      <c r="B391" s="14" t="str">
        <f ca="1">IFERROR(HYPERLINK("http://www.charitycommission.gov.uk/Showcharity/RegisterOfCharities/SearchResultHandler.aspx?RegisteredCharityNumber="&amp;VLOOKUP($A391,RawData!$H:$J,2,FALSE),VLOOKUP($A391,RawData!$H:$J,3,FALSE)),"")</f>
        <v/>
      </c>
    </row>
    <row r="392" spans="1:2" s="14" customFormat="1" ht="19.5" customHeight="1" x14ac:dyDescent="0.2">
      <c r="A392" s="13">
        <v>377</v>
      </c>
      <c r="B392" s="14" t="str">
        <f ca="1">IFERROR(HYPERLINK("http://www.charitycommission.gov.uk/Showcharity/RegisterOfCharities/SearchResultHandler.aspx?RegisteredCharityNumber="&amp;VLOOKUP($A392,RawData!$H:$J,2,FALSE),VLOOKUP($A392,RawData!$H:$J,3,FALSE)),"")</f>
        <v/>
      </c>
    </row>
    <row r="393" spans="1:2" s="14" customFormat="1" ht="19.5" customHeight="1" x14ac:dyDescent="0.2">
      <c r="A393" s="13">
        <v>378</v>
      </c>
      <c r="B393" s="14" t="str">
        <f ca="1">IFERROR(HYPERLINK("http://www.charitycommission.gov.uk/Showcharity/RegisterOfCharities/SearchResultHandler.aspx?RegisteredCharityNumber="&amp;VLOOKUP($A393,RawData!$H:$J,2,FALSE),VLOOKUP($A393,RawData!$H:$J,3,FALSE)),"")</f>
        <v/>
      </c>
    </row>
    <row r="394" spans="1:2" s="14" customFormat="1" ht="19.5" customHeight="1" x14ac:dyDescent="0.2">
      <c r="A394" s="13">
        <v>379</v>
      </c>
      <c r="B394" s="14" t="str">
        <f ca="1">IFERROR(HYPERLINK("http://www.charitycommission.gov.uk/Showcharity/RegisterOfCharities/SearchResultHandler.aspx?RegisteredCharityNumber="&amp;VLOOKUP($A394,RawData!$H:$J,2,FALSE),VLOOKUP($A394,RawData!$H:$J,3,FALSE)),"")</f>
        <v/>
      </c>
    </row>
    <row r="395" spans="1:2" s="14" customFormat="1" ht="19.5" customHeight="1" x14ac:dyDescent="0.2">
      <c r="A395" s="13">
        <v>380</v>
      </c>
      <c r="B395" s="14" t="str">
        <f ca="1">IFERROR(HYPERLINK("http://www.charitycommission.gov.uk/Showcharity/RegisterOfCharities/SearchResultHandler.aspx?RegisteredCharityNumber="&amp;VLOOKUP($A395,RawData!$H:$J,2,FALSE),VLOOKUP($A395,RawData!$H:$J,3,FALSE)),"")</f>
        <v/>
      </c>
    </row>
    <row r="396" spans="1:2" s="14" customFormat="1" ht="19.5" customHeight="1" x14ac:dyDescent="0.2">
      <c r="A396" s="13">
        <v>381</v>
      </c>
      <c r="B396" s="14" t="str">
        <f ca="1">IFERROR(HYPERLINK("http://www.charitycommission.gov.uk/Showcharity/RegisterOfCharities/SearchResultHandler.aspx?RegisteredCharityNumber="&amp;VLOOKUP($A396,RawData!$H:$J,2,FALSE),VLOOKUP($A396,RawData!$H:$J,3,FALSE)),"")</f>
        <v/>
      </c>
    </row>
    <row r="397" spans="1:2" s="14" customFormat="1" ht="19.5" customHeight="1" x14ac:dyDescent="0.2">
      <c r="A397" s="13">
        <v>382</v>
      </c>
      <c r="B397" s="14" t="str">
        <f ca="1">IFERROR(HYPERLINK("http://www.charitycommission.gov.uk/Showcharity/RegisterOfCharities/SearchResultHandler.aspx?RegisteredCharityNumber="&amp;VLOOKUP($A397,RawData!$H:$J,2,FALSE),VLOOKUP($A397,RawData!$H:$J,3,FALSE)),"")</f>
        <v/>
      </c>
    </row>
    <row r="398" spans="1:2" s="14" customFormat="1" ht="19.5" customHeight="1" x14ac:dyDescent="0.2">
      <c r="A398" s="13">
        <v>383</v>
      </c>
      <c r="B398" s="14" t="str">
        <f ca="1">IFERROR(HYPERLINK("http://www.charitycommission.gov.uk/Showcharity/RegisterOfCharities/SearchResultHandler.aspx?RegisteredCharityNumber="&amp;VLOOKUP($A398,RawData!$H:$J,2,FALSE),VLOOKUP($A398,RawData!$H:$J,3,FALSE)),"")</f>
        <v/>
      </c>
    </row>
    <row r="399" spans="1:2" s="14" customFormat="1" ht="19.5" customHeight="1" x14ac:dyDescent="0.2">
      <c r="A399" s="13">
        <v>384</v>
      </c>
      <c r="B399" s="14" t="str">
        <f ca="1">IFERROR(HYPERLINK("http://www.charitycommission.gov.uk/Showcharity/RegisterOfCharities/SearchResultHandler.aspx?RegisteredCharityNumber="&amp;VLOOKUP($A399,RawData!$H:$J,2,FALSE),VLOOKUP($A399,RawData!$H:$J,3,FALSE)),"")</f>
        <v/>
      </c>
    </row>
    <row r="400" spans="1:2" s="14" customFormat="1" ht="19.5" customHeight="1" x14ac:dyDescent="0.2">
      <c r="A400" s="13">
        <v>385</v>
      </c>
      <c r="B400" s="14" t="str">
        <f ca="1">IFERROR(HYPERLINK("http://www.charitycommission.gov.uk/Showcharity/RegisterOfCharities/SearchResultHandler.aspx?RegisteredCharityNumber="&amp;VLOOKUP($A400,RawData!$H:$J,2,FALSE),VLOOKUP($A400,RawData!$H:$J,3,FALSE)),"")</f>
        <v/>
      </c>
    </row>
    <row r="401" spans="1:2" s="14" customFormat="1" ht="19.5" customHeight="1" x14ac:dyDescent="0.2">
      <c r="A401" s="13">
        <v>386</v>
      </c>
      <c r="B401" s="14" t="str">
        <f ca="1">IFERROR(HYPERLINK("http://www.charitycommission.gov.uk/Showcharity/RegisterOfCharities/SearchResultHandler.aspx?RegisteredCharityNumber="&amp;VLOOKUP($A401,RawData!$H:$J,2,FALSE),VLOOKUP($A401,RawData!$H:$J,3,FALSE)),"")</f>
        <v/>
      </c>
    </row>
    <row r="402" spans="1:2" s="14" customFormat="1" ht="19.5" customHeight="1" x14ac:dyDescent="0.2">
      <c r="A402" s="13">
        <v>387</v>
      </c>
      <c r="B402" s="14" t="str">
        <f ca="1">IFERROR(HYPERLINK("http://www.charitycommission.gov.uk/Showcharity/RegisterOfCharities/SearchResultHandler.aspx?RegisteredCharityNumber="&amp;VLOOKUP($A402,RawData!$H:$J,2,FALSE),VLOOKUP($A402,RawData!$H:$J,3,FALSE)),"")</f>
        <v/>
      </c>
    </row>
    <row r="403" spans="1:2" s="14" customFormat="1" ht="19.5" customHeight="1" x14ac:dyDescent="0.2">
      <c r="A403" s="13">
        <v>388</v>
      </c>
      <c r="B403" s="14" t="str">
        <f ca="1">IFERROR(HYPERLINK("http://www.charitycommission.gov.uk/Showcharity/RegisterOfCharities/SearchResultHandler.aspx?RegisteredCharityNumber="&amp;VLOOKUP($A403,RawData!$H:$J,2,FALSE),VLOOKUP($A403,RawData!$H:$J,3,FALSE)),"")</f>
        <v/>
      </c>
    </row>
    <row r="404" spans="1:2" s="14" customFormat="1" ht="19.5" customHeight="1" x14ac:dyDescent="0.2">
      <c r="A404" s="13">
        <v>389</v>
      </c>
      <c r="B404" s="14" t="str">
        <f ca="1">IFERROR(HYPERLINK("http://www.charitycommission.gov.uk/Showcharity/RegisterOfCharities/SearchResultHandler.aspx?RegisteredCharityNumber="&amp;VLOOKUP($A404,RawData!$H:$J,2,FALSE),VLOOKUP($A404,RawData!$H:$J,3,FALSE)),"")</f>
        <v/>
      </c>
    </row>
    <row r="405" spans="1:2" s="14" customFormat="1" ht="19.5" customHeight="1" x14ac:dyDescent="0.2">
      <c r="A405" s="13">
        <v>390</v>
      </c>
      <c r="B405" s="14" t="str">
        <f ca="1">IFERROR(HYPERLINK("http://www.charitycommission.gov.uk/Showcharity/RegisterOfCharities/SearchResultHandler.aspx?RegisteredCharityNumber="&amp;VLOOKUP($A405,RawData!$H:$J,2,FALSE),VLOOKUP($A405,RawData!$H:$J,3,FALSE)),"")</f>
        <v/>
      </c>
    </row>
    <row r="406" spans="1:2" s="14" customFormat="1" ht="19.5" customHeight="1" x14ac:dyDescent="0.2">
      <c r="A406" s="13">
        <v>391</v>
      </c>
      <c r="B406" s="14" t="str">
        <f ca="1">IFERROR(HYPERLINK("http://www.charitycommission.gov.uk/Showcharity/RegisterOfCharities/SearchResultHandler.aspx?RegisteredCharityNumber="&amp;VLOOKUP($A406,RawData!$H:$J,2,FALSE),VLOOKUP($A406,RawData!$H:$J,3,FALSE)),"")</f>
        <v/>
      </c>
    </row>
    <row r="407" spans="1:2" s="14" customFormat="1" ht="19.5" customHeight="1" x14ac:dyDescent="0.2">
      <c r="A407" s="13">
        <v>392</v>
      </c>
      <c r="B407" s="14" t="str">
        <f ca="1">IFERROR(HYPERLINK("http://www.charitycommission.gov.uk/Showcharity/RegisterOfCharities/SearchResultHandler.aspx?RegisteredCharityNumber="&amp;VLOOKUP($A407,RawData!$H:$J,2,FALSE),VLOOKUP($A407,RawData!$H:$J,3,FALSE)),"")</f>
        <v/>
      </c>
    </row>
    <row r="408" spans="1:2" s="14" customFormat="1" ht="19.5" customHeight="1" x14ac:dyDescent="0.2">
      <c r="A408" s="13">
        <v>393</v>
      </c>
      <c r="B408" s="14" t="str">
        <f ca="1">IFERROR(HYPERLINK("http://www.charitycommission.gov.uk/Showcharity/RegisterOfCharities/SearchResultHandler.aspx?RegisteredCharityNumber="&amp;VLOOKUP($A408,RawData!$H:$J,2,FALSE),VLOOKUP($A408,RawData!$H:$J,3,FALSE)),"")</f>
        <v/>
      </c>
    </row>
    <row r="409" spans="1:2" s="14" customFormat="1" ht="19.5" customHeight="1" x14ac:dyDescent="0.2">
      <c r="A409" s="13">
        <v>394</v>
      </c>
      <c r="B409" s="14" t="str">
        <f ca="1">IFERROR(HYPERLINK("http://www.charitycommission.gov.uk/Showcharity/RegisterOfCharities/SearchResultHandler.aspx?RegisteredCharityNumber="&amp;VLOOKUP($A409,RawData!$H:$J,2,FALSE),VLOOKUP($A409,RawData!$H:$J,3,FALSE)),"")</f>
        <v/>
      </c>
    </row>
    <row r="410" spans="1:2" s="14" customFormat="1" ht="19.5" customHeight="1" x14ac:dyDescent="0.2">
      <c r="A410" s="13">
        <v>395</v>
      </c>
      <c r="B410" s="14" t="str">
        <f ca="1">IFERROR(HYPERLINK("http://www.charitycommission.gov.uk/Showcharity/RegisterOfCharities/SearchResultHandler.aspx?RegisteredCharityNumber="&amp;VLOOKUP($A410,RawData!$H:$J,2,FALSE),VLOOKUP($A410,RawData!$H:$J,3,FALSE)),"")</f>
        <v/>
      </c>
    </row>
    <row r="411" spans="1:2" s="14" customFormat="1" ht="19.5" customHeight="1" x14ac:dyDescent="0.2">
      <c r="A411" s="13">
        <v>396</v>
      </c>
      <c r="B411" s="14" t="str">
        <f ca="1">IFERROR(HYPERLINK("http://www.charitycommission.gov.uk/Showcharity/RegisterOfCharities/SearchResultHandler.aspx?RegisteredCharityNumber="&amp;VLOOKUP($A411,RawData!$H:$J,2,FALSE),VLOOKUP($A411,RawData!$H:$J,3,FALSE)),"")</f>
        <v/>
      </c>
    </row>
    <row r="412" spans="1:2" s="14" customFormat="1" ht="19.5" customHeight="1" x14ac:dyDescent="0.2">
      <c r="A412" s="13">
        <v>397</v>
      </c>
      <c r="B412" s="14" t="str">
        <f ca="1">IFERROR(HYPERLINK("http://www.charitycommission.gov.uk/Showcharity/RegisterOfCharities/SearchResultHandler.aspx?RegisteredCharityNumber="&amp;VLOOKUP($A412,RawData!$H:$J,2,FALSE),VLOOKUP($A412,RawData!$H:$J,3,FALSE)),"")</f>
        <v/>
      </c>
    </row>
    <row r="413" spans="1:2" s="14" customFormat="1" ht="19.5" customHeight="1" x14ac:dyDescent="0.2">
      <c r="A413" s="13">
        <v>398</v>
      </c>
      <c r="B413" s="14" t="str">
        <f ca="1">IFERROR(HYPERLINK("http://www.charitycommission.gov.uk/Showcharity/RegisterOfCharities/SearchResultHandler.aspx?RegisteredCharityNumber="&amp;VLOOKUP($A413,RawData!$H:$J,2,FALSE),VLOOKUP($A413,RawData!$H:$J,3,FALSE)),"")</f>
        <v/>
      </c>
    </row>
    <row r="414" spans="1:2" s="14" customFormat="1" ht="19.5" customHeight="1" x14ac:dyDescent="0.2">
      <c r="A414" s="13">
        <v>399</v>
      </c>
      <c r="B414" s="14" t="str">
        <f ca="1">IFERROR(HYPERLINK("http://www.charitycommission.gov.uk/Showcharity/RegisterOfCharities/SearchResultHandler.aspx?RegisteredCharityNumber="&amp;VLOOKUP($A414,RawData!$H:$J,2,FALSE),VLOOKUP($A414,RawData!$H:$J,3,FALSE)),"")</f>
        <v/>
      </c>
    </row>
    <row r="415" spans="1:2" s="14" customFormat="1" ht="19.5" customHeight="1" x14ac:dyDescent="0.2">
      <c r="A415" s="13">
        <v>400</v>
      </c>
      <c r="B415" s="14" t="str">
        <f ca="1">IFERROR(HYPERLINK("http://www.charitycommission.gov.uk/Showcharity/RegisterOfCharities/SearchResultHandler.aspx?RegisteredCharityNumber="&amp;VLOOKUP($A415,RawData!$H:$J,2,FALSE),VLOOKUP($A415,RawData!$H:$J,3,FALSE)),"")</f>
        <v/>
      </c>
    </row>
    <row r="416" spans="1:2" s="14" customFormat="1" ht="19.5" customHeight="1" x14ac:dyDescent="0.2">
      <c r="A416" s="13">
        <v>401</v>
      </c>
      <c r="B416" s="14" t="str">
        <f ca="1">IFERROR(HYPERLINK("http://www.charitycommission.gov.uk/Showcharity/RegisterOfCharities/SearchResultHandler.aspx?RegisteredCharityNumber="&amp;VLOOKUP($A416,RawData!$H:$J,2,FALSE),VLOOKUP($A416,RawData!$H:$J,3,FALSE)),"")</f>
        <v/>
      </c>
    </row>
    <row r="417" spans="1:2" s="14" customFormat="1" ht="19.5" customHeight="1" x14ac:dyDescent="0.2">
      <c r="A417" s="13">
        <v>402</v>
      </c>
      <c r="B417" s="14" t="str">
        <f ca="1">IFERROR(HYPERLINK("http://www.charitycommission.gov.uk/Showcharity/RegisterOfCharities/SearchResultHandler.aspx?RegisteredCharityNumber="&amp;VLOOKUP($A417,RawData!$H:$J,2,FALSE),VLOOKUP($A417,RawData!$H:$J,3,FALSE)),"")</f>
        <v/>
      </c>
    </row>
    <row r="418" spans="1:2" s="14" customFormat="1" ht="19.5" customHeight="1" x14ac:dyDescent="0.2">
      <c r="A418" s="13">
        <v>403</v>
      </c>
      <c r="B418" s="14" t="str">
        <f ca="1">IFERROR(HYPERLINK("http://www.charitycommission.gov.uk/Showcharity/RegisterOfCharities/SearchResultHandler.aspx?RegisteredCharityNumber="&amp;VLOOKUP($A418,RawData!$H:$J,2,FALSE),VLOOKUP($A418,RawData!$H:$J,3,FALSE)),"")</f>
        <v/>
      </c>
    </row>
    <row r="419" spans="1:2" s="14" customFormat="1" ht="19.5" customHeight="1" x14ac:dyDescent="0.2">
      <c r="A419" s="13">
        <v>404</v>
      </c>
      <c r="B419" s="14" t="str">
        <f ca="1">IFERROR(HYPERLINK("http://www.charitycommission.gov.uk/Showcharity/RegisterOfCharities/SearchResultHandler.aspx?RegisteredCharityNumber="&amp;VLOOKUP($A419,RawData!$H:$J,2,FALSE),VLOOKUP($A419,RawData!$H:$J,3,FALSE)),"")</f>
        <v/>
      </c>
    </row>
    <row r="420" spans="1:2" s="14" customFormat="1" ht="19.5" customHeight="1" x14ac:dyDescent="0.2">
      <c r="A420" s="13">
        <v>405</v>
      </c>
      <c r="B420" s="14" t="str">
        <f ca="1">IFERROR(HYPERLINK("http://www.charitycommission.gov.uk/Showcharity/RegisterOfCharities/SearchResultHandler.aspx?RegisteredCharityNumber="&amp;VLOOKUP($A420,RawData!$H:$J,2,FALSE),VLOOKUP($A420,RawData!$H:$J,3,FALSE)),"")</f>
        <v/>
      </c>
    </row>
    <row r="421" spans="1:2" s="14" customFormat="1" ht="19.5" customHeight="1" x14ac:dyDescent="0.2">
      <c r="A421" s="13">
        <v>406</v>
      </c>
      <c r="B421" s="14" t="str">
        <f ca="1">IFERROR(HYPERLINK("http://www.charitycommission.gov.uk/Showcharity/RegisterOfCharities/SearchResultHandler.aspx?RegisteredCharityNumber="&amp;VLOOKUP($A421,RawData!$H:$J,2,FALSE),VLOOKUP($A421,RawData!$H:$J,3,FALSE)),"")</f>
        <v/>
      </c>
    </row>
    <row r="422" spans="1:2" s="14" customFormat="1" ht="19.5" customHeight="1" x14ac:dyDescent="0.2">
      <c r="A422" s="13">
        <v>407</v>
      </c>
      <c r="B422" s="14" t="str">
        <f ca="1">IFERROR(HYPERLINK("http://www.charitycommission.gov.uk/Showcharity/RegisterOfCharities/SearchResultHandler.aspx?RegisteredCharityNumber="&amp;VLOOKUP($A422,RawData!$H:$J,2,FALSE),VLOOKUP($A422,RawData!$H:$J,3,FALSE)),"")</f>
        <v/>
      </c>
    </row>
    <row r="423" spans="1:2" s="14" customFormat="1" ht="19.5" customHeight="1" x14ac:dyDescent="0.2">
      <c r="A423" s="13">
        <v>408</v>
      </c>
      <c r="B423" s="14" t="str">
        <f ca="1">IFERROR(HYPERLINK("http://www.charitycommission.gov.uk/Showcharity/RegisterOfCharities/SearchResultHandler.aspx?RegisteredCharityNumber="&amp;VLOOKUP($A423,RawData!$H:$J,2,FALSE),VLOOKUP($A423,RawData!$H:$J,3,FALSE)),"")</f>
        <v/>
      </c>
    </row>
    <row r="424" spans="1:2" s="14" customFormat="1" ht="19.5" customHeight="1" x14ac:dyDescent="0.2">
      <c r="A424" s="13">
        <v>409</v>
      </c>
      <c r="B424" s="14" t="str">
        <f ca="1">IFERROR(HYPERLINK("http://www.charitycommission.gov.uk/Showcharity/RegisterOfCharities/SearchResultHandler.aspx?RegisteredCharityNumber="&amp;VLOOKUP($A424,RawData!$H:$J,2,FALSE),VLOOKUP($A424,RawData!$H:$J,3,FALSE)),"")</f>
        <v/>
      </c>
    </row>
    <row r="425" spans="1:2" s="14" customFormat="1" ht="19.5" customHeight="1" x14ac:dyDescent="0.2">
      <c r="A425" s="13">
        <v>410</v>
      </c>
      <c r="B425" s="14" t="str">
        <f ca="1">IFERROR(HYPERLINK("http://www.charitycommission.gov.uk/Showcharity/RegisterOfCharities/SearchResultHandler.aspx?RegisteredCharityNumber="&amp;VLOOKUP($A425,RawData!$H:$J,2,FALSE),VLOOKUP($A425,RawData!$H:$J,3,FALSE)),"")</f>
        <v/>
      </c>
    </row>
    <row r="426" spans="1:2" s="14" customFormat="1" ht="19.5" customHeight="1" x14ac:dyDescent="0.2">
      <c r="A426" s="13">
        <v>411</v>
      </c>
      <c r="B426" s="14" t="str">
        <f ca="1">IFERROR(HYPERLINK("http://www.charitycommission.gov.uk/Showcharity/RegisterOfCharities/SearchResultHandler.aspx?RegisteredCharityNumber="&amp;VLOOKUP($A426,RawData!$H:$J,2,FALSE),VLOOKUP($A426,RawData!$H:$J,3,FALSE)),"")</f>
        <v/>
      </c>
    </row>
    <row r="427" spans="1:2" s="14" customFormat="1" ht="19.5" customHeight="1" x14ac:dyDescent="0.2">
      <c r="A427" s="13">
        <v>412</v>
      </c>
      <c r="B427" s="14" t="str">
        <f ca="1">IFERROR(HYPERLINK("http://www.charitycommission.gov.uk/Showcharity/RegisterOfCharities/SearchResultHandler.aspx?RegisteredCharityNumber="&amp;VLOOKUP($A427,RawData!$H:$J,2,FALSE),VLOOKUP($A427,RawData!$H:$J,3,FALSE)),"")</f>
        <v/>
      </c>
    </row>
    <row r="428" spans="1:2" s="14" customFormat="1" ht="19.5" customHeight="1" x14ac:dyDescent="0.2">
      <c r="A428" s="13">
        <v>413</v>
      </c>
      <c r="B428" s="14" t="str">
        <f ca="1">IFERROR(HYPERLINK("http://www.charitycommission.gov.uk/Showcharity/RegisterOfCharities/SearchResultHandler.aspx?RegisteredCharityNumber="&amp;VLOOKUP($A428,RawData!$H:$J,2,FALSE),VLOOKUP($A428,RawData!$H:$J,3,FALSE)),"")</f>
        <v/>
      </c>
    </row>
    <row r="429" spans="1:2" s="14" customFormat="1" ht="19.5" customHeight="1" x14ac:dyDescent="0.2">
      <c r="A429" s="13">
        <v>414</v>
      </c>
      <c r="B429" s="14" t="str">
        <f ca="1">IFERROR(HYPERLINK("http://www.charitycommission.gov.uk/Showcharity/RegisterOfCharities/SearchResultHandler.aspx?RegisteredCharityNumber="&amp;VLOOKUP($A429,RawData!$H:$J,2,FALSE),VLOOKUP($A429,RawData!$H:$J,3,FALSE)),"")</f>
        <v/>
      </c>
    </row>
    <row r="430" spans="1:2" s="14" customFormat="1" ht="19.5" customHeight="1" x14ac:dyDescent="0.2">
      <c r="A430" s="13">
        <v>415</v>
      </c>
      <c r="B430" s="14" t="str">
        <f ca="1">IFERROR(HYPERLINK("http://www.charitycommission.gov.uk/Showcharity/RegisterOfCharities/SearchResultHandler.aspx?RegisteredCharityNumber="&amp;VLOOKUP($A430,RawData!$H:$J,2,FALSE),VLOOKUP($A430,RawData!$H:$J,3,FALSE)),"")</f>
        <v/>
      </c>
    </row>
    <row r="431" spans="1:2" s="14" customFormat="1" ht="19.5" customHeight="1" x14ac:dyDescent="0.2">
      <c r="A431" s="13">
        <v>416</v>
      </c>
      <c r="B431" s="14" t="str">
        <f ca="1">IFERROR(HYPERLINK("http://www.charitycommission.gov.uk/Showcharity/RegisterOfCharities/SearchResultHandler.aspx?RegisteredCharityNumber="&amp;VLOOKUP($A431,RawData!$H:$J,2,FALSE),VLOOKUP($A431,RawData!$H:$J,3,FALSE)),"")</f>
        <v/>
      </c>
    </row>
    <row r="432" spans="1:2" s="14" customFormat="1" ht="19.5" customHeight="1" x14ac:dyDescent="0.2">
      <c r="A432" s="13">
        <v>417</v>
      </c>
      <c r="B432" s="14" t="str">
        <f ca="1">IFERROR(HYPERLINK("http://www.charitycommission.gov.uk/Showcharity/RegisterOfCharities/SearchResultHandler.aspx?RegisteredCharityNumber="&amp;VLOOKUP($A432,RawData!$H:$J,2,FALSE),VLOOKUP($A432,RawData!$H:$J,3,FALSE)),"")</f>
        <v/>
      </c>
    </row>
    <row r="433" spans="1:2" s="14" customFormat="1" ht="19.5" customHeight="1" x14ac:dyDescent="0.2">
      <c r="A433" s="13">
        <v>418</v>
      </c>
      <c r="B433" s="14" t="str">
        <f ca="1">IFERROR(HYPERLINK("http://www.charitycommission.gov.uk/Showcharity/RegisterOfCharities/SearchResultHandler.aspx?RegisteredCharityNumber="&amp;VLOOKUP($A433,RawData!$H:$J,2,FALSE),VLOOKUP($A433,RawData!$H:$J,3,FALSE)),"")</f>
        <v/>
      </c>
    </row>
    <row r="434" spans="1:2" s="14" customFormat="1" ht="19.5" customHeight="1" x14ac:dyDescent="0.2">
      <c r="A434" s="13">
        <v>419</v>
      </c>
      <c r="B434" s="14" t="str">
        <f ca="1">IFERROR(HYPERLINK("http://www.charitycommission.gov.uk/Showcharity/RegisterOfCharities/SearchResultHandler.aspx?RegisteredCharityNumber="&amp;VLOOKUP($A434,RawData!$H:$J,2,FALSE),VLOOKUP($A434,RawData!$H:$J,3,FALSE)),"")</f>
        <v/>
      </c>
    </row>
    <row r="435" spans="1:2" s="14" customFormat="1" ht="19.5" customHeight="1" x14ac:dyDescent="0.2">
      <c r="A435" s="13">
        <v>420</v>
      </c>
      <c r="B435" s="14" t="str">
        <f ca="1">IFERROR(HYPERLINK("http://www.charitycommission.gov.uk/Showcharity/RegisterOfCharities/SearchResultHandler.aspx?RegisteredCharityNumber="&amp;VLOOKUP($A435,RawData!$H:$J,2,FALSE),VLOOKUP($A435,RawData!$H:$J,3,FALSE)),"")</f>
        <v/>
      </c>
    </row>
    <row r="436" spans="1:2" s="14" customFormat="1" ht="19.5" customHeight="1" x14ac:dyDescent="0.2">
      <c r="A436" s="13">
        <v>421</v>
      </c>
      <c r="B436" s="14" t="str">
        <f ca="1">IFERROR(HYPERLINK("http://www.charitycommission.gov.uk/Showcharity/RegisterOfCharities/SearchResultHandler.aspx?RegisteredCharityNumber="&amp;VLOOKUP($A436,RawData!$H:$J,2,FALSE),VLOOKUP($A436,RawData!$H:$J,3,FALSE)),"")</f>
        <v/>
      </c>
    </row>
    <row r="437" spans="1:2" s="14" customFormat="1" ht="19.5" customHeight="1" x14ac:dyDescent="0.2">
      <c r="A437" s="13">
        <v>422</v>
      </c>
      <c r="B437" s="14" t="str">
        <f ca="1">IFERROR(HYPERLINK("http://www.charitycommission.gov.uk/Showcharity/RegisterOfCharities/SearchResultHandler.aspx?RegisteredCharityNumber="&amp;VLOOKUP($A437,RawData!$H:$J,2,FALSE),VLOOKUP($A437,RawData!$H:$J,3,FALSE)),"")</f>
        <v/>
      </c>
    </row>
    <row r="438" spans="1:2" s="14" customFormat="1" ht="19.5" customHeight="1" x14ac:dyDescent="0.2">
      <c r="A438" s="13">
        <v>423</v>
      </c>
      <c r="B438" s="14" t="str">
        <f ca="1">IFERROR(HYPERLINK("http://www.charitycommission.gov.uk/Showcharity/RegisterOfCharities/SearchResultHandler.aspx?RegisteredCharityNumber="&amp;VLOOKUP($A438,RawData!$H:$J,2,FALSE),VLOOKUP($A438,RawData!$H:$J,3,FALSE)),"")</f>
        <v/>
      </c>
    </row>
    <row r="439" spans="1:2" s="14" customFormat="1" ht="19.5" customHeight="1" x14ac:dyDescent="0.2">
      <c r="A439" s="13">
        <v>424</v>
      </c>
      <c r="B439" s="14" t="str">
        <f ca="1">IFERROR(HYPERLINK("http://www.charitycommission.gov.uk/Showcharity/RegisterOfCharities/SearchResultHandler.aspx?RegisteredCharityNumber="&amp;VLOOKUP($A439,RawData!$H:$J,2,FALSE),VLOOKUP($A439,RawData!$H:$J,3,FALSE)),"")</f>
        <v/>
      </c>
    </row>
    <row r="440" spans="1:2" s="14" customFormat="1" ht="19.5" customHeight="1" x14ac:dyDescent="0.2">
      <c r="A440" s="13">
        <v>425</v>
      </c>
      <c r="B440" s="14" t="str">
        <f ca="1">IFERROR(HYPERLINK("http://www.charitycommission.gov.uk/Showcharity/RegisterOfCharities/SearchResultHandler.aspx?RegisteredCharityNumber="&amp;VLOOKUP($A440,RawData!$H:$J,2,FALSE),VLOOKUP($A440,RawData!$H:$J,3,FALSE)),"")</f>
        <v/>
      </c>
    </row>
    <row r="441" spans="1:2" s="14" customFormat="1" ht="19.5" customHeight="1" x14ac:dyDescent="0.2">
      <c r="A441" s="13">
        <v>426</v>
      </c>
      <c r="B441" s="14" t="str">
        <f ca="1">IFERROR(HYPERLINK("http://www.charitycommission.gov.uk/Showcharity/RegisterOfCharities/SearchResultHandler.aspx?RegisteredCharityNumber="&amp;VLOOKUP($A441,RawData!$H:$J,2,FALSE),VLOOKUP($A441,RawData!$H:$J,3,FALSE)),"")</f>
        <v/>
      </c>
    </row>
    <row r="442" spans="1:2" s="14" customFormat="1" ht="19.5" customHeight="1" x14ac:dyDescent="0.2">
      <c r="A442" s="13">
        <v>427</v>
      </c>
      <c r="B442" s="14" t="str">
        <f ca="1">IFERROR(HYPERLINK("http://www.charitycommission.gov.uk/Showcharity/RegisterOfCharities/SearchResultHandler.aspx?RegisteredCharityNumber="&amp;VLOOKUP($A442,RawData!$H:$J,2,FALSE),VLOOKUP($A442,RawData!$H:$J,3,FALSE)),"")</f>
        <v/>
      </c>
    </row>
    <row r="443" spans="1:2" s="14" customFormat="1" ht="19.5" customHeight="1" x14ac:dyDescent="0.2">
      <c r="A443" s="13">
        <v>428</v>
      </c>
      <c r="B443" s="14" t="str">
        <f ca="1">IFERROR(HYPERLINK("http://www.charitycommission.gov.uk/Showcharity/RegisterOfCharities/SearchResultHandler.aspx?RegisteredCharityNumber="&amp;VLOOKUP($A443,RawData!$H:$J,2,FALSE),VLOOKUP($A443,RawData!$H:$J,3,FALSE)),"")</f>
        <v/>
      </c>
    </row>
    <row r="444" spans="1:2" s="14" customFormat="1" ht="19.5" customHeight="1" x14ac:dyDescent="0.2">
      <c r="A444" s="13">
        <v>429</v>
      </c>
      <c r="B444" s="14" t="str">
        <f ca="1">IFERROR(HYPERLINK("http://www.charitycommission.gov.uk/Showcharity/RegisterOfCharities/SearchResultHandler.aspx?RegisteredCharityNumber="&amp;VLOOKUP($A444,RawData!$H:$J,2,FALSE),VLOOKUP($A444,RawData!$H:$J,3,FALSE)),"")</f>
        <v/>
      </c>
    </row>
    <row r="445" spans="1:2" s="14" customFormat="1" ht="19.5" customHeight="1" x14ac:dyDescent="0.2">
      <c r="A445" s="13">
        <v>430</v>
      </c>
      <c r="B445" s="14" t="str">
        <f ca="1">IFERROR(HYPERLINK("http://www.charitycommission.gov.uk/Showcharity/RegisterOfCharities/SearchResultHandler.aspx?RegisteredCharityNumber="&amp;VLOOKUP($A445,RawData!$H:$J,2,FALSE),VLOOKUP($A445,RawData!$H:$J,3,FALSE)),"")</f>
        <v/>
      </c>
    </row>
    <row r="446" spans="1:2" s="14" customFormat="1" ht="19.5" customHeight="1" x14ac:dyDescent="0.2">
      <c r="A446" s="13">
        <v>431</v>
      </c>
      <c r="B446" s="14" t="str">
        <f ca="1">IFERROR(HYPERLINK("http://www.charitycommission.gov.uk/Showcharity/RegisterOfCharities/SearchResultHandler.aspx?RegisteredCharityNumber="&amp;VLOOKUP($A446,RawData!$H:$J,2,FALSE),VLOOKUP($A446,RawData!$H:$J,3,FALSE)),"")</f>
        <v/>
      </c>
    </row>
    <row r="447" spans="1:2" s="14" customFormat="1" ht="19.5" customHeight="1" x14ac:dyDescent="0.2">
      <c r="A447" s="13">
        <v>432</v>
      </c>
      <c r="B447" s="14" t="str">
        <f ca="1">IFERROR(HYPERLINK("http://www.charitycommission.gov.uk/Showcharity/RegisterOfCharities/SearchResultHandler.aspx?RegisteredCharityNumber="&amp;VLOOKUP($A447,RawData!$H:$J,2,FALSE),VLOOKUP($A447,RawData!$H:$J,3,FALSE)),"")</f>
        <v/>
      </c>
    </row>
    <row r="448" spans="1:2" s="14" customFormat="1" ht="19.5" customHeight="1" x14ac:dyDescent="0.2">
      <c r="A448" s="13">
        <v>433</v>
      </c>
      <c r="B448" s="14" t="str">
        <f ca="1">IFERROR(HYPERLINK("http://www.charitycommission.gov.uk/Showcharity/RegisterOfCharities/SearchResultHandler.aspx?RegisteredCharityNumber="&amp;VLOOKUP($A448,RawData!$H:$J,2,FALSE),VLOOKUP($A448,RawData!$H:$J,3,FALSE)),"")</f>
        <v/>
      </c>
    </row>
    <row r="449" spans="1:2" s="14" customFormat="1" ht="19.5" customHeight="1" x14ac:dyDescent="0.2">
      <c r="A449" s="13">
        <v>434</v>
      </c>
      <c r="B449" s="14" t="str">
        <f ca="1">IFERROR(HYPERLINK("http://www.charitycommission.gov.uk/Showcharity/RegisterOfCharities/SearchResultHandler.aspx?RegisteredCharityNumber="&amp;VLOOKUP($A449,RawData!$H:$J,2,FALSE),VLOOKUP($A449,RawData!$H:$J,3,FALSE)),"")</f>
        <v/>
      </c>
    </row>
    <row r="450" spans="1:2" s="14" customFormat="1" ht="19.5" customHeight="1" x14ac:dyDescent="0.2">
      <c r="A450" s="13">
        <v>435</v>
      </c>
      <c r="B450" s="14" t="str">
        <f ca="1">IFERROR(HYPERLINK("http://www.charitycommission.gov.uk/Showcharity/RegisterOfCharities/SearchResultHandler.aspx?RegisteredCharityNumber="&amp;VLOOKUP($A450,RawData!$H:$J,2,FALSE),VLOOKUP($A450,RawData!$H:$J,3,FALSE)),"")</f>
        <v/>
      </c>
    </row>
    <row r="451" spans="1:2" s="14" customFormat="1" ht="19.5" customHeight="1" x14ac:dyDescent="0.2">
      <c r="A451" s="13">
        <v>436</v>
      </c>
      <c r="B451" s="14" t="str">
        <f ca="1">IFERROR(HYPERLINK("http://www.charitycommission.gov.uk/Showcharity/RegisterOfCharities/SearchResultHandler.aspx?RegisteredCharityNumber="&amp;VLOOKUP($A451,RawData!$H:$J,2,FALSE),VLOOKUP($A451,RawData!$H:$J,3,FALSE)),"")</f>
        <v/>
      </c>
    </row>
    <row r="452" spans="1:2" s="14" customFormat="1" ht="19.5" customHeight="1" x14ac:dyDescent="0.2">
      <c r="A452" s="13">
        <v>437</v>
      </c>
      <c r="B452" s="14" t="str">
        <f ca="1">IFERROR(HYPERLINK("http://www.charitycommission.gov.uk/Showcharity/RegisterOfCharities/SearchResultHandler.aspx?RegisteredCharityNumber="&amp;VLOOKUP($A452,RawData!$H:$J,2,FALSE),VLOOKUP($A452,RawData!$H:$J,3,FALSE)),"")</f>
        <v/>
      </c>
    </row>
    <row r="453" spans="1:2" s="14" customFormat="1" ht="19.5" customHeight="1" x14ac:dyDescent="0.2">
      <c r="A453" s="13">
        <v>438</v>
      </c>
      <c r="B453" s="14" t="str">
        <f ca="1">IFERROR(HYPERLINK("http://www.charitycommission.gov.uk/Showcharity/RegisterOfCharities/SearchResultHandler.aspx?RegisteredCharityNumber="&amp;VLOOKUP($A453,RawData!$H:$J,2,FALSE),VLOOKUP($A453,RawData!$H:$J,3,FALSE)),"")</f>
        <v/>
      </c>
    </row>
    <row r="454" spans="1:2" s="14" customFormat="1" ht="19.5" customHeight="1" x14ac:dyDescent="0.2">
      <c r="A454" s="13">
        <v>439</v>
      </c>
      <c r="B454" s="14" t="str">
        <f ca="1">IFERROR(HYPERLINK("http://www.charitycommission.gov.uk/Showcharity/RegisterOfCharities/SearchResultHandler.aspx?RegisteredCharityNumber="&amp;VLOOKUP($A454,RawData!$H:$J,2,FALSE),VLOOKUP($A454,RawData!$H:$J,3,FALSE)),"")</f>
        <v/>
      </c>
    </row>
    <row r="455" spans="1:2" s="14" customFormat="1" ht="19.5" customHeight="1" x14ac:dyDescent="0.2">
      <c r="A455" s="13">
        <v>440</v>
      </c>
      <c r="B455" s="14" t="str">
        <f ca="1">IFERROR(HYPERLINK("http://www.charitycommission.gov.uk/Showcharity/RegisterOfCharities/SearchResultHandler.aspx?RegisteredCharityNumber="&amp;VLOOKUP($A455,RawData!$H:$J,2,FALSE),VLOOKUP($A455,RawData!$H:$J,3,FALSE)),"")</f>
        <v/>
      </c>
    </row>
    <row r="456" spans="1:2" s="14" customFormat="1" ht="19.5" customHeight="1" x14ac:dyDescent="0.2">
      <c r="A456" s="13">
        <v>441</v>
      </c>
      <c r="B456" s="14" t="str">
        <f ca="1">IFERROR(HYPERLINK("http://www.charitycommission.gov.uk/Showcharity/RegisterOfCharities/SearchResultHandler.aspx?RegisteredCharityNumber="&amp;VLOOKUP($A456,RawData!$H:$J,2,FALSE),VLOOKUP($A456,RawData!$H:$J,3,FALSE)),"")</f>
        <v/>
      </c>
    </row>
    <row r="457" spans="1:2" s="14" customFormat="1" ht="19.5" customHeight="1" x14ac:dyDescent="0.2">
      <c r="A457" s="13">
        <v>442</v>
      </c>
      <c r="B457" s="14" t="str">
        <f ca="1">IFERROR(HYPERLINK("http://www.charitycommission.gov.uk/Showcharity/RegisterOfCharities/SearchResultHandler.aspx?RegisteredCharityNumber="&amp;VLOOKUP($A457,RawData!$H:$J,2,FALSE),VLOOKUP($A457,RawData!$H:$J,3,FALSE)),"")</f>
        <v/>
      </c>
    </row>
    <row r="458" spans="1:2" s="14" customFormat="1" ht="19.5" customHeight="1" x14ac:dyDescent="0.2">
      <c r="A458" s="13">
        <v>443</v>
      </c>
      <c r="B458" s="14" t="str">
        <f ca="1">IFERROR(HYPERLINK("http://www.charitycommission.gov.uk/Showcharity/RegisterOfCharities/SearchResultHandler.aspx?RegisteredCharityNumber="&amp;VLOOKUP($A458,RawData!$H:$J,2,FALSE),VLOOKUP($A458,RawData!$H:$J,3,FALSE)),"")</f>
        <v/>
      </c>
    </row>
    <row r="459" spans="1:2" s="14" customFormat="1" ht="19.5" customHeight="1" x14ac:dyDescent="0.2">
      <c r="A459" s="13">
        <v>444</v>
      </c>
      <c r="B459" s="14" t="str">
        <f ca="1">IFERROR(HYPERLINK("http://www.charitycommission.gov.uk/Showcharity/RegisterOfCharities/SearchResultHandler.aspx?RegisteredCharityNumber="&amp;VLOOKUP($A459,RawData!$H:$J,2,FALSE),VLOOKUP($A459,RawData!$H:$J,3,FALSE)),"")</f>
        <v/>
      </c>
    </row>
    <row r="460" spans="1:2" s="14" customFormat="1" ht="19.5" customHeight="1" x14ac:dyDescent="0.2">
      <c r="A460" s="13">
        <v>445</v>
      </c>
      <c r="B460" s="14" t="str">
        <f ca="1">IFERROR(HYPERLINK("http://www.charitycommission.gov.uk/Showcharity/RegisterOfCharities/SearchResultHandler.aspx?RegisteredCharityNumber="&amp;VLOOKUP($A460,RawData!$H:$J,2,FALSE),VLOOKUP($A460,RawData!$H:$J,3,FALSE)),"")</f>
        <v/>
      </c>
    </row>
    <row r="461" spans="1:2" s="14" customFormat="1" ht="19.5" customHeight="1" x14ac:dyDescent="0.2">
      <c r="A461" s="13">
        <v>446</v>
      </c>
      <c r="B461" s="14" t="str">
        <f ca="1">IFERROR(HYPERLINK("http://www.charitycommission.gov.uk/Showcharity/RegisterOfCharities/SearchResultHandler.aspx?RegisteredCharityNumber="&amp;VLOOKUP($A461,RawData!$H:$J,2,FALSE),VLOOKUP($A461,RawData!$H:$J,3,FALSE)),"")</f>
        <v/>
      </c>
    </row>
    <row r="462" spans="1:2" s="14" customFormat="1" ht="19.5" customHeight="1" x14ac:dyDescent="0.2">
      <c r="A462" s="13">
        <v>447</v>
      </c>
      <c r="B462" s="14" t="str">
        <f ca="1">IFERROR(HYPERLINK("http://www.charitycommission.gov.uk/Showcharity/RegisterOfCharities/SearchResultHandler.aspx?RegisteredCharityNumber="&amp;VLOOKUP($A462,RawData!$H:$J,2,FALSE),VLOOKUP($A462,RawData!$H:$J,3,FALSE)),"")</f>
        <v/>
      </c>
    </row>
    <row r="463" spans="1:2" s="14" customFormat="1" ht="19.5" customHeight="1" x14ac:dyDescent="0.2">
      <c r="A463" s="13">
        <v>448</v>
      </c>
      <c r="B463" s="14" t="str">
        <f ca="1">IFERROR(HYPERLINK("http://www.charitycommission.gov.uk/Showcharity/RegisterOfCharities/SearchResultHandler.aspx?RegisteredCharityNumber="&amp;VLOOKUP($A463,RawData!$H:$J,2,FALSE),VLOOKUP($A463,RawData!$H:$J,3,FALSE)),"")</f>
        <v/>
      </c>
    </row>
    <row r="464" spans="1:2" s="14" customFormat="1" ht="19.5" customHeight="1" x14ac:dyDescent="0.2">
      <c r="A464" s="13">
        <v>449</v>
      </c>
      <c r="B464" s="14" t="str">
        <f ca="1">IFERROR(HYPERLINK("http://www.charitycommission.gov.uk/Showcharity/RegisterOfCharities/SearchResultHandler.aspx?RegisteredCharityNumber="&amp;VLOOKUP($A464,RawData!$H:$J,2,FALSE),VLOOKUP($A464,RawData!$H:$J,3,FALSE)),"")</f>
        <v/>
      </c>
    </row>
    <row r="465" spans="1:2" s="14" customFormat="1" ht="19.5" customHeight="1" x14ac:dyDescent="0.2">
      <c r="A465" s="13">
        <v>450</v>
      </c>
      <c r="B465" s="14" t="str">
        <f ca="1">IFERROR(HYPERLINK("http://www.charitycommission.gov.uk/Showcharity/RegisterOfCharities/SearchResultHandler.aspx?RegisteredCharityNumber="&amp;VLOOKUP($A465,RawData!$H:$J,2,FALSE),VLOOKUP($A465,RawData!$H:$J,3,FALSE)),"")</f>
        <v/>
      </c>
    </row>
    <row r="466" spans="1:2" s="14" customFormat="1" ht="19.5" customHeight="1" x14ac:dyDescent="0.2">
      <c r="A466" s="13">
        <v>451</v>
      </c>
      <c r="B466" s="14" t="str">
        <f ca="1">IFERROR(HYPERLINK("http://www.charitycommission.gov.uk/Showcharity/RegisterOfCharities/SearchResultHandler.aspx?RegisteredCharityNumber="&amp;VLOOKUP($A466,RawData!$H:$J,2,FALSE),VLOOKUP($A466,RawData!$H:$J,3,FALSE)),"")</f>
        <v/>
      </c>
    </row>
    <row r="467" spans="1:2" s="14" customFormat="1" ht="19.5" customHeight="1" x14ac:dyDescent="0.2">
      <c r="A467" s="13">
        <v>452</v>
      </c>
      <c r="B467" s="14" t="str">
        <f ca="1">IFERROR(HYPERLINK("http://www.charitycommission.gov.uk/Showcharity/RegisterOfCharities/SearchResultHandler.aspx?RegisteredCharityNumber="&amp;VLOOKUP($A467,RawData!$H:$J,2,FALSE),VLOOKUP($A467,RawData!$H:$J,3,FALSE)),"")</f>
        <v/>
      </c>
    </row>
    <row r="468" spans="1:2" s="14" customFormat="1" ht="19.5" customHeight="1" x14ac:dyDescent="0.2">
      <c r="A468" s="13">
        <v>453</v>
      </c>
      <c r="B468" s="14" t="str">
        <f ca="1">IFERROR(HYPERLINK("http://www.charitycommission.gov.uk/Showcharity/RegisterOfCharities/SearchResultHandler.aspx?RegisteredCharityNumber="&amp;VLOOKUP($A468,RawData!$H:$J,2,FALSE),VLOOKUP($A468,RawData!$H:$J,3,FALSE)),"")</f>
        <v/>
      </c>
    </row>
    <row r="469" spans="1:2" s="14" customFormat="1" ht="19.5" customHeight="1" x14ac:dyDescent="0.2">
      <c r="A469" s="13">
        <v>454</v>
      </c>
      <c r="B469" s="14" t="str">
        <f ca="1">IFERROR(HYPERLINK("http://www.charitycommission.gov.uk/Showcharity/RegisterOfCharities/SearchResultHandler.aspx?RegisteredCharityNumber="&amp;VLOOKUP($A469,RawData!$H:$J,2,FALSE),VLOOKUP($A469,RawData!$H:$J,3,FALSE)),"")</f>
        <v/>
      </c>
    </row>
    <row r="470" spans="1:2" s="14" customFormat="1" ht="19.5" customHeight="1" x14ac:dyDescent="0.2">
      <c r="A470" s="13">
        <v>455</v>
      </c>
      <c r="B470" s="14" t="str">
        <f ca="1">IFERROR(HYPERLINK("http://www.charitycommission.gov.uk/Showcharity/RegisterOfCharities/SearchResultHandler.aspx?RegisteredCharityNumber="&amp;VLOOKUP($A470,RawData!$H:$J,2,FALSE),VLOOKUP($A470,RawData!$H:$J,3,FALSE)),"")</f>
        <v/>
      </c>
    </row>
    <row r="471" spans="1:2" s="14" customFormat="1" ht="19.5" customHeight="1" x14ac:dyDescent="0.2">
      <c r="A471" s="13">
        <v>456</v>
      </c>
      <c r="B471" s="14" t="str">
        <f ca="1">IFERROR(HYPERLINK("http://www.charitycommission.gov.uk/Showcharity/RegisterOfCharities/SearchResultHandler.aspx?RegisteredCharityNumber="&amp;VLOOKUP($A471,RawData!$H:$J,2,FALSE),VLOOKUP($A471,RawData!$H:$J,3,FALSE)),"")</f>
        <v/>
      </c>
    </row>
    <row r="472" spans="1:2" s="14" customFormat="1" ht="19.5" customHeight="1" x14ac:dyDescent="0.2">
      <c r="A472" s="13">
        <v>457</v>
      </c>
      <c r="B472" s="14" t="str">
        <f ca="1">IFERROR(HYPERLINK("http://www.charitycommission.gov.uk/Showcharity/RegisterOfCharities/SearchResultHandler.aspx?RegisteredCharityNumber="&amp;VLOOKUP($A472,RawData!$H:$J,2,FALSE),VLOOKUP($A472,RawData!$H:$J,3,FALSE)),"")</f>
        <v/>
      </c>
    </row>
    <row r="473" spans="1:2" s="14" customFormat="1" ht="19.5" customHeight="1" x14ac:dyDescent="0.2">
      <c r="A473" s="13">
        <v>458</v>
      </c>
      <c r="B473" s="14" t="str">
        <f ca="1">IFERROR(HYPERLINK("http://www.charitycommission.gov.uk/Showcharity/RegisterOfCharities/SearchResultHandler.aspx?RegisteredCharityNumber="&amp;VLOOKUP($A473,RawData!$H:$J,2,FALSE),VLOOKUP($A473,RawData!$H:$J,3,FALSE)),"")</f>
        <v/>
      </c>
    </row>
    <row r="474" spans="1:2" s="14" customFormat="1" ht="19.5" customHeight="1" x14ac:dyDescent="0.2">
      <c r="A474" s="13">
        <v>459</v>
      </c>
      <c r="B474" s="14" t="str">
        <f ca="1">IFERROR(HYPERLINK("http://www.charitycommission.gov.uk/Showcharity/RegisterOfCharities/SearchResultHandler.aspx?RegisteredCharityNumber="&amp;VLOOKUP($A474,RawData!$H:$J,2,FALSE),VLOOKUP($A474,RawData!$H:$J,3,FALSE)),"")</f>
        <v/>
      </c>
    </row>
    <row r="475" spans="1:2" s="14" customFormat="1" ht="19.5" customHeight="1" x14ac:dyDescent="0.2">
      <c r="A475" s="13">
        <v>460</v>
      </c>
      <c r="B475" s="14" t="str">
        <f ca="1">IFERROR(HYPERLINK("http://www.charitycommission.gov.uk/Showcharity/RegisterOfCharities/SearchResultHandler.aspx?RegisteredCharityNumber="&amp;VLOOKUP($A475,RawData!$H:$J,2,FALSE),VLOOKUP($A475,RawData!$H:$J,3,FALSE)),"")</f>
        <v/>
      </c>
    </row>
    <row r="476" spans="1:2" s="14" customFormat="1" ht="19.5" customHeight="1" x14ac:dyDescent="0.2">
      <c r="A476" s="13">
        <v>461</v>
      </c>
      <c r="B476" s="14" t="str">
        <f ca="1">IFERROR(HYPERLINK("http://www.charitycommission.gov.uk/Showcharity/RegisterOfCharities/SearchResultHandler.aspx?RegisteredCharityNumber="&amp;VLOOKUP($A476,RawData!$H:$J,2,FALSE),VLOOKUP($A476,RawData!$H:$J,3,FALSE)),"")</f>
        <v/>
      </c>
    </row>
    <row r="477" spans="1:2" s="14" customFormat="1" ht="19.5" customHeight="1" x14ac:dyDescent="0.2">
      <c r="A477" s="13">
        <v>462</v>
      </c>
      <c r="B477" s="14" t="str">
        <f ca="1">IFERROR(HYPERLINK("http://www.charitycommission.gov.uk/Showcharity/RegisterOfCharities/SearchResultHandler.aspx?RegisteredCharityNumber="&amp;VLOOKUP($A477,RawData!$H:$J,2,FALSE),VLOOKUP($A477,RawData!$H:$J,3,FALSE)),"")</f>
        <v/>
      </c>
    </row>
    <row r="478" spans="1:2" s="14" customFormat="1" ht="19.5" customHeight="1" x14ac:dyDescent="0.2">
      <c r="A478" s="13">
        <v>463</v>
      </c>
      <c r="B478" s="14" t="str">
        <f ca="1">IFERROR(HYPERLINK("http://www.charitycommission.gov.uk/Showcharity/RegisterOfCharities/SearchResultHandler.aspx?RegisteredCharityNumber="&amp;VLOOKUP($A478,RawData!$H:$J,2,FALSE),VLOOKUP($A478,RawData!$H:$J,3,FALSE)),"")</f>
        <v/>
      </c>
    </row>
    <row r="479" spans="1:2" s="14" customFormat="1" ht="19.5" customHeight="1" x14ac:dyDescent="0.2">
      <c r="A479" s="13">
        <v>464</v>
      </c>
      <c r="B479" s="14" t="str">
        <f ca="1">IFERROR(HYPERLINK("http://www.charitycommission.gov.uk/Showcharity/RegisterOfCharities/SearchResultHandler.aspx?RegisteredCharityNumber="&amp;VLOOKUP($A479,RawData!$H:$J,2,FALSE),VLOOKUP($A479,RawData!$H:$J,3,FALSE)),"")</f>
        <v/>
      </c>
    </row>
    <row r="480" spans="1:2" s="14" customFormat="1" ht="19.5" customHeight="1" x14ac:dyDescent="0.2">
      <c r="A480" s="13">
        <v>465</v>
      </c>
      <c r="B480" s="14" t="str">
        <f ca="1">IFERROR(HYPERLINK("http://www.charitycommission.gov.uk/Showcharity/RegisterOfCharities/SearchResultHandler.aspx?RegisteredCharityNumber="&amp;VLOOKUP($A480,RawData!$H:$J,2,FALSE),VLOOKUP($A480,RawData!$H:$J,3,FALSE)),"")</f>
        <v/>
      </c>
    </row>
    <row r="481" spans="1:2" s="14" customFormat="1" ht="19.5" customHeight="1" x14ac:dyDescent="0.2">
      <c r="A481" s="13">
        <v>466</v>
      </c>
      <c r="B481" s="14" t="str">
        <f ca="1">IFERROR(HYPERLINK("http://www.charitycommission.gov.uk/Showcharity/RegisterOfCharities/SearchResultHandler.aspx?RegisteredCharityNumber="&amp;VLOOKUP($A481,RawData!$H:$J,2,FALSE),VLOOKUP($A481,RawData!$H:$J,3,FALSE)),"")</f>
        <v/>
      </c>
    </row>
    <row r="482" spans="1:2" s="14" customFormat="1" ht="19.5" customHeight="1" x14ac:dyDescent="0.2">
      <c r="A482" s="13">
        <v>467</v>
      </c>
      <c r="B482" s="14" t="str">
        <f ca="1">IFERROR(HYPERLINK("http://www.charitycommission.gov.uk/Showcharity/RegisterOfCharities/SearchResultHandler.aspx?RegisteredCharityNumber="&amp;VLOOKUP($A482,RawData!$H:$J,2,FALSE),VLOOKUP($A482,RawData!$H:$J,3,FALSE)),"")</f>
        <v/>
      </c>
    </row>
    <row r="483" spans="1:2" s="14" customFormat="1" ht="19.5" customHeight="1" x14ac:dyDescent="0.2">
      <c r="A483" s="13">
        <v>468</v>
      </c>
      <c r="B483" s="14" t="str">
        <f ca="1">IFERROR(HYPERLINK("http://www.charitycommission.gov.uk/Showcharity/RegisterOfCharities/SearchResultHandler.aspx?RegisteredCharityNumber="&amp;VLOOKUP($A483,RawData!$H:$J,2,FALSE),VLOOKUP($A483,RawData!$H:$J,3,FALSE)),"")</f>
        <v/>
      </c>
    </row>
    <row r="484" spans="1:2" s="14" customFormat="1" ht="19.5" customHeight="1" x14ac:dyDescent="0.2">
      <c r="A484" s="13">
        <v>469</v>
      </c>
      <c r="B484" s="14" t="str">
        <f ca="1">IFERROR(HYPERLINK("http://www.charitycommission.gov.uk/Showcharity/RegisterOfCharities/SearchResultHandler.aspx?RegisteredCharityNumber="&amp;VLOOKUP($A484,RawData!$H:$J,2,FALSE),VLOOKUP($A484,RawData!$H:$J,3,FALSE)),"")</f>
        <v/>
      </c>
    </row>
    <row r="485" spans="1:2" s="14" customFormat="1" ht="19.5" customHeight="1" x14ac:dyDescent="0.2">
      <c r="A485" s="13">
        <v>470</v>
      </c>
      <c r="B485" s="14" t="str">
        <f ca="1">IFERROR(HYPERLINK("http://www.charitycommission.gov.uk/Showcharity/RegisterOfCharities/SearchResultHandler.aspx?RegisteredCharityNumber="&amp;VLOOKUP($A485,RawData!$H:$J,2,FALSE),VLOOKUP($A485,RawData!$H:$J,3,FALSE)),"")</f>
        <v/>
      </c>
    </row>
    <row r="486" spans="1:2" s="14" customFormat="1" ht="19.5" customHeight="1" x14ac:dyDescent="0.2">
      <c r="A486" s="13">
        <v>471</v>
      </c>
      <c r="B486" s="14" t="str">
        <f ca="1">IFERROR(HYPERLINK("http://www.charitycommission.gov.uk/Showcharity/RegisterOfCharities/SearchResultHandler.aspx?RegisteredCharityNumber="&amp;VLOOKUP($A486,RawData!$H:$J,2,FALSE),VLOOKUP($A486,RawData!$H:$J,3,FALSE)),"")</f>
        <v/>
      </c>
    </row>
    <row r="487" spans="1:2" s="14" customFormat="1" ht="19.5" customHeight="1" x14ac:dyDescent="0.2">
      <c r="A487" s="13">
        <v>472</v>
      </c>
      <c r="B487" s="14" t="str">
        <f ca="1">IFERROR(HYPERLINK("http://www.charitycommission.gov.uk/Showcharity/RegisterOfCharities/SearchResultHandler.aspx?RegisteredCharityNumber="&amp;VLOOKUP($A487,RawData!$H:$J,2,FALSE),VLOOKUP($A487,RawData!$H:$J,3,FALSE)),"")</f>
        <v/>
      </c>
    </row>
    <row r="488" spans="1:2" s="14" customFormat="1" ht="19.5" customHeight="1" x14ac:dyDescent="0.2">
      <c r="A488" s="13">
        <v>473</v>
      </c>
      <c r="B488" s="14" t="str">
        <f ca="1">IFERROR(HYPERLINK("http://www.charitycommission.gov.uk/Showcharity/RegisterOfCharities/SearchResultHandler.aspx?RegisteredCharityNumber="&amp;VLOOKUP($A488,RawData!$H:$J,2,FALSE),VLOOKUP($A488,RawData!$H:$J,3,FALSE)),"")</f>
        <v/>
      </c>
    </row>
    <row r="489" spans="1:2" s="14" customFormat="1" ht="19.5" customHeight="1" x14ac:dyDescent="0.2">
      <c r="A489" s="13">
        <v>474</v>
      </c>
      <c r="B489" s="14" t="str">
        <f ca="1">IFERROR(HYPERLINK("http://www.charitycommission.gov.uk/Showcharity/RegisterOfCharities/SearchResultHandler.aspx?RegisteredCharityNumber="&amp;VLOOKUP($A489,RawData!$H:$J,2,FALSE),VLOOKUP($A489,RawData!$H:$J,3,FALSE)),"")</f>
        <v/>
      </c>
    </row>
    <row r="490" spans="1:2" s="14" customFormat="1" ht="19.5" customHeight="1" x14ac:dyDescent="0.2">
      <c r="A490" s="13">
        <v>475</v>
      </c>
      <c r="B490" s="14" t="str">
        <f ca="1">IFERROR(HYPERLINK("http://www.charitycommission.gov.uk/Showcharity/RegisterOfCharities/SearchResultHandler.aspx?RegisteredCharityNumber="&amp;VLOOKUP($A490,RawData!$H:$J,2,FALSE),VLOOKUP($A490,RawData!$H:$J,3,FALSE)),"")</f>
        <v/>
      </c>
    </row>
    <row r="491" spans="1:2" s="14" customFormat="1" ht="19.5" customHeight="1" x14ac:dyDescent="0.2">
      <c r="A491" s="13">
        <v>476</v>
      </c>
      <c r="B491" s="14" t="str">
        <f ca="1">IFERROR(HYPERLINK("http://www.charitycommission.gov.uk/Showcharity/RegisterOfCharities/SearchResultHandler.aspx?RegisteredCharityNumber="&amp;VLOOKUP($A491,RawData!$H:$J,2,FALSE),VLOOKUP($A491,RawData!$H:$J,3,FALSE)),"")</f>
        <v/>
      </c>
    </row>
    <row r="492" spans="1:2" s="14" customFormat="1" ht="19.5" customHeight="1" x14ac:dyDescent="0.2">
      <c r="A492" s="13">
        <v>477</v>
      </c>
      <c r="B492" s="14" t="str">
        <f ca="1">IFERROR(HYPERLINK("http://www.charitycommission.gov.uk/Showcharity/RegisterOfCharities/SearchResultHandler.aspx?RegisteredCharityNumber="&amp;VLOOKUP($A492,RawData!$H:$J,2,FALSE),VLOOKUP($A492,RawData!$H:$J,3,FALSE)),"")</f>
        <v/>
      </c>
    </row>
    <row r="493" spans="1:2" s="14" customFormat="1" ht="19.5" customHeight="1" x14ac:dyDescent="0.2">
      <c r="A493" s="13">
        <v>478</v>
      </c>
      <c r="B493" s="14" t="str">
        <f ca="1">IFERROR(HYPERLINK("http://www.charitycommission.gov.uk/Showcharity/RegisterOfCharities/SearchResultHandler.aspx?RegisteredCharityNumber="&amp;VLOOKUP($A493,RawData!$H:$J,2,FALSE),VLOOKUP($A493,RawData!$H:$J,3,FALSE)),"")</f>
        <v/>
      </c>
    </row>
    <row r="494" spans="1:2" s="14" customFormat="1" ht="19.5" customHeight="1" x14ac:dyDescent="0.2">
      <c r="A494" s="13">
        <v>479</v>
      </c>
      <c r="B494" s="14" t="str">
        <f ca="1">IFERROR(HYPERLINK("http://www.charitycommission.gov.uk/Showcharity/RegisterOfCharities/SearchResultHandler.aspx?RegisteredCharityNumber="&amp;VLOOKUP($A494,RawData!$H:$J,2,FALSE),VLOOKUP($A494,RawData!$H:$J,3,FALSE)),"")</f>
        <v/>
      </c>
    </row>
    <row r="495" spans="1:2" s="14" customFormat="1" ht="19.5" customHeight="1" x14ac:dyDescent="0.2">
      <c r="A495" s="13">
        <v>480</v>
      </c>
      <c r="B495" s="14" t="str">
        <f ca="1">IFERROR(HYPERLINK("http://www.charitycommission.gov.uk/Showcharity/RegisterOfCharities/SearchResultHandler.aspx?RegisteredCharityNumber="&amp;VLOOKUP($A495,RawData!$H:$J,2,FALSE),VLOOKUP($A495,RawData!$H:$J,3,FALSE)),"")</f>
        <v/>
      </c>
    </row>
    <row r="496" spans="1:2" s="14" customFormat="1" ht="19.5" customHeight="1" x14ac:dyDescent="0.2">
      <c r="A496" s="13">
        <v>481</v>
      </c>
      <c r="B496" s="14" t="str">
        <f ca="1">IFERROR(HYPERLINK("http://www.charitycommission.gov.uk/Showcharity/RegisterOfCharities/SearchResultHandler.aspx?RegisteredCharityNumber="&amp;VLOOKUP($A496,RawData!$H:$J,2,FALSE),VLOOKUP($A496,RawData!$H:$J,3,FALSE)),"")</f>
        <v/>
      </c>
    </row>
    <row r="497" spans="1:2" s="14" customFormat="1" ht="19.5" customHeight="1" x14ac:dyDescent="0.2">
      <c r="A497" s="13">
        <v>482</v>
      </c>
      <c r="B497" s="14" t="str">
        <f ca="1">IFERROR(HYPERLINK("http://www.charitycommission.gov.uk/Showcharity/RegisterOfCharities/SearchResultHandler.aspx?RegisteredCharityNumber="&amp;VLOOKUP($A497,RawData!$H:$J,2,FALSE),VLOOKUP($A497,RawData!$H:$J,3,FALSE)),"")</f>
        <v/>
      </c>
    </row>
    <row r="498" spans="1:2" s="14" customFormat="1" ht="19.5" customHeight="1" x14ac:dyDescent="0.2">
      <c r="A498" s="13">
        <v>483</v>
      </c>
      <c r="B498" s="14" t="str">
        <f ca="1">IFERROR(HYPERLINK("http://www.charitycommission.gov.uk/Showcharity/RegisterOfCharities/SearchResultHandler.aspx?RegisteredCharityNumber="&amp;VLOOKUP($A498,RawData!$H:$J,2,FALSE),VLOOKUP($A498,RawData!$H:$J,3,FALSE)),"")</f>
        <v/>
      </c>
    </row>
    <row r="499" spans="1:2" s="14" customFormat="1" ht="19.5" customHeight="1" x14ac:dyDescent="0.2">
      <c r="A499" s="13">
        <v>484</v>
      </c>
      <c r="B499" s="14" t="str">
        <f ca="1">IFERROR(HYPERLINK("http://www.charitycommission.gov.uk/Showcharity/RegisterOfCharities/SearchResultHandler.aspx?RegisteredCharityNumber="&amp;VLOOKUP($A499,RawData!$H:$J,2,FALSE),VLOOKUP($A499,RawData!$H:$J,3,FALSE)),"")</f>
        <v/>
      </c>
    </row>
    <row r="500" spans="1:2" s="14" customFormat="1" ht="19.5" customHeight="1" x14ac:dyDescent="0.2">
      <c r="A500" s="13">
        <v>485</v>
      </c>
      <c r="B500" s="14" t="str">
        <f ca="1">IFERROR(HYPERLINK("http://www.charitycommission.gov.uk/Showcharity/RegisterOfCharities/SearchResultHandler.aspx?RegisteredCharityNumber="&amp;VLOOKUP($A500,RawData!$H:$J,2,FALSE),VLOOKUP($A500,RawData!$H:$J,3,FALSE)),"")</f>
        <v/>
      </c>
    </row>
    <row r="501" spans="1:2" s="14" customFormat="1" ht="19.5" customHeight="1" x14ac:dyDescent="0.2">
      <c r="A501" s="13">
        <v>486</v>
      </c>
      <c r="B501" s="14" t="str">
        <f ca="1">IFERROR(HYPERLINK("http://www.charitycommission.gov.uk/Showcharity/RegisterOfCharities/SearchResultHandler.aspx?RegisteredCharityNumber="&amp;VLOOKUP($A501,RawData!$H:$J,2,FALSE),VLOOKUP($A501,RawData!$H:$J,3,FALSE)),"")</f>
        <v/>
      </c>
    </row>
    <row r="502" spans="1:2" s="14" customFormat="1" ht="19.5" customHeight="1" x14ac:dyDescent="0.2">
      <c r="A502" s="13">
        <v>487</v>
      </c>
      <c r="B502" s="14" t="str">
        <f ca="1">IFERROR(HYPERLINK("http://www.charitycommission.gov.uk/Showcharity/RegisterOfCharities/SearchResultHandler.aspx?RegisteredCharityNumber="&amp;VLOOKUP($A502,RawData!$H:$J,2,FALSE),VLOOKUP($A502,RawData!$H:$J,3,FALSE)),"")</f>
        <v/>
      </c>
    </row>
    <row r="503" spans="1:2" s="14" customFormat="1" ht="19.5" customHeight="1" x14ac:dyDescent="0.2">
      <c r="A503" s="13">
        <v>488</v>
      </c>
      <c r="B503" s="14" t="str">
        <f ca="1">IFERROR(HYPERLINK("http://www.charitycommission.gov.uk/Showcharity/RegisterOfCharities/SearchResultHandler.aspx?RegisteredCharityNumber="&amp;VLOOKUP($A503,RawData!$H:$J,2,FALSE),VLOOKUP($A503,RawData!$H:$J,3,FALSE)),"")</f>
        <v/>
      </c>
    </row>
    <row r="504" spans="1:2" s="14" customFormat="1" ht="19.5" customHeight="1" x14ac:dyDescent="0.2">
      <c r="A504" s="13">
        <v>489</v>
      </c>
      <c r="B504" s="14" t="str">
        <f ca="1">IFERROR(HYPERLINK("http://www.charitycommission.gov.uk/Showcharity/RegisterOfCharities/SearchResultHandler.aspx?RegisteredCharityNumber="&amp;VLOOKUP($A504,RawData!$H:$J,2,FALSE),VLOOKUP($A504,RawData!$H:$J,3,FALSE)),"")</f>
        <v/>
      </c>
    </row>
    <row r="505" spans="1:2" s="14" customFormat="1" ht="19.5" customHeight="1" x14ac:dyDescent="0.2">
      <c r="A505" s="13">
        <v>490</v>
      </c>
      <c r="B505" s="14" t="str">
        <f ca="1">IFERROR(HYPERLINK("http://www.charitycommission.gov.uk/Showcharity/RegisterOfCharities/SearchResultHandler.aspx?RegisteredCharityNumber="&amp;VLOOKUP($A505,RawData!$H:$J,2,FALSE),VLOOKUP($A505,RawData!$H:$J,3,FALSE)),"")</f>
        <v/>
      </c>
    </row>
    <row r="506" spans="1:2" s="14" customFormat="1" ht="19.5" customHeight="1" x14ac:dyDescent="0.2">
      <c r="A506" s="13">
        <v>491</v>
      </c>
      <c r="B506" s="14" t="str">
        <f ca="1">IFERROR(HYPERLINK("http://www.charitycommission.gov.uk/Showcharity/RegisterOfCharities/SearchResultHandler.aspx?RegisteredCharityNumber="&amp;VLOOKUP($A506,RawData!$H:$J,2,FALSE),VLOOKUP($A506,RawData!$H:$J,3,FALSE)),"")</f>
        <v/>
      </c>
    </row>
    <row r="507" spans="1:2" s="14" customFormat="1" ht="19.5" customHeight="1" x14ac:dyDescent="0.2">
      <c r="A507" s="13">
        <v>492</v>
      </c>
      <c r="B507" s="14" t="str">
        <f ca="1">IFERROR(HYPERLINK("http://www.charitycommission.gov.uk/Showcharity/RegisterOfCharities/SearchResultHandler.aspx?RegisteredCharityNumber="&amp;VLOOKUP($A507,RawData!$H:$J,2,FALSE),VLOOKUP($A507,RawData!$H:$J,3,FALSE)),"")</f>
        <v/>
      </c>
    </row>
    <row r="508" spans="1:2" s="14" customFormat="1" ht="19.5" customHeight="1" x14ac:dyDescent="0.2">
      <c r="A508" s="13">
        <v>493</v>
      </c>
      <c r="B508" s="14" t="str">
        <f ca="1">IFERROR(HYPERLINK("http://www.charitycommission.gov.uk/Showcharity/RegisterOfCharities/SearchResultHandler.aspx?RegisteredCharityNumber="&amp;VLOOKUP($A508,RawData!$H:$J,2,FALSE),VLOOKUP($A508,RawData!$H:$J,3,FALSE)),"")</f>
        <v/>
      </c>
    </row>
    <row r="509" spans="1:2" s="14" customFormat="1" ht="19.5" customHeight="1" x14ac:dyDescent="0.2">
      <c r="A509" s="13">
        <v>494</v>
      </c>
      <c r="B509" s="14" t="str">
        <f ca="1">IFERROR(HYPERLINK("http://www.charitycommission.gov.uk/Showcharity/RegisterOfCharities/SearchResultHandler.aspx?RegisteredCharityNumber="&amp;VLOOKUP($A509,RawData!$H:$J,2,FALSE),VLOOKUP($A509,RawData!$H:$J,3,FALSE)),"")</f>
        <v/>
      </c>
    </row>
    <row r="510" spans="1:2" s="14" customFormat="1" ht="19.5" customHeight="1" x14ac:dyDescent="0.2">
      <c r="A510" s="13">
        <v>495</v>
      </c>
      <c r="B510" s="14" t="str">
        <f ca="1">IFERROR(HYPERLINK("http://www.charitycommission.gov.uk/Showcharity/RegisterOfCharities/SearchResultHandler.aspx?RegisteredCharityNumber="&amp;VLOOKUP($A510,RawData!$H:$J,2,FALSE),VLOOKUP($A510,RawData!$H:$J,3,FALSE)),"")</f>
        <v/>
      </c>
    </row>
    <row r="511" spans="1:2" s="14" customFormat="1" ht="19.5" customHeight="1" x14ac:dyDescent="0.2">
      <c r="A511" s="13">
        <v>496</v>
      </c>
      <c r="B511" s="14" t="str">
        <f ca="1">IFERROR(HYPERLINK("http://www.charitycommission.gov.uk/Showcharity/RegisterOfCharities/SearchResultHandler.aspx?RegisteredCharityNumber="&amp;VLOOKUP($A511,RawData!$H:$J,2,FALSE),VLOOKUP($A511,RawData!$H:$J,3,FALSE)),"")</f>
        <v/>
      </c>
    </row>
    <row r="512" spans="1:2" s="14" customFormat="1" ht="19.5" customHeight="1" x14ac:dyDescent="0.2">
      <c r="A512" s="13">
        <v>497</v>
      </c>
      <c r="B512" s="14" t="str">
        <f ca="1">IFERROR(HYPERLINK("http://www.charitycommission.gov.uk/Showcharity/RegisterOfCharities/SearchResultHandler.aspx?RegisteredCharityNumber="&amp;VLOOKUP($A512,RawData!$H:$J,2,FALSE),VLOOKUP($A512,RawData!$H:$J,3,FALSE)),"")</f>
        <v/>
      </c>
    </row>
    <row r="513" spans="1:2" s="14" customFormat="1" ht="19.5" customHeight="1" x14ac:dyDescent="0.2">
      <c r="A513" s="13">
        <v>498</v>
      </c>
      <c r="B513" s="14" t="str">
        <f ca="1">IFERROR(HYPERLINK("http://www.charitycommission.gov.uk/Showcharity/RegisterOfCharities/SearchResultHandler.aspx?RegisteredCharityNumber="&amp;VLOOKUP($A513,RawData!$H:$J,2,FALSE),VLOOKUP($A513,RawData!$H:$J,3,FALSE)),"")</f>
        <v/>
      </c>
    </row>
    <row r="514" spans="1:2" s="14" customFormat="1" ht="19.5" customHeight="1" x14ac:dyDescent="0.2">
      <c r="A514" s="13">
        <v>499</v>
      </c>
      <c r="B514" s="14" t="str">
        <f ca="1">IFERROR(HYPERLINK("http://www.charitycommission.gov.uk/Showcharity/RegisterOfCharities/SearchResultHandler.aspx?RegisteredCharityNumber="&amp;VLOOKUP($A514,RawData!$H:$J,2,FALSE),VLOOKUP($A514,RawData!$H:$J,3,FALSE)),"")</f>
        <v/>
      </c>
    </row>
    <row r="515" spans="1:2" s="14" customFormat="1" ht="19.5" customHeight="1" x14ac:dyDescent="0.2">
      <c r="A515" s="13">
        <v>500</v>
      </c>
      <c r="B515" s="14" t="str">
        <f ca="1">IFERROR(HYPERLINK("http://www.charitycommission.gov.uk/Showcharity/RegisterOfCharities/SearchResultHandler.aspx?RegisteredCharityNumber="&amp;VLOOKUP($A515,RawData!$H:$J,2,FALSE),VLOOKUP($A515,RawData!$H:$J,3,FALSE)),"")</f>
        <v/>
      </c>
    </row>
    <row r="516" spans="1:2" s="14" customFormat="1" ht="19.5" customHeight="1" x14ac:dyDescent="0.2">
      <c r="A516" s="13">
        <v>501</v>
      </c>
      <c r="B516" s="14" t="str">
        <f ca="1">IFERROR(HYPERLINK("http://www.charitycommission.gov.uk/Showcharity/RegisterOfCharities/SearchResultHandler.aspx?RegisteredCharityNumber="&amp;VLOOKUP($A516,RawData!$H:$J,2,FALSE),VLOOKUP($A516,RawData!$H:$J,3,FALSE)),"")</f>
        <v/>
      </c>
    </row>
    <row r="517" spans="1:2" s="14" customFormat="1" ht="19.5" customHeight="1" x14ac:dyDescent="0.2">
      <c r="A517" s="13">
        <v>502</v>
      </c>
      <c r="B517" s="14" t="str">
        <f ca="1">IFERROR(HYPERLINK("http://www.charitycommission.gov.uk/Showcharity/RegisterOfCharities/SearchResultHandler.aspx?RegisteredCharityNumber="&amp;VLOOKUP($A517,RawData!$H:$J,2,FALSE),VLOOKUP($A517,RawData!$H:$J,3,FALSE)),"")</f>
        <v/>
      </c>
    </row>
    <row r="518" spans="1:2" s="14" customFormat="1" ht="19.5" customHeight="1" x14ac:dyDescent="0.2">
      <c r="A518" s="13">
        <v>503</v>
      </c>
      <c r="B518" s="14" t="str">
        <f ca="1">IFERROR(HYPERLINK("http://www.charitycommission.gov.uk/Showcharity/RegisterOfCharities/SearchResultHandler.aspx?RegisteredCharityNumber="&amp;VLOOKUP($A518,RawData!$H:$J,2,FALSE),VLOOKUP($A518,RawData!$H:$J,3,FALSE)),"")</f>
        <v/>
      </c>
    </row>
    <row r="519" spans="1:2" s="14" customFormat="1" ht="19.5" customHeight="1" x14ac:dyDescent="0.2">
      <c r="A519" s="13">
        <v>504</v>
      </c>
      <c r="B519" s="14" t="str">
        <f ca="1">IFERROR(HYPERLINK("http://www.charitycommission.gov.uk/Showcharity/RegisterOfCharities/SearchResultHandler.aspx?RegisteredCharityNumber="&amp;VLOOKUP($A519,RawData!$H:$J,2,FALSE),VLOOKUP($A519,RawData!$H:$J,3,FALSE)),"")</f>
        <v/>
      </c>
    </row>
    <row r="520" spans="1:2" s="14" customFormat="1" ht="19.5" customHeight="1" x14ac:dyDescent="0.2">
      <c r="A520" s="13">
        <v>505</v>
      </c>
      <c r="B520" s="14" t="str">
        <f ca="1">IFERROR(HYPERLINK("http://www.charitycommission.gov.uk/Showcharity/RegisterOfCharities/SearchResultHandler.aspx?RegisteredCharityNumber="&amp;VLOOKUP($A520,RawData!$H:$J,2,FALSE),VLOOKUP($A520,RawData!$H:$J,3,FALSE)),"")</f>
        <v/>
      </c>
    </row>
    <row r="521" spans="1:2" s="14" customFormat="1" ht="19.5" customHeight="1" x14ac:dyDescent="0.2">
      <c r="A521" s="13">
        <v>506</v>
      </c>
      <c r="B521" s="14" t="str">
        <f ca="1">IFERROR(HYPERLINK("http://www.charitycommission.gov.uk/Showcharity/RegisterOfCharities/SearchResultHandler.aspx?RegisteredCharityNumber="&amp;VLOOKUP($A521,RawData!$H:$J,2,FALSE),VLOOKUP($A521,RawData!$H:$J,3,FALSE)),"")</f>
        <v/>
      </c>
    </row>
    <row r="522" spans="1:2" s="14" customFormat="1" ht="19.5" customHeight="1" x14ac:dyDescent="0.2">
      <c r="A522" s="13">
        <v>507</v>
      </c>
      <c r="B522" s="14" t="str">
        <f ca="1">IFERROR(HYPERLINK("http://www.charitycommission.gov.uk/Showcharity/RegisterOfCharities/SearchResultHandler.aspx?RegisteredCharityNumber="&amp;VLOOKUP($A522,RawData!$H:$J,2,FALSE),VLOOKUP($A522,RawData!$H:$J,3,FALSE)),"")</f>
        <v/>
      </c>
    </row>
    <row r="523" spans="1:2" s="14" customFormat="1" ht="19.5" customHeight="1" x14ac:dyDescent="0.2">
      <c r="A523" s="13">
        <v>508</v>
      </c>
      <c r="B523" s="14" t="str">
        <f ca="1">IFERROR(HYPERLINK("http://www.charitycommission.gov.uk/Showcharity/RegisterOfCharities/SearchResultHandler.aspx?RegisteredCharityNumber="&amp;VLOOKUP($A523,RawData!$H:$J,2,FALSE),VLOOKUP($A523,RawData!$H:$J,3,FALSE)),"")</f>
        <v/>
      </c>
    </row>
    <row r="524" spans="1:2" s="14" customFormat="1" ht="19.5" customHeight="1" x14ac:dyDescent="0.2">
      <c r="A524" s="13">
        <v>509</v>
      </c>
      <c r="B524" s="14" t="str">
        <f ca="1">IFERROR(HYPERLINK("http://www.charitycommission.gov.uk/Showcharity/RegisterOfCharities/SearchResultHandler.aspx?RegisteredCharityNumber="&amp;VLOOKUP($A524,RawData!$H:$J,2,FALSE),VLOOKUP($A524,RawData!$H:$J,3,FALSE)),"")</f>
        <v/>
      </c>
    </row>
    <row r="525" spans="1:2" s="14" customFormat="1" ht="19.5" customHeight="1" x14ac:dyDescent="0.2">
      <c r="A525" s="13">
        <v>510</v>
      </c>
      <c r="B525" s="14" t="str">
        <f ca="1">IFERROR(HYPERLINK("http://www.charitycommission.gov.uk/Showcharity/RegisterOfCharities/SearchResultHandler.aspx?RegisteredCharityNumber="&amp;VLOOKUP($A525,RawData!$H:$J,2,FALSE),VLOOKUP($A525,RawData!$H:$J,3,FALSE)),"")</f>
        <v/>
      </c>
    </row>
    <row r="526" spans="1:2" s="14" customFormat="1" ht="19.5" customHeight="1" x14ac:dyDescent="0.2">
      <c r="A526" s="13">
        <v>511</v>
      </c>
      <c r="B526" s="14" t="str">
        <f ca="1">IFERROR(HYPERLINK("http://www.charitycommission.gov.uk/Showcharity/RegisterOfCharities/SearchResultHandler.aspx?RegisteredCharityNumber="&amp;VLOOKUP($A526,RawData!$H:$J,2,FALSE),VLOOKUP($A526,RawData!$H:$J,3,FALSE)),"")</f>
        <v/>
      </c>
    </row>
    <row r="527" spans="1:2" s="14" customFormat="1" ht="19.5" customHeight="1" x14ac:dyDescent="0.2">
      <c r="A527" s="13">
        <v>512</v>
      </c>
      <c r="B527" s="14" t="str">
        <f ca="1">IFERROR(HYPERLINK("http://www.charitycommission.gov.uk/Showcharity/RegisterOfCharities/SearchResultHandler.aspx?RegisteredCharityNumber="&amp;VLOOKUP($A527,RawData!$H:$J,2,FALSE),VLOOKUP($A527,RawData!$H:$J,3,FALSE)),"")</f>
        <v/>
      </c>
    </row>
    <row r="528" spans="1:2" s="14" customFormat="1" ht="19.5" customHeight="1" x14ac:dyDescent="0.2">
      <c r="A528" s="13">
        <v>513</v>
      </c>
      <c r="B528" s="14" t="str">
        <f ca="1">IFERROR(HYPERLINK("http://www.charitycommission.gov.uk/Showcharity/RegisterOfCharities/SearchResultHandler.aspx?RegisteredCharityNumber="&amp;VLOOKUP($A528,RawData!$H:$J,2,FALSE),VLOOKUP($A528,RawData!$H:$J,3,FALSE)),"")</f>
        <v/>
      </c>
    </row>
    <row r="529" spans="1:2" s="14" customFormat="1" ht="19.5" customHeight="1" x14ac:dyDescent="0.2">
      <c r="A529" s="13">
        <v>514</v>
      </c>
      <c r="B529" s="14" t="str">
        <f ca="1">IFERROR(HYPERLINK("http://www.charitycommission.gov.uk/Showcharity/RegisterOfCharities/SearchResultHandler.aspx?RegisteredCharityNumber="&amp;VLOOKUP($A529,RawData!$H:$J,2,FALSE),VLOOKUP($A529,RawData!$H:$J,3,FALSE)),"")</f>
        <v/>
      </c>
    </row>
    <row r="530" spans="1:2" s="14" customFormat="1" ht="19.5" customHeight="1" x14ac:dyDescent="0.2">
      <c r="A530" s="13">
        <v>515</v>
      </c>
      <c r="B530" s="14" t="str">
        <f ca="1">IFERROR(HYPERLINK("http://www.charitycommission.gov.uk/Showcharity/RegisterOfCharities/SearchResultHandler.aspx?RegisteredCharityNumber="&amp;VLOOKUP($A530,RawData!$H:$J,2,FALSE),VLOOKUP($A530,RawData!$H:$J,3,FALSE)),"")</f>
        <v/>
      </c>
    </row>
    <row r="531" spans="1:2" s="14" customFormat="1" ht="19.5" customHeight="1" x14ac:dyDescent="0.2">
      <c r="A531" s="13">
        <v>516</v>
      </c>
      <c r="B531" s="14" t="str">
        <f ca="1">IFERROR(HYPERLINK("http://www.charitycommission.gov.uk/Showcharity/RegisterOfCharities/SearchResultHandler.aspx?RegisteredCharityNumber="&amp;VLOOKUP($A531,RawData!$H:$J,2,FALSE),VLOOKUP($A531,RawData!$H:$J,3,FALSE)),"")</f>
        <v/>
      </c>
    </row>
    <row r="532" spans="1:2" s="14" customFormat="1" ht="19.5" customHeight="1" x14ac:dyDescent="0.2">
      <c r="A532" s="13">
        <v>517</v>
      </c>
      <c r="B532" s="14" t="str">
        <f ca="1">IFERROR(HYPERLINK("http://www.charitycommission.gov.uk/Showcharity/RegisterOfCharities/SearchResultHandler.aspx?RegisteredCharityNumber="&amp;VLOOKUP($A532,RawData!$H:$J,2,FALSE),VLOOKUP($A532,RawData!$H:$J,3,FALSE)),"")</f>
        <v/>
      </c>
    </row>
    <row r="533" spans="1:2" s="14" customFormat="1" ht="19.5" customHeight="1" x14ac:dyDescent="0.2">
      <c r="A533" s="13">
        <v>518</v>
      </c>
      <c r="B533" s="14" t="str">
        <f ca="1">IFERROR(HYPERLINK("http://www.charitycommission.gov.uk/Showcharity/RegisterOfCharities/SearchResultHandler.aspx?RegisteredCharityNumber="&amp;VLOOKUP($A533,RawData!$H:$J,2,FALSE),VLOOKUP($A533,RawData!$H:$J,3,FALSE)),"")</f>
        <v/>
      </c>
    </row>
    <row r="534" spans="1:2" s="14" customFormat="1" ht="19.5" customHeight="1" x14ac:dyDescent="0.2">
      <c r="A534" s="13">
        <v>519</v>
      </c>
      <c r="B534" s="14" t="str">
        <f ca="1">IFERROR(HYPERLINK("http://www.charitycommission.gov.uk/Showcharity/RegisterOfCharities/SearchResultHandler.aspx?RegisteredCharityNumber="&amp;VLOOKUP($A534,RawData!$H:$J,2,FALSE),VLOOKUP($A534,RawData!$H:$J,3,FALSE)),"")</f>
        <v/>
      </c>
    </row>
    <row r="535" spans="1:2" s="14" customFormat="1" ht="19.5" customHeight="1" x14ac:dyDescent="0.2">
      <c r="A535" s="13">
        <v>520</v>
      </c>
      <c r="B535" s="14" t="str">
        <f ca="1">IFERROR(HYPERLINK("http://www.charitycommission.gov.uk/Showcharity/RegisterOfCharities/SearchResultHandler.aspx?RegisteredCharityNumber="&amp;VLOOKUP($A535,RawData!$H:$J,2,FALSE),VLOOKUP($A535,RawData!$H:$J,3,FALSE)),"")</f>
        <v/>
      </c>
    </row>
    <row r="536" spans="1:2" s="14" customFormat="1" ht="19.5" customHeight="1" x14ac:dyDescent="0.2">
      <c r="A536" s="13">
        <v>521</v>
      </c>
      <c r="B536" s="14" t="str">
        <f ca="1">IFERROR(HYPERLINK("http://www.charitycommission.gov.uk/Showcharity/RegisterOfCharities/SearchResultHandler.aspx?RegisteredCharityNumber="&amp;VLOOKUP($A536,RawData!$H:$J,2,FALSE),VLOOKUP($A536,RawData!$H:$J,3,FALSE)),"")</f>
        <v/>
      </c>
    </row>
    <row r="537" spans="1:2" s="14" customFormat="1" ht="19.5" customHeight="1" x14ac:dyDescent="0.2">
      <c r="A537" s="13">
        <v>522</v>
      </c>
      <c r="B537" s="14" t="str">
        <f ca="1">IFERROR(HYPERLINK("http://www.charitycommission.gov.uk/Showcharity/RegisterOfCharities/SearchResultHandler.aspx?RegisteredCharityNumber="&amp;VLOOKUP($A537,RawData!$H:$J,2,FALSE),VLOOKUP($A537,RawData!$H:$J,3,FALSE)),"")</f>
        <v/>
      </c>
    </row>
    <row r="538" spans="1:2" s="14" customFormat="1" ht="19.5" customHeight="1" x14ac:dyDescent="0.2">
      <c r="A538" s="13">
        <v>523</v>
      </c>
      <c r="B538" s="14" t="str">
        <f ca="1">IFERROR(HYPERLINK("http://www.charitycommission.gov.uk/Showcharity/RegisterOfCharities/SearchResultHandler.aspx?RegisteredCharityNumber="&amp;VLOOKUP($A538,RawData!$H:$J,2,FALSE),VLOOKUP($A538,RawData!$H:$J,3,FALSE)),"")</f>
        <v/>
      </c>
    </row>
    <row r="539" spans="1:2" s="14" customFormat="1" ht="19.5" customHeight="1" x14ac:dyDescent="0.2">
      <c r="A539" s="13">
        <v>524</v>
      </c>
      <c r="B539" s="14" t="str">
        <f ca="1">IFERROR(HYPERLINK("http://www.charitycommission.gov.uk/Showcharity/RegisterOfCharities/SearchResultHandler.aspx?RegisteredCharityNumber="&amp;VLOOKUP($A539,RawData!$H:$J,2,FALSE),VLOOKUP($A539,RawData!$H:$J,3,FALSE)),"")</f>
        <v/>
      </c>
    </row>
    <row r="540" spans="1:2" s="14" customFormat="1" ht="19.5" customHeight="1" x14ac:dyDescent="0.2">
      <c r="A540" s="13">
        <v>525</v>
      </c>
      <c r="B540" s="14" t="str">
        <f ca="1">IFERROR(HYPERLINK("http://www.charitycommission.gov.uk/Showcharity/RegisterOfCharities/SearchResultHandler.aspx?RegisteredCharityNumber="&amp;VLOOKUP($A540,RawData!$H:$J,2,FALSE),VLOOKUP($A540,RawData!$H:$J,3,FALSE)),"")</f>
        <v/>
      </c>
    </row>
    <row r="541" spans="1:2" s="14" customFormat="1" ht="19.5" customHeight="1" x14ac:dyDescent="0.2">
      <c r="A541" s="13">
        <v>526</v>
      </c>
      <c r="B541" s="14" t="str">
        <f ca="1">IFERROR(HYPERLINK("http://www.charitycommission.gov.uk/Showcharity/RegisterOfCharities/SearchResultHandler.aspx?RegisteredCharityNumber="&amp;VLOOKUP($A541,RawData!$H:$J,2,FALSE),VLOOKUP($A541,RawData!$H:$J,3,FALSE)),"")</f>
        <v/>
      </c>
    </row>
    <row r="542" spans="1:2" s="14" customFormat="1" ht="19.5" customHeight="1" x14ac:dyDescent="0.2">
      <c r="A542" s="13">
        <v>527</v>
      </c>
      <c r="B542" s="14" t="str">
        <f ca="1">IFERROR(HYPERLINK("http://www.charitycommission.gov.uk/Showcharity/RegisterOfCharities/SearchResultHandler.aspx?RegisteredCharityNumber="&amp;VLOOKUP($A542,RawData!$H:$J,2,FALSE),VLOOKUP($A542,RawData!$H:$J,3,FALSE)),"")</f>
        <v/>
      </c>
    </row>
    <row r="543" spans="1:2" s="14" customFormat="1" ht="19.5" customHeight="1" x14ac:dyDescent="0.2">
      <c r="A543" s="13">
        <v>528</v>
      </c>
      <c r="B543" s="14" t="str">
        <f ca="1">IFERROR(HYPERLINK("http://www.charitycommission.gov.uk/Showcharity/RegisterOfCharities/SearchResultHandler.aspx?RegisteredCharityNumber="&amp;VLOOKUP($A543,RawData!$H:$J,2,FALSE),VLOOKUP($A543,RawData!$H:$J,3,FALSE)),"")</f>
        <v/>
      </c>
    </row>
    <row r="544" spans="1:2" s="14" customFormat="1" ht="19.5" customHeight="1" x14ac:dyDescent="0.2">
      <c r="A544" s="13">
        <v>529</v>
      </c>
      <c r="B544" s="14" t="str">
        <f ca="1">IFERROR(HYPERLINK("http://www.charitycommission.gov.uk/Showcharity/RegisterOfCharities/SearchResultHandler.aspx?RegisteredCharityNumber="&amp;VLOOKUP($A544,RawData!$H:$J,2,FALSE),VLOOKUP($A544,RawData!$H:$J,3,FALSE)),"")</f>
        <v/>
      </c>
    </row>
    <row r="545" spans="1:2" s="14" customFormat="1" ht="19.5" customHeight="1" x14ac:dyDescent="0.2">
      <c r="A545" s="13">
        <v>530</v>
      </c>
      <c r="B545" s="14" t="str">
        <f ca="1">IFERROR(HYPERLINK("http://www.charitycommission.gov.uk/Showcharity/RegisterOfCharities/SearchResultHandler.aspx?RegisteredCharityNumber="&amp;VLOOKUP($A545,RawData!$H:$J,2,FALSE),VLOOKUP($A545,RawData!$H:$J,3,FALSE)),"")</f>
        <v/>
      </c>
    </row>
    <row r="546" spans="1:2" s="14" customFormat="1" ht="19.5" customHeight="1" x14ac:dyDescent="0.2">
      <c r="A546" s="13">
        <v>531</v>
      </c>
      <c r="B546" s="14" t="str">
        <f ca="1">IFERROR(HYPERLINK("http://www.charitycommission.gov.uk/Showcharity/RegisterOfCharities/SearchResultHandler.aspx?RegisteredCharityNumber="&amp;VLOOKUP($A546,RawData!$H:$J,2,FALSE),VLOOKUP($A546,RawData!$H:$J,3,FALSE)),"")</f>
        <v/>
      </c>
    </row>
    <row r="547" spans="1:2" s="14" customFormat="1" ht="19.5" customHeight="1" x14ac:dyDescent="0.2">
      <c r="A547" s="13">
        <v>532</v>
      </c>
      <c r="B547" s="14" t="str">
        <f ca="1">IFERROR(HYPERLINK("http://www.charitycommission.gov.uk/Showcharity/RegisterOfCharities/SearchResultHandler.aspx?RegisteredCharityNumber="&amp;VLOOKUP($A547,RawData!$H:$J,2,FALSE),VLOOKUP($A547,RawData!$H:$J,3,FALSE)),"")</f>
        <v/>
      </c>
    </row>
    <row r="548" spans="1:2" s="14" customFormat="1" ht="19.5" customHeight="1" x14ac:dyDescent="0.2">
      <c r="A548" s="13">
        <v>533</v>
      </c>
      <c r="B548" s="14" t="str">
        <f ca="1">IFERROR(HYPERLINK("http://www.charitycommission.gov.uk/Showcharity/RegisterOfCharities/SearchResultHandler.aspx?RegisteredCharityNumber="&amp;VLOOKUP($A548,RawData!$H:$J,2,FALSE),VLOOKUP($A548,RawData!$H:$J,3,FALSE)),"")</f>
        <v/>
      </c>
    </row>
    <row r="549" spans="1:2" s="14" customFormat="1" ht="19.5" customHeight="1" x14ac:dyDescent="0.2">
      <c r="A549" s="13">
        <v>534</v>
      </c>
      <c r="B549" s="14" t="str">
        <f ca="1">IFERROR(HYPERLINK("http://www.charitycommission.gov.uk/Showcharity/RegisterOfCharities/SearchResultHandler.aspx?RegisteredCharityNumber="&amp;VLOOKUP($A549,RawData!$H:$J,2,FALSE),VLOOKUP($A549,RawData!$H:$J,3,FALSE)),"")</f>
        <v/>
      </c>
    </row>
    <row r="550" spans="1:2" s="14" customFormat="1" ht="19.5" customHeight="1" x14ac:dyDescent="0.2">
      <c r="A550" s="13">
        <v>535</v>
      </c>
      <c r="B550" s="14" t="str">
        <f ca="1">IFERROR(HYPERLINK("http://www.charitycommission.gov.uk/Showcharity/RegisterOfCharities/SearchResultHandler.aspx?RegisteredCharityNumber="&amp;VLOOKUP($A550,RawData!$H:$J,2,FALSE),VLOOKUP($A550,RawData!$H:$J,3,FALSE)),"")</f>
        <v/>
      </c>
    </row>
    <row r="551" spans="1:2" s="14" customFormat="1" ht="19.5" customHeight="1" x14ac:dyDescent="0.2">
      <c r="A551" s="13">
        <v>536</v>
      </c>
      <c r="B551" s="14" t="str">
        <f ca="1">IFERROR(HYPERLINK("http://www.charitycommission.gov.uk/Showcharity/RegisterOfCharities/SearchResultHandler.aspx?RegisteredCharityNumber="&amp;VLOOKUP($A551,RawData!$H:$J,2,FALSE),VLOOKUP($A551,RawData!$H:$J,3,FALSE)),"")</f>
        <v/>
      </c>
    </row>
    <row r="552" spans="1:2" s="14" customFormat="1" ht="19.5" customHeight="1" x14ac:dyDescent="0.2">
      <c r="A552" s="13">
        <v>537</v>
      </c>
      <c r="B552" s="14" t="str">
        <f ca="1">IFERROR(HYPERLINK("http://www.charitycommission.gov.uk/Showcharity/RegisterOfCharities/SearchResultHandler.aspx?RegisteredCharityNumber="&amp;VLOOKUP($A552,RawData!$H:$J,2,FALSE),VLOOKUP($A552,RawData!$H:$J,3,FALSE)),"")</f>
        <v/>
      </c>
    </row>
    <row r="553" spans="1:2" s="14" customFormat="1" ht="19.5" customHeight="1" x14ac:dyDescent="0.2">
      <c r="A553" s="13">
        <v>538</v>
      </c>
      <c r="B553" s="14" t="str">
        <f ca="1">IFERROR(HYPERLINK("http://www.charitycommission.gov.uk/Showcharity/RegisterOfCharities/SearchResultHandler.aspx?RegisteredCharityNumber="&amp;VLOOKUP($A553,RawData!$H:$J,2,FALSE),VLOOKUP($A553,RawData!$H:$J,3,FALSE)),"")</f>
        <v/>
      </c>
    </row>
    <row r="554" spans="1:2" s="14" customFormat="1" ht="19.5" customHeight="1" x14ac:dyDescent="0.2">
      <c r="A554" s="13">
        <v>539</v>
      </c>
      <c r="B554" s="14" t="str">
        <f ca="1">IFERROR(HYPERLINK("http://www.charitycommission.gov.uk/Showcharity/RegisterOfCharities/SearchResultHandler.aspx?RegisteredCharityNumber="&amp;VLOOKUP($A554,RawData!$H:$J,2,FALSE),VLOOKUP($A554,RawData!$H:$J,3,FALSE)),"")</f>
        <v/>
      </c>
    </row>
    <row r="555" spans="1:2" s="14" customFormat="1" ht="19.5" customHeight="1" x14ac:dyDescent="0.2">
      <c r="A555" s="13">
        <v>540</v>
      </c>
      <c r="B555" s="14" t="str">
        <f ca="1">IFERROR(HYPERLINK("http://www.charitycommission.gov.uk/Showcharity/RegisterOfCharities/SearchResultHandler.aspx?RegisteredCharityNumber="&amp;VLOOKUP($A555,RawData!$H:$J,2,FALSE),VLOOKUP($A555,RawData!$H:$J,3,FALSE)),"")</f>
        <v/>
      </c>
    </row>
    <row r="556" spans="1:2" s="14" customFormat="1" ht="19.5" customHeight="1" x14ac:dyDescent="0.2">
      <c r="A556" s="13">
        <v>541</v>
      </c>
      <c r="B556" s="14" t="str">
        <f ca="1">IFERROR(HYPERLINK("http://www.charitycommission.gov.uk/Showcharity/RegisterOfCharities/SearchResultHandler.aspx?RegisteredCharityNumber="&amp;VLOOKUP($A556,RawData!$H:$J,2,FALSE),VLOOKUP($A556,RawData!$H:$J,3,FALSE)),"")</f>
        <v/>
      </c>
    </row>
    <row r="557" spans="1:2" s="14" customFormat="1" ht="19.5" customHeight="1" x14ac:dyDescent="0.2">
      <c r="A557" s="13">
        <v>542</v>
      </c>
      <c r="B557" s="14" t="str">
        <f ca="1">IFERROR(HYPERLINK("http://www.charitycommission.gov.uk/Showcharity/RegisterOfCharities/SearchResultHandler.aspx?RegisteredCharityNumber="&amp;VLOOKUP($A557,RawData!$H:$J,2,FALSE),VLOOKUP($A557,RawData!$H:$J,3,FALSE)),"")</f>
        <v/>
      </c>
    </row>
    <row r="558" spans="1:2" s="14" customFormat="1" ht="19.5" customHeight="1" x14ac:dyDescent="0.2">
      <c r="A558" s="13">
        <v>543</v>
      </c>
      <c r="B558" s="14" t="str">
        <f ca="1">IFERROR(HYPERLINK("http://www.charitycommission.gov.uk/Showcharity/RegisterOfCharities/SearchResultHandler.aspx?RegisteredCharityNumber="&amp;VLOOKUP($A558,RawData!$H:$J,2,FALSE),VLOOKUP($A558,RawData!$H:$J,3,FALSE)),"")</f>
        <v/>
      </c>
    </row>
    <row r="559" spans="1:2" s="14" customFormat="1" ht="19.5" customHeight="1" x14ac:dyDescent="0.2">
      <c r="A559" s="13">
        <v>544</v>
      </c>
      <c r="B559" s="14" t="str">
        <f ca="1">IFERROR(HYPERLINK("http://www.charitycommission.gov.uk/Showcharity/RegisterOfCharities/SearchResultHandler.aspx?RegisteredCharityNumber="&amp;VLOOKUP($A559,RawData!$H:$J,2,FALSE),VLOOKUP($A559,RawData!$H:$J,3,FALSE)),"")</f>
        <v/>
      </c>
    </row>
    <row r="560" spans="1:2" s="14" customFormat="1" ht="19.5" customHeight="1" x14ac:dyDescent="0.2">
      <c r="A560" s="13">
        <v>545</v>
      </c>
      <c r="B560" s="14" t="str">
        <f ca="1">IFERROR(HYPERLINK("http://www.charitycommission.gov.uk/Showcharity/RegisterOfCharities/SearchResultHandler.aspx?RegisteredCharityNumber="&amp;VLOOKUP($A560,RawData!$H:$J,2,FALSE),VLOOKUP($A560,RawData!$H:$J,3,FALSE)),"")</f>
        <v/>
      </c>
    </row>
    <row r="561" spans="1:2" s="14" customFormat="1" ht="19.5" customHeight="1" x14ac:dyDescent="0.2">
      <c r="A561" s="13">
        <v>546</v>
      </c>
      <c r="B561" s="14" t="str">
        <f ca="1">IFERROR(HYPERLINK("http://www.charitycommission.gov.uk/Showcharity/RegisterOfCharities/SearchResultHandler.aspx?RegisteredCharityNumber="&amp;VLOOKUP($A561,RawData!$H:$J,2,FALSE),VLOOKUP($A561,RawData!$H:$J,3,FALSE)),"")</f>
        <v/>
      </c>
    </row>
    <row r="562" spans="1:2" s="14" customFormat="1" ht="19.5" customHeight="1" x14ac:dyDescent="0.2">
      <c r="A562" s="13">
        <v>547</v>
      </c>
      <c r="B562" s="14" t="str">
        <f ca="1">IFERROR(HYPERLINK("http://www.charitycommission.gov.uk/Showcharity/RegisterOfCharities/SearchResultHandler.aspx?RegisteredCharityNumber="&amp;VLOOKUP($A562,RawData!$H:$J,2,FALSE),VLOOKUP($A562,RawData!$H:$J,3,FALSE)),"")</f>
        <v/>
      </c>
    </row>
    <row r="563" spans="1:2" s="14" customFormat="1" ht="19.5" customHeight="1" x14ac:dyDescent="0.2">
      <c r="A563" s="13">
        <v>548</v>
      </c>
      <c r="B563" s="14" t="str">
        <f ca="1">IFERROR(HYPERLINK("http://www.charitycommission.gov.uk/Showcharity/RegisterOfCharities/SearchResultHandler.aspx?RegisteredCharityNumber="&amp;VLOOKUP($A563,RawData!$H:$J,2,FALSE),VLOOKUP($A563,RawData!$H:$J,3,FALSE)),"")</f>
        <v/>
      </c>
    </row>
    <row r="564" spans="1:2" s="14" customFormat="1" ht="19.5" customHeight="1" x14ac:dyDescent="0.2">
      <c r="A564" s="13">
        <v>549</v>
      </c>
      <c r="B564" s="14" t="str">
        <f ca="1">IFERROR(HYPERLINK("http://www.charitycommission.gov.uk/Showcharity/RegisterOfCharities/SearchResultHandler.aspx?RegisteredCharityNumber="&amp;VLOOKUP($A564,RawData!$H:$J,2,FALSE),VLOOKUP($A564,RawData!$H:$J,3,FALSE)),"")</f>
        <v/>
      </c>
    </row>
    <row r="565" spans="1:2" s="14" customFormat="1" ht="19.5" customHeight="1" x14ac:dyDescent="0.2">
      <c r="A565" s="13">
        <v>550</v>
      </c>
      <c r="B565" s="14" t="str">
        <f ca="1">IFERROR(HYPERLINK("http://www.charitycommission.gov.uk/Showcharity/RegisterOfCharities/SearchResultHandler.aspx?RegisteredCharityNumber="&amp;VLOOKUP($A565,RawData!$H:$J,2,FALSE),VLOOKUP($A565,RawData!$H:$J,3,FALSE)),"")</f>
        <v/>
      </c>
    </row>
    <row r="566" spans="1:2" s="14" customFormat="1" ht="19.5" customHeight="1" x14ac:dyDescent="0.2">
      <c r="A566" s="13">
        <v>551</v>
      </c>
      <c r="B566" s="14" t="str">
        <f ca="1">IFERROR(HYPERLINK("http://www.charitycommission.gov.uk/Showcharity/RegisterOfCharities/SearchResultHandler.aspx?RegisteredCharityNumber="&amp;VLOOKUP($A566,RawData!$H:$J,2,FALSE),VLOOKUP($A566,RawData!$H:$J,3,FALSE)),"")</f>
        <v/>
      </c>
    </row>
    <row r="567" spans="1:2" s="14" customFormat="1" ht="19.5" customHeight="1" x14ac:dyDescent="0.2">
      <c r="A567" s="13">
        <v>552</v>
      </c>
      <c r="B567" s="14" t="str">
        <f ca="1">IFERROR(HYPERLINK("http://www.charitycommission.gov.uk/Showcharity/RegisterOfCharities/SearchResultHandler.aspx?RegisteredCharityNumber="&amp;VLOOKUP($A567,RawData!$H:$J,2,FALSE),VLOOKUP($A567,RawData!$H:$J,3,FALSE)),"")</f>
        <v/>
      </c>
    </row>
    <row r="568" spans="1:2" s="14" customFormat="1" ht="19.5" customHeight="1" x14ac:dyDescent="0.2">
      <c r="A568" s="13">
        <v>553</v>
      </c>
      <c r="B568" s="14" t="str">
        <f ca="1">IFERROR(HYPERLINK("http://www.charitycommission.gov.uk/Showcharity/RegisterOfCharities/SearchResultHandler.aspx?RegisteredCharityNumber="&amp;VLOOKUP($A568,RawData!$H:$J,2,FALSE),VLOOKUP($A568,RawData!$H:$J,3,FALSE)),"")</f>
        <v/>
      </c>
    </row>
    <row r="569" spans="1:2" s="14" customFormat="1" ht="19.5" customHeight="1" x14ac:dyDescent="0.2">
      <c r="A569" s="13">
        <v>554</v>
      </c>
      <c r="B569" s="14" t="str">
        <f ca="1">IFERROR(HYPERLINK("http://www.charitycommission.gov.uk/Showcharity/RegisterOfCharities/SearchResultHandler.aspx?RegisteredCharityNumber="&amp;VLOOKUP($A569,RawData!$H:$J,2,FALSE),VLOOKUP($A569,RawData!$H:$J,3,FALSE)),"")</f>
        <v/>
      </c>
    </row>
    <row r="570" spans="1:2" s="14" customFormat="1" ht="19.5" customHeight="1" x14ac:dyDescent="0.2">
      <c r="A570" s="13">
        <v>555</v>
      </c>
      <c r="B570" s="14" t="str">
        <f ca="1">IFERROR(HYPERLINK("http://www.charitycommission.gov.uk/Showcharity/RegisterOfCharities/SearchResultHandler.aspx?RegisteredCharityNumber="&amp;VLOOKUP($A570,RawData!$H:$J,2,FALSE),VLOOKUP($A570,RawData!$H:$J,3,FALSE)),"")</f>
        <v/>
      </c>
    </row>
    <row r="571" spans="1:2" s="14" customFormat="1" ht="19.5" customHeight="1" x14ac:dyDescent="0.2">
      <c r="A571" s="13">
        <v>556</v>
      </c>
      <c r="B571" s="14" t="str">
        <f ca="1">IFERROR(HYPERLINK("http://www.charitycommission.gov.uk/Showcharity/RegisterOfCharities/SearchResultHandler.aspx?RegisteredCharityNumber="&amp;VLOOKUP($A571,RawData!$H:$J,2,FALSE),VLOOKUP($A571,RawData!$H:$J,3,FALSE)),"")</f>
        <v/>
      </c>
    </row>
    <row r="572" spans="1:2" s="14" customFormat="1" ht="19.5" customHeight="1" x14ac:dyDescent="0.2">
      <c r="A572" s="13">
        <v>557</v>
      </c>
      <c r="B572" s="14" t="str">
        <f ca="1">IFERROR(HYPERLINK("http://www.charitycommission.gov.uk/Showcharity/RegisterOfCharities/SearchResultHandler.aspx?RegisteredCharityNumber="&amp;VLOOKUP($A572,RawData!$H:$J,2,FALSE),VLOOKUP($A572,RawData!$H:$J,3,FALSE)),"")</f>
        <v/>
      </c>
    </row>
    <row r="573" spans="1:2" s="14" customFormat="1" ht="19.5" customHeight="1" x14ac:dyDescent="0.2">
      <c r="A573" s="13">
        <v>558</v>
      </c>
      <c r="B573" s="14" t="str">
        <f ca="1">IFERROR(HYPERLINK("http://www.charitycommission.gov.uk/Showcharity/RegisterOfCharities/SearchResultHandler.aspx?RegisteredCharityNumber="&amp;VLOOKUP($A573,RawData!$H:$J,2,FALSE),VLOOKUP($A573,RawData!$H:$J,3,FALSE)),"")</f>
        <v/>
      </c>
    </row>
    <row r="574" spans="1:2" s="14" customFormat="1" ht="19.5" customHeight="1" x14ac:dyDescent="0.2">
      <c r="A574" s="13">
        <v>559</v>
      </c>
      <c r="B574" s="14" t="str">
        <f ca="1">IFERROR(HYPERLINK("http://www.charitycommission.gov.uk/Showcharity/RegisterOfCharities/SearchResultHandler.aspx?RegisteredCharityNumber="&amp;VLOOKUP($A574,RawData!$H:$J,2,FALSE),VLOOKUP($A574,RawData!$H:$J,3,FALSE)),"")</f>
        <v/>
      </c>
    </row>
    <row r="575" spans="1:2" s="14" customFormat="1" ht="19.5" customHeight="1" x14ac:dyDescent="0.2">
      <c r="A575" s="13">
        <v>560</v>
      </c>
      <c r="B575" s="14" t="str">
        <f ca="1">IFERROR(HYPERLINK("http://www.charitycommission.gov.uk/Showcharity/RegisterOfCharities/SearchResultHandler.aspx?RegisteredCharityNumber="&amp;VLOOKUP($A575,RawData!$H:$J,2,FALSE),VLOOKUP($A575,RawData!$H:$J,3,FALSE)),"")</f>
        <v/>
      </c>
    </row>
    <row r="576" spans="1:2" s="14" customFormat="1" ht="19.5" customHeight="1" x14ac:dyDescent="0.2">
      <c r="A576" s="13">
        <v>561</v>
      </c>
      <c r="B576" s="14" t="str">
        <f ca="1">IFERROR(HYPERLINK("http://www.charitycommission.gov.uk/Showcharity/RegisterOfCharities/SearchResultHandler.aspx?RegisteredCharityNumber="&amp;VLOOKUP($A576,RawData!$H:$J,2,FALSE),VLOOKUP($A576,RawData!$H:$J,3,FALSE)),"")</f>
        <v/>
      </c>
    </row>
    <row r="577" spans="1:2" s="14" customFormat="1" ht="19.5" customHeight="1" x14ac:dyDescent="0.2">
      <c r="A577" s="13">
        <v>562</v>
      </c>
      <c r="B577" s="14" t="str">
        <f ca="1">IFERROR(HYPERLINK("http://www.charitycommission.gov.uk/Showcharity/RegisterOfCharities/SearchResultHandler.aspx?RegisteredCharityNumber="&amp;VLOOKUP($A577,RawData!$H:$J,2,FALSE),VLOOKUP($A577,RawData!$H:$J,3,FALSE)),"")</f>
        <v/>
      </c>
    </row>
    <row r="578" spans="1:2" s="14" customFormat="1" ht="19.5" customHeight="1" x14ac:dyDescent="0.2">
      <c r="A578" s="13">
        <v>563</v>
      </c>
      <c r="B578" s="14" t="str">
        <f ca="1">IFERROR(HYPERLINK("http://www.charitycommission.gov.uk/Showcharity/RegisterOfCharities/SearchResultHandler.aspx?RegisteredCharityNumber="&amp;VLOOKUP($A578,RawData!$H:$J,2,FALSE),VLOOKUP($A578,RawData!$H:$J,3,FALSE)),"")</f>
        <v/>
      </c>
    </row>
    <row r="579" spans="1:2" s="14" customFormat="1" ht="19.5" customHeight="1" x14ac:dyDescent="0.2">
      <c r="A579" s="13">
        <v>564</v>
      </c>
      <c r="B579" s="14" t="str">
        <f ca="1">IFERROR(HYPERLINK("http://www.charitycommission.gov.uk/Showcharity/RegisterOfCharities/SearchResultHandler.aspx?RegisteredCharityNumber="&amp;VLOOKUP($A579,RawData!$H:$J,2,FALSE),VLOOKUP($A579,RawData!$H:$J,3,FALSE)),"")</f>
        <v/>
      </c>
    </row>
    <row r="580" spans="1:2" s="14" customFormat="1" ht="19.5" customHeight="1" x14ac:dyDescent="0.2">
      <c r="A580" s="13">
        <v>565</v>
      </c>
      <c r="B580" s="14" t="str">
        <f ca="1">IFERROR(HYPERLINK("http://www.charitycommission.gov.uk/Showcharity/RegisterOfCharities/SearchResultHandler.aspx?RegisteredCharityNumber="&amp;VLOOKUP($A580,RawData!$H:$J,2,FALSE),VLOOKUP($A580,RawData!$H:$J,3,FALSE)),"")</f>
        <v/>
      </c>
    </row>
    <row r="581" spans="1:2" s="14" customFormat="1" ht="19.5" customHeight="1" x14ac:dyDescent="0.2">
      <c r="A581" s="13">
        <v>566</v>
      </c>
      <c r="B581" s="14" t="str">
        <f ca="1">IFERROR(HYPERLINK("http://www.charitycommission.gov.uk/Showcharity/RegisterOfCharities/SearchResultHandler.aspx?RegisteredCharityNumber="&amp;VLOOKUP($A581,RawData!$H:$J,2,FALSE),VLOOKUP($A581,RawData!$H:$J,3,FALSE)),"")</f>
        <v/>
      </c>
    </row>
    <row r="582" spans="1:2" s="14" customFormat="1" ht="19.5" customHeight="1" x14ac:dyDescent="0.2">
      <c r="A582" s="13">
        <v>567</v>
      </c>
      <c r="B582" s="14" t="str">
        <f ca="1">IFERROR(HYPERLINK("http://www.charitycommission.gov.uk/Showcharity/RegisterOfCharities/SearchResultHandler.aspx?RegisteredCharityNumber="&amp;VLOOKUP($A582,RawData!$H:$J,2,FALSE),VLOOKUP($A582,RawData!$H:$J,3,FALSE)),"")</f>
        <v/>
      </c>
    </row>
    <row r="583" spans="1:2" s="14" customFormat="1" ht="19.5" customHeight="1" x14ac:dyDescent="0.2">
      <c r="A583" s="13">
        <v>568</v>
      </c>
      <c r="B583" s="14" t="str">
        <f ca="1">IFERROR(HYPERLINK("http://www.charitycommission.gov.uk/Showcharity/RegisterOfCharities/SearchResultHandler.aspx?RegisteredCharityNumber="&amp;VLOOKUP($A583,RawData!$H:$J,2,FALSE),VLOOKUP($A583,RawData!$H:$J,3,FALSE)),"")</f>
        <v/>
      </c>
    </row>
    <row r="584" spans="1:2" s="14" customFormat="1" ht="19.5" customHeight="1" x14ac:dyDescent="0.2">
      <c r="A584" s="13">
        <v>569</v>
      </c>
      <c r="B584" s="14" t="str">
        <f ca="1">IFERROR(HYPERLINK("http://www.charitycommission.gov.uk/Showcharity/RegisterOfCharities/SearchResultHandler.aspx?RegisteredCharityNumber="&amp;VLOOKUP($A584,RawData!$H:$J,2,FALSE),VLOOKUP($A584,RawData!$H:$J,3,FALSE)),"")</f>
        <v/>
      </c>
    </row>
    <row r="585" spans="1:2" s="14" customFormat="1" ht="19.5" customHeight="1" x14ac:dyDescent="0.2">
      <c r="A585" s="13">
        <v>570</v>
      </c>
      <c r="B585" s="14" t="str">
        <f ca="1">IFERROR(HYPERLINK("http://www.charitycommission.gov.uk/Showcharity/RegisterOfCharities/SearchResultHandler.aspx?RegisteredCharityNumber="&amp;VLOOKUP($A585,RawData!$H:$J,2,FALSE),VLOOKUP($A585,RawData!$H:$J,3,FALSE)),"")</f>
        <v/>
      </c>
    </row>
    <row r="586" spans="1:2" s="14" customFormat="1" ht="19.5" customHeight="1" x14ac:dyDescent="0.2">
      <c r="A586" s="13">
        <v>571</v>
      </c>
      <c r="B586" s="14" t="str">
        <f ca="1">IFERROR(HYPERLINK("http://www.charitycommission.gov.uk/Showcharity/RegisterOfCharities/SearchResultHandler.aspx?RegisteredCharityNumber="&amp;VLOOKUP($A586,RawData!$H:$J,2,FALSE),VLOOKUP($A586,RawData!$H:$J,3,FALSE)),"")</f>
        <v/>
      </c>
    </row>
    <row r="587" spans="1:2" s="14" customFormat="1" ht="19.5" customHeight="1" x14ac:dyDescent="0.2">
      <c r="A587" s="13">
        <v>572</v>
      </c>
      <c r="B587" s="14" t="str">
        <f ca="1">IFERROR(HYPERLINK("http://www.charitycommission.gov.uk/Showcharity/RegisterOfCharities/SearchResultHandler.aspx?RegisteredCharityNumber="&amp;VLOOKUP($A587,RawData!$H:$J,2,FALSE),VLOOKUP($A587,RawData!$H:$J,3,FALSE)),"")</f>
        <v/>
      </c>
    </row>
    <row r="588" spans="1:2" s="14" customFormat="1" ht="19.5" customHeight="1" x14ac:dyDescent="0.2">
      <c r="A588" s="13">
        <v>573</v>
      </c>
      <c r="B588" s="14" t="str">
        <f ca="1">IFERROR(HYPERLINK("http://www.charitycommission.gov.uk/Showcharity/RegisterOfCharities/SearchResultHandler.aspx?RegisteredCharityNumber="&amp;VLOOKUP($A588,RawData!$H:$J,2,FALSE),VLOOKUP($A588,RawData!$H:$J,3,FALSE)),"")</f>
        <v/>
      </c>
    </row>
    <row r="589" spans="1:2" s="14" customFormat="1" ht="19.5" customHeight="1" x14ac:dyDescent="0.2">
      <c r="A589" s="13">
        <v>574</v>
      </c>
      <c r="B589" s="14" t="str">
        <f ca="1">IFERROR(HYPERLINK("http://www.charitycommission.gov.uk/Showcharity/RegisterOfCharities/SearchResultHandler.aspx?RegisteredCharityNumber="&amp;VLOOKUP($A589,RawData!$H:$J,2,FALSE),VLOOKUP($A589,RawData!$H:$J,3,FALSE)),"")</f>
        <v/>
      </c>
    </row>
    <row r="590" spans="1:2" s="14" customFormat="1" ht="19.5" customHeight="1" x14ac:dyDescent="0.2">
      <c r="A590" s="13">
        <v>575</v>
      </c>
      <c r="B590" s="14" t="str">
        <f ca="1">IFERROR(HYPERLINK("http://www.charitycommission.gov.uk/Showcharity/RegisterOfCharities/SearchResultHandler.aspx?RegisteredCharityNumber="&amp;VLOOKUP($A590,RawData!$H:$J,2,FALSE),VLOOKUP($A590,RawData!$H:$J,3,FALSE)),"")</f>
        <v/>
      </c>
    </row>
    <row r="591" spans="1:2" s="14" customFormat="1" ht="19.5" customHeight="1" x14ac:dyDescent="0.2">
      <c r="A591" s="13">
        <v>576</v>
      </c>
      <c r="B591" s="14" t="str">
        <f ca="1">IFERROR(HYPERLINK("http://www.charitycommission.gov.uk/Showcharity/RegisterOfCharities/SearchResultHandler.aspx?RegisteredCharityNumber="&amp;VLOOKUP($A591,RawData!$H:$J,2,FALSE),VLOOKUP($A591,RawData!$H:$J,3,FALSE)),"")</f>
        <v/>
      </c>
    </row>
    <row r="592" spans="1:2" s="14" customFormat="1" ht="19.5" customHeight="1" x14ac:dyDescent="0.2">
      <c r="A592" s="13">
        <v>577</v>
      </c>
      <c r="B592" s="14" t="str">
        <f ca="1">IFERROR(HYPERLINK("http://www.charitycommission.gov.uk/Showcharity/RegisterOfCharities/SearchResultHandler.aspx?RegisteredCharityNumber="&amp;VLOOKUP($A592,RawData!$H:$J,2,FALSE),VLOOKUP($A592,RawData!$H:$J,3,FALSE)),"")</f>
        <v/>
      </c>
    </row>
    <row r="593" spans="1:2" s="14" customFormat="1" ht="19.5" customHeight="1" x14ac:dyDescent="0.2">
      <c r="A593" s="13">
        <v>578</v>
      </c>
      <c r="B593" s="14" t="str">
        <f ca="1">IFERROR(HYPERLINK("http://www.charitycommission.gov.uk/Showcharity/RegisterOfCharities/SearchResultHandler.aspx?RegisteredCharityNumber="&amp;VLOOKUP($A593,RawData!$H:$J,2,FALSE),VLOOKUP($A593,RawData!$H:$J,3,FALSE)),"")</f>
        <v/>
      </c>
    </row>
    <row r="594" spans="1:2" s="14" customFormat="1" ht="19.5" customHeight="1" x14ac:dyDescent="0.2">
      <c r="A594" s="13">
        <v>579</v>
      </c>
      <c r="B594" s="14" t="str">
        <f ca="1">IFERROR(HYPERLINK("http://www.charitycommission.gov.uk/Showcharity/RegisterOfCharities/SearchResultHandler.aspx?RegisteredCharityNumber="&amp;VLOOKUP($A594,RawData!$H:$J,2,FALSE),VLOOKUP($A594,RawData!$H:$J,3,FALSE)),"")</f>
        <v/>
      </c>
    </row>
    <row r="595" spans="1:2" s="14" customFormat="1" ht="19.5" customHeight="1" x14ac:dyDescent="0.2">
      <c r="A595" s="13">
        <v>580</v>
      </c>
      <c r="B595" s="14" t="str">
        <f ca="1">IFERROR(HYPERLINK("http://www.charitycommission.gov.uk/Showcharity/RegisterOfCharities/SearchResultHandler.aspx?RegisteredCharityNumber="&amp;VLOOKUP($A595,RawData!$H:$J,2,FALSE),VLOOKUP($A595,RawData!$H:$J,3,FALSE)),"")</f>
        <v/>
      </c>
    </row>
    <row r="596" spans="1:2" s="14" customFormat="1" ht="19.5" customHeight="1" x14ac:dyDescent="0.2">
      <c r="A596" s="13">
        <v>581</v>
      </c>
      <c r="B596" s="14" t="str">
        <f ca="1">IFERROR(HYPERLINK("http://www.charitycommission.gov.uk/Showcharity/RegisterOfCharities/SearchResultHandler.aspx?RegisteredCharityNumber="&amp;VLOOKUP($A596,RawData!$H:$J,2,FALSE),VLOOKUP($A596,RawData!$H:$J,3,FALSE)),"")</f>
        <v/>
      </c>
    </row>
    <row r="597" spans="1:2" s="14" customFormat="1" ht="19.5" customHeight="1" x14ac:dyDescent="0.2">
      <c r="A597" s="13">
        <v>582</v>
      </c>
      <c r="B597" s="14" t="str">
        <f ca="1">IFERROR(HYPERLINK("http://www.charitycommission.gov.uk/Showcharity/RegisterOfCharities/SearchResultHandler.aspx?RegisteredCharityNumber="&amp;VLOOKUP($A597,RawData!$H:$J,2,FALSE),VLOOKUP($A597,RawData!$H:$J,3,FALSE)),"")</f>
        <v/>
      </c>
    </row>
    <row r="598" spans="1:2" s="14" customFormat="1" ht="19.5" customHeight="1" x14ac:dyDescent="0.2">
      <c r="A598" s="13">
        <v>583</v>
      </c>
      <c r="B598" s="14" t="str">
        <f ca="1">IFERROR(HYPERLINK("http://www.charitycommission.gov.uk/Showcharity/RegisterOfCharities/SearchResultHandler.aspx?RegisteredCharityNumber="&amp;VLOOKUP($A598,RawData!$H:$J,2,FALSE),VLOOKUP($A598,RawData!$H:$J,3,FALSE)),"")</f>
        <v/>
      </c>
    </row>
    <row r="599" spans="1:2" s="14" customFormat="1" ht="19.5" customHeight="1" x14ac:dyDescent="0.2">
      <c r="A599" s="13">
        <v>584</v>
      </c>
      <c r="B599" s="14" t="str">
        <f ca="1">IFERROR(HYPERLINK("http://www.charitycommission.gov.uk/Showcharity/RegisterOfCharities/SearchResultHandler.aspx?RegisteredCharityNumber="&amp;VLOOKUP($A599,RawData!$H:$J,2,FALSE),VLOOKUP($A599,RawData!$H:$J,3,FALSE)),"")</f>
        <v/>
      </c>
    </row>
    <row r="600" spans="1:2" s="14" customFormat="1" ht="19.5" customHeight="1" x14ac:dyDescent="0.2">
      <c r="A600" s="13">
        <v>585</v>
      </c>
      <c r="B600" s="14" t="str">
        <f ca="1">IFERROR(HYPERLINK("http://www.charitycommission.gov.uk/Showcharity/RegisterOfCharities/SearchResultHandler.aspx?RegisteredCharityNumber="&amp;VLOOKUP($A600,RawData!$H:$J,2,FALSE),VLOOKUP($A600,RawData!$H:$J,3,FALSE)),"")</f>
        <v/>
      </c>
    </row>
    <row r="601" spans="1:2" s="14" customFormat="1" ht="19.5" customHeight="1" x14ac:dyDescent="0.2">
      <c r="A601" s="13">
        <v>586</v>
      </c>
      <c r="B601" s="14" t="str">
        <f ca="1">IFERROR(HYPERLINK("http://www.charitycommission.gov.uk/Showcharity/RegisterOfCharities/SearchResultHandler.aspx?RegisteredCharityNumber="&amp;VLOOKUP($A601,RawData!$H:$J,2,FALSE),VLOOKUP($A601,RawData!$H:$J,3,FALSE)),"")</f>
        <v/>
      </c>
    </row>
    <row r="602" spans="1:2" s="14" customFormat="1" ht="19.5" customHeight="1" x14ac:dyDescent="0.2">
      <c r="A602" s="13">
        <v>587</v>
      </c>
      <c r="B602" s="14" t="str">
        <f ca="1">IFERROR(HYPERLINK("http://www.charitycommission.gov.uk/Showcharity/RegisterOfCharities/SearchResultHandler.aspx?RegisteredCharityNumber="&amp;VLOOKUP($A602,RawData!$H:$J,2,FALSE),VLOOKUP($A602,RawData!$H:$J,3,FALSE)),"")</f>
        <v/>
      </c>
    </row>
    <row r="603" spans="1:2" s="14" customFormat="1" ht="19.5" customHeight="1" x14ac:dyDescent="0.2">
      <c r="A603" s="13">
        <v>588</v>
      </c>
      <c r="B603" s="14" t="str">
        <f ca="1">IFERROR(HYPERLINK("http://www.charitycommission.gov.uk/Showcharity/RegisterOfCharities/SearchResultHandler.aspx?RegisteredCharityNumber="&amp;VLOOKUP($A603,RawData!$H:$J,2,FALSE),VLOOKUP($A603,RawData!$H:$J,3,FALSE)),"")</f>
        <v/>
      </c>
    </row>
    <row r="604" spans="1:2" s="14" customFormat="1" ht="19.5" customHeight="1" x14ac:dyDescent="0.2">
      <c r="A604" s="13">
        <v>589</v>
      </c>
      <c r="B604" s="14" t="str">
        <f ca="1">IFERROR(HYPERLINK("http://www.charitycommission.gov.uk/Showcharity/RegisterOfCharities/SearchResultHandler.aspx?RegisteredCharityNumber="&amp;VLOOKUP($A604,RawData!$H:$J,2,FALSE),VLOOKUP($A604,RawData!$H:$J,3,FALSE)),"")</f>
        <v/>
      </c>
    </row>
    <row r="605" spans="1:2" s="14" customFormat="1" ht="19.5" customHeight="1" x14ac:dyDescent="0.2">
      <c r="A605" s="13">
        <v>590</v>
      </c>
      <c r="B605" s="14" t="str">
        <f ca="1">IFERROR(HYPERLINK("http://www.charitycommission.gov.uk/Showcharity/RegisterOfCharities/SearchResultHandler.aspx?RegisteredCharityNumber="&amp;VLOOKUP($A605,RawData!$H:$J,2,FALSE),VLOOKUP($A605,RawData!$H:$J,3,FALSE)),"")</f>
        <v/>
      </c>
    </row>
    <row r="606" spans="1:2" s="14" customFormat="1" ht="19.5" customHeight="1" x14ac:dyDescent="0.2">
      <c r="A606" s="13">
        <v>591</v>
      </c>
      <c r="B606" s="14" t="str">
        <f ca="1">IFERROR(HYPERLINK("http://www.charitycommission.gov.uk/Showcharity/RegisterOfCharities/SearchResultHandler.aspx?RegisteredCharityNumber="&amp;VLOOKUP($A606,RawData!$H:$J,2,FALSE),VLOOKUP($A606,RawData!$H:$J,3,FALSE)),"")</f>
        <v/>
      </c>
    </row>
    <row r="607" spans="1:2" s="14" customFormat="1" ht="19.5" customHeight="1" x14ac:dyDescent="0.2">
      <c r="A607" s="13">
        <v>592</v>
      </c>
      <c r="B607" s="14" t="str">
        <f ca="1">IFERROR(HYPERLINK("http://www.charitycommission.gov.uk/Showcharity/RegisterOfCharities/SearchResultHandler.aspx?RegisteredCharityNumber="&amp;VLOOKUP($A607,RawData!$H:$J,2,FALSE),VLOOKUP($A607,RawData!$H:$J,3,FALSE)),"")</f>
        <v/>
      </c>
    </row>
    <row r="608" spans="1:2" s="14" customFormat="1" ht="19.5" customHeight="1" x14ac:dyDescent="0.2">
      <c r="A608" s="13">
        <v>593</v>
      </c>
      <c r="B608" s="14" t="str">
        <f ca="1">IFERROR(HYPERLINK("http://www.charitycommission.gov.uk/Showcharity/RegisterOfCharities/SearchResultHandler.aspx?RegisteredCharityNumber="&amp;VLOOKUP($A608,RawData!$H:$J,2,FALSE),VLOOKUP($A608,RawData!$H:$J,3,FALSE)),"")</f>
        <v/>
      </c>
    </row>
    <row r="609" spans="1:2" s="14" customFormat="1" ht="19.5" customHeight="1" x14ac:dyDescent="0.2">
      <c r="A609" s="13">
        <v>594</v>
      </c>
      <c r="B609" s="14" t="str">
        <f ca="1">IFERROR(HYPERLINK("http://www.charitycommission.gov.uk/Showcharity/RegisterOfCharities/SearchResultHandler.aspx?RegisteredCharityNumber="&amp;VLOOKUP($A609,RawData!$H:$J,2,FALSE),VLOOKUP($A609,RawData!$H:$J,3,FALSE)),"")</f>
        <v/>
      </c>
    </row>
    <row r="610" spans="1:2" s="14" customFormat="1" ht="19.5" customHeight="1" x14ac:dyDescent="0.2">
      <c r="A610" s="13">
        <v>595</v>
      </c>
      <c r="B610" s="14" t="str">
        <f ca="1">IFERROR(HYPERLINK("http://www.charitycommission.gov.uk/Showcharity/RegisterOfCharities/SearchResultHandler.aspx?RegisteredCharityNumber="&amp;VLOOKUP($A610,RawData!$H:$J,2,FALSE),VLOOKUP($A610,RawData!$H:$J,3,FALSE)),"")</f>
        <v/>
      </c>
    </row>
    <row r="611" spans="1:2" s="14" customFormat="1" ht="19.5" customHeight="1" x14ac:dyDescent="0.2">
      <c r="A611" s="13">
        <v>596</v>
      </c>
      <c r="B611" s="14" t="str">
        <f ca="1">IFERROR(HYPERLINK("http://www.charitycommission.gov.uk/Showcharity/RegisterOfCharities/SearchResultHandler.aspx?RegisteredCharityNumber="&amp;VLOOKUP($A611,RawData!$H:$J,2,FALSE),VLOOKUP($A611,RawData!$H:$J,3,FALSE)),"")</f>
        <v/>
      </c>
    </row>
    <row r="612" spans="1:2" s="14" customFormat="1" ht="19.5" customHeight="1" x14ac:dyDescent="0.2">
      <c r="A612" s="13">
        <v>597</v>
      </c>
      <c r="B612" s="14" t="str">
        <f ca="1">IFERROR(HYPERLINK("http://www.charitycommission.gov.uk/Showcharity/RegisterOfCharities/SearchResultHandler.aspx?RegisteredCharityNumber="&amp;VLOOKUP($A612,RawData!$H:$J,2,FALSE),VLOOKUP($A612,RawData!$H:$J,3,FALSE)),"")</f>
        <v/>
      </c>
    </row>
    <row r="613" spans="1:2" s="14" customFormat="1" ht="19.5" customHeight="1" x14ac:dyDescent="0.2">
      <c r="A613" s="13">
        <v>598</v>
      </c>
      <c r="B613" s="14" t="str">
        <f ca="1">IFERROR(HYPERLINK("http://www.charitycommission.gov.uk/Showcharity/RegisterOfCharities/SearchResultHandler.aspx?RegisteredCharityNumber="&amp;VLOOKUP($A613,RawData!$H:$J,2,FALSE),VLOOKUP($A613,RawData!$H:$J,3,FALSE)),"")</f>
        <v/>
      </c>
    </row>
    <row r="614" spans="1:2" s="14" customFormat="1" ht="19.5" customHeight="1" x14ac:dyDescent="0.2">
      <c r="A614" s="13">
        <v>599</v>
      </c>
      <c r="B614" s="14" t="str">
        <f ca="1">IFERROR(HYPERLINK("http://www.charitycommission.gov.uk/Showcharity/RegisterOfCharities/SearchResultHandler.aspx?RegisteredCharityNumber="&amp;VLOOKUP($A614,RawData!$H:$J,2,FALSE),VLOOKUP($A614,RawData!$H:$J,3,FALSE)),"")</f>
        <v/>
      </c>
    </row>
    <row r="615" spans="1:2" s="14" customFormat="1" ht="19.5" customHeight="1" x14ac:dyDescent="0.2">
      <c r="A615" s="13">
        <v>600</v>
      </c>
      <c r="B615" s="14" t="str">
        <f ca="1">IFERROR(HYPERLINK("http://www.charitycommission.gov.uk/Showcharity/RegisterOfCharities/SearchResultHandler.aspx?RegisteredCharityNumber="&amp;VLOOKUP($A615,RawData!$H:$J,2,FALSE),VLOOKUP($A615,RawData!$H:$J,3,FALSE)),"")</f>
        <v/>
      </c>
    </row>
    <row r="616" spans="1:2" s="14" customFormat="1" ht="19.5" customHeight="1" x14ac:dyDescent="0.2">
      <c r="A616" s="13">
        <v>601</v>
      </c>
      <c r="B616" s="14" t="str">
        <f ca="1">IFERROR(HYPERLINK("http://www.charitycommission.gov.uk/Showcharity/RegisterOfCharities/SearchResultHandler.aspx?RegisteredCharityNumber="&amp;VLOOKUP($A616,RawData!$H:$J,2,FALSE),VLOOKUP($A616,RawData!$H:$J,3,FALSE)),"")</f>
        <v/>
      </c>
    </row>
    <row r="617" spans="1:2" s="14" customFormat="1" ht="19.5" customHeight="1" x14ac:dyDescent="0.2">
      <c r="A617" s="13">
        <v>602</v>
      </c>
      <c r="B617" s="14" t="str">
        <f ca="1">IFERROR(HYPERLINK("http://www.charitycommission.gov.uk/Showcharity/RegisterOfCharities/SearchResultHandler.aspx?RegisteredCharityNumber="&amp;VLOOKUP($A617,RawData!$H:$J,2,FALSE),VLOOKUP($A617,RawData!$H:$J,3,FALSE)),"")</f>
        <v/>
      </c>
    </row>
    <row r="618" spans="1:2" s="14" customFormat="1" ht="19.5" customHeight="1" x14ac:dyDescent="0.2">
      <c r="A618" s="13">
        <v>603</v>
      </c>
      <c r="B618" s="14" t="str">
        <f ca="1">IFERROR(HYPERLINK("http://www.charitycommission.gov.uk/Showcharity/RegisterOfCharities/SearchResultHandler.aspx?RegisteredCharityNumber="&amp;VLOOKUP($A618,RawData!$H:$J,2,FALSE),VLOOKUP($A618,RawData!$H:$J,3,FALSE)),"")</f>
        <v/>
      </c>
    </row>
    <row r="619" spans="1:2" s="14" customFormat="1" ht="19.5" customHeight="1" x14ac:dyDescent="0.2">
      <c r="A619" s="13">
        <v>604</v>
      </c>
      <c r="B619" s="14" t="str">
        <f ca="1">IFERROR(HYPERLINK("http://www.charitycommission.gov.uk/Showcharity/RegisterOfCharities/SearchResultHandler.aspx?RegisteredCharityNumber="&amp;VLOOKUP($A619,RawData!$H:$J,2,FALSE),VLOOKUP($A619,RawData!$H:$J,3,FALSE)),"")</f>
        <v/>
      </c>
    </row>
    <row r="620" spans="1:2" s="14" customFormat="1" ht="19.5" customHeight="1" x14ac:dyDescent="0.2">
      <c r="A620" s="13">
        <v>605</v>
      </c>
      <c r="B620" s="14" t="str">
        <f ca="1">IFERROR(HYPERLINK("http://www.charitycommission.gov.uk/Showcharity/RegisterOfCharities/SearchResultHandler.aspx?RegisteredCharityNumber="&amp;VLOOKUP($A620,RawData!$H:$J,2,FALSE),VLOOKUP($A620,RawData!$H:$J,3,FALSE)),"")</f>
        <v/>
      </c>
    </row>
    <row r="621" spans="1:2" s="14" customFormat="1" ht="19.5" customHeight="1" x14ac:dyDescent="0.2">
      <c r="A621" s="13">
        <v>606</v>
      </c>
      <c r="B621" s="14" t="str">
        <f ca="1">IFERROR(HYPERLINK("http://www.charitycommission.gov.uk/Showcharity/RegisterOfCharities/SearchResultHandler.aspx?RegisteredCharityNumber="&amp;VLOOKUP($A621,RawData!$H:$J,2,FALSE),VLOOKUP($A621,RawData!$H:$J,3,FALSE)),"")</f>
        <v/>
      </c>
    </row>
    <row r="622" spans="1:2" s="14" customFormat="1" ht="19.5" customHeight="1" x14ac:dyDescent="0.2">
      <c r="A622" s="13">
        <v>607</v>
      </c>
      <c r="B622" s="14" t="str">
        <f ca="1">IFERROR(HYPERLINK("http://www.charitycommission.gov.uk/Showcharity/RegisterOfCharities/SearchResultHandler.aspx?RegisteredCharityNumber="&amp;VLOOKUP($A622,RawData!$H:$J,2,FALSE),VLOOKUP($A622,RawData!$H:$J,3,FALSE)),"")</f>
        <v/>
      </c>
    </row>
    <row r="623" spans="1:2" s="14" customFormat="1" ht="19.5" customHeight="1" x14ac:dyDescent="0.2">
      <c r="A623" s="13">
        <v>608</v>
      </c>
      <c r="B623" s="14" t="str">
        <f ca="1">IFERROR(HYPERLINK("http://www.charitycommission.gov.uk/Showcharity/RegisterOfCharities/SearchResultHandler.aspx?RegisteredCharityNumber="&amp;VLOOKUP($A623,RawData!$H:$J,2,FALSE),VLOOKUP($A623,RawData!$H:$J,3,FALSE)),"")</f>
        <v/>
      </c>
    </row>
    <row r="624" spans="1:2" s="14" customFormat="1" ht="19.5" customHeight="1" x14ac:dyDescent="0.2">
      <c r="A624" s="13">
        <v>609</v>
      </c>
      <c r="B624" s="14" t="str">
        <f ca="1">IFERROR(HYPERLINK("http://www.charitycommission.gov.uk/Showcharity/RegisterOfCharities/SearchResultHandler.aspx?RegisteredCharityNumber="&amp;VLOOKUP($A624,RawData!$H:$J,2,FALSE),VLOOKUP($A624,RawData!$H:$J,3,FALSE)),"")</f>
        <v/>
      </c>
    </row>
    <row r="625" spans="1:2" s="14" customFormat="1" ht="19.5" customHeight="1" x14ac:dyDescent="0.2">
      <c r="A625" s="13">
        <v>610</v>
      </c>
      <c r="B625" s="14" t="str">
        <f ca="1">IFERROR(HYPERLINK("http://www.charitycommission.gov.uk/Showcharity/RegisterOfCharities/SearchResultHandler.aspx?RegisteredCharityNumber="&amp;VLOOKUP($A625,RawData!$H:$J,2,FALSE),VLOOKUP($A625,RawData!$H:$J,3,FALSE)),"")</f>
        <v/>
      </c>
    </row>
    <row r="626" spans="1:2" s="14" customFormat="1" ht="19.5" customHeight="1" x14ac:dyDescent="0.2">
      <c r="A626" s="13">
        <v>611</v>
      </c>
      <c r="B626" s="14" t="str">
        <f ca="1">IFERROR(HYPERLINK("http://www.charitycommission.gov.uk/Showcharity/RegisterOfCharities/SearchResultHandler.aspx?RegisteredCharityNumber="&amp;VLOOKUP($A626,RawData!$H:$J,2,FALSE),VLOOKUP($A626,RawData!$H:$J,3,FALSE)),"")</f>
        <v/>
      </c>
    </row>
    <row r="627" spans="1:2" s="14" customFormat="1" ht="19.5" customHeight="1" x14ac:dyDescent="0.2">
      <c r="A627" s="13">
        <v>612</v>
      </c>
      <c r="B627" s="14" t="str">
        <f ca="1">IFERROR(HYPERLINK("http://www.charitycommission.gov.uk/Showcharity/RegisterOfCharities/SearchResultHandler.aspx?RegisteredCharityNumber="&amp;VLOOKUP($A627,RawData!$H:$J,2,FALSE),VLOOKUP($A627,RawData!$H:$J,3,FALSE)),"")</f>
        <v/>
      </c>
    </row>
    <row r="628" spans="1:2" s="14" customFormat="1" ht="19.5" customHeight="1" x14ac:dyDescent="0.2">
      <c r="A628" s="13">
        <v>613</v>
      </c>
      <c r="B628" s="14" t="str">
        <f ca="1">IFERROR(HYPERLINK("http://www.charitycommission.gov.uk/Showcharity/RegisterOfCharities/SearchResultHandler.aspx?RegisteredCharityNumber="&amp;VLOOKUP($A628,RawData!$H:$J,2,FALSE),VLOOKUP($A628,RawData!$H:$J,3,FALSE)),"")</f>
        <v/>
      </c>
    </row>
    <row r="629" spans="1:2" s="14" customFormat="1" ht="19.5" customHeight="1" x14ac:dyDescent="0.2">
      <c r="A629" s="13">
        <v>614</v>
      </c>
      <c r="B629" s="14" t="str">
        <f ca="1">IFERROR(HYPERLINK("http://www.charitycommission.gov.uk/Showcharity/RegisterOfCharities/SearchResultHandler.aspx?RegisteredCharityNumber="&amp;VLOOKUP($A629,RawData!$H:$J,2,FALSE),VLOOKUP($A629,RawData!$H:$J,3,FALSE)),"")</f>
        <v/>
      </c>
    </row>
    <row r="630" spans="1:2" s="14" customFormat="1" ht="19.5" customHeight="1" x14ac:dyDescent="0.2">
      <c r="A630" s="13">
        <v>615</v>
      </c>
      <c r="B630" s="14" t="str">
        <f ca="1">IFERROR(HYPERLINK("http://www.charitycommission.gov.uk/Showcharity/RegisterOfCharities/SearchResultHandler.aspx?RegisteredCharityNumber="&amp;VLOOKUP($A630,RawData!$H:$J,2,FALSE),VLOOKUP($A630,RawData!$H:$J,3,FALSE)),"")</f>
        <v/>
      </c>
    </row>
    <row r="631" spans="1:2" s="14" customFormat="1" ht="19.5" customHeight="1" x14ac:dyDescent="0.2">
      <c r="A631" s="13">
        <v>616</v>
      </c>
      <c r="B631" s="14" t="str">
        <f ca="1">IFERROR(HYPERLINK("http://www.charitycommission.gov.uk/Showcharity/RegisterOfCharities/SearchResultHandler.aspx?RegisteredCharityNumber="&amp;VLOOKUP($A631,RawData!$H:$J,2,FALSE),VLOOKUP($A631,RawData!$H:$J,3,FALSE)),"")</f>
        <v/>
      </c>
    </row>
    <row r="632" spans="1:2" s="14" customFormat="1" ht="19.5" customHeight="1" x14ac:dyDescent="0.2">
      <c r="A632" s="13">
        <v>617</v>
      </c>
      <c r="B632" s="14" t="str">
        <f ca="1">IFERROR(HYPERLINK("http://www.charitycommission.gov.uk/Showcharity/RegisterOfCharities/SearchResultHandler.aspx?RegisteredCharityNumber="&amp;VLOOKUP($A632,RawData!$H:$J,2,FALSE),VLOOKUP($A632,RawData!$H:$J,3,FALSE)),"")</f>
        <v/>
      </c>
    </row>
    <row r="633" spans="1:2" s="14" customFormat="1" ht="19.5" customHeight="1" x14ac:dyDescent="0.2">
      <c r="A633" s="13">
        <v>618</v>
      </c>
      <c r="B633" s="14" t="str">
        <f ca="1">IFERROR(HYPERLINK("http://www.charitycommission.gov.uk/Showcharity/RegisterOfCharities/SearchResultHandler.aspx?RegisteredCharityNumber="&amp;VLOOKUP($A633,RawData!$H:$J,2,FALSE),VLOOKUP($A633,RawData!$H:$J,3,FALSE)),"")</f>
        <v/>
      </c>
    </row>
    <row r="634" spans="1:2" s="14" customFormat="1" ht="19.5" customHeight="1" x14ac:dyDescent="0.2">
      <c r="A634" s="13">
        <v>619</v>
      </c>
      <c r="B634" s="14" t="str">
        <f ca="1">IFERROR(HYPERLINK("http://www.charitycommission.gov.uk/Showcharity/RegisterOfCharities/SearchResultHandler.aspx?RegisteredCharityNumber="&amp;VLOOKUP($A634,RawData!$H:$J,2,FALSE),VLOOKUP($A634,RawData!$H:$J,3,FALSE)),"")</f>
        <v/>
      </c>
    </row>
    <row r="635" spans="1:2" s="14" customFormat="1" ht="19.5" customHeight="1" x14ac:dyDescent="0.2">
      <c r="A635" s="13">
        <v>620</v>
      </c>
      <c r="B635" s="14" t="str">
        <f ca="1">IFERROR(HYPERLINK("http://www.charitycommission.gov.uk/Showcharity/RegisterOfCharities/SearchResultHandler.aspx?RegisteredCharityNumber="&amp;VLOOKUP($A635,RawData!$H:$J,2,FALSE),VLOOKUP($A635,RawData!$H:$J,3,FALSE)),"")</f>
        <v/>
      </c>
    </row>
    <row r="636" spans="1:2" s="14" customFormat="1" ht="19.5" customHeight="1" x14ac:dyDescent="0.2">
      <c r="A636" s="13">
        <v>621</v>
      </c>
      <c r="B636" s="14" t="str">
        <f ca="1">IFERROR(HYPERLINK("http://www.charitycommission.gov.uk/Showcharity/RegisterOfCharities/SearchResultHandler.aspx?RegisteredCharityNumber="&amp;VLOOKUP($A636,RawData!$H:$J,2,FALSE),VLOOKUP($A636,RawData!$H:$J,3,FALSE)),"")</f>
        <v/>
      </c>
    </row>
    <row r="637" spans="1:2" s="14" customFormat="1" ht="19.5" customHeight="1" x14ac:dyDescent="0.2">
      <c r="A637" s="13">
        <v>622</v>
      </c>
      <c r="B637" s="14" t="str">
        <f ca="1">IFERROR(HYPERLINK("http://www.charitycommission.gov.uk/Showcharity/RegisterOfCharities/SearchResultHandler.aspx?RegisteredCharityNumber="&amp;VLOOKUP($A637,RawData!$H:$J,2,FALSE),VLOOKUP($A637,RawData!$H:$J,3,FALSE)),"")</f>
        <v/>
      </c>
    </row>
    <row r="638" spans="1:2" s="14" customFormat="1" ht="19.5" customHeight="1" x14ac:dyDescent="0.2">
      <c r="A638" s="13">
        <v>623</v>
      </c>
      <c r="B638" s="14" t="str">
        <f ca="1">IFERROR(HYPERLINK("http://www.charitycommission.gov.uk/Showcharity/RegisterOfCharities/SearchResultHandler.aspx?RegisteredCharityNumber="&amp;VLOOKUP($A638,RawData!$H:$J,2,FALSE),VLOOKUP($A638,RawData!$H:$J,3,FALSE)),"")</f>
        <v/>
      </c>
    </row>
    <row r="639" spans="1:2" s="14" customFormat="1" ht="19.5" customHeight="1" x14ac:dyDescent="0.2">
      <c r="A639" s="13">
        <v>624</v>
      </c>
      <c r="B639" s="14" t="str">
        <f ca="1">IFERROR(HYPERLINK("http://www.charitycommission.gov.uk/Showcharity/RegisterOfCharities/SearchResultHandler.aspx?RegisteredCharityNumber="&amp;VLOOKUP($A639,RawData!$H:$J,2,FALSE),VLOOKUP($A639,RawData!$H:$J,3,FALSE)),"")</f>
        <v/>
      </c>
    </row>
    <row r="640" spans="1:2" s="14" customFormat="1" ht="19.5" customHeight="1" x14ac:dyDescent="0.2">
      <c r="A640" s="13">
        <v>625</v>
      </c>
      <c r="B640" s="14" t="str">
        <f ca="1">IFERROR(HYPERLINK("http://www.charitycommission.gov.uk/Showcharity/RegisterOfCharities/SearchResultHandler.aspx?RegisteredCharityNumber="&amp;VLOOKUP($A640,RawData!$H:$J,2,FALSE),VLOOKUP($A640,RawData!$H:$J,3,FALSE)),"")</f>
        <v/>
      </c>
    </row>
    <row r="641" spans="1:2" s="14" customFormat="1" ht="19.5" customHeight="1" x14ac:dyDescent="0.2">
      <c r="A641" s="13">
        <v>626</v>
      </c>
      <c r="B641" s="14" t="str">
        <f ca="1">IFERROR(HYPERLINK("http://www.charitycommission.gov.uk/Showcharity/RegisterOfCharities/SearchResultHandler.aspx?RegisteredCharityNumber="&amp;VLOOKUP($A641,RawData!$H:$J,2,FALSE),VLOOKUP($A641,RawData!$H:$J,3,FALSE)),"")</f>
        <v/>
      </c>
    </row>
    <row r="642" spans="1:2" s="14" customFormat="1" ht="19.5" customHeight="1" x14ac:dyDescent="0.2">
      <c r="A642" s="13">
        <v>627</v>
      </c>
      <c r="B642" s="14" t="str">
        <f ca="1">IFERROR(HYPERLINK("http://www.charitycommission.gov.uk/Showcharity/RegisterOfCharities/SearchResultHandler.aspx?RegisteredCharityNumber="&amp;VLOOKUP($A642,RawData!$H:$J,2,FALSE),VLOOKUP($A642,RawData!$H:$J,3,FALSE)),"")</f>
        <v/>
      </c>
    </row>
    <row r="643" spans="1:2" s="14" customFormat="1" ht="19.5" customHeight="1" x14ac:dyDescent="0.2">
      <c r="A643" s="13">
        <v>628</v>
      </c>
      <c r="B643" s="14" t="str">
        <f ca="1">IFERROR(HYPERLINK("http://www.charitycommission.gov.uk/Showcharity/RegisterOfCharities/SearchResultHandler.aspx?RegisteredCharityNumber="&amp;VLOOKUP($A643,RawData!$H:$J,2,FALSE),VLOOKUP($A643,RawData!$H:$J,3,FALSE)),"")</f>
        <v/>
      </c>
    </row>
    <row r="644" spans="1:2" s="14" customFormat="1" ht="19.5" customHeight="1" x14ac:dyDescent="0.2">
      <c r="A644" s="13">
        <v>629</v>
      </c>
      <c r="B644" s="14" t="str">
        <f ca="1">IFERROR(HYPERLINK("http://www.charitycommission.gov.uk/Showcharity/RegisterOfCharities/SearchResultHandler.aspx?RegisteredCharityNumber="&amp;VLOOKUP($A644,RawData!$H:$J,2,FALSE),VLOOKUP($A644,RawData!$H:$J,3,FALSE)),"")</f>
        <v/>
      </c>
    </row>
    <row r="645" spans="1:2" s="14" customFormat="1" ht="19.5" customHeight="1" x14ac:dyDescent="0.2">
      <c r="A645" s="13">
        <v>630</v>
      </c>
      <c r="B645" s="14" t="str">
        <f ca="1">IFERROR(HYPERLINK("http://www.charitycommission.gov.uk/Showcharity/RegisterOfCharities/SearchResultHandler.aspx?RegisteredCharityNumber="&amp;VLOOKUP($A645,RawData!$H:$J,2,FALSE),VLOOKUP($A645,RawData!$H:$J,3,FALSE)),"")</f>
        <v/>
      </c>
    </row>
    <row r="646" spans="1:2" s="14" customFormat="1" ht="19.5" customHeight="1" x14ac:dyDescent="0.2">
      <c r="A646" s="13">
        <v>631</v>
      </c>
      <c r="B646" s="14" t="str">
        <f ca="1">IFERROR(HYPERLINK("http://www.charitycommission.gov.uk/Showcharity/RegisterOfCharities/SearchResultHandler.aspx?RegisteredCharityNumber="&amp;VLOOKUP($A646,RawData!$H:$J,2,FALSE),VLOOKUP($A646,RawData!$H:$J,3,FALSE)),"")</f>
        <v/>
      </c>
    </row>
    <row r="647" spans="1:2" s="14" customFormat="1" ht="19.5" customHeight="1" x14ac:dyDescent="0.2">
      <c r="A647" s="13">
        <v>632</v>
      </c>
      <c r="B647" s="14" t="str">
        <f ca="1">IFERROR(HYPERLINK("http://www.charitycommission.gov.uk/Showcharity/RegisterOfCharities/SearchResultHandler.aspx?RegisteredCharityNumber="&amp;VLOOKUP($A647,RawData!$H:$J,2,FALSE),VLOOKUP($A647,RawData!$H:$J,3,FALSE)),"")</f>
        <v/>
      </c>
    </row>
    <row r="648" spans="1:2" s="14" customFormat="1" ht="19.5" customHeight="1" x14ac:dyDescent="0.2">
      <c r="A648" s="13">
        <v>633</v>
      </c>
      <c r="B648" s="14" t="str">
        <f ca="1">IFERROR(HYPERLINK("http://www.charitycommission.gov.uk/Showcharity/RegisterOfCharities/SearchResultHandler.aspx?RegisteredCharityNumber="&amp;VLOOKUP($A648,RawData!$H:$J,2,FALSE),VLOOKUP($A648,RawData!$H:$J,3,FALSE)),"")</f>
        <v/>
      </c>
    </row>
    <row r="649" spans="1:2" s="14" customFormat="1" ht="19.5" customHeight="1" x14ac:dyDescent="0.2">
      <c r="A649" s="13">
        <v>634</v>
      </c>
      <c r="B649" s="14" t="str">
        <f ca="1">IFERROR(HYPERLINK("http://www.charitycommission.gov.uk/Showcharity/RegisterOfCharities/SearchResultHandler.aspx?RegisteredCharityNumber="&amp;VLOOKUP($A649,RawData!$H:$J,2,FALSE),VLOOKUP($A649,RawData!$H:$J,3,FALSE)),"")</f>
        <v/>
      </c>
    </row>
    <row r="650" spans="1:2" s="14" customFormat="1" ht="19.5" customHeight="1" x14ac:dyDescent="0.2">
      <c r="A650" s="13">
        <v>635</v>
      </c>
      <c r="B650" s="14" t="str">
        <f ca="1">IFERROR(HYPERLINK("http://www.charitycommission.gov.uk/Showcharity/RegisterOfCharities/SearchResultHandler.aspx?RegisteredCharityNumber="&amp;VLOOKUP($A650,RawData!$H:$J,2,FALSE),VLOOKUP($A650,RawData!$H:$J,3,FALSE)),"")</f>
        <v/>
      </c>
    </row>
    <row r="651" spans="1:2" s="14" customFormat="1" ht="19.5" customHeight="1" x14ac:dyDescent="0.2">
      <c r="A651" s="13">
        <v>636</v>
      </c>
      <c r="B651" s="14" t="str">
        <f ca="1">IFERROR(HYPERLINK("http://www.charitycommission.gov.uk/Showcharity/RegisterOfCharities/SearchResultHandler.aspx?RegisteredCharityNumber="&amp;VLOOKUP($A651,RawData!$H:$J,2,FALSE),VLOOKUP($A651,RawData!$H:$J,3,FALSE)),"")</f>
        <v/>
      </c>
    </row>
    <row r="652" spans="1:2" s="14" customFormat="1" ht="19.5" customHeight="1" x14ac:dyDescent="0.2">
      <c r="A652" s="13">
        <v>637</v>
      </c>
      <c r="B652" s="14" t="str">
        <f ca="1">IFERROR(HYPERLINK("http://www.charitycommission.gov.uk/Showcharity/RegisterOfCharities/SearchResultHandler.aspx?RegisteredCharityNumber="&amp;VLOOKUP($A652,RawData!$H:$J,2,FALSE),VLOOKUP($A652,RawData!$H:$J,3,FALSE)),"")</f>
        <v/>
      </c>
    </row>
    <row r="653" spans="1:2" s="14" customFormat="1" ht="19.5" customHeight="1" x14ac:dyDescent="0.2">
      <c r="A653" s="13">
        <v>638</v>
      </c>
      <c r="B653" s="14" t="str">
        <f ca="1">IFERROR(HYPERLINK("http://www.charitycommission.gov.uk/Showcharity/RegisterOfCharities/SearchResultHandler.aspx?RegisteredCharityNumber="&amp;VLOOKUP($A653,RawData!$H:$J,2,FALSE),VLOOKUP($A653,RawData!$H:$J,3,FALSE)),"")</f>
        <v/>
      </c>
    </row>
    <row r="654" spans="1:2" s="14" customFormat="1" ht="19.5" customHeight="1" x14ac:dyDescent="0.2">
      <c r="A654" s="13">
        <v>639</v>
      </c>
      <c r="B654" s="14" t="str">
        <f ca="1">IFERROR(HYPERLINK("http://www.charitycommission.gov.uk/Showcharity/RegisterOfCharities/SearchResultHandler.aspx?RegisteredCharityNumber="&amp;VLOOKUP($A654,RawData!$H:$J,2,FALSE),VLOOKUP($A654,RawData!$H:$J,3,FALSE)),"")</f>
        <v/>
      </c>
    </row>
    <row r="655" spans="1:2" s="14" customFormat="1" ht="19.5" customHeight="1" x14ac:dyDescent="0.2">
      <c r="A655" s="13">
        <v>640</v>
      </c>
      <c r="B655" s="14" t="str">
        <f ca="1">IFERROR(HYPERLINK("http://www.charitycommission.gov.uk/Showcharity/RegisterOfCharities/SearchResultHandler.aspx?RegisteredCharityNumber="&amp;VLOOKUP($A655,RawData!$H:$J,2,FALSE),VLOOKUP($A655,RawData!$H:$J,3,FALSE)),"")</f>
        <v/>
      </c>
    </row>
    <row r="656" spans="1:2" s="14" customFormat="1" ht="19.5" customHeight="1" x14ac:dyDescent="0.2">
      <c r="A656" s="13">
        <v>641</v>
      </c>
      <c r="B656" s="14" t="str">
        <f ca="1">IFERROR(HYPERLINK("http://www.charitycommission.gov.uk/Showcharity/RegisterOfCharities/SearchResultHandler.aspx?RegisteredCharityNumber="&amp;VLOOKUP($A656,RawData!$H:$J,2,FALSE),VLOOKUP($A656,RawData!$H:$J,3,FALSE)),"")</f>
        <v/>
      </c>
    </row>
    <row r="657" spans="1:2" s="14" customFormat="1" ht="19.5" customHeight="1" x14ac:dyDescent="0.2">
      <c r="A657" s="13">
        <v>642</v>
      </c>
      <c r="B657" s="14" t="str">
        <f ca="1">IFERROR(HYPERLINK("http://www.charitycommission.gov.uk/Showcharity/RegisterOfCharities/SearchResultHandler.aspx?RegisteredCharityNumber="&amp;VLOOKUP($A657,RawData!$H:$J,2,FALSE),VLOOKUP($A657,RawData!$H:$J,3,FALSE)),"")</f>
        <v/>
      </c>
    </row>
    <row r="658" spans="1:2" s="14" customFormat="1" ht="19.5" customHeight="1" x14ac:dyDescent="0.2">
      <c r="A658" s="13">
        <v>643</v>
      </c>
      <c r="B658" s="14" t="str">
        <f ca="1">IFERROR(HYPERLINK("http://www.charitycommission.gov.uk/Showcharity/RegisterOfCharities/SearchResultHandler.aspx?RegisteredCharityNumber="&amp;VLOOKUP($A658,RawData!$H:$J,2,FALSE),VLOOKUP($A658,RawData!$H:$J,3,FALSE)),"")</f>
        <v/>
      </c>
    </row>
    <row r="659" spans="1:2" s="14" customFormat="1" ht="19.5" customHeight="1" x14ac:dyDescent="0.2">
      <c r="A659" s="13">
        <v>644</v>
      </c>
      <c r="B659" s="14" t="str">
        <f ca="1">IFERROR(HYPERLINK("http://www.charitycommission.gov.uk/Showcharity/RegisterOfCharities/SearchResultHandler.aspx?RegisteredCharityNumber="&amp;VLOOKUP($A659,RawData!$H:$J,2,FALSE),VLOOKUP($A659,RawData!$H:$J,3,FALSE)),"")</f>
        <v/>
      </c>
    </row>
    <row r="660" spans="1:2" s="14" customFormat="1" ht="19.5" customHeight="1" x14ac:dyDescent="0.2">
      <c r="A660" s="13">
        <v>645</v>
      </c>
      <c r="B660" s="14" t="str">
        <f ca="1">IFERROR(HYPERLINK("http://www.charitycommission.gov.uk/Showcharity/RegisterOfCharities/SearchResultHandler.aspx?RegisteredCharityNumber="&amp;VLOOKUP($A660,RawData!$H:$J,2,FALSE),VLOOKUP($A660,RawData!$H:$J,3,FALSE)),"")</f>
        <v/>
      </c>
    </row>
    <row r="661" spans="1:2" s="14" customFormat="1" ht="19.5" customHeight="1" x14ac:dyDescent="0.2">
      <c r="A661" s="13">
        <v>646</v>
      </c>
      <c r="B661" s="14" t="str">
        <f ca="1">IFERROR(HYPERLINK("http://www.charitycommission.gov.uk/Showcharity/RegisterOfCharities/SearchResultHandler.aspx?RegisteredCharityNumber="&amp;VLOOKUP($A661,RawData!$H:$J,2,FALSE),VLOOKUP($A661,RawData!$H:$J,3,FALSE)),"")</f>
        <v/>
      </c>
    </row>
    <row r="662" spans="1:2" s="14" customFormat="1" ht="19.5" customHeight="1" x14ac:dyDescent="0.2">
      <c r="A662" s="13">
        <v>647</v>
      </c>
      <c r="B662" s="14" t="str">
        <f ca="1">IFERROR(HYPERLINK("http://www.charitycommission.gov.uk/Showcharity/RegisterOfCharities/SearchResultHandler.aspx?RegisteredCharityNumber="&amp;VLOOKUP($A662,RawData!$H:$J,2,FALSE),VLOOKUP($A662,RawData!$H:$J,3,FALSE)),"")</f>
        <v/>
      </c>
    </row>
    <row r="663" spans="1:2" s="14" customFormat="1" ht="19.5" customHeight="1" x14ac:dyDescent="0.2">
      <c r="A663" s="13">
        <v>648</v>
      </c>
      <c r="B663" s="14" t="str">
        <f ca="1">IFERROR(HYPERLINK("http://www.charitycommission.gov.uk/Showcharity/RegisterOfCharities/SearchResultHandler.aspx?RegisteredCharityNumber="&amp;VLOOKUP($A663,RawData!$H:$J,2,FALSE),VLOOKUP($A663,RawData!$H:$J,3,FALSE)),"")</f>
        <v/>
      </c>
    </row>
    <row r="664" spans="1:2" s="14" customFormat="1" ht="19.5" customHeight="1" x14ac:dyDescent="0.2">
      <c r="A664" s="13">
        <v>649</v>
      </c>
      <c r="B664" s="14" t="str">
        <f ca="1">IFERROR(HYPERLINK("http://www.charitycommission.gov.uk/Showcharity/RegisterOfCharities/SearchResultHandler.aspx?RegisteredCharityNumber="&amp;VLOOKUP($A664,RawData!$H:$J,2,FALSE),VLOOKUP($A664,RawData!$H:$J,3,FALSE)),"")</f>
        <v/>
      </c>
    </row>
    <row r="665" spans="1:2" s="14" customFormat="1" ht="19.5" customHeight="1" x14ac:dyDescent="0.2">
      <c r="A665" s="13">
        <v>650</v>
      </c>
      <c r="B665" s="14" t="str">
        <f ca="1">IFERROR(HYPERLINK("http://www.charitycommission.gov.uk/Showcharity/RegisterOfCharities/SearchResultHandler.aspx?RegisteredCharityNumber="&amp;VLOOKUP($A665,RawData!$H:$J,2,FALSE),VLOOKUP($A665,RawData!$H:$J,3,FALSE)),"")</f>
        <v/>
      </c>
    </row>
    <row r="666" spans="1:2" s="14" customFormat="1" ht="19.5" customHeight="1" x14ac:dyDescent="0.2">
      <c r="A666" s="13">
        <v>651</v>
      </c>
      <c r="B666" s="14" t="str">
        <f ca="1">IFERROR(HYPERLINK("http://www.charitycommission.gov.uk/Showcharity/RegisterOfCharities/SearchResultHandler.aspx?RegisteredCharityNumber="&amp;VLOOKUP($A666,RawData!$H:$J,2,FALSE),VLOOKUP($A666,RawData!$H:$J,3,FALSE)),"")</f>
        <v/>
      </c>
    </row>
    <row r="667" spans="1:2" s="14" customFormat="1" ht="19.5" customHeight="1" x14ac:dyDescent="0.2">
      <c r="A667" s="13">
        <v>652</v>
      </c>
      <c r="B667" s="14" t="str">
        <f ca="1">IFERROR(HYPERLINK("http://www.charitycommission.gov.uk/Showcharity/RegisterOfCharities/SearchResultHandler.aspx?RegisteredCharityNumber="&amp;VLOOKUP($A667,RawData!$H:$J,2,FALSE),VLOOKUP($A667,RawData!$H:$J,3,FALSE)),"")</f>
        <v/>
      </c>
    </row>
    <row r="668" spans="1:2" s="14" customFormat="1" ht="19.5" customHeight="1" x14ac:dyDescent="0.2">
      <c r="A668" s="13">
        <v>653</v>
      </c>
      <c r="B668" s="14" t="str">
        <f ca="1">IFERROR(HYPERLINK("http://www.charitycommission.gov.uk/Showcharity/RegisterOfCharities/SearchResultHandler.aspx?RegisteredCharityNumber="&amp;VLOOKUP($A668,RawData!$H:$J,2,FALSE),VLOOKUP($A668,RawData!$H:$J,3,FALSE)),"")</f>
        <v/>
      </c>
    </row>
    <row r="669" spans="1:2" s="14" customFormat="1" ht="19.5" customHeight="1" x14ac:dyDescent="0.2">
      <c r="A669" s="13">
        <v>654</v>
      </c>
      <c r="B669" s="14" t="str">
        <f ca="1">IFERROR(HYPERLINK("http://www.charitycommission.gov.uk/Showcharity/RegisterOfCharities/SearchResultHandler.aspx?RegisteredCharityNumber="&amp;VLOOKUP($A669,RawData!$H:$J,2,FALSE),VLOOKUP($A669,RawData!$H:$J,3,FALSE)),"")</f>
        <v/>
      </c>
    </row>
    <row r="670" spans="1:2" s="14" customFormat="1" ht="19.5" customHeight="1" x14ac:dyDescent="0.2">
      <c r="A670" s="13">
        <v>655</v>
      </c>
      <c r="B670" s="14" t="str">
        <f ca="1">IFERROR(HYPERLINK("http://www.charitycommission.gov.uk/Showcharity/RegisterOfCharities/SearchResultHandler.aspx?RegisteredCharityNumber="&amp;VLOOKUP($A670,RawData!$H:$J,2,FALSE),VLOOKUP($A670,RawData!$H:$J,3,FALSE)),"")</f>
        <v/>
      </c>
    </row>
    <row r="671" spans="1:2" s="14" customFormat="1" ht="19.5" customHeight="1" x14ac:dyDescent="0.2">
      <c r="A671" s="13">
        <v>656</v>
      </c>
      <c r="B671" s="14" t="str">
        <f ca="1">IFERROR(HYPERLINK("http://www.charitycommission.gov.uk/Showcharity/RegisterOfCharities/SearchResultHandler.aspx?RegisteredCharityNumber="&amp;VLOOKUP($A671,RawData!$H:$J,2,FALSE),VLOOKUP($A671,RawData!$H:$J,3,FALSE)),"")</f>
        <v/>
      </c>
    </row>
    <row r="672" spans="1:2" s="14" customFormat="1" ht="19.5" customHeight="1" x14ac:dyDescent="0.2">
      <c r="A672" s="13">
        <v>657</v>
      </c>
      <c r="B672" s="14" t="str">
        <f ca="1">IFERROR(HYPERLINK("http://www.charitycommission.gov.uk/Showcharity/RegisterOfCharities/SearchResultHandler.aspx?RegisteredCharityNumber="&amp;VLOOKUP($A672,RawData!$H:$J,2,FALSE),VLOOKUP($A672,RawData!$H:$J,3,FALSE)),"")</f>
        <v/>
      </c>
    </row>
    <row r="673" spans="1:2" s="14" customFormat="1" ht="19.5" customHeight="1" x14ac:dyDescent="0.2">
      <c r="A673" s="13">
        <v>658</v>
      </c>
      <c r="B673" s="14" t="str">
        <f ca="1">IFERROR(HYPERLINK("http://www.charitycommission.gov.uk/Showcharity/RegisterOfCharities/SearchResultHandler.aspx?RegisteredCharityNumber="&amp;VLOOKUP($A673,RawData!$H:$J,2,FALSE),VLOOKUP($A673,RawData!$H:$J,3,FALSE)),"")</f>
        <v/>
      </c>
    </row>
    <row r="674" spans="1:2" s="14" customFormat="1" ht="19.5" customHeight="1" x14ac:dyDescent="0.2">
      <c r="A674" s="13">
        <v>659</v>
      </c>
      <c r="B674" s="14" t="str">
        <f ca="1">IFERROR(HYPERLINK("http://www.charitycommission.gov.uk/Showcharity/RegisterOfCharities/SearchResultHandler.aspx?RegisteredCharityNumber="&amp;VLOOKUP($A674,RawData!$H:$J,2,FALSE),VLOOKUP($A674,RawData!$H:$J,3,FALSE)),"")</f>
        <v/>
      </c>
    </row>
    <row r="675" spans="1:2" s="14" customFormat="1" ht="19.5" customHeight="1" x14ac:dyDescent="0.2">
      <c r="A675" s="13">
        <v>660</v>
      </c>
      <c r="B675" s="14" t="str">
        <f ca="1">IFERROR(HYPERLINK("http://www.charitycommission.gov.uk/Showcharity/RegisterOfCharities/SearchResultHandler.aspx?RegisteredCharityNumber="&amp;VLOOKUP($A675,RawData!$H:$J,2,FALSE),VLOOKUP($A675,RawData!$H:$J,3,FALSE)),"")</f>
        <v/>
      </c>
    </row>
    <row r="676" spans="1:2" s="14" customFormat="1" ht="19.5" customHeight="1" x14ac:dyDescent="0.2">
      <c r="A676" s="13">
        <v>661</v>
      </c>
      <c r="B676" s="14" t="str">
        <f ca="1">IFERROR(HYPERLINK("http://www.charitycommission.gov.uk/Showcharity/RegisterOfCharities/SearchResultHandler.aspx?RegisteredCharityNumber="&amp;VLOOKUP($A676,RawData!$H:$J,2,FALSE),VLOOKUP($A676,RawData!$H:$J,3,FALSE)),"")</f>
        <v/>
      </c>
    </row>
    <row r="677" spans="1:2" s="14" customFormat="1" ht="19.5" customHeight="1" x14ac:dyDescent="0.2">
      <c r="A677" s="13">
        <v>662</v>
      </c>
      <c r="B677" s="14" t="str">
        <f ca="1">IFERROR(HYPERLINK("http://www.charitycommission.gov.uk/Showcharity/RegisterOfCharities/SearchResultHandler.aspx?RegisteredCharityNumber="&amp;VLOOKUP($A677,RawData!$H:$J,2,FALSE),VLOOKUP($A677,RawData!$H:$J,3,FALSE)),"")</f>
        <v/>
      </c>
    </row>
    <row r="678" spans="1:2" s="14" customFormat="1" ht="19.5" customHeight="1" x14ac:dyDescent="0.2">
      <c r="A678" s="13">
        <v>663</v>
      </c>
      <c r="B678" s="14" t="str">
        <f ca="1">IFERROR(HYPERLINK("http://www.charitycommission.gov.uk/Showcharity/RegisterOfCharities/SearchResultHandler.aspx?RegisteredCharityNumber="&amp;VLOOKUP($A678,RawData!$H:$J,2,FALSE),VLOOKUP($A678,RawData!$H:$J,3,FALSE)),"")</f>
        <v/>
      </c>
    </row>
    <row r="679" spans="1:2" s="14" customFormat="1" ht="19.5" customHeight="1" x14ac:dyDescent="0.2">
      <c r="A679" s="13">
        <v>664</v>
      </c>
      <c r="B679" s="14" t="str">
        <f ca="1">IFERROR(HYPERLINK("http://www.charitycommission.gov.uk/Showcharity/RegisterOfCharities/SearchResultHandler.aspx?RegisteredCharityNumber="&amp;VLOOKUP($A679,RawData!$H:$J,2,FALSE),VLOOKUP($A679,RawData!$H:$J,3,FALSE)),"")</f>
        <v/>
      </c>
    </row>
    <row r="680" spans="1:2" s="14" customFormat="1" ht="19.5" customHeight="1" x14ac:dyDescent="0.2">
      <c r="A680" s="13">
        <v>665</v>
      </c>
      <c r="B680" s="14" t="str">
        <f ca="1">IFERROR(HYPERLINK("http://www.charitycommission.gov.uk/Showcharity/RegisterOfCharities/SearchResultHandler.aspx?RegisteredCharityNumber="&amp;VLOOKUP($A680,RawData!$H:$J,2,FALSE),VLOOKUP($A680,RawData!$H:$J,3,FALSE)),"")</f>
        <v/>
      </c>
    </row>
    <row r="681" spans="1:2" s="14" customFormat="1" ht="19.5" customHeight="1" x14ac:dyDescent="0.2">
      <c r="A681" s="13">
        <v>666</v>
      </c>
      <c r="B681" s="14" t="str">
        <f ca="1">IFERROR(HYPERLINK("http://www.charitycommission.gov.uk/Showcharity/RegisterOfCharities/SearchResultHandler.aspx?RegisteredCharityNumber="&amp;VLOOKUP($A681,RawData!$H:$J,2,FALSE),VLOOKUP($A681,RawData!$H:$J,3,FALSE)),"")</f>
        <v/>
      </c>
    </row>
    <row r="682" spans="1:2" s="14" customFormat="1" ht="19.5" customHeight="1" x14ac:dyDescent="0.2">
      <c r="A682" s="13">
        <v>667</v>
      </c>
      <c r="B682" s="14" t="str">
        <f ca="1">IFERROR(HYPERLINK("http://www.charitycommission.gov.uk/Showcharity/RegisterOfCharities/SearchResultHandler.aspx?RegisteredCharityNumber="&amp;VLOOKUP($A682,RawData!$H:$J,2,FALSE),VLOOKUP($A682,RawData!$H:$J,3,FALSE)),"")</f>
        <v/>
      </c>
    </row>
    <row r="683" spans="1:2" s="14" customFormat="1" ht="19.5" customHeight="1" x14ac:dyDescent="0.2">
      <c r="A683" s="13">
        <v>668</v>
      </c>
      <c r="B683" s="14" t="str">
        <f ca="1">IFERROR(HYPERLINK("http://www.charitycommission.gov.uk/Showcharity/RegisterOfCharities/SearchResultHandler.aspx?RegisteredCharityNumber="&amp;VLOOKUP($A683,RawData!$H:$J,2,FALSE),VLOOKUP($A683,RawData!$H:$J,3,FALSE)),"")</f>
        <v/>
      </c>
    </row>
    <row r="684" spans="1:2" s="14" customFormat="1" ht="19.5" customHeight="1" x14ac:dyDescent="0.2">
      <c r="A684" s="13">
        <v>669</v>
      </c>
      <c r="B684" s="14" t="str">
        <f ca="1">IFERROR(HYPERLINK("http://www.charitycommission.gov.uk/Showcharity/RegisterOfCharities/SearchResultHandler.aspx?RegisteredCharityNumber="&amp;VLOOKUP($A684,RawData!$H:$J,2,FALSE),VLOOKUP($A684,RawData!$H:$J,3,FALSE)),"")</f>
        <v/>
      </c>
    </row>
    <row r="685" spans="1:2" s="14" customFormat="1" ht="19.5" customHeight="1" x14ac:dyDescent="0.2">
      <c r="A685" s="13">
        <v>670</v>
      </c>
      <c r="B685" s="14" t="str">
        <f ca="1">IFERROR(HYPERLINK("http://www.charitycommission.gov.uk/Showcharity/RegisterOfCharities/SearchResultHandler.aspx?RegisteredCharityNumber="&amp;VLOOKUP($A685,RawData!$H:$J,2,FALSE),VLOOKUP($A685,RawData!$H:$J,3,FALSE)),"")</f>
        <v/>
      </c>
    </row>
    <row r="686" spans="1:2" s="14" customFormat="1" ht="19.5" customHeight="1" x14ac:dyDescent="0.2">
      <c r="A686" s="13">
        <v>671</v>
      </c>
      <c r="B686" s="14" t="str">
        <f ca="1">IFERROR(HYPERLINK("http://www.charitycommission.gov.uk/Showcharity/RegisterOfCharities/SearchResultHandler.aspx?RegisteredCharityNumber="&amp;VLOOKUP($A686,RawData!$H:$J,2,FALSE),VLOOKUP($A686,RawData!$H:$J,3,FALSE)),"")</f>
        <v/>
      </c>
    </row>
    <row r="687" spans="1:2" s="14" customFormat="1" ht="19.5" customHeight="1" x14ac:dyDescent="0.2">
      <c r="A687" s="13">
        <v>672</v>
      </c>
      <c r="B687" s="14" t="str">
        <f ca="1">IFERROR(HYPERLINK("http://www.charitycommission.gov.uk/Showcharity/RegisterOfCharities/SearchResultHandler.aspx?RegisteredCharityNumber="&amp;VLOOKUP($A687,RawData!$H:$J,2,FALSE),VLOOKUP($A687,RawData!$H:$J,3,FALSE)),"")</f>
        <v/>
      </c>
    </row>
    <row r="688" spans="1:2" s="14" customFormat="1" ht="19.5" customHeight="1" x14ac:dyDescent="0.2">
      <c r="A688" s="13">
        <v>673</v>
      </c>
      <c r="B688" s="14" t="str">
        <f ca="1">IFERROR(HYPERLINK("http://www.charitycommission.gov.uk/Showcharity/RegisterOfCharities/SearchResultHandler.aspx?RegisteredCharityNumber="&amp;VLOOKUP($A688,RawData!$H:$J,2,FALSE),VLOOKUP($A688,RawData!$H:$J,3,FALSE)),"")</f>
        <v/>
      </c>
    </row>
    <row r="689" spans="1:2" s="14" customFormat="1" ht="19.5" customHeight="1" x14ac:dyDescent="0.2">
      <c r="A689" s="13">
        <v>674</v>
      </c>
      <c r="B689" s="14" t="str">
        <f ca="1">IFERROR(HYPERLINK("http://www.charitycommission.gov.uk/Showcharity/RegisterOfCharities/SearchResultHandler.aspx?RegisteredCharityNumber="&amp;VLOOKUP($A689,RawData!$H:$J,2,FALSE),VLOOKUP($A689,RawData!$H:$J,3,FALSE)),"")</f>
        <v/>
      </c>
    </row>
    <row r="690" spans="1:2" s="14" customFormat="1" ht="19.5" customHeight="1" x14ac:dyDescent="0.2">
      <c r="A690" s="13">
        <v>675</v>
      </c>
      <c r="B690" s="14" t="str">
        <f ca="1">IFERROR(HYPERLINK("http://www.charitycommission.gov.uk/Showcharity/RegisterOfCharities/SearchResultHandler.aspx?RegisteredCharityNumber="&amp;VLOOKUP($A690,RawData!$H:$J,2,FALSE),VLOOKUP($A690,RawData!$H:$J,3,FALSE)),"")</f>
        <v/>
      </c>
    </row>
    <row r="691" spans="1:2" s="14" customFormat="1" ht="19.5" customHeight="1" x14ac:dyDescent="0.2">
      <c r="A691" s="13">
        <v>676</v>
      </c>
      <c r="B691" s="14" t="str">
        <f ca="1">IFERROR(HYPERLINK("http://www.charitycommission.gov.uk/Showcharity/RegisterOfCharities/SearchResultHandler.aspx?RegisteredCharityNumber="&amp;VLOOKUP($A691,RawData!$H:$J,2,FALSE),VLOOKUP($A691,RawData!$H:$J,3,FALSE)),"")</f>
        <v/>
      </c>
    </row>
    <row r="692" spans="1:2" s="14" customFormat="1" ht="19.5" customHeight="1" x14ac:dyDescent="0.2">
      <c r="A692" s="13">
        <v>677</v>
      </c>
      <c r="B692" s="14" t="str">
        <f ca="1">IFERROR(HYPERLINK("http://www.charitycommission.gov.uk/Showcharity/RegisterOfCharities/SearchResultHandler.aspx?RegisteredCharityNumber="&amp;VLOOKUP($A692,RawData!$H:$J,2,FALSE),VLOOKUP($A692,RawData!$H:$J,3,FALSE)),"")</f>
        <v/>
      </c>
    </row>
    <row r="693" spans="1:2" s="14" customFormat="1" ht="19.5" customHeight="1" x14ac:dyDescent="0.2">
      <c r="A693" s="13">
        <v>678</v>
      </c>
      <c r="B693" s="14" t="str">
        <f ca="1">IFERROR(HYPERLINK("http://www.charitycommission.gov.uk/Showcharity/RegisterOfCharities/SearchResultHandler.aspx?RegisteredCharityNumber="&amp;VLOOKUP($A693,RawData!$H:$J,2,FALSE),VLOOKUP($A693,RawData!$H:$J,3,FALSE)),"")</f>
        <v/>
      </c>
    </row>
    <row r="694" spans="1:2" s="14" customFormat="1" ht="19.5" customHeight="1" x14ac:dyDescent="0.2">
      <c r="A694" s="13">
        <v>679</v>
      </c>
      <c r="B694" s="14" t="str">
        <f ca="1">IFERROR(HYPERLINK("http://www.charitycommission.gov.uk/Showcharity/RegisterOfCharities/SearchResultHandler.aspx?RegisteredCharityNumber="&amp;VLOOKUP($A694,RawData!$H:$J,2,FALSE),VLOOKUP($A694,RawData!$H:$J,3,FALSE)),"")</f>
        <v/>
      </c>
    </row>
    <row r="695" spans="1:2" s="14" customFormat="1" ht="19.5" customHeight="1" x14ac:dyDescent="0.2">
      <c r="A695" s="13">
        <v>680</v>
      </c>
      <c r="B695" s="14" t="str">
        <f ca="1">IFERROR(HYPERLINK("http://www.charitycommission.gov.uk/Showcharity/RegisterOfCharities/SearchResultHandler.aspx?RegisteredCharityNumber="&amp;VLOOKUP($A695,RawData!$H:$J,2,FALSE),VLOOKUP($A695,RawData!$H:$J,3,FALSE)),"")</f>
        <v/>
      </c>
    </row>
    <row r="696" spans="1:2" s="14" customFormat="1" ht="19.5" customHeight="1" x14ac:dyDescent="0.2">
      <c r="A696" s="13">
        <v>681</v>
      </c>
      <c r="B696" s="14" t="str">
        <f ca="1">IFERROR(HYPERLINK("http://www.charitycommission.gov.uk/Showcharity/RegisterOfCharities/SearchResultHandler.aspx?RegisteredCharityNumber="&amp;VLOOKUP($A696,RawData!$H:$J,2,FALSE),VLOOKUP($A696,RawData!$H:$J,3,FALSE)),"")</f>
        <v/>
      </c>
    </row>
    <row r="697" spans="1:2" s="14" customFormat="1" ht="19.5" customHeight="1" x14ac:dyDescent="0.2">
      <c r="A697" s="13">
        <v>682</v>
      </c>
      <c r="B697" s="14" t="str">
        <f ca="1">IFERROR(HYPERLINK("http://www.charitycommission.gov.uk/Showcharity/RegisterOfCharities/SearchResultHandler.aspx?RegisteredCharityNumber="&amp;VLOOKUP($A697,RawData!$H:$J,2,FALSE),VLOOKUP($A697,RawData!$H:$J,3,FALSE)),"")</f>
        <v/>
      </c>
    </row>
    <row r="698" spans="1:2" s="14" customFormat="1" ht="19.5" customHeight="1" x14ac:dyDescent="0.2">
      <c r="A698" s="13">
        <v>683</v>
      </c>
      <c r="B698" s="14" t="str">
        <f ca="1">IFERROR(HYPERLINK("http://www.charitycommission.gov.uk/Showcharity/RegisterOfCharities/SearchResultHandler.aspx?RegisteredCharityNumber="&amp;VLOOKUP($A698,RawData!$H:$J,2,FALSE),VLOOKUP($A698,RawData!$H:$J,3,FALSE)),"")</f>
        <v/>
      </c>
    </row>
    <row r="699" spans="1:2" s="14" customFormat="1" ht="19.5" customHeight="1" x14ac:dyDescent="0.2">
      <c r="A699" s="13">
        <v>684</v>
      </c>
      <c r="B699" s="14" t="str">
        <f ca="1">IFERROR(HYPERLINK("http://www.charitycommission.gov.uk/Showcharity/RegisterOfCharities/SearchResultHandler.aspx?RegisteredCharityNumber="&amp;VLOOKUP($A699,RawData!$H:$J,2,FALSE),VLOOKUP($A699,RawData!$H:$J,3,FALSE)),"")</f>
        <v/>
      </c>
    </row>
    <row r="700" spans="1:2" s="14" customFormat="1" ht="19.5" customHeight="1" x14ac:dyDescent="0.2">
      <c r="A700" s="13">
        <v>685</v>
      </c>
      <c r="B700" s="14" t="str">
        <f ca="1">IFERROR(HYPERLINK("http://www.charitycommission.gov.uk/Showcharity/RegisterOfCharities/SearchResultHandler.aspx?RegisteredCharityNumber="&amp;VLOOKUP($A700,RawData!$H:$J,2,FALSE),VLOOKUP($A700,RawData!$H:$J,3,FALSE)),"")</f>
        <v/>
      </c>
    </row>
    <row r="701" spans="1:2" s="14" customFormat="1" ht="19.5" customHeight="1" x14ac:dyDescent="0.2">
      <c r="A701" s="13">
        <v>686</v>
      </c>
      <c r="B701" s="14" t="str">
        <f ca="1">IFERROR(HYPERLINK("http://www.charitycommission.gov.uk/Showcharity/RegisterOfCharities/SearchResultHandler.aspx?RegisteredCharityNumber="&amp;VLOOKUP($A701,RawData!$H:$J,2,FALSE),VLOOKUP($A701,RawData!$H:$J,3,FALSE)),"")</f>
        <v/>
      </c>
    </row>
    <row r="702" spans="1:2" s="14" customFormat="1" ht="19.5" customHeight="1" x14ac:dyDescent="0.2">
      <c r="A702" s="13">
        <v>687</v>
      </c>
      <c r="B702" s="14" t="str">
        <f ca="1">IFERROR(HYPERLINK("http://www.charitycommission.gov.uk/Showcharity/RegisterOfCharities/SearchResultHandler.aspx?RegisteredCharityNumber="&amp;VLOOKUP($A702,RawData!$H:$J,2,FALSE),VLOOKUP($A702,RawData!$H:$J,3,FALSE)),"")</f>
        <v/>
      </c>
    </row>
    <row r="703" spans="1:2" s="14" customFormat="1" ht="19.5" customHeight="1" x14ac:dyDescent="0.2">
      <c r="A703" s="13">
        <v>688</v>
      </c>
      <c r="B703" s="14" t="str">
        <f ca="1">IFERROR(HYPERLINK("http://www.charitycommission.gov.uk/Showcharity/RegisterOfCharities/SearchResultHandler.aspx?RegisteredCharityNumber="&amp;VLOOKUP($A703,RawData!$H:$J,2,FALSE),VLOOKUP($A703,RawData!$H:$J,3,FALSE)),"")</f>
        <v/>
      </c>
    </row>
    <row r="704" spans="1:2" s="14" customFormat="1" ht="19.5" customHeight="1" x14ac:dyDescent="0.2">
      <c r="A704" s="13">
        <v>689</v>
      </c>
      <c r="B704" s="14" t="str">
        <f ca="1">IFERROR(HYPERLINK("http://www.charitycommission.gov.uk/Showcharity/RegisterOfCharities/SearchResultHandler.aspx?RegisteredCharityNumber="&amp;VLOOKUP($A704,RawData!$H:$J,2,FALSE),VLOOKUP($A704,RawData!$H:$J,3,FALSE)),"")</f>
        <v/>
      </c>
    </row>
    <row r="705" spans="1:2" s="14" customFormat="1" ht="19.5" customHeight="1" x14ac:dyDescent="0.2">
      <c r="A705" s="13">
        <v>690</v>
      </c>
      <c r="B705" s="14" t="str">
        <f ca="1">IFERROR(HYPERLINK("http://www.charitycommission.gov.uk/Showcharity/RegisterOfCharities/SearchResultHandler.aspx?RegisteredCharityNumber="&amp;VLOOKUP($A705,RawData!$H:$J,2,FALSE),VLOOKUP($A705,RawData!$H:$J,3,FALSE)),"")</f>
        <v/>
      </c>
    </row>
    <row r="706" spans="1:2" s="14" customFormat="1" ht="19.5" customHeight="1" x14ac:dyDescent="0.2">
      <c r="A706" s="13">
        <v>691</v>
      </c>
      <c r="B706" s="14" t="str">
        <f ca="1">IFERROR(HYPERLINK("http://www.charitycommission.gov.uk/Showcharity/RegisterOfCharities/SearchResultHandler.aspx?RegisteredCharityNumber="&amp;VLOOKUP($A706,RawData!$H:$J,2,FALSE),VLOOKUP($A706,RawData!$H:$J,3,FALSE)),"")</f>
        <v/>
      </c>
    </row>
    <row r="707" spans="1:2" s="14" customFormat="1" ht="19.5" customHeight="1" x14ac:dyDescent="0.2">
      <c r="A707" s="13">
        <v>692</v>
      </c>
      <c r="B707" s="14" t="str">
        <f ca="1">IFERROR(HYPERLINK("http://www.charitycommission.gov.uk/Showcharity/RegisterOfCharities/SearchResultHandler.aspx?RegisteredCharityNumber="&amp;VLOOKUP($A707,RawData!$H:$J,2,FALSE),VLOOKUP($A707,RawData!$H:$J,3,FALSE)),"")</f>
        <v/>
      </c>
    </row>
    <row r="708" spans="1:2" s="14" customFormat="1" ht="19.5" customHeight="1" x14ac:dyDescent="0.2">
      <c r="A708" s="13">
        <v>693</v>
      </c>
      <c r="B708" s="14" t="str">
        <f ca="1">IFERROR(HYPERLINK("http://www.charitycommission.gov.uk/Showcharity/RegisterOfCharities/SearchResultHandler.aspx?RegisteredCharityNumber="&amp;VLOOKUP($A708,RawData!$H:$J,2,FALSE),VLOOKUP($A708,RawData!$H:$J,3,FALSE)),"")</f>
        <v/>
      </c>
    </row>
    <row r="709" spans="1:2" s="14" customFormat="1" ht="19.5" customHeight="1" x14ac:dyDescent="0.2">
      <c r="A709" s="13">
        <v>694</v>
      </c>
      <c r="B709" s="14" t="str">
        <f ca="1">IFERROR(HYPERLINK("http://www.charitycommission.gov.uk/Showcharity/RegisterOfCharities/SearchResultHandler.aspx?RegisteredCharityNumber="&amp;VLOOKUP($A709,RawData!$H:$J,2,FALSE),VLOOKUP($A709,RawData!$H:$J,3,FALSE)),"")</f>
        <v/>
      </c>
    </row>
    <row r="710" spans="1:2" s="14" customFormat="1" ht="19.5" customHeight="1" x14ac:dyDescent="0.2">
      <c r="A710" s="13">
        <v>695</v>
      </c>
      <c r="B710" s="14" t="str">
        <f ca="1">IFERROR(HYPERLINK("http://www.charitycommission.gov.uk/Showcharity/RegisterOfCharities/SearchResultHandler.aspx?RegisteredCharityNumber="&amp;VLOOKUP($A710,RawData!$H:$J,2,FALSE),VLOOKUP($A710,RawData!$H:$J,3,FALSE)),"")</f>
        <v/>
      </c>
    </row>
    <row r="711" spans="1:2" s="14" customFormat="1" ht="19.5" customHeight="1" x14ac:dyDescent="0.2">
      <c r="A711" s="13">
        <v>696</v>
      </c>
      <c r="B711" s="14" t="str">
        <f ca="1">IFERROR(HYPERLINK("http://www.charitycommission.gov.uk/Showcharity/RegisterOfCharities/SearchResultHandler.aspx?RegisteredCharityNumber="&amp;VLOOKUP($A711,RawData!$H:$J,2,FALSE),VLOOKUP($A711,RawData!$H:$J,3,FALSE)),"")</f>
        <v/>
      </c>
    </row>
    <row r="712" spans="1:2" s="14" customFormat="1" ht="19.5" customHeight="1" x14ac:dyDescent="0.2">
      <c r="A712" s="13">
        <v>697</v>
      </c>
      <c r="B712" s="14" t="str">
        <f ca="1">IFERROR(HYPERLINK("http://www.charitycommission.gov.uk/Showcharity/RegisterOfCharities/SearchResultHandler.aspx?RegisteredCharityNumber="&amp;VLOOKUP($A712,RawData!$H:$J,2,FALSE),VLOOKUP($A712,RawData!$H:$J,3,FALSE)),"")</f>
        <v/>
      </c>
    </row>
    <row r="713" spans="1:2" s="14" customFormat="1" ht="19.5" customHeight="1" x14ac:dyDescent="0.2">
      <c r="A713" s="13">
        <v>698</v>
      </c>
      <c r="B713" s="14" t="str">
        <f ca="1">IFERROR(HYPERLINK("http://www.charitycommission.gov.uk/Showcharity/RegisterOfCharities/SearchResultHandler.aspx?RegisteredCharityNumber="&amp;VLOOKUP($A713,RawData!$H:$J,2,FALSE),VLOOKUP($A713,RawData!$H:$J,3,FALSE)),"")</f>
        <v/>
      </c>
    </row>
    <row r="714" spans="1:2" s="14" customFormat="1" ht="19.5" customHeight="1" x14ac:dyDescent="0.2">
      <c r="A714" s="13">
        <v>699</v>
      </c>
      <c r="B714" s="14" t="str">
        <f ca="1">IFERROR(HYPERLINK("http://www.charitycommission.gov.uk/Showcharity/RegisterOfCharities/SearchResultHandler.aspx?RegisteredCharityNumber="&amp;VLOOKUP($A714,RawData!$H:$J,2,FALSE),VLOOKUP($A714,RawData!$H:$J,3,FALSE)),"")</f>
        <v/>
      </c>
    </row>
    <row r="715" spans="1:2" s="14" customFormat="1" ht="19.5" customHeight="1" x14ac:dyDescent="0.2">
      <c r="A715" s="13">
        <v>700</v>
      </c>
      <c r="B715" s="14" t="str">
        <f ca="1">IFERROR(HYPERLINK("http://www.charitycommission.gov.uk/Showcharity/RegisterOfCharities/SearchResultHandler.aspx?RegisteredCharityNumber="&amp;VLOOKUP($A715,RawData!$H:$J,2,FALSE),VLOOKUP($A715,RawData!$H:$J,3,FALSE)),"")</f>
        <v/>
      </c>
    </row>
    <row r="716" spans="1:2" s="14" customFormat="1" ht="19.5" customHeight="1" x14ac:dyDescent="0.2">
      <c r="A716" s="13">
        <v>701</v>
      </c>
      <c r="B716" s="14" t="str">
        <f ca="1">IFERROR(HYPERLINK("http://www.charitycommission.gov.uk/Showcharity/RegisterOfCharities/SearchResultHandler.aspx?RegisteredCharityNumber="&amp;VLOOKUP($A716,RawData!$H:$J,2,FALSE),VLOOKUP($A716,RawData!$H:$J,3,FALSE)),"")</f>
        <v/>
      </c>
    </row>
    <row r="717" spans="1:2" s="14" customFormat="1" ht="19.5" customHeight="1" x14ac:dyDescent="0.2">
      <c r="A717" s="13">
        <v>702</v>
      </c>
      <c r="B717" s="14" t="str">
        <f ca="1">IFERROR(HYPERLINK("http://www.charitycommission.gov.uk/Showcharity/RegisterOfCharities/SearchResultHandler.aspx?RegisteredCharityNumber="&amp;VLOOKUP($A717,RawData!$H:$J,2,FALSE),VLOOKUP($A717,RawData!$H:$J,3,FALSE)),"")</f>
        <v/>
      </c>
    </row>
    <row r="718" spans="1:2" s="14" customFormat="1" ht="19.5" customHeight="1" x14ac:dyDescent="0.2">
      <c r="A718" s="13">
        <v>703</v>
      </c>
      <c r="B718" s="14" t="str">
        <f ca="1">IFERROR(HYPERLINK("http://www.charitycommission.gov.uk/Showcharity/RegisterOfCharities/SearchResultHandler.aspx?RegisteredCharityNumber="&amp;VLOOKUP($A718,RawData!$H:$J,2,FALSE),VLOOKUP($A718,RawData!$H:$J,3,FALSE)),"")</f>
        <v/>
      </c>
    </row>
    <row r="719" spans="1:2" s="14" customFormat="1" ht="19.5" customHeight="1" x14ac:dyDescent="0.2">
      <c r="A719" s="13">
        <v>704</v>
      </c>
      <c r="B719" s="14" t="str">
        <f ca="1">IFERROR(HYPERLINK("http://www.charitycommission.gov.uk/Showcharity/RegisterOfCharities/SearchResultHandler.aspx?RegisteredCharityNumber="&amp;VLOOKUP($A719,RawData!$H:$J,2,FALSE),VLOOKUP($A719,RawData!$H:$J,3,FALSE)),"")</f>
        <v/>
      </c>
    </row>
    <row r="720" spans="1:2" s="14" customFormat="1" ht="19.5" customHeight="1" x14ac:dyDescent="0.2">
      <c r="A720" s="13">
        <v>705</v>
      </c>
      <c r="B720" s="14" t="str">
        <f ca="1">IFERROR(HYPERLINK("http://www.charitycommission.gov.uk/Showcharity/RegisterOfCharities/SearchResultHandler.aspx?RegisteredCharityNumber="&amp;VLOOKUP($A720,RawData!$H:$J,2,FALSE),VLOOKUP($A720,RawData!$H:$J,3,FALSE)),"")</f>
        <v/>
      </c>
    </row>
    <row r="721" spans="1:2" s="14" customFormat="1" ht="19.5" customHeight="1" x14ac:dyDescent="0.2">
      <c r="A721" s="13">
        <v>706</v>
      </c>
      <c r="B721" s="14" t="str">
        <f ca="1">IFERROR(HYPERLINK("http://www.charitycommission.gov.uk/Showcharity/RegisterOfCharities/SearchResultHandler.aspx?RegisteredCharityNumber="&amp;VLOOKUP($A721,RawData!$H:$J,2,FALSE),VLOOKUP($A721,RawData!$H:$J,3,FALSE)),"")</f>
        <v/>
      </c>
    </row>
    <row r="722" spans="1:2" s="14" customFormat="1" ht="19.5" customHeight="1" x14ac:dyDescent="0.2">
      <c r="A722" s="13">
        <v>707</v>
      </c>
      <c r="B722" s="14" t="str">
        <f ca="1">IFERROR(HYPERLINK("http://www.charitycommission.gov.uk/Showcharity/RegisterOfCharities/SearchResultHandler.aspx?RegisteredCharityNumber="&amp;VLOOKUP($A722,RawData!$H:$J,2,FALSE),VLOOKUP($A722,RawData!$H:$J,3,FALSE)),"")</f>
        <v/>
      </c>
    </row>
    <row r="723" spans="1:2" s="14" customFormat="1" ht="19.5" customHeight="1" x14ac:dyDescent="0.2">
      <c r="A723" s="13">
        <v>708</v>
      </c>
      <c r="B723" s="14" t="str">
        <f ca="1">IFERROR(HYPERLINK("http://www.charitycommission.gov.uk/Showcharity/RegisterOfCharities/SearchResultHandler.aspx?RegisteredCharityNumber="&amp;VLOOKUP($A723,RawData!$H:$J,2,FALSE),VLOOKUP($A723,RawData!$H:$J,3,FALSE)),"")</f>
        <v/>
      </c>
    </row>
    <row r="724" spans="1:2" s="14" customFormat="1" ht="19.5" customHeight="1" x14ac:dyDescent="0.2">
      <c r="A724" s="13">
        <v>709</v>
      </c>
      <c r="B724" s="14" t="str">
        <f ca="1">IFERROR(HYPERLINK("http://www.charitycommission.gov.uk/Showcharity/RegisterOfCharities/SearchResultHandler.aspx?RegisteredCharityNumber="&amp;VLOOKUP($A724,RawData!$H:$J,2,FALSE),VLOOKUP($A724,RawData!$H:$J,3,FALSE)),"")</f>
        <v/>
      </c>
    </row>
    <row r="725" spans="1:2" s="14" customFormat="1" ht="19.5" customHeight="1" x14ac:dyDescent="0.2">
      <c r="A725" s="13">
        <v>710</v>
      </c>
      <c r="B725" s="14" t="str">
        <f ca="1">IFERROR(HYPERLINK("http://www.charitycommission.gov.uk/Showcharity/RegisterOfCharities/SearchResultHandler.aspx?RegisteredCharityNumber="&amp;VLOOKUP($A725,RawData!$H:$J,2,FALSE),VLOOKUP($A725,RawData!$H:$J,3,FALSE)),"")</f>
        <v/>
      </c>
    </row>
    <row r="726" spans="1:2" s="14" customFormat="1" ht="19.5" customHeight="1" x14ac:dyDescent="0.2">
      <c r="A726" s="13">
        <v>711</v>
      </c>
      <c r="B726" s="14" t="str">
        <f ca="1">IFERROR(HYPERLINK("http://www.charitycommission.gov.uk/Showcharity/RegisterOfCharities/SearchResultHandler.aspx?RegisteredCharityNumber="&amp;VLOOKUP($A726,RawData!$H:$J,2,FALSE),VLOOKUP($A726,RawData!$H:$J,3,FALSE)),"")</f>
        <v/>
      </c>
    </row>
    <row r="727" spans="1:2" s="14" customFormat="1" ht="19.5" customHeight="1" x14ac:dyDescent="0.2">
      <c r="A727" s="13">
        <v>712</v>
      </c>
      <c r="B727" s="14" t="str">
        <f ca="1">IFERROR(HYPERLINK("http://www.charitycommission.gov.uk/Showcharity/RegisterOfCharities/SearchResultHandler.aspx?RegisteredCharityNumber="&amp;VLOOKUP($A727,RawData!$H:$J,2,FALSE),VLOOKUP($A727,RawData!$H:$J,3,FALSE)),"")</f>
        <v/>
      </c>
    </row>
    <row r="728" spans="1:2" s="14" customFormat="1" ht="19.5" customHeight="1" x14ac:dyDescent="0.2">
      <c r="A728" s="13">
        <v>713</v>
      </c>
      <c r="B728" s="14" t="str">
        <f ca="1">IFERROR(HYPERLINK("http://www.charitycommission.gov.uk/Showcharity/RegisterOfCharities/SearchResultHandler.aspx?RegisteredCharityNumber="&amp;VLOOKUP($A728,RawData!$H:$J,2,FALSE),VLOOKUP($A728,RawData!$H:$J,3,FALSE)),"")</f>
        <v/>
      </c>
    </row>
    <row r="729" spans="1:2" s="14" customFormat="1" ht="19.5" customHeight="1" x14ac:dyDescent="0.2">
      <c r="A729" s="13">
        <v>714</v>
      </c>
      <c r="B729" s="14" t="str">
        <f ca="1">IFERROR(HYPERLINK("http://www.charitycommission.gov.uk/Showcharity/RegisterOfCharities/SearchResultHandler.aspx?RegisteredCharityNumber="&amp;VLOOKUP($A729,RawData!$H:$J,2,FALSE),VLOOKUP($A729,RawData!$H:$J,3,FALSE)),"")</f>
        <v/>
      </c>
    </row>
    <row r="730" spans="1:2" s="14" customFormat="1" ht="19.5" customHeight="1" x14ac:dyDescent="0.2">
      <c r="A730" s="13">
        <v>715</v>
      </c>
      <c r="B730" s="14" t="str">
        <f ca="1">IFERROR(HYPERLINK("http://www.charitycommission.gov.uk/Showcharity/RegisterOfCharities/SearchResultHandler.aspx?RegisteredCharityNumber="&amp;VLOOKUP($A730,RawData!$H:$J,2,FALSE),VLOOKUP($A730,RawData!$H:$J,3,FALSE)),"")</f>
        <v/>
      </c>
    </row>
    <row r="731" spans="1:2" s="14" customFormat="1" ht="19.5" customHeight="1" x14ac:dyDescent="0.2">
      <c r="A731" s="13">
        <v>716</v>
      </c>
      <c r="B731" s="14" t="str">
        <f ca="1">IFERROR(HYPERLINK("http://www.charitycommission.gov.uk/Showcharity/RegisterOfCharities/SearchResultHandler.aspx?RegisteredCharityNumber="&amp;VLOOKUP($A731,RawData!$H:$J,2,FALSE),VLOOKUP($A731,RawData!$H:$J,3,FALSE)),"")</f>
        <v/>
      </c>
    </row>
    <row r="732" spans="1:2" s="14" customFormat="1" ht="19.5" customHeight="1" x14ac:dyDescent="0.2">
      <c r="A732" s="13">
        <v>717</v>
      </c>
      <c r="B732" s="14" t="str">
        <f ca="1">IFERROR(HYPERLINK("http://www.charitycommission.gov.uk/Showcharity/RegisterOfCharities/SearchResultHandler.aspx?RegisteredCharityNumber="&amp;VLOOKUP($A732,RawData!$H:$J,2,FALSE),VLOOKUP($A732,RawData!$H:$J,3,FALSE)),"")</f>
        <v/>
      </c>
    </row>
    <row r="733" spans="1:2" s="14" customFormat="1" ht="19.5" customHeight="1" x14ac:dyDescent="0.2">
      <c r="A733" s="13">
        <v>718</v>
      </c>
      <c r="B733" s="14" t="str">
        <f ca="1">IFERROR(HYPERLINK("http://www.charitycommission.gov.uk/Showcharity/RegisterOfCharities/SearchResultHandler.aspx?RegisteredCharityNumber="&amp;VLOOKUP($A733,RawData!$H:$J,2,FALSE),VLOOKUP($A733,RawData!$H:$J,3,FALSE)),"")</f>
        <v/>
      </c>
    </row>
    <row r="734" spans="1:2" s="14" customFormat="1" ht="19.5" customHeight="1" x14ac:dyDescent="0.2">
      <c r="A734" s="13">
        <v>719</v>
      </c>
      <c r="B734" s="14" t="str">
        <f ca="1">IFERROR(HYPERLINK("http://www.charitycommission.gov.uk/Showcharity/RegisterOfCharities/SearchResultHandler.aspx?RegisteredCharityNumber="&amp;VLOOKUP($A734,RawData!$H:$J,2,FALSE),VLOOKUP($A734,RawData!$H:$J,3,FALSE)),"")</f>
        <v/>
      </c>
    </row>
    <row r="735" spans="1:2" s="14" customFormat="1" ht="19.5" customHeight="1" x14ac:dyDescent="0.2">
      <c r="A735" s="13">
        <v>720</v>
      </c>
      <c r="B735" s="14" t="str">
        <f ca="1">IFERROR(HYPERLINK("http://www.charitycommission.gov.uk/Showcharity/RegisterOfCharities/SearchResultHandler.aspx?RegisteredCharityNumber="&amp;VLOOKUP($A735,RawData!$H:$J,2,FALSE),VLOOKUP($A735,RawData!$H:$J,3,FALSE)),"")</f>
        <v/>
      </c>
    </row>
    <row r="736" spans="1:2" s="14" customFormat="1" ht="19.5" customHeight="1" x14ac:dyDescent="0.2">
      <c r="A736" s="13">
        <v>721</v>
      </c>
      <c r="B736" s="14" t="str">
        <f ca="1">IFERROR(HYPERLINK("http://www.charitycommission.gov.uk/Showcharity/RegisterOfCharities/SearchResultHandler.aspx?RegisteredCharityNumber="&amp;VLOOKUP($A736,RawData!$H:$J,2,FALSE),VLOOKUP($A736,RawData!$H:$J,3,FALSE)),"")</f>
        <v/>
      </c>
    </row>
    <row r="737" spans="1:2" s="14" customFormat="1" ht="19.5" customHeight="1" x14ac:dyDescent="0.2">
      <c r="A737" s="13">
        <v>722</v>
      </c>
      <c r="B737" s="14" t="str">
        <f ca="1">IFERROR(HYPERLINK("http://www.charitycommission.gov.uk/Showcharity/RegisterOfCharities/SearchResultHandler.aspx?RegisteredCharityNumber="&amp;VLOOKUP($A737,RawData!$H:$J,2,FALSE),VLOOKUP($A737,RawData!$H:$J,3,FALSE)),"")</f>
        <v/>
      </c>
    </row>
    <row r="738" spans="1:2" s="14" customFormat="1" ht="19.5" customHeight="1" x14ac:dyDescent="0.2">
      <c r="A738" s="13">
        <v>723</v>
      </c>
      <c r="B738" s="14" t="str">
        <f ca="1">IFERROR(HYPERLINK("http://www.charitycommission.gov.uk/Showcharity/RegisterOfCharities/SearchResultHandler.aspx?RegisteredCharityNumber="&amp;VLOOKUP($A738,RawData!$H:$J,2,FALSE),VLOOKUP($A738,RawData!$H:$J,3,FALSE)),"")</f>
        <v/>
      </c>
    </row>
    <row r="739" spans="1:2" s="14" customFormat="1" ht="19.5" customHeight="1" x14ac:dyDescent="0.2">
      <c r="A739" s="13">
        <v>724</v>
      </c>
      <c r="B739" s="14" t="str">
        <f ca="1">IFERROR(HYPERLINK("http://www.charitycommission.gov.uk/Showcharity/RegisterOfCharities/SearchResultHandler.aspx?RegisteredCharityNumber="&amp;VLOOKUP($A739,RawData!$H:$J,2,FALSE),VLOOKUP($A739,RawData!$H:$J,3,FALSE)),"")</f>
        <v/>
      </c>
    </row>
    <row r="740" spans="1:2" s="14" customFormat="1" ht="19.5" customHeight="1" x14ac:dyDescent="0.2">
      <c r="A740" s="13">
        <v>725</v>
      </c>
      <c r="B740" s="14" t="str">
        <f ca="1">IFERROR(HYPERLINK("http://www.charitycommission.gov.uk/Showcharity/RegisterOfCharities/SearchResultHandler.aspx?RegisteredCharityNumber="&amp;VLOOKUP($A740,RawData!$H:$J,2,FALSE),VLOOKUP($A740,RawData!$H:$J,3,FALSE)),"")</f>
        <v/>
      </c>
    </row>
    <row r="741" spans="1:2" s="14" customFormat="1" ht="19.5" customHeight="1" x14ac:dyDescent="0.2">
      <c r="A741" s="13">
        <v>726</v>
      </c>
      <c r="B741" s="14" t="str">
        <f ca="1">IFERROR(HYPERLINK("http://www.charitycommission.gov.uk/Showcharity/RegisterOfCharities/SearchResultHandler.aspx?RegisteredCharityNumber="&amp;VLOOKUP($A741,RawData!$H:$J,2,FALSE),VLOOKUP($A741,RawData!$H:$J,3,FALSE)),"")</f>
        <v/>
      </c>
    </row>
    <row r="742" spans="1:2" s="14" customFormat="1" ht="19.5" customHeight="1" x14ac:dyDescent="0.2">
      <c r="A742" s="13">
        <v>727</v>
      </c>
      <c r="B742" s="14" t="str">
        <f ca="1">IFERROR(HYPERLINK("http://www.charitycommission.gov.uk/Showcharity/RegisterOfCharities/SearchResultHandler.aspx?RegisteredCharityNumber="&amp;VLOOKUP($A742,RawData!$H:$J,2,FALSE),VLOOKUP($A742,RawData!$H:$J,3,FALSE)),"")</f>
        <v/>
      </c>
    </row>
    <row r="743" spans="1:2" s="14" customFormat="1" ht="19.5" customHeight="1" x14ac:dyDescent="0.2">
      <c r="A743" s="13">
        <v>728</v>
      </c>
      <c r="B743" s="14" t="str">
        <f ca="1">IFERROR(HYPERLINK("http://www.charitycommission.gov.uk/Showcharity/RegisterOfCharities/SearchResultHandler.aspx?RegisteredCharityNumber="&amp;VLOOKUP($A743,RawData!$H:$J,2,FALSE),VLOOKUP($A743,RawData!$H:$J,3,FALSE)),"")</f>
        <v/>
      </c>
    </row>
    <row r="744" spans="1:2" s="14" customFormat="1" ht="19.5" customHeight="1" x14ac:dyDescent="0.2">
      <c r="A744" s="13">
        <v>729</v>
      </c>
      <c r="B744" s="14" t="str">
        <f ca="1">IFERROR(HYPERLINK("http://www.charitycommission.gov.uk/Showcharity/RegisterOfCharities/SearchResultHandler.aspx?RegisteredCharityNumber="&amp;VLOOKUP($A744,RawData!$H:$J,2,FALSE),VLOOKUP($A744,RawData!$H:$J,3,FALSE)),"")</f>
        <v/>
      </c>
    </row>
    <row r="745" spans="1:2" s="14" customFormat="1" ht="19.5" customHeight="1" x14ac:dyDescent="0.2">
      <c r="A745" s="13">
        <v>730</v>
      </c>
      <c r="B745" s="14" t="str">
        <f ca="1">IFERROR(HYPERLINK("http://www.charitycommission.gov.uk/Showcharity/RegisterOfCharities/SearchResultHandler.aspx?RegisteredCharityNumber="&amp;VLOOKUP($A745,RawData!$H:$J,2,FALSE),VLOOKUP($A745,RawData!$H:$J,3,FALSE)),"")</f>
        <v/>
      </c>
    </row>
    <row r="746" spans="1:2" s="14" customFormat="1" ht="19.5" customHeight="1" x14ac:dyDescent="0.2">
      <c r="A746" s="13">
        <v>731</v>
      </c>
      <c r="B746" s="14" t="str">
        <f ca="1">IFERROR(HYPERLINK("http://www.charitycommission.gov.uk/Showcharity/RegisterOfCharities/SearchResultHandler.aspx?RegisteredCharityNumber="&amp;VLOOKUP($A746,RawData!$H:$J,2,FALSE),VLOOKUP($A746,RawData!$H:$J,3,FALSE)),"")</f>
        <v/>
      </c>
    </row>
    <row r="747" spans="1:2" s="14" customFormat="1" ht="19.5" customHeight="1" x14ac:dyDescent="0.2">
      <c r="A747" s="13">
        <v>732</v>
      </c>
      <c r="B747" s="14" t="str">
        <f ca="1">IFERROR(HYPERLINK("http://www.charitycommission.gov.uk/Showcharity/RegisterOfCharities/SearchResultHandler.aspx?RegisteredCharityNumber="&amp;VLOOKUP($A747,RawData!$H:$J,2,FALSE),VLOOKUP($A747,RawData!$H:$J,3,FALSE)),"")</f>
        <v/>
      </c>
    </row>
    <row r="748" spans="1:2" s="14" customFormat="1" ht="19.5" customHeight="1" x14ac:dyDescent="0.2">
      <c r="A748" s="13">
        <v>733</v>
      </c>
      <c r="B748" s="14" t="str">
        <f ca="1">IFERROR(HYPERLINK("http://www.charitycommission.gov.uk/Showcharity/RegisterOfCharities/SearchResultHandler.aspx?RegisteredCharityNumber="&amp;VLOOKUP($A748,RawData!$H:$J,2,FALSE),VLOOKUP($A748,RawData!$H:$J,3,FALSE)),"")</f>
        <v/>
      </c>
    </row>
    <row r="749" spans="1:2" s="14" customFormat="1" ht="19.5" customHeight="1" x14ac:dyDescent="0.2">
      <c r="A749" s="13">
        <v>734</v>
      </c>
      <c r="B749" s="14" t="str">
        <f ca="1">IFERROR(HYPERLINK("http://www.charitycommission.gov.uk/Showcharity/RegisterOfCharities/SearchResultHandler.aspx?RegisteredCharityNumber="&amp;VLOOKUP($A749,RawData!$H:$J,2,FALSE),VLOOKUP($A749,RawData!$H:$J,3,FALSE)),"")</f>
        <v/>
      </c>
    </row>
    <row r="750" spans="1:2" s="14" customFormat="1" ht="19.5" customHeight="1" x14ac:dyDescent="0.2">
      <c r="A750" s="13">
        <v>735</v>
      </c>
      <c r="B750" s="14" t="str">
        <f ca="1">IFERROR(HYPERLINK("http://www.charitycommission.gov.uk/Showcharity/RegisterOfCharities/SearchResultHandler.aspx?RegisteredCharityNumber="&amp;VLOOKUP($A750,RawData!$H:$J,2,FALSE),VLOOKUP($A750,RawData!$H:$J,3,FALSE)),"")</f>
        <v/>
      </c>
    </row>
    <row r="751" spans="1:2" s="14" customFormat="1" ht="19.5" customHeight="1" x14ac:dyDescent="0.2">
      <c r="A751" s="13">
        <v>736</v>
      </c>
      <c r="B751" s="14" t="str">
        <f ca="1">IFERROR(HYPERLINK("http://www.charitycommission.gov.uk/Showcharity/RegisterOfCharities/SearchResultHandler.aspx?RegisteredCharityNumber="&amp;VLOOKUP($A751,RawData!$H:$J,2,FALSE),VLOOKUP($A751,RawData!$H:$J,3,FALSE)),"")</f>
        <v/>
      </c>
    </row>
    <row r="752" spans="1:2" s="14" customFormat="1" ht="19.5" customHeight="1" x14ac:dyDescent="0.2">
      <c r="A752" s="13">
        <v>737</v>
      </c>
      <c r="B752" s="14" t="str">
        <f ca="1">IFERROR(HYPERLINK("http://www.charitycommission.gov.uk/Showcharity/RegisterOfCharities/SearchResultHandler.aspx?RegisteredCharityNumber="&amp;VLOOKUP($A752,RawData!$H:$J,2,FALSE),VLOOKUP($A752,RawData!$H:$J,3,FALSE)),"")</f>
        <v/>
      </c>
    </row>
    <row r="753" spans="1:2" s="14" customFormat="1" ht="19.5" customHeight="1" x14ac:dyDescent="0.2">
      <c r="A753" s="13">
        <v>738</v>
      </c>
      <c r="B753" s="14" t="str">
        <f ca="1">IFERROR(HYPERLINK("http://www.charitycommission.gov.uk/Showcharity/RegisterOfCharities/SearchResultHandler.aspx?RegisteredCharityNumber="&amp;VLOOKUP($A753,RawData!$H:$J,2,FALSE),VLOOKUP($A753,RawData!$H:$J,3,FALSE)),"")</f>
        <v/>
      </c>
    </row>
    <row r="754" spans="1:2" s="14" customFormat="1" ht="19.5" customHeight="1" x14ac:dyDescent="0.2">
      <c r="A754" s="13">
        <v>739</v>
      </c>
      <c r="B754" s="14" t="str">
        <f ca="1">IFERROR(HYPERLINK("http://www.charitycommission.gov.uk/Showcharity/RegisterOfCharities/SearchResultHandler.aspx?RegisteredCharityNumber="&amp;VLOOKUP($A754,RawData!$H:$J,2,FALSE),VLOOKUP($A754,RawData!$H:$J,3,FALSE)),"")</f>
        <v/>
      </c>
    </row>
    <row r="755" spans="1:2" s="14" customFormat="1" ht="19.5" customHeight="1" x14ac:dyDescent="0.2">
      <c r="A755" s="13">
        <v>740</v>
      </c>
      <c r="B755" s="14" t="str">
        <f ca="1">IFERROR(HYPERLINK("http://www.charitycommission.gov.uk/Showcharity/RegisterOfCharities/SearchResultHandler.aspx?RegisteredCharityNumber="&amp;VLOOKUP($A755,RawData!$H:$J,2,FALSE),VLOOKUP($A755,RawData!$H:$J,3,FALSE)),"")</f>
        <v/>
      </c>
    </row>
    <row r="756" spans="1:2" s="14" customFormat="1" ht="19.5" customHeight="1" x14ac:dyDescent="0.2">
      <c r="A756" s="13">
        <v>741</v>
      </c>
      <c r="B756" s="14" t="str">
        <f ca="1">IFERROR(HYPERLINK("http://www.charitycommission.gov.uk/Showcharity/RegisterOfCharities/SearchResultHandler.aspx?RegisteredCharityNumber="&amp;VLOOKUP($A756,RawData!$H:$J,2,FALSE),VLOOKUP($A756,RawData!$H:$J,3,FALSE)),"")</f>
        <v/>
      </c>
    </row>
    <row r="757" spans="1:2" s="14" customFormat="1" ht="19.5" customHeight="1" x14ac:dyDescent="0.2">
      <c r="A757" s="13">
        <v>742</v>
      </c>
      <c r="B757" s="14" t="str">
        <f ca="1">IFERROR(HYPERLINK("http://www.charitycommission.gov.uk/Showcharity/RegisterOfCharities/SearchResultHandler.aspx?RegisteredCharityNumber="&amp;VLOOKUP($A757,RawData!$H:$J,2,FALSE),VLOOKUP($A757,RawData!$H:$J,3,FALSE)),"")</f>
        <v/>
      </c>
    </row>
    <row r="758" spans="1:2" s="14" customFormat="1" ht="19.5" customHeight="1" x14ac:dyDescent="0.2">
      <c r="A758" s="13">
        <v>743</v>
      </c>
      <c r="B758" s="14" t="str">
        <f ca="1">IFERROR(HYPERLINK("http://www.charitycommission.gov.uk/Showcharity/RegisterOfCharities/SearchResultHandler.aspx?RegisteredCharityNumber="&amp;VLOOKUP($A758,RawData!$H:$J,2,FALSE),VLOOKUP($A758,RawData!$H:$J,3,FALSE)),"")</f>
        <v/>
      </c>
    </row>
    <row r="759" spans="1:2" s="14" customFormat="1" ht="19.5" customHeight="1" x14ac:dyDescent="0.2">
      <c r="A759" s="13">
        <v>744</v>
      </c>
      <c r="B759" s="14" t="str">
        <f ca="1">IFERROR(HYPERLINK("http://www.charitycommission.gov.uk/Showcharity/RegisterOfCharities/SearchResultHandler.aspx?RegisteredCharityNumber="&amp;VLOOKUP($A759,RawData!$H:$J,2,FALSE),VLOOKUP($A759,RawData!$H:$J,3,FALSE)),"")</f>
        <v/>
      </c>
    </row>
    <row r="760" spans="1:2" s="14" customFormat="1" ht="19.5" customHeight="1" x14ac:dyDescent="0.2">
      <c r="A760" s="13">
        <v>745</v>
      </c>
      <c r="B760" s="14" t="str">
        <f ca="1">IFERROR(HYPERLINK("http://www.charitycommission.gov.uk/Showcharity/RegisterOfCharities/SearchResultHandler.aspx?RegisteredCharityNumber="&amp;VLOOKUP($A760,RawData!$H:$J,2,FALSE),VLOOKUP($A760,RawData!$H:$J,3,FALSE)),"")</f>
        <v/>
      </c>
    </row>
    <row r="761" spans="1:2" s="14" customFormat="1" ht="19.5" customHeight="1" x14ac:dyDescent="0.2">
      <c r="A761" s="13">
        <v>746</v>
      </c>
      <c r="B761" s="14" t="str">
        <f ca="1">IFERROR(HYPERLINK("http://www.charitycommission.gov.uk/Showcharity/RegisterOfCharities/SearchResultHandler.aspx?RegisteredCharityNumber="&amp;VLOOKUP($A761,RawData!$H:$J,2,FALSE),VLOOKUP($A761,RawData!$H:$J,3,FALSE)),"")</f>
        <v/>
      </c>
    </row>
    <row r="762" spans="1:2" s="14" customFormat="1" ht="19.5" customHeight="1" x14ac:dyDescent="0.2">
      <c r="A762" s="13">
        <v>747</v>
      </c>
      <c r="B762" s="14" t="str">
        <f ca="1">IFERROR(HYPERLINK("http://www.charitycommission.gov.uk/Showcharity/RegisterOfCharities/SearchResultHandler.aspx?RegisteredCharityNumber="&amp;VLOOKUP($A762,RawData!$H:$J,2,FALSE),VLOOKUP($A762,RawData!$H:$J,3,FALSE)),"")</f>
        <v/>
      </c>
    </row>
    <row r="763" spans="1:2" s="14" customFormat="1" ht="19.5" customHeight="1" x14ac:dyDescent="0.2">
      <c r="A763" s="13">
        <v>748</v>
      </c>
      <c r="B763" s="14" t="str">
        <f ca="1">IFERROR(HYPERLINK("http://www.charitycommission.gov.uk/Showcharity/RegisterOfCharities/SearchResultHandler.aspx?RegisteredCharityNumber="&amp;VLOOKUP($A763,RawData!$H:$J,2,FALSE),VLOOKUP($A763,RawData!$H:$J,3,FALSE)),"")</f>
        <v/>
      </c>
    </row>
    <row r="764" spans="1:2" s="14" customFormat="1" ht="19.5" customHeight="1" x14ac:dyDescent="0.2">
      <c r="A764" s="13">
        <v>749</v>
      </c>
      <c r="B764" s="14" t="str">
        <f ca="1">IFERROR(HYPERLINK("http://www.charitycommission.gov.uk/Showcharity/RegisterOfCharities/SearchResultHandler.aspx?RegisteredCharityNumber="&amp;VLOOKUP($A764,RawData!$H:$J,2,FALSE),VLOOKUP($A764,RawData!$H:$J,3,FALSE)),"")</f>
        <v/>
      </c>
    </row>
    <row r="765" spans="1:2" s="14" customFormat="1" ht="19.5" customHeight="1" x14ac:dyDescent="0.2">
      <c r="A765" s="13">
        <v>750</v>
      </c>
      <c r="B765" s="14" t="str">
        <f ca="1">IFERROR(HYPERLINK("http://www.charitycommission.gov.uk/Showcharity/RegisterOfCharities/SearchResultHandler.aspx?RegisteredCharityNumber="&amp;VLOOKUP($A765,RawData!$H:$J,2,FALSE),VLOOKUP($A765,RawData!$H:$J,3,FALSE)),"")</f>
        <v/>
      </c>
    </row>
    <row r="766" spans="1:2" s="14" customFormat="1" ht="19.5" customHeight="1" x14ac:dyDescent="0.2">
      <c r="A766" s="13">
        <v>751</v>
      </c>
      <c r="B766" s="14" t="str">
        <f ca="1">IFERROR(HYPERLINK("http://www.charitycommission.gov.uk/Showcharity/RegisterOfCharities/SearchResultHandler.aspx?RegisteredCharityNumber="&amp;VLOOKUP($A766,RawData!$H:$J,2,FALSE),VLOOKUP($A766,RawData!$H:$J,3,FALSE)),"")</f>
        <v/>
      </c>
    </row>
    <row r="767" spans="1:2" s="14" customFormat="1" ht="19.5" customHeight="1" x14ac:dyDescent="0.2">
      <c r="A767" s="13">
        <v>752</v>
      </c>
      <c r="B767" s="14" t="str">
        <f ca="1">IFERROR(HYPERLINK("http://www.charitycommission.gov.uk/Showcharity/RegisterOfCharities/SearchResultHandler.aspx?RegisteredCharityNumber="&amp;VLOOKUP($A767,RawData!$H:$J,2,FALSE),VLOOKUP($A767,RawData!$H:$J,3,FALSE)),"")</f>
        <v/>
      </c>
    </row>
    <row r="768" spans="1:2" s="14" customFormat="1" ht="19.5" customHeight="1" x14ac:dyDescent="0.2">
      <c r="A768" s="13">
        <v>753</v>
      </c>
      <c r="B768" s="14" t="str">
        <f ca="1">IFERROR(HYPERLINK("http://www.charitycommission.gov.uk/Showcharity/RegisterOfCharities/SearchResultHandler.aspx?RegisteredCharityNumber="&amp;VLOOKUP($A768,RawData!$H:$J,2,FALSE),VLOOKUP($A768,RawData!$H:$J,3,FALSE)),"")</f>
        <v/>
      </c>
    </row>
    <row r="769" spans="1:2" s="14" customFormat="1" ht="19.5" customHeight="1" x14ac:dyDescent="0.2">
      <c r="A769" s="13">
        <v>754</v>
      </c>
      <c r="B769" s="14" t="str">
        <f ca="1">IFERROR(HYPERLINK("http://www.charitycommission.gov.uk/Showcharity/RegisterOfCharities/SearchResultHandler.aspx?RegisteredCharityNumber="&amp;VLOOKUP($A769,RawData!$H:$J,2,FALSE),VLOOKUP($A769,RawData!$H:$J,3,FALSE)),"")</f>
        <v/>
      </c>
    </row>
    <row r="770" spans="1:2" s="14" customFormat="1" ht="19.5" customHeight="1" x14ac:dyDescent="0.2">
      <c r="A770" s="13">
        <v>755</v>
      </c>
      <c r="B770" s="14" t="str">
        <f ca="1">IFERROR(HYPERLINK("http://www.charitycommission.gov.uk/Showcharity/RegisterOfCharities/SearchResultHandler.aspx?RegisteredCharityNumber="&amp;VLOOKUP($A770,RawData!$H:$J,2,FALSE),VLOOKUP($A770,RawData!$H:$J,3,FALSE)),"")</f>
        <v/>
      </c>
    </row>
    <row r="771" spans="1:2" s="14" customFormat="1" ht="19.5" customHeight="1" x14ac:dyDescent="0.2">
      <c r="A771" s="13">
        <v>756</v>
      </c>
      <c r="B771" s="14" t="str">
        <f ca="1">IFERROR(HYPERLINK("http://www.charitycommission.gov.uk/Showcharity/RegisterOfCharities/SearchResultHandler.aspx?RegisteredCharityNumber="&amp;VLOOKUP($A771,RawData!$H:$J,2,FALSE),VLOOKUP($A771,RawData!$H:$J,3,FALSE)),"")</f>
        <v/>
      </c>
    </row>
    <row r="772" spans="1:2" s="14" customFormat="1" ht="19.5" customHeight="1" x14ac:dyDescent="0.2">
      <c r="A772" s="13">
        <v>757</v>
      </c>
      <c r="B772" s="14" t="str">
        <f ca="1">IFERROR(HYPERLINK("http://www.charitycommission.gov.uk/Showcharity/RegisterOfCharities/SearchResultHandler.aspx?RegisteredCharityNumber="&amp;VLOOKUP($A772,RawData!$H:$J,2,FALSE),VLOOKUP($A772,RawData!$H:$J,3,FALSE)),"")</f>
        <v/>
      </c>
    </row>
    <row r="773" spans="1:2" s="14" customFormat="1" ht="19.5" customHeight="1" x14ac:dyDescent="0.2">
      <c r="A773" s="13">
        <v>758</v>
      </c>
      <c r="B773" s="14" t="str">
        <f ca="1">IFERROR(HYPERLINK("http://www.charitycommission.gov.uk/Showcharity/RegisterOfCharities/SearchResultHandler.aspx?RegisteredCharityNumber="&amp;VLOOKUP($A773,RawData!$H:$J,2,FALSE),VLOOKUP($A773,RawData!$H:$J,3,FALSE)),"")</f>
        <v/>
      </c>
    </row>
    <row r="774" spans="1:2" s="14" customFormat="1" ht="19.5" customHeight="1" x14ac:dyDescent="0.2">
      <c r="A774" s="13">
        <v>759</v>
      </c>
      <c r="B774" s="14" t="str">
        <f ca="1">IFERROR(HYPERLINK("http://www.charitycommission.gov.uk/Showcharity/RegisterOfCharities/SearchResultHandler.aspx?RegisteredCharityNumber="&amp;VLOOKUP($A774,RawData!$H:$J,2,FALSE),VLOOKUP($A774,RawData!$H:$J,3,FALSE)),"")</f>
        <v/>
      </c>
    </row>
    <row r="775" spans="1:2" s="14" customFormat="1" ht="19.5" customHeight="1" x14ac:dyDescent="0.2">
      <c r="A775" s="13">
        <v>760</v>
      </c>
      <c r="B775" s="14" t="str">
        <f ca="1">IFERROR(HYPERLINK("http://www.charitycommission.gov.uk/Showcharity/RegisterOfCharities/SearchResultHandler.aspx?RegisteredCharityNumber="&amp;VLOOKUP($A775,RawData!$H:$J,2,FALSE),VLOOKUP($A775,RawData!$H:$J,3,FALSE)),"")</f>
        <v/>
      </c>
    </row>
    <row r="776" spans="1:2" s="14" customFormat="1" ht="19.5" customHeight="1" x14ac:dyDescent="0.2">
      <c r="A776" s="13">
        <v>761</v>
      </c>
      <c r="B776" s="14" t="str">
        <f ca="1">IFERROR(HYPERLINK("http://www.charitycommission.gov.uk/Showcharity/RegisterOfCharities/SearchResultHandler.aspx?RegisteredCharityNumber="&amp;VLOOKUP($A776,RawData!$H:$J,2,FALSE),VLOOKUP($A776,RawData!$H:$J,3,FALSE)),"")</f>
        <v/>
      </c>
    </row>
    <row r="777" spans="1:2" s="14" customFormat="1" ht="19.5" customHeight="1" x14ac:dyDescent="0.2">
      <c r="A777" s="13">
        <v>762</v>
      </c>
      <c r="B777" s="14" t="str">
        <f ca="1">IFERROR(HYPERLINK("http://www.charitycommission.gov.uk/Showcharity/RegisterOfCharities/SearchResultHandler.aspx?RegisteredCharityNumber="&amp;VLOOKUP($A777,RawData!$H:$J,2,FALSE),VLOOKUP($A777,RawData!$H:$J,3,FALSE)),"")</f>
        <v/>
      </c>
    </row>
    <row r="778" spans="1:2" s="14" customFormat="1" ht="19.5" customHeight="1" x14ac:dyDescent="0.2">
      <c r="A778" s="13">
        <v>763</v>
      </c>
      <c r="B778" s="14" t="str">
        <f ca="1">IFERROR(HYPERLINK("http://www.charitycommission.gov.uk/Showcharity/RegisterOfCharities/SearchResultHandler.aspx?RegisteredCharityNumber="&amp;VLOOKUP($A778,RawData!$H:$J,2,FALSE),VLOOKUP($A778,RawData!$H:$J,3,FALSE)),"")</f>
        <v/>
      </c>
    </row>
    <row r="779" spans="1:2" s="14" customFormat="1" ht="19.5" customHeight="1" x14ac:dyDescent="0.2">
      <c r="A779" s="13">
        <v>764</v>
      </c>
      <c r="B779" s="14" t="str">
        <f ca="1">IFERROR(HYPERLINK("http://www.charitycommission.gov.uk/Showcharity/RegisterOfCharities/SearchResultHandler.aspx?RegisteredCharityNumber="&amp;VLOOKUP($A779,RawData!$H:$J,2,FALSE),VLOOKUP($A779,RawData!$H:$J,3,FALSE)),"")</f>
        <v/>
      </c>
    </row>
    <row r="780" spans="1:2" s="14" customFormat="1" ht="19.5" customHeight="1" x14ac:dyDescent="0.2">
      <c r="A780" s="13">
        <v>765</v>
      </c>
      <c r="B780" s="14" t="str">
        <f ca="1">IFERROR(HYPERLINK("http://www.charitycommission.gov.uk/Showcharity/RegisterOfCharities/SearchResultHandler.aspx?RegisteredCharityNumber="&amp;VLOOKUP($A780,RawData!$H:$J,2,FALSE),VLOOKUP($A780,RawData!$H:$J,3,FALSE)),"")</f>
        <v/>
      </c>
    </row>
    <row r="781" spans="1:2" s="14" customFormat="1" ht="19.5" customHeight="1" x14ac:dyDescent="0.2">
      <c r="A781" s="13">
        <v>766</v>
      </c>
      <c r="B781" s="14" t="str">
        <f ca="1">IFERROR(HYPERLINK("http://www.charitycommission.gov.uk/Showcharity/RegisterOfCharities/SearchResultHandler.aspx?RegisteredCharityNumber="&amp;VLOOKUP($A781,RawData!$H:$J,2,FALSE),VLOOKUP($A781,RawData!$H:$J,3,FALSE)),"")</f>
        <v/>
      </c>
    </row>
    <row r="782" spans="1:2" s="14" customFormat="1" ht="19.5" customHeight="1" x14ac:dyDescent="0.2">
      <c r="A782" s="13">
        <v>767</v>
      </c>
      <c r="B782" s="14" t="str">
        <f ca="1">IFERROR(HYPERLINK("http://www.charitycommission.gov.uk/Showcharity/RegisterOfCharities/SearchResultHandler.aspx?RegisteredCharityNumber="&amp;VLOOKUP($A782,RawData!$H:$J,2,FALSE),VLOOKUP($A782,RawData!$H:$J,3,FALSE)),"")</f>
        <v/>
      </c>
    </row>
    <row r="783" spans="1:2" s="14" customFormat="1" ht="19.5" customHeight="1" x14ac:dyDescent="0.2">
      <c r="A783" s="13">
        <v>768</v>
      </c>
      <c r="B783" s="14" t="str">
        <f ca="1">IFERROR(HYPERLINK("http://www.charitycommission.gov.uk/Showcharity/RegisterOfCharities/SearchResultHandler.aspx?RegisteredCharityNumber="&amp;VLOOKUP($A783,RawData!$H:$J,2,FALSE),VLOOKUP($A783,RawData!$H:$J,3,FALSE)),"")</f>
        <v/>
      </c>
    </row>
    <row r="784" spans="1:2" s="14" customFormat="1" ht="19.5" customHeight="1" x14ac:dyDescent="0.2">
      <c r="A784" s="13">
        <v>769</v>
      </c>
      <c r="B784" s="14" t="str">
        <f ca="1">IFERROR(HYPERLINK("http://www.charitycommission.gov.uk/Showcharity/RegisterOfCharities/SearchResultHandler.aspx?RegisteredCharityNumber="&amp;VLOOKUP($A784,RawData!$H:$J,2,FALSE),VLOOKUP($A784,RawData!$H:$J,3,FALSE)),"")</f>
        <v/>
      </c>
    </row>
    <row r="785" spans="1:2" s="14" customFormat="1" ht="19.5" customHeight="1" x14ac:dyDescent="0.2">
      <c r="A785" s="13">
        <v>770</v>
      </c>
      <c r="B785" s="14" t="str">
        <f ca="1">IFERROR(HYPERLINK("http://www.charitycommission.gov.uk/Showcharity/RegisterOfCharities/SearchResultHandler.aspx?RegisteredCharityNumber="&amp;VLOOKUP($A785,RawData!$H:$J,2,FALSE),VLOOKUP($A785,RawData!$H:$J,3,FALSE)),"")</f>
        <v/>
      </c>
    </row>
    <row r="786" spans="1:2" s="14" customFormat="1" ht="19.5" customHeight="1" x14ac:dyDescent="0.2">
      <c r="A786" s="13">
        <v>771</v>
      </c>
      <c r="B786" s="14" t="str">
        <f ca="1">IFERROR(HYPERLINK("http://www.charitycommission.gov.uk/Showcharity/RegisterOfCharities/SearchResultHandler.aspx?RegisteredCharityNumber="&amp;VLOOKUP($A786,RawData!$H:$J,2,FALSE),VLOOKUP($A786,RawData!$H:$J,3,FALSE)),"")</f>
        <v/>
      </c>
    </row>
    <row r="787" spans="1:2" s="14" customFormat="1" ht="19.5" customHeight="1" x14ac:dyDescent="0.2">
      <c r="A787" s="13">
        <v>772</v>
      </c>
      <c r="B787" s="14" t="str">
        <f ca="1">IFERROR(HYPERLINK("http://www.charitycommission.gov.uk/Showcharity/RegisterOfCharities/SearchResultHandler.aspx?RegisteredCharityNumber="&amp;VLOOKUP($A787,RawData!$H:$J,2,FALSE),VLOOKUP($A787,RawData!$H:$J,3,FALSE)),"")</f>
        <v/>
      </c>
    </row>
    <row r="788" spans="1:2" s="14" customFormat="1" ht="19.5" customHeight="1" x14ac:dyDescent="0.2">
      <c r="A788" s="13">
        <v>773</v>
      </c>
      <c r="B788" s="14" t="str">
        <f ca="1">IFERROR(HYPERLINK("http://www.charitycommission.gov.uk/Showcharity/RegisterOfCharities/SearchResultHandler.aspx?RegisteredCharityNumber="&amp;VLOOKUP($A788,RawData!$H:$J,2,FALSE),VLOOKUP($A788,RawData!$H:$J,3,FALSE)),"")</f>
        <v/>
      </c>
    </row>
    <row r="789" spans="1:2" s="14" customFormat="1" ht="19.5" customHeight="1" x14ac:dyDescent="0.2">
      <c r="A789" s="13">
        <v>774</v>
      </c>
      <c r="B789" s="14" t="str">
        <f ca="1">IFERROR(HYPERLINK("http://www.charitycommission.gov.uk/Showcharity/RegisterOfCharities/SearchResultHandler.aspx?RegisteredCharityNumber="&amp;VLOOKUP($A789,RawData!$H:$J,2,FALSE),VLOOKUP($A789,RawData!$H:$J,3,FALSE)),"")</f>
        <v/>
      </c>
    </row>
    <row r="790" spans="1:2" s="14" customFormat="1" ht="19.5" customHeight="1" x14ac:dyDescent="0.2">
      <c r="A790" s="13">
        <v>775</v>
      </c>
      <c r="B790" s="14" t="str">
        <f ca="1">IFERROR(HYPERLINK("http://www.charitycommission.gov.uk/Showcharity/RegisterOfCharities/SearchResultHandler.aspx?RegisteredCharityNumber="&amp;VLOOKUP($A790,RawData!$H:$J,2,FALSE),VLOOKUP($A790,RawData!$H:$J,3,FALSE)),"")</f>
        <v/>
      </c>
    </row>
    <row r="791" spans="1:2" s="14" customFormat="1" ht="19.5" customHeight="1" x14ac:dyDescent="0.2">
      <c r="A791" s="13">
        <v>776</v>
      </c>
      <c r="B791" s="14" t="str">
        <f ca="1">IFERROR(HYPERLINK("http://www.charitycommission.gov.uk/Showcharity/RegisterOfCharities/SearchResultHandler.aspx?RegisteredCharityNumber="&amp;VLOOKUP($A791,RawData!$H:$J,2,FALSE),VLOOKUP($A791,RawData!$H:$J,3,FALSE)),"")</f>
        <v/>
      </c>
    </row>
    <row r="792" spans="1:2" s="14" customFormat="1" ht="19.5" customHeight="1" x14ac:dyDescent="0.2">
      <c r="A792" s="13">
        <v>777</v>
      </c>
      <c r="B792" s="14" t="str">
        <f ca="1">IFERROR(HYPERLINK("http://www.charitycommission.gov.uk/Showcharity/RegisterOfCharities/SearchResultHandler.aspx?RegisteredCharityNumber="&amp;VLOOKUP($A792,RawData!$H:$J,2,FALSE),VLOOKUP($A792,RawData!$H:$J,3,FALSE)),"")</f>
        <v/>
      </c>
    </row>
    <row r="793" spans="1:2" s="14" customFormat="1" ht="19.5" customHeight="1" x14ac:dyDescent="0.2">
      <c r="A793" s="13">
        <v>778</v>
      </c>
      <c r="B793" s="14" t="str">
        <f ca="1">IFERROR(HYPERLINK("http://www.charitycommission.gov.uk/Showcharity/RegisterOfCharities/SearchResultHandler.aspx?RegisteredCharityNumber="&amp;VLOOKUP($A793,RawData!$H:$J,2,FALSE),VLOOKUP($A793,RawData!$H:$J,3,FALSE)),"")</f>
        <v/>
      </c>
    </row>
    <row r="794" spans="1:2" s="14" customFormat="1" ht="19.5" customHeight="1" x14ac:dyDescent="0.2">
      <c r="A794" s="13">
        <v>779</v>
      </c>
      <c r="B794" s="14" t="str">
        <f ca="1">IFERROR(HYPERLINK("http://www.charitycommission.gov.uk/Showcharity/RegisterOfCharities/SearchResultHandler.aspx?RegisteredCharityNumber="&amp;VLOOKUP($A794,RawData!$H:$J,2,FALSE),VLOOKUP($A794,RawData!$H:$J,3,FALSE)),"")</f>
        <v/>
      </c>
    </row>
    <row r="795" spans="1:2" s="14" customFormat="1" ht="19.5" customHeight="1" x14ac:dyDescent="0.2">
      <c r="A795" s="13">
        <v>780</v>
      </c>
      <c r="B795" s="14" t="str">
        <f ca="1">IFERROR(HYPERLINK("http://www.charitycommission.gov.uk/Showcharity/RegisterOfCharities/SearchResultHandler.aspx?RegisteredCharityNumber="&amp;VLOOKUP($A795,RawData!$H:$J,2,FALSE),VLOOKUP($A795,RawData!$H:$J,3,FALSE)),"")</f>
        <v/>
      </c>
    </row>
    <row r="796" spans="1:2" s="14" customFormat="1" ht="19.5" customHeight="1" x14ac:dyDescent="0.2">
      <c r="A796" s="13">
        <v>781</v>
      </c>
      <c r="B796" s="14" t="str">
        <f ca="1">IFERROR(HYPERLINK("http://www.charitycommission.gov.uk/Showcharity/RegisterOfCharities/SearchResultHandler.aspx?RegisteredCharityNumber="&amp;VLOOKUP($A796,RawData!$H:$J,2,FALSE),VLOOKUP($A796,RawData!$H:$J,3,FALSE)),"")</f>
        <v/>
      </c>
    </row>
    <row r="797" spans="1:2" s="14" customFormat="1" ht="19.5" customHeight="1" x14ac:dyDescent="0.2">
      <c r="A797" s="13">
        <v>782</v>
      </c>
      <c r="B797" s="14" t="str">
        <f ca="1">IFERROR(HYPERLINK("http://www.charitycommission.gov.uk/Showcharity/RegisterOfCharities/SearchResultHandler.aspx?RegisteredCharityNumber="&amp;VLOOKUP($A797,RawData!$H:$J,2,FALSE),VLOOKUP($A797,RawData!$H:$J,3,FALSE)),"")</f>
        <v/>
      </c>
    </row>
    <row r="798" spans="1:2" s="14" customFormat="1" ht="19.5" customHeight="1" x14ac:dyDescent="0.2">
      <c r="A798" s="13">
        <v>783</v>
      </c>
      <c r="B798" s="14" t="str">
        <f ca="1">IFERROR(HYPERLINK("http://www.charitycommission.gov.uk/Showcharity/RegisterOfCharities/SearchResultHandler.aspx?RegisteredCharityNumber="&amp;VLOOKUP($A798,RawData!$H:$J,2,FALSE),VLOOKUP($A798,RawData!$H:$J,3,FALSE)),"")</f>
        <v/>
      </c>
    </row>
    <row r="799" spans="1:2" s="14" customFormat="1" ht="19.5" customHeight="1" x14ac:dyDescent="0.2">
      <c r="A799" s="13">
        <v>784</v>
      </c>
      <c r="B799" s="14" t="str">
        <f ca="1">IFERROR(HYPERLINK("http://www.charitycommission.gov.uk/Showcharity/RegisterOfCharities/SearchResultHandler.aspx?RegisteredCharityNumber="&amp;VLOOKUP($A799,RawData!$H:$J,2,FALSE),VLOOKUP($A799,RawData!$H:$J,3,FALSE)),"")</f>
        <v/>
      </c>
    </row>
    <row r="800" spans="1:2" s="14" customFormat="1" ht="19.5" customHeight="1" x14ac:dyDescent="0.2">
      <c r="A800" s="13">
        <v>785</v>
      </c>
      <c r="B800" s="14" t="str">
        <f ca="1">IFERROR(HYPERLINK("http://www.charitycommission.gov.uk/Showcharity/RegisterOfCharities/SearchResultHandler.aspx?RegisteredCharityNumber="&amp;VLOOKUP($A800,RawData!$H:$J,2,FALSE),VLOOKUP($A800,RawData!$H:$J,3,FALSE)),"")</f>
        <v/>
      </c>
    </row>
    <row r="801" spans="1:2" s="14" customFormat="1" ht="19.5" customHeight="1" x14ac:dyDescent="0.2">
      <c r="A801" s="13">
        <v>786</v>
      </c>
      <c r="B801" s="14" t="str">
        <f ca="1">IFERROR(HYPERLINK("http://www.charitycommission.gov.uk/Showcharity/RegisterOfCharities/SearchResultHandler.aspx?RegisteredCharityNumber="&amp;VLOOKUP($A801,RawData!$H:$J,2,FALSE),VLOOKUP($A801,RawData!$H:$J,3,FALSE)),"")</f>
        <v/>
      </c>
    </row>
    <row r="802" spans="1:2" s="14" customFormat="1" ht="19.5" customHeight="1" x14ac:dyDescent="0.2">
      <c r="A802" s="13">
        <v>787</v>
      </c>
      <c r="B802" s="14" t="str">
        <f ca="1">IFERROR(HYPERLINK("http://www.charitycommission.gov.uk/Showcharity/RegisterOfCharities/SearchResultHandler.aspx?RegisteredCharityNumber="&amp;VLOOKUP($A802,RawData!$H:$J,2,FALSE),VLOOKUP($A802,RawData!$H:$J,3,FALSE)),"")</f>
        <v/>
      </c>
    </row>
    <row r="803" spans="1:2" s="14" customFormat="1" ht="19.5" customHeight="1" x14ac:dyDescent="0.2">
      <c r="A803" s="13">
        <v>788</v>
      </c>
      <c r="B803" s="14" t="str">
        <f ca="1">IFERROR(HYPERLINK("http://www.charitycommission.gov.uk/Showcharity/RegisterOfCharities/SearchResultHandler.aspx?RegisteredCharityNumber="&amp;VLOOKUP($A803,RawData!$H:$J,2,FALSE),VLOOKUP($A803,RawData!$H:$J,3,FALSE)),"")</f>
        <v/>
      </c>
    </row>
    <row r="804" spans="1:2" s="14" customFormat="1" ht="19.5" customHeight="1" x14ac:dyDescent="0.2">
      <c r="A804" s="13">
        <v>789</v>
      </c>
      <c r="B804" s="14" t="str">
        <f ca="1">IFERROR(HYPERLINK("http://www.charitycommission.gov.uk/Showcharity/RegisterOfCharities/SearchResultHandler.aspx?RegisteredCharityNumber="&amp;VLOOKUP($A804,RawData!$H:$J,2,FALSE),VLOOKUP($A804,RawData!$H:$J,3,FALSE)),"")</f>
        <v/>
      </c>
    </row>
    <row r="805" spans="1:2" s="14" customFormat="1" ht="19.5" customHeight="1" x14ac:dyDescent="0.2">
      <c r="A805" s="13">
        <v>790</v>
      </c>
      <c r="B805" s="14" t="str">
        <f ca="1">IFERROR(HYPERLINK("http://www.charitycommission.gov.uk/Showcharity/RegisterOfCharities/SearchResultHandler.aspx?RegisteredCharityNumber="&amp;VLOOKUP($A805,RawData!$H:$J,2,FALSE),VLOOKUP($A805,RawData!$H:$J,3,FALSE)),"")</f>
        <v/>
      </c>
    </row>
    <row r="806" spans="1:2" s="14" customFormat="1" ht="19.5" customHeight="1" x14ac:dyDescent="0.2">
      <c r="A806" s="13">
        <v>791</v>
      </c>
      <c r="B806" s="14" t="str">
        <f ca="1">IFERROR(HYPERLINK("http://www.charitycommission.gov.uk/Showcharity/RegisterOfCharities/SearchResultHandler.aspx?RegisteredCharityNumber="&amp;VLOOKUP($A806,RawData!$H:$J,2,FALSE),VLOOKUP($A806,RawData!$H:$J,3,FALSE)),"")</f>
        <v/>
      </c>
    </row>
    <row r="807" spans="1:2" s="14" customFormat="1" ht="19.5" customHeight="1" x14ac:dyDescent="0.2">
      <c r="A807" s="13">
        <v>792</v>
      </c>
      <c r="B807" s="14" t="str">
        <f ca="1">IFERROR(HYPERLINK("http://www.charitycommission.gov.uk/Showcharity/RegisterOfCharities/SearchResultHandler.aspx?RegisteredCharityNumber="&amp;VLOOKUP($A807,RawData!$H:$J,2,FALSE),VLOOKUP($A807,RawData!$H:$J,3,FALSE)),"")</f>
        <v/>
      </c>
    </row>
    <row r="808" spans="1:2" s="14" customFormat="1" ht="19.5" customHeight="1" x14ac:dyDescent="0.2">
      <c r="A808" s="13">
        <v>793</v>
      </c>
      <c r="B808" s="14" t="str">
        <f ca="1">IFERROR(HYPERLINK("http://www.charitycommission.gov.uk/Showcharity/RegisterOfCharities/SearchResultHandler.aspx?RegisteredCharityNumber="&amp;VLOOKUP($A808,RawData!$H:$J,2,FALSE),VLOOKUP($A808,RawData!$H:$J,3,FALSE)),"")</f>
        <v/>
      </c>
    </row>
    <row r="809" spans="1:2" s="14" customFormat="1" ht="19.5" customHeight="1" x14ac:dyDescent="0.2">
      <c r="A809" s="13">
        <v>794</v>
      </c>
      <c r="B809" s="14" t="str">
        <f ca="1">IFERROR(HYPERLINK("http://www.charitycommission.gov.uk/Showcharity/RegisterOfCharities/SearchResultHandler.aspx?RegisteredCharityNumber="&amp;VLOOKUP($A809,RawData!$H:$J,2,FALSE),VLOOKUP($A809,RawData!$H:$J,3,FALSE)),"")</f>
        <v/>
      </c>
    </row>
    <row r="810" spans="1:2" s="14" customFormat="1" ht="19.5" customHeight="1" x14ac:dyDescent="0.2">
      <c r="A810" s="13">
        <v>795</v>
      </c>
      <c r="B810" s="14" t="str">
        <f ca="1">IFERROR(HYPERLINK("http://www.charitycommission.gov.uk/Showcharity/RegisterOfCharities/SearchResultHandler.aspx?RegisteredCharityNumber="&amp;VLOOKUP($A810,RawData!$H:$J,2,FALSE),VLOOKUP($A810,RawData!$H:$J,3,FALSE)),"")</f>
        <v/>
      </c>
    </row>
    <row r="811" spans="1:2" s="14" customFormat="1" ht="19.5" customHeight="1" x14ac:dyDescent="0.2">
      <c r="A811" s="13">
        <v>796</v>
      </c>
      <c r="B811" s="14" t="str">
        <f ca="1">IFERROR(HYPERLINK("http://www.charitycommission.gov.uk/Showcharity/RegisterOfCharities/SearchResultHandler.aspx?RegisteredCharityNumber="&amp;VLOOKUP($A811,RawData!$H:$J,2,FALSE),VLOOKUP($A811,RawData!$H:$J,3,FALSE)),"")</f>
        <v/>
      </c>
    </row>
    <row r="812" spans="1:2" s="14" customFormat="1" ht="19.5" customHeight="1" x14ac:dyDescent="0.2">
      <c r="A812" s="13">
        <v>797</v>
      </c>
      <c r="B812" s="14" t="str">
        <f ca="1">IFERROR(HYPERLINK("http://www.charitycommission.gov.uk/Showcharity/RegisterOfCharities/SearchResultHandler.aspx?RegisteredCharityNumber="&amp;VLOOKUP($A812,RawData!$H:$J,2,FALSE),VLOOKUP($A812,RawData!$H:$J,3,FALSE)),"")</f>
        <v/>
      </c>
    </row>
    <row r="813" spans="1:2" s="14" customFormat="1" ht="19.5" customHeight="1" x14ac:dyDescent="0.2">
      <c r="A813" s="13">
        <v>798</v>
      </c>
      <c r="B813" s="14" t="str">
        <f ca="1">IFERROR(HYPERLINK("http://www.charitycommission.gov.uk/Showcharity/RegisterOfCharities/SearchResultHandler.aspx?RegisteredCharityNumber="&amp;VLOOKUP($A813,RawData!$H:$J,2,FALSE),VLOOKUP($A813,RawData!$H:$J,3,FALSE)),"")</f>
        <v/>
      </c>
    </row>
    <row r="814" spans="1:2" s="14" customFormat="1" ht="19.5" customHeight="1" x14ac:dyDescent="0.2">
      <c r="A814" s="13">
        <v>799</v>
      </c>
      <c r="B814" s="14" t="str">
        <f ca="1">IFERROR(HYPERLINK("http://www.charitycommission.gov.uk/Showcharity/RegisterOfCharities/SearchResultHandler.aspx?RegisteredCharityNumber="&amp;VLOOKUP($A814,RawData!$H:$J,2,FALSE),VLOOKUP($A814,RawData!$H:$J,3,FALSE)),"")</f>
        <v/>
      </c>
    </row>
    <row r="815" spans="1:2" s="14" customFormat="1" ht="19.5" customHeight="1" x14ac:dyDescent="0.2">
      <c r="A815" s="13">
        <v>800</v>
      </c>
      <c r="B815" s="14" t="str">
        <f ca="1">IFERROR(HYPERLINK("http://www.charitycommission.gov.uk/Showcharity/RegisterOfCharities/SearchResultHandler.aspx?RegisteredCharityNumber="&amp;VLOOKUP($A815,RawData!$H:$J,2,FALSE),VLOOKUP($A815,RawData!$H:$J,3,FALSE)),"")</f>
        <v/>
      </c>
    </row>
    <row r="816" spans="1:2" s="14" customFormat="1" ht="19.5" customHeight="1" x14ac:dyDescent="0.2">
      <c r="A816" s="13">
        <v>801</v>
      </c>
      <c r="B816" s="14" t="str">
        <f ca="1">IFERROR(HYPERLINK("http://www.charitycommission.gov.uk/Showcharity/RegisterOfCharities/SearchResultHandler.aspx?RegisteredCharityNumber="&amp;VLOOKUP($A816,RawData!$H:$J,2,FALSE),VLOOKUP($A816,RawData!$H:$J,3,FALSE)),"")</f>
        <v/>
      </c>
    </row>
    <row r="817" spans="1:2" s="14" customFormat="1" ht="19.5" customHeight="1" x14ac:dyDescent="0.2">
      <c r="A817" s="13">
        <v>802</v>
      </c>
      <c r="B817" s="14" t="str">
        <f ca="1">IFERROR(HYPERLINK("http://www.charitycommission.gov.uk/Showcharity/RegisterOfCharities/SearchResultHandler.aspx?RegisteredCharityNumber="&amp;VLOOKUP($A817,RawData!$H:$J,2,FALSE),VLOOKUP($A817,RawData!$H:$J,3,FALSE)),"")</f>
        <v/>
      </c>
    </row>
    <row r="818" spans="1:2" s="14" customFormat="1" ht="19.5" customHeight="1" x14ac:dyDescent="0.2">
      <c r="A818" s="13">
        <v>803</v>
      </c>
      <c r="B818" s="14" t="str">
        <f ca="1">IFERROR(HYPERLINK("http://www.charitycommission.gov.uk/Showcharity/RegisterOfCharities/SearchResultHandler.aspx?RegisteredCharityNumber="&amp;VLOOKUP($A818,RawData!$H:$J,2,FALSE),VLOOKUP($A818,RawData!$H:$J,3,FALSE)),"")</f>
        <v/>
      </c>
    </row>
    <row r="819" spans="1:2" s="14" customFormat="1" ht="19.5" customHeight="1" x14ac:dyDescent="0.2">
      <c r="A819" s="13">
        <v>804</v>
      </c>
      <c r="B819" s="14" t="str">
        <f ca="1">IFERROR(HYPERLINK("http://www.charitycommission.gov.uk/Showcharity/RegisterOfCharities/SearchResultHandler.aspx?RegisteredCharityNumber="&amp;VLOOKUP($A819,RawData!$H:$J,2,FALSE),VLOOKUP($A819,RawData!$H:$J,3,FALSE)),"")</f>
        <v/>
      </c>
    </row>
    <row r="820" spans="1:2" s="14" customFormat="1" ht="19.5" customHeight="1" x14ac:dyDescent="0.2">
      <c r="A820" s="13">
        <v>805</v>
      </c>
      <c r="B820" s="14" t="str">
        <f ca="1">IFERROR(HYPERLINK("http://www.charitycommission.gov.uk/Showcharity/RegisterOfCharities/SearchResultHandler.aspx?RegisteredCharityNumber="&amp;VLOOKUP($A820,RawData!$H:$J,2,FALSE),VLOOKUP($A820,RawData!$H:$J,3,FALSE)),"")</f>
        <v/>
      </c>
    </row>
    <row r="821" spans="1:2" s="14" customFormat="1" ht="19.5" customHeight="1" x14ac:dyDescent="0.2">
      <c r="A821" s="13">
        <v>806</v>
      </c>
      <c r="B821" s="14" t="str">
        <f ca="1">IFERROR(HYPERLINK("http://www.charitycommission.gov.uk/Showcharity/RegisterOfCharities/SearchResultHandler.aspx?RegisteredCharityNumber="&amp;VLOOKUP($A821,RawData!$H:$J,2,FALSE),VLOOKUP($A821,RawData!$H:$J,3,FALSE)),"")</f>
        <v/>
      </c>
    </row>
    <row r="822" spans="1:2" s="14" customFormat="1" ht="19.5" customHeight="1" x14ac:dyDescent="0.2">
      <c r="A822" s="13">
        <v>807</v>
      </c>
      <c r="B822" s="14" t="str">
        <f ca="1">IFERROR(HYPERLINK("http://www.charitycommission.gov.uk/Showcharity/RegisterOfCharities/SearchResultHandler.aspx?RegisteredCharityNumber="&amp;VLOOKUP($A822,RawData!$H:$J,2,FALSE),VLOOKUP($A822,RawData!$H:$J,3,FALSE)),"")</f>
        <v/>
      </c>
    </row>
    <row r="823" spans="1:2" s="14" customFormat="1" ht="19.5" customHeight="1" x14ac:dyDescent="0.2">
      <c r="A823" s="13">
        <v>808</v>
      </c>
      <c r="B823" s="14" t="str">
        <f ca="1">IFERROR(HYPERLINK("http://www.charitycommission.gov.uk/Showcharity/RegisterOfCharities/SearchResultHandler.aspx?RegisteredCharityNumber="&amp;VLOOKUP($A823,RawData!$H:$J,2,FALSE),VLOOKUP($A823,RawData!$H:$J,3,FALSE)),"")</f>
        <v/>
      </c>
    </row>
    <row r="824" spans="1:2" s="14" customFormat="1" ht="19.5" customHeight="1" x14ac:dyDescent="0.2">
      <c r="A824" s="13">
        <v>809</v>
      </c>
      <c r="B824" s="14" t="str">
        <f ca="1">IFERROR(HYPERLINK("http://www.charitycommission.gov.uk/Showcharity/RegisterOfCharities/SearchResultHandler.aspx?RegisteredCharityNumber="&amp;VLOOKUP($A824,RawData!$H:$J,2,FALSE),VLOOKUP($A824,RawData!$H:$J,3,FALSE)),"")</f>
        <v/>
      </c>
    </row>
    <row r="825" spans="1:2" s="14" customFormat="1" ht="19.5" customHeight="1" x14ac:dyDescent="0.2">
      <c r="A825" s="13">
        <v>810</v>
      </c>
      <c r="B825" s="14" t="str">
        <f ca="1">IFERROR(HYPERLINK("http://www.charitycommission.gov.uk/Showcharity/RegisterOfCharities/SearchResultHandler.aspx?RegisteredCharityNumber="&amp;VLOOKUP($A825,RawData!$H:$J,2,FALSE),VLOOKUP($A825,RawData!$H:$J,3,FALSE)),"")</f>
        <v/>
      </c>
    </row>
    <row r="826" spans="1:2" s="14" customFormat="1" ht="19.5" customHeight="1" x14ac:dyDescent="0.2">
      <c r="A826" s="13">
        <v>811</v>
      </c>
      <c r="B826" s="14" t="str">
        <f ca="1">IFERROR(HYPERLINK("http://www.charitycommission.gov.uk/Showcharity/RegisterOfCharities/SearchResultHandler.aspx?RegisteredCharityNumber="&amp;VLOOKUP($A826,RawData!$H:$J,2,FALSE),VLOOKUP($A826,RawData!$H:$J,3,FALSE)),"")</f>
        <v/>
      </c>
    </row>
    <row r="827" spans="1:2" s="14" customFormat="1" ht="19.5" customHeight="1" x14ac:dyDescent="0.2">
      <c r="A827" s="13">
        <v>812</v>
      </c>
      <c r="B827" s="14" t="str">
        <f ca="1">IFERROR(HYPERLINK("http://www.charitycommission.gov.uk/Showcharity/RegisterOfCharities/SearchResultHandler.aspx?RegisteredCharityNumber="&amp;VLOOKUP($A827,RawData!$H:$J,2,FALSE),VLOOKUP($A827,RawData!$H:$J,3,FALSE)),"")</f>
        <v/>
      </c>
    </row>
    <row r="828" spans="1:2" s="14" customFormat="1" ht="19.5" customHeight="1" x14ac:dyDescent="0.2">
      <c r="A828" s="13">
        <v>813</v>
      </c>
      <c r="B828" s="14" t="str">
        <f ca="1">IFERROR(HYPERLINK("http://www.charitycommission.gov.uk/Showcharity/RegisterOfCharities/SearchResultHandler.aspx?RegisteredCharityNumber="&amp;VLOOKUP($A828,RawData!$H:$J,2,FALSE),VLOOKUP($A828,RawData!$H:$J,3,FALSE)),"")</f>
        <v/>
      </c>
    </row>
    <row r="829" spans="1:2" s="14" customFormat="1" ht="19.5" customHeight="1" x14ac:dyDescent="0.2">
      <c r="A829" s="13">
        <v>814</v>
      </c>
      <c r="B829" s="14" t="str">
        <f ca="1">IFERROR(HYPERLINK("http://www.charitycommission.gov.uk/Showcharity/RegisterOfCharities/SearchResultHandler.aspx?RegisteredCharityNumber="&amp;VLOOKUP($A829,RawData!$H:$J,2,FALSE),VLOOKUP($A829,RawData!$H:$J,3,FALSE)),"")</f>
        <v/>
      </c>
    </row>
    <row r="830" spans="1:2" s="14" customFormat="1" ht="19.5" customHeight="1" x14ac:dyDescent="0.2">
      <c r="A830" s="13">
        <v>815</v>
      </c>
      <c r="B830" s="14" t="str">
        <f ca="1">IFERROR(HYPERLINK("http://www.charitycommission.gov.uk/Showcharity/RegisterOfCharities/SearchResultHandler.aspx?RegisteredCharityNumber="&amp;VLOOKUP($A830,RawData!$H:$J,2,FALSE),VLOOKUP($A830,RawData!$H:$J,3,FALSE)),"")</f>
        <v/>
      </c>
    </row>
    <row r="831" spans="1:2" s="14" customFormat="1" ht="19.5" customHeight="1" x14ac:dyDescent="0.2">
      <c r="A831" s="13">
        <v>816</v>
      </c>
      <c r="B831" s="14" t="str">
        <f ca="1">IFERROR(HYPERLINK("http://www.charitycommission.gov.uk/Showcharity/RegisterOfCharities/SearchResultHandler.aspx?RegisteredCharityNumber="&amp;VLOOKUP($A831,RawData!$H:$J,2,FALSE),VLOOKUP($A831,RawData!$H:$J,3,FALSE)),"")</f>
        <v/>
      </c>
    </row>
    <row r="832" spans="1:2" s="14" customFormat="1" ht="19.5" customHeight="1" x14ac:dyDescent="0.2">
      <c r="A832" s="13">
        <v>817</v>
      </c>
      <c r="B832" s="14" t="str">
        <f ca="1">IFERROR(HYPERLINK("http://www.charitycommission.gov.uk/Showcharity/RegisterOfCharities/SearchResultHandler.aspx?RegisteredCharityNumber="&amp;VLOOKUP($A832,RawData!$H:$J,2,FALSE),VLOOKUP($A832,RawData!$H:$J,3,FALSE)),"")</f>
        <v/>
      </c>
    </row>
    <row r="833" spans="1:2" s="14" customFormat="1" ht="19.5" customHeight="1" x14ac:dyDescent="0.2">
      <c r="A833" s="13">
        <v>818</v>
      </c>
      <c r="B833" s="14" t="str">
        <f ca="1">IFERROR(HYPERLINK("http://www.charitycommission.gov.uk/Showcharity/RegisterOfCharities/SearchResultHandler.aspx?RegisteredCharityNumber="&amp;VLOOKUP($A833,RawData!$H:$J,2,FALSE),VLOOKUP($A833,RawData!$H:$J,3,FALSE)),"")</f>
        <v/>
      </c>
    </row>
    <row r="834" spans="1:2" s="14" customFormat="1" ht="19.5" customHeight="1" x14ac:dyDescent="0.2">
      <c r="A834" s="13">
        <v>819</v>
      </c>
      <c r="B834" s="14" t="str">
        <f ca="1">IFERROR(HYPERLINK("http://www.charitycommission.gov.uk/Showcharity/RegisterOfCharities/SearchResultHandler.aspx?RegisteredCharityNumber="&amp;VLOOKUP($A834,RawData!$H:$J,2,FALSE),VLOOKUP($A834,RawData!$H:$J,3,FALSE)),"")</f>
        <v/>
      </c>
    </row>
    <row r="835" spans="1:2" s="14" customFormat="1" ht="19.5" customHeight="1" x14ac:dyDescent="0.2">
      <c r="A835" s="13">
        <v>820</v>
      </c>
      <c r="B835" s="14" t="str">
        <f ca="1">IFERROR(HYPERLINK("http://www.charitycommission.gov.uk/Showcharity/RegisterOfCharities/SearchResultHandler.aspx?RegisteredCharityNumber="&amp;VLOOKUP($A835,RawData!$H:$J,2,FALSE),VLOOKUP($A835,RawData!$H:$J,3,FALSE)),"")</f>
        <v/>
      </c>
    </row>
    <row r="836" spans="1:2" s="14" customFormat="1" ht="19.5" customHeight="1" x14ac:dyDescent="0.2">
      <c r="A836" s="13">
        <v>821</v>
      </c>
      <c r="B836" s="14" t="str">
        <f ca="1">IFERROR(HYPERLINK("http://www.charitycommission.gov.uk/Showcharity/RegisterOfCharities/SearchResultHandler.aspx?RegisteredCharityNumber="&amp;VLOOKUP($A836,RawData!$H:$J,2,FALSE),VLOOKUP($A836,RawData!$H:$J,3,FALSE)),"")</f>
        <v/>
      </c>
    </row>
    <row r="837" spans="1:2" s="14" customFormat="1" ht="19.5" customHeight="1" x14ac:dyDescent="0.2">
      <c r="A837" s="13">
        <v>822</v>
      </c>
      <c r="B837" s="14" t="str">
        <f ca="1">IFERROR(HYPERLINK("http://www.charitycommission.gov.uk/Showcharity/RegisterOfCharities/SearchResultHandler.aspx?RegisteredCharityNumber="&amp;VLOOKUP($A837,RawData!$H:$J,2,FALSE),VLOOKUP($A837,RawData!$H:$J,3,FALSE)),"")</f>
        <v/>
      </c>
    </row>
    <row r="838" spans="1:2" s="14" customFormat="1" ht="19.5" customHeight="1" x14ac:dyDescent="0.2">
      <c r="A838" s="13">
        <v>823</v>
      </c>
      <c r="B838" s="14" t="str">
        <f ca="1">IFERROR(HYPERLINK("http://www.charitycommission.gov.uk/Showcharity/RegisterOfCharities/SearchResultHandler.aspx?RegisteredCharityNumber="&amp;VLOOKUP($A838,RawData!$H:$J,2,FALSE),VLOOKUP($A838,RawData!$H:$J,3,FALSE)),"")</f>
        <v/>
      </c>
    </row>
    <row r="839" spans="1:2" s="14" customFormat="1" ht="19.5" customHeight="1" x14ac:dyDescent="0.2">
      <c r="A839" s="13">
        <v>824</v>
      </c>
      <c r="B839" s="14" t="str">
        <f ca="1">IFERROR(HYPERLINK("http://www.charitycommission.gov.uk/Showcharity/RegisterOfCharities/SearchResultHandler.aspx?RegisteredCharityNumber="&amp;VLOOKUP($A839,RawData!$H:$J,2,FALSE),VLOOKUP($A839,RawData!$H:$J,3,FALSE)),"")</f>
        <v/>
      </c>
    </row>
    <row r="840" spans="1:2" s="14" customFormat="1" ht="19.5" customHeight="1" x14ac:dyDescent="0.2">
      <c r="A840" s="13">
        <v>825</v>
      </c>
      <c r="B840" s="14" t="str">
        <f ca="1">IFERROR(HYPERLINK("http://www.charitycommission.gov.uk/Showcharity/RegisterOfCharities/SearchResultHandler.aspx?RegisteredCharityNumber="&amp;VLOOKUP($A840,RawData!$H:$J,2,FALSE),VLOOKUP($A840,RawData!$H:$J,3,FALSE)),"")</f>
        <v/>
      </c>
    </row>
    <row r="841" spans="1:2" s="14" customFormat="1" ht="19.5" customHeight="1" x14ac:dyDescent="0.2">
      <c r="A841" s="13">
        <v>826</v>
      </c>
      <c r="B841" s="14" t="str">
        <f ca="1">IFERROR(HYPERLINK("http://www.charitycommission.gov.uk/Showcharity/RegisterOfCharities/SearchResultHandler.aspx?RegisteredCharityNumber="&amp;VLOOKUP($A841,RawData!$H:$J,2,FALSE),VLOOKUP($A841,RawData!$H:$J,3,FALSE)),"")</f>
        <v/>
      </c>
    </row>
    <row r="842" spans="1:2" s="14" customFormat="1" ht="19.5" customHeight="1" x14ac:dyDescent="0.2">
      <c r="A842" s="13">
        <v>827</v>
      </c>
      <c r="B842" s="14" t="str">
        <f ca="1">IFERROR(HYPERLINK("http://www.charitycommission.gov.uk/Showcharity/RegisterOfCharities/SearchResultHandler.aspx?RegisteredCharityNumber="&amp;VLOOKUP($A842,RawData!$H:$J,2,FALSE),VLOOKUP($A842,RawData!$H:$J,3,FALSE)),"")</f>
        <v/>
      </c>
    </row>
    <row r="843" spans="1:2" s="14" customFormat="1" ht="19.5" customHeight="1" x14ac:dyDescent="0.2">
      <c r="A843" s="13">
        <v>828</v>
      </c>
      <c r="B843" s="14" t="str">
        <f ca="1">IFERROR(HYPERLINK("http://www.charitycommission.gov.uk/Showcharity/RegisterOfCharities/SearchResultHandler.aspx?RegisteredCharityNumber="&amp;VLOOKUP($A843,RawData!$H:$J,2,FALSE),VLOOKUP($A843,RawData!$H:$J,3,FALSE)),"")</f>
        <v/>
      </c>
    </row>
    <row r="844" spans="1:2" s="14" customFormat="1" ht="19.5" customHeight="1" x14ac:dyDescent="0.2">
      <c r="A844" s="13">
        <v>829</v>
      </c>
      <c r="B844" s="14" t="str">
        <f ca="1">IFERROR(HYPERLINK("http://www.charitycommission.gov.uk/Showcharity/RegisterOfCharities/SearchResultHandler.aspx?RegisteredCharityNumber="&amp;VLOOKUP($A844,RawData!$H:$J,2,FALSE),VLOOKUP($A844,RawData!$H:$J,3,FALSE)),"")</f>
        <v/>
      </c>
    </row>
    <row r="845" spans="1:2" s="14" customFormat="1" ht="19.5" customHeight="1" x14ac:dyDescent="0.2">
      <c r="A845" s="13">
        <v>830</v>
      </c>
      <c r="B845" s="14" t="str">
        <f ca="1">IFERROR(HYPERLINK("http://www.charitycommission.gov.uk/Showcharity/RegisterOfCharities/SearchResultHandler.aspx?RegisteredCharityNumber="&amp;VLOOKUP($A845,RawData!$H:$J,2,FALSE),VLOOKUP($A845,RawData!$H:$J,3,FALSE)),"")</f>
        <v/>
      </c>
    </row>
    <row r="846" spans="1:2" s="14" customFormat="1" ht="19.5" customHeight="1" x14ac:dyDescent="0.2">
      <c r="A846" s="13">
        <v>831</v>
      </c>
      <c r="B846" s="14" t="str">
        <f ca="1">IFERROR(HYPERLINK("http://www.charitycommission.gov.uk/Showcharity/RegisterOfCharities/SearchResultHandler.aspx?RegisteredCharityNumber="&amp;VLOOKUP($A846,RawData!$H:$J,2,FALSE),VLOOKUP($A846,RawData!$H:$J,3,FALSE)),"")</f>
        <v/>
      </c>
    </row>
    <row r="847" spans="1:2" s="14" customFormat="1" ht="19.5" customHeight="1" x14ac:dyDescent="0.2">
      <c r="A847" s="13">
        <v>832</v>
      </c>
      <c r="B847" s="14" t="str">
        <f ca="1">IFERROR(HYPERLINK("http://www.charitycommission.gov.uk/Showcharity/RegisterOfCharities/SearchResultHandler.aspx?RegisteredCharityNumber="&amp;VLOOKUP($A847,RawData!$H:$J,2,FALSE),VLOOKUP($A847,RawData!$H:$J,3,FALSE)),"")</f>
        <v/>
      </c>
    </row>
    <row r="848" spans="1:2" s="14" customFormat="1" ht="19.5" customHeight="1" x14ac:dyDescent="0.2">
      <c r="A848" s="13">
        <v>833</v>
      </c>
      <c r="B848" s="14" t="str">
        <f ca="1">IFERROR(HYPERLINK("http://www.charitycommission.gov.uk/Showcharity/RegisterOfCharities/SearchResultHandler.aspx?RegisteredCharityNumber="&amp;VLOOKUP($A848,RawData!$H:$J,2,FALSE),VLOOKUP($A848,RawData!$H:$J,3,FALSE)),"")</f>
        <v/>
      </c>
    </row>
    <row r="849" spans="1:2" s="14" customFormat="1" ht="19.5" customHeight="1" x14ac:dyDescent="0.2">
      <c r="A849" s="13">
        <v>834</v>
      </c>
      <c r="B849" s="14" t="str">
        <f ca="1">IFERROR(HYPERLINK("http://www.charitycommission.gov.uk/Showcharity/RegisterOfCharities/SearchResultHandler.aspx?RegisteredCharityNumber="&amp;VLOOKUP($A849,RawData!$H:$J,2,FALSE),VLOOKUP($A849,RawData!$H:$J,3,FALSE)),"")</f>
        <v/>
      </c>
    </row>
    <row r="850" spans="1:2" s="14" customFormat="1" ht="19.5" customHeight="1" x14ac:dyDescent="0.2">
      <c r="A850" s="13">
        <v>835</v>
      </c>
      <c r="B850" s="14" t="str">
        <f ca="1">IFERROR(HYPERLINK("http://www.charitycommission.gov.uk/Showcharity/RegisterOfCharities/SearchResultHandler.aspx?RegisteredCharityNumber="&amp;VLOOKUP($A850,RawData!$H:$J,2,FALSE),VLOOKUP($A850,RawData!$H:$J,3,FALSE)),"")</f>
        <v/>
      </c>
    </row>
    <row r="851" spans="1:2" s="14" customFormat="1" ht="19.5" customHeight="1" x14ac:dyDescent="0.2">
      <c r="A851" s="13">
        <v>836</v>
      </c>
      <c r="B851" s="14" t="str">
        <f ca="1">IFERROR(HYPERLINK("http://www.charitycommission.gov.uk/Showcharity/RegisterOfCharities/SearchResultHandler.aspx?RegisteredCharityNumber="&amp;VLOOKUP($A851,RawData!$H:$J,2,FALSE),VLOOKUP($A851,RawData!$H:$J,3,FALSE)),"")</f>
        <v/>
      </c>
    </row>
    <row r="852" spans="1:2" s="14" customFormat="1" ht="19.5" customHeight="1" x14ac:dyDescent="0.2">
      <c r="A852" s="13">
        <v>837</v>
      </c>
      <c r="B852" s="14" t="str">
        <f ca="1">IFERROR(HYPERLINK("http://www.charitycommission.gov.uk/Showcharity/RegisterOfCharities/SearchResultHandler.aspx?RegisteredCharityNumber="&amp;VLOOKUP($A852,RawData!$H:$J,2,FALSE),VLOOKUP($A852,RawData!$H:$J,3,FALSE)),"")</f>
        <v/>
      </c>
    </row>
    <row r="853" spans="1:2" s="14" customFormat="1" ht="19.5" customHeight="1" x14ac:dyDescent="0.2">
      <c r="A853" s="13">
        <v>838</v>
      </c>
      <c r="B853" s="14" t="str">
        <f ca="1">IFERROR(HYPERLINK("http://www.charitycommission.gov.uk/Showcharity/RegisterOfCharities/SearchResultHandler.aspx?RegisteredCharityNumber="&amp;VLOOKUP($A853,RawData!$H:$J,2,FALSE),VLOOKUP($A853,RawData!$H:$J,3,FALSE)),"")</f>
        <v/>
      </c>
    </row>
    <row r="854" spans="1:2" s="14" customFormat="1" ht="19.5" customHeight="1" x14ac:dyDescent="0.2">
      <c r="A854" s="13">
        <v>839</v>
      </c>
      <c r="B854" s="14" t="str">
        <f ca="1">IFERROR(HYPERLINK("http://www.charitycommission.gov.uk/Showcharity/RegisterOfCharities/SearchResultHandler.aspx?RegisteredCharityNumber="&amp;VLOOKUP($A854,RawData!$H:$J,2,FALSE),VLOOKUP($A854,RawData!$H:$J,3,FALSE)),"")</f>
        <v/>
      </c>
    </row>
    <row r="855" spans="1:2" s="14" customFormat="1" ht="19.5" customHeight="1" x14ac:dyDescent="0.2">
      <c r="A855" s="13">
        <v>840</v>
      </c>
      <c r="B855" s="14" t="str">
        <f ca="1">IFERROR(HYPERLINK("http://www.charitycommission.gov.uk/Showcharity/RegisterOfCharities/SearchResultHandler.aspx?RegisteredCharityNumber="&amp;VLOOKUP($A855,RawData!$H:$J,2,FALSE),VLOOKUP($A855,RawData!$H:$J,3,FALSE)),"")</f>
        <v/>
      </c>
    </row>
    <row r="856" spans="1:2" s="14" customFormat="1" ht="19.5" customHeight="1" x14ac:dyDescent="0.2">
      <c r="A856" s="13">
        <v>841</v>
      </c>
      <c r="B856" s="14" t="str">
        <f ca="1">IFERROR(HYPERLINK("http://www.charitycommission.gov.uk/Showcharity/RegisterOfCharities/SearchResultHandler.aspx?RegisteredCharityNumber="&amp;VLOOKUP($A856,RawData!$H:$J,2,FALSE),VLOOKUP($A856,RawData!$H:$J,3,FALSE)),"")</f>
        <v/>
      </c>
    </row>
    <row r="857" spans="1:2" s="14" customFormat="1" ht="19.5" customHeight="1" x14ac:dyDescent="0.2">
      <c r="A857" s="13">
        <v>842</v>
      </c>
      <c r="B857" s="14" t="str">
        <f ca="1">IFERROR(HYPERLINK("http://www.charitycommission.gov.uk/Showcharity/RegisterOfCharities/SearchResultHandler.aspx?RegisteredCharityNumber="&amp;VLOOKUP($A857,RawData!$H:$J,2,FALSE),VLOOKUP($A857,RawData!$H:$J,3,FALSE)),"")</f>
        <v/>
      </c>
    </row>
    <row r="858" spans="1:2" s="14" customFormat="1" ht="19.5" customHeight="1" x14ac:dyDescent="0.2">
      <c r="A858" s="13">
        <v>843</v>
      </c>
      <c r="B858" s="14" t="str">
        <f ca="1">IFERROR(HYPERLINK("http://www.charitycommission.gov.uk/Showcharity/RegisterOfCharities/SearchResultHandler.aspx?RegisteredCharityNumber="&amp;VLOOKUP($A858,RawData!$H:$J,2,FALSE),VLOOKUP($A858,RawData!$H:$J,3,FALSE)),"")</f>
        <v/>
      </c>
    </row>
    <row r="859" spans="1:2" s="14" customFormat="1" ht="19.5" customHeight="1" x14ac:dyDescent="0.2">
      <c r="A859" s="13">
        <v>844</v>
      </c>
      <c r="B859" s="14" t="str">
        <f ca="1">IFERROR(HYPERLINK("http://www.charitycommission.gov.uk/Showcharity/RegisterOfCharities/SearchResultHandler.aspx?RegisteredCharityNumber="&amp;VLOOKUP($A859,RawData!$H:$J,2,FALSE),VLOOKUP($A859,RawData!$H:$J,3,FALSE)),"")</f>
        <v/>
      </c>
    </row>
    <row r="860" spans="1:2" s="14" customFormat="1" ht="19.5" customHeight="1" x14ac:dyDescent="0.2">
      <c r="A860" s="13">
        <v>845</v>
      </c>
      <c r="B860" s="14" t="str">
        <f ca="1">IFERROR(HYPERLINK("http://www.charitycommission.gov.uk/Showcharity/RegisterOfCharities/SearchResultHandler.aspx?RegisteredCharityNumber="&amp;VLOOKUP($A860,RawData!$H:$J,2,FALSE),VLOOKUP($A860,RawData!$H:$J,3,FALSE)),"")</f>
        <v/>
      </c>
    </row>
    <row r="861" spans="1:2" s="14" customFormat="1" ht="19.5" customHeight="1" x14ac:dyDescent="0.2">
      <c r="A861" s="13">
        <v>846</v>
      </c>
      <c r="B861" s="14" t="str">
        <f ca="1">IFERROR(HYPERLINK("http://www.charitycommission.gov.uk/Showcharity/RegisterOfCharities/SearchResultHandler.aspx?RegisteredCharityNumber="&amp;VLOOKUP($A861,RawData!$H:$J,2,FALSE),VLOOKUP($A861,RawData!$H:$J,3,FALSE)),"")</f>
        <v/>
      </c>
    </row>
    <row r="862" spans="1:2" s="14" customFormat="1" ht="19.5" customHeight="1" x14ac:dyDescent="0.2">
      <c r="A862" s="13">
        <v>847</v>
      </c>
      <c r="B862" s="14" t="str">
        <f ca="1">IFERROR(HYPERLINK("http://www.charitycommission.gov.uk/Showcharity/RegisterOfCharities/SearchResultHandler.aspx?RegisteredCharityNumber="&amp;VLOOKUP($A862,RawData!$H:$J,2,FALSE),VLOOKUP($A862,RawData!$H:$J,3,FALSE)),"")</f>
        <v/>
      </c>
    </row>
    <row r="863" spans="1:2" s="14" customFormat="1" ht="19.5" customHeight="1" x14ac:dyDescent="0.2">
      <c r="A863" s="13">
        <v>848</v>
      </c>
      <c r="B863" s="14" t="str">
        <f ca="1">IFERROR(HYPERLINK("http://www.charitycommission.gov.uk/Showcharity/RegisterOfCharities/SearchResultHandler.aspx?RegisteredCharityNumber="&amp;VLOOKUP($A863,RawData!$H:$J,2,FALSE),VLOOKUP($A863,RawData!$H:$J,3,FALSE)),"")</f>
        <v/>
      </c>
    </row>
    <row r="864" spans="1:2" s="14" customFormat="1" ht="19.5" customHeight="1" x14ac:dyDescent="0.2">
      <c r="A864" s="13">
        <v>849</v>
      </c>
      <c r="B864" s="14" t="str">
        <f ca="1">IFERROR(HYPERLINK("http://www.charitycommission.gov.uk/Showcharity/RegisterOfCharities/SearchResultHandler.aspx?RegisteredCharityNumber="&amp;VLOOKUP($A864,RawData!$H:$J,2,FALSE),VLOOKUP($A864,RawData!$H:$J,3,FALSE)),"")</f>
        <v/>
      </c>
    </row>
    <row r="865" spans="1:2" s="14" customFormat="1" ht="19.5" customHeight="1" x14ac:dyDescent="0.2">
      <c r="A865" s="13">
        <v>850</v>
      </c>
      <c r="B865" s="14" t="str">
        <f ca="1">IFERROR(HYPERLINK("http://www.charitycommission.gov.uk/Showcharity/RegisterOfCharities/SearchResultHandler.aspx?RegisteredCharityNumber="&amp;VLOOKUP($A865,RawData!$H:$J,2,FALSE),VLOOKUP($A865,RawData!$H:$J,3,FALSE)),"")</f>
        <v/>
      </c>
    </row>
    <row r="866" spans="1:2" s="14" customFormat="1" ht="19.5" customHeight="1" x14ac:dyDescent="0.2">
      <c r="A866" s="13">
        <v>851</v>
      </c>
      <c r="B866" s="14" t="str">
        <f ca="1">IFERROR(HYPERLINK("http://www.charitycommission.gov.uk/Showcharity/RegisterOfCharities/SearchResultHandler.aspx?RegisteredCharityNumber="&amp;VLOOKUP($A866,RawData!$H:$J,2,FALSE),VLOOKUP($A866,RawData!$H:$J,3,FALSE)),"")</f>
        <v/>
      </c>
    </row>
    <row r="867" spans="1:2" s="14" customFormat="1" ht="19.5" customHeight="1" x14ac:dyDescent="0.2">
      <c r="A867" s="13">
        <v>852</v>
      </c>
      <c r="B867" s="14" t="str">
        <f ca="1">IFERROR(HYPERLINK("http://www.charitycommission.gov.uk/Showcharity/RegisterOfCharities/SearchResultHandler.aspx?RegisteredCharityNumber="&amp;VLOOKUP($A867,RawData!$H:$J,2,FALSE),VLOOKUP($A867,RawData!$H:$J,3,FALSE)),"")</f>
        <v/>
      </c>
    </row>
    <row r="868" spans="1:2" s="14" customFormat="1" ht="19.5" customHeight="1" x14ac:dyDescent="0.2">
      <c r="A868" s="13">
        <v>853</v>
      </c>
      <c r="B868" s="14" t="str">
        <f ca="1">IFERROR(HYPERLINK("http://www.charitycommission.gov.uk/Showcharity/RegisterOfCharities/SearchResultHandler.aspx?RegisteredCharityNumber="&amp;VLOOKUP($A868,RawData!$H:$J,2,FALSE),VLOOKUP($A868,RawData!$H:$J,3,FALSE)),"")</f>
        <v/>
      </c>
    </row>
    <row r="869" spans="1:2" s="14" customFormat="1" ht="19.5" customHeight="1" x14ac:dyDescent="0.2">
      <c r="A869" s="13">
        <v>854</v>
      </c>
      <c r="B869" s="14" t="str">
        <f ca="1">IFERROR(HYPERLINK("http://www.charitycommission.gov.uk/Showcharity/RegisterOfCharities/SearchResultHandler.aspx?RegisteredCharityNumber="&amp;VLOOKUP($A869,RawData!$H:$J,2,FALSE),VLOOKUP($A869,RawData!$H:$J,3,FALSE)),"")</f>
        <v/>
      </c>
    </row>
    <row r="870" spans="1:2" s="14" customFormat="1" ht="19.5" customHeight="1" x14ac:dyDescent="0.2">
      <c r="A870" s="13">
        <v>855</v>
      </c>
      <c r="B870" s="14" t="str">
        <f ca="1">IFERROR(HYPERLINK("http://www.charitycommission.gov.uk/Showcharity/RegisterOfCharities/SearchResultHandler.aspx?RegisteredCharityNumber="&amp;VLOOKUP($A870,RawData!$H:$J,2,FALSE),VLOOKUP($A870,RawData!$H:$J,3,FALSE)),"")</f>
        <v/>
      </c>
    </row>
    <row r="871" spans="1:2" s="14" customFormat="1" ht="19.5" customHeight="1" x14ac:dyDescent="0.2">
      <c r="A871" s="13">
        <v>856</v>
      </c>
      <c r="B871" s="14" t="str">
        <f ca="1">IFERROR(HYPERLINK("http://www.charitycommission.gov.uk/Showcharity/RegisterOfCharities/SearchResultHandler.aspx?RegisteredCharityNumber="&amp;VLOOKUP($A871,RawData!$H:$J,2,FALSE),VLOOKUP($A871,RawData!$H:$J,3,FALSE)),"")</f>
        <v/>
      </c>
    </row>
    <row r="872" spans="1:2" s="14" customFormat="1" ht="19.5" customHeight="1" x14ac:dyDescent="0.2">
      <c r="A872" s="13">
        <v>857</v>
      </c>
      <c r="B872" s="14" t="str">
        <f ca="1">IFERROR(HYPERLINK("http://www.charitycommission.gov.uk/Showcharity/RegisterOfCharities/SearchResultHandler.aspx?RegisteredCharityNumber="&amp;VLOOKUP($A872,RawData!$H:$J,2,FALSE),VLOOKUP($A872,RawData!$H:$J,3,FALSE)),"")</f>
        <v/>
      </c>
    </row>
    <row r="873" spans="1:2" s="14" customFormat="1" ht="19.5" customHeight="1" x14ac:dyDescent="0.2">
      <c r="A873" s="13">
        <v>858</v>
      </c>
      <c r="B873" s="14" t="str">
        <f ca="1">IFERROR(HYPERLINK("http://www.charitycommission.gov.uk/Showcharity/RegisterOfCharities/SearchResultHandler.aspx?RegisteredCharityNumber="&amp;VLOOKUP($A873,RawData!$H:$J,2,FALSE),VLOOKUP($A873,RawData!$H:$J,3,FALSE)),"")</f>
        <v/>
      </c>
    </row>
    <row r="874" spans="1:2" s="14" customFormat="1" ht="19.5" customHeight="1" x14ac:dyDescent="0.2">
      <c r="A874" s="13">
        <v>859</v>
      </c>
      <c r="B874" s="14" t="str">
        <f ca="1">IFERROR(HYPERLINK("http://www.charitycommission.gov.uk/Showcharity/RegisterOfCharities/SearchResultHandler.aspx?RegisteredCharityNumber="&amp;VLOOKUP($A874,RawData!$H:$J,2,FALSE),VLOOKUP($A874,RawData!$H:$J,3,FALSE)),"")</f>
        <v/>
      </c>
    </row>
    <row r="875" spans="1:2" s="14" customFormat="1" ht="19.5" customHeight="1" x14ac:dyDescent="0.2">
      <c r="A875" s="13">
        <v>860</v>
      </c>
      <c r="B875" s="14" t="str">
        <f ca="1">IFERROR(HYPERLINK("http://www.charitycommission.gov.uk/Showcharity/RegisterOfCharities/SearchResultHandler.aspx?RegisteredCharityNumber="&amp;VLOOKUP($A875,RawData!$H:$J,2,FALSE),VLOOKUP($A875,RawData!$H:$J,3,FALSE)),"")</f>
        <v/>
      </c>
    </row>
    <row r="876" spans="1:2" s="14" customFormat="1" ht="19.5" customHeight="1" x14ac:dyDescent="0.2">
      <c r="A876" s="13">
        <v>861</v>
      </c>
      <c r="B876" s="14" t="str">
        <f ca="1">IFERROR(HYPERLINK("http://www.charitycommission.gov.uk/Showcharity/RegisterOfCharities/SearchResultHandler.aspx?RegisteredCharityNumber="&amp;VLOOKUP($A876,RawData!$H:$J,2,FALSE),VLOOKUP($A876,RawData!$H:$J,3,FALSE)),"")</f>
        <v/>
      </c>
    </row>
    <row r="877" spans="1:2" s="14" customFormat="1" ht="19.5" customHeight="1" x14ac:dyDescent="0.2">
      <c r="A877" s="13">
        <v>862</v>
      </c>
      <c r="B877" s="14" t="str">
        <f ca="1">IFERROR(HYPERLINK("http://www.charitycommission.gov.uk/Showcharity/RegisterOfCharities/SearchResultHandler.aspx?RegisteredCharityNumber="&amp;VLOOKUP($A877,RawData!$H:$J,2,FALSE),VLOOKUP($A877,RawData!$H:$J,3,FALSE)),"")</f>
        <v/>
      </c>
    </row>
    <row r="878" spans="1:2" s="14" customFormat="1" ht="19.5" customHeight="1" x14ac:dyDescent="0.2">
      <c r="A878" s="13">
        <v>863</v>
      </c>
      <c r="B878" s="14" t="str">
        <f ca="1">IFERROR(HYPERLINK("http://www.charitycommission.gov.uk/Showcharity/RegisterOfCharities/SearchResultHandler.aspx?RegisteredCharityNumber="&amp;VLOOKUP($A878,RawData!$H:$J,2,FALSE),VLOOKUP($A878,RawData!$H:$J,3,FALSE)),"")</f>
        <v/>
      </c>
    </row>
    <row r="879" spans="1:2" s="14" customFormat="1" ht="19.5" customHeight="1" x14ac:dyDescent="0.2">
      <c r="A879" s="13">
        <v>864</v>
      </c>
      <c r="B879" s="14" t="str">
        <f ca="1">IFERROR(HYPERLINK("http://www.charitycommission.gov.uk/Showcharity/RegisterOfCharities/SearchResultHandler.aspx?RegisteredCharityNumber="&amp;VLOOKUP($A879,RawData!$H:$J,2,FALSE),VLOOKUP($A879,RawData!$H:$J,3,FALSE)),"")</f>
        <v/>
      </c>
    </row>
    <row r="880" spans="1:2" s="14" customFormat="1" ht="19.5" customHeight="1" x14ac:dyDescent="0.2">
      <c r="A880" s="13">
        <v>865</v>
      </c>
      <c r="B880" s="14" t="str">
        <f ca="1">IFERROR(HYPERLINK("http://www.charitycommission.gov.uk/Showcharity/RegisterOfCharities/SearchResultHandler.aspx?RegisteredCharityNumber="&amp;VLOOKUP($A880,RawData!$H:$J,2,FALSE),VLOOKUP($A880,RawData!$H:$J,3,FALSE)),"")</f>
        <v/>
      </c>
    </row>
    <row r="881" spans="1:2" s="14" customFormat="1" ht="19.5" customHeight="1" x14ac:dyDescent="0.2">
      <c r="A881" s="13">
        <v>866</v>
      </c>
      <c r="B881" s="14" t="str">
        <f ca="1">IFERROR(HYPERLINK("http://www.charitycommission.gov.uk/Showcharity/RegisterOfCharities/SearchResultHandler.aspx?RegisteredCharityNumber="&amp;VLOOKUP($A881,RawData!$H:$J,2,FALSE),VLOOKUP($A881,RawData!$H:$J,3,FALSE)),"")</f>
        <v/>
      </c>
    </row>
    <row r="882" spans="1:2" s="14" customFormat="1" ht="19.5" customHeight="1" x14ac:dyDescent="0.2">
      <c r="A882" s="13">
        <v>867</v>
      </c>
      <c r="B882" s="14" t="str">
        <f ca="1">IFERROR(HYPERLINK("http://www.charitycommission.gov.uk/Showcharity/RegisterOfCharities/SearchResultHandler.aspx?RegisteredCharityNumber="&amp;VLOOKUP($A882,RawData!$H:$J,2,FALSE),VLOOKUP($A882,RawData!$H:$J,3,FALSE)),"")</f>
        <v/>
      </c>
    </row>
    <row r="883" spans="1:2" s="14" customFormat="1" ht="19.5" customHeight="1" x14ac:dyDescent="0.2">
      <c r="A883" s="13">
        <v>868</v>
      </c>
      <c r="B883" s="14" t="str">
        <f ca="1">IFERROR(HYPERLINK("http://www.charitycommission.gov.uk/Showcharity/RegisterOfCharities/SearchResultHandler.aspx?RegisteredCharityNumber="&amp;VLOOKUP($A883,RawData!$H:$J,2,FALSE),VLOOKUP($A883,RawData!$H:$J,3,FALSE)),"")</f>
        <v/>
      </c>
    </row>
    <row r="884" spans="1:2" s="14" customFormat="1" ht="19.5" customHeight="1" x14ac:dyDescent="0.2">
      <c r="A884" s="13">
        <v>869</v>
      </c>
      <c r="B884" s="14" t="str">
        <f ca="1">IFERROR(HYPERLINK("http://www.charitycommission.gov.uk/Showcharity/RegisterOfCharities/SearchResultHandler.aspx?RegisteredCharityNumber="&amp;VLOOKUP($A884,RawData!$H:$J,2,FALSE),VLOOKUP($A884,RawData!$H:$J,3,FALSE)),"")</f>
        <v/>
      </c>
    </row>
    <row r="885" spans="1:2" s="14" customFormat="1" ht="19.5" customHeight="1" x14ac:dyDescent="0.2">
      <c r="A885" s="13">
        <v>870</v>
      </c>
      <c r="B885" s="14" t="str">
        <f ca="1">IFERROR(HYPERLINK("http://www.charitycommission.gov.uk/Showcharity/RegisterOfCharities/SearchResultHandler.aspx?RegisteredCharityNumber="&amp;VLOOKUP($A885,RawData!$H:$J,2,FALSE),VLOOKUP($A885,RawData!$H:$J,3,FALSE)),"")</f>
        <v/>
      </c>
    </row>
    <row r="886" spans="1:2" s="14" customFormat="1" ht="19.5" customHeight="1" x14ac:dyDescent="0.2">
      <c r="A886" s="13">
        <v>871</v>
      </c>
      <c r="B886" s="14" t="str">
        <f ca="1">IFERROR(HYPERLINK("http://www.charitycommission.gov.uk/Showcharity/RegisterOfCharities/SearchResultHandler.aspx?RegisteredCharityNumber="&amp;VLOOKUP($A886,RawData!$H:$J,2,FALSE),VLOOKUP($A886,RawData!$H:$J,3,FALSE)),"")</f>
        <v/>
      </c>
    </row>
    <row r="887" spans="1:2" s="14" customFormat="1" ht="19.5" customHeight="1" x14ac:dyDescent="0.2">
      <c r="A887" s="13">
        <v>872</v>
      </c>
      <c r="B887" s="14" t="str">
        <f ca="1">IFERROR(HYPERLINK("http://www.charitycommission.gov.uk/Showcharity/RegisterOfCharities/SearchResultHandler.aspx?RegisteredCharityNumber="&amp;VLOOKUP($A887,RawData!$H:$J,2,FALSE),VLOOKUP($A887,RawData!$H:$J,3,FALSE)),"")</f>
        <v/>
      </c>
    </row>
    <row r="888" spans="1:2" s="14" customFormat="1" ht="19.5" customHeight="1" x14ac:dyDescent="0.2">
      <c r="A888" s="13">
        <v>873</v>
      </c>
      <c r="B888" s="14" t="str">
        <f ca="1">IFERROR(HYPERLINK("http://www.charitycommission.gov.uk/Showcharity/RegisterOfCharities/SearchResultHandler.aspx?RegisteredCharityNumber="&amp;VLOOKUP($A888,RawData!$H:$J,2,FALSE),VLOOKUP($A888,RawData!$H:$J,3,FALSE)),"")</f>
        <v/>
      </c>
    </row>
    <row r="889" spans="1:2" s="14" customFormat="1" ht="19.5" customHeight="1" x14ac:dyDescent="0.2">
      <c r="A889" s="13">
        <v>874</v>
      </c>
      <c r="B889" s="14" t="str">
        <f ca="1">IFERROR(HYPERLINK("http://www.charitycommission.gov.uk/Showcharity/RegisterOfCharities/SearchResultHandler.aspx?RegisteredCharityNumber="&amp;VLOOKUP($A889,RawData!$H:$J,2,FALSE),VLOOKUP($A889,RawData!$H:$J,3,FALSE)),"")</f>
        <v/>
      </c>
    </row>
    <row r="890" spans="1:2" s="14" customFormat="1" ht="19.5" customHeight="1" x14ac:dyDescent="0.2">
      <c r="A890" s="13">
        <v>875</v>
      </c>
      <c r="B890" s="14" t="str">
        <f ca="1">IFERROR(HYPERLINK("http://www.charitycommission.gov.uk/Showcharity/RegisterOfCharities/SearchResultHandler.aspx?RegisteredCharityNumber="&amp;VLOOKUP($A890,RawData!$H:$J,2,FALSE),VLOOKUP($A890,RawData!$H:$J,3,FALSE)),"")</f>
        <v/>
      </c>
    </row>
    <row r="891" spans="1:2" s="14" customFormat="1" ht="19.5" customHeight="1" x14ac:dyDescent="0.2">
      <c r="A891" s="13">
        <v>876</v>
      </c>
      <c r="B891" s="14" t="str">
        <f ca="1">IFERROR(HYPERLINK("http://www.charitycommission.gov.uk/Showcharity/RegisterOfCharities/SearchResultHandler.aspx?RegisteredCharityNumber="&amp;VLOOKUP($A891,RawData!$H:$J,2,FALSE),VLOOKUP($A891,RawData!$H:$J,3,FALSE)),"")</f>
        <v/>
      </c>
    </row>
    <row r="892" spans="1:2" s="14" customFormat="1" ht="19.5" customHeight="1" x14ac:dyDescent="0.2">
      <c r="A892" s="13">
        <v>877</v>
      </c>
      <c r="B892" s="14" t="str">
        <f ca="1">IFERROR(HYPERLINK("http://www.charitycommission.gov.uk/Showcharity/RegisterOfCharities/SearchResultHandler.aspx?RegisteredCharityNumber="&amp;VLOOKUP($A892,RawData!$H:$J,2,FALSE),VLOOKUP($A892,RawData!$H:$J,3,FALSE)),"")</f>
        <v/>
      </c>
    </row>
    <row r="893" spans="1:2" s="14" customFormat="1" ht="19.5" customHeight="1" x14ac:dyDescent="0.2">
      <c r="A893" s="13">
        <v>878</v>
      </c>
      <c r="B893" s="14" t="str">
        <f ca="1">IFERROR(HYPERLINK("http://www.charitycommission.gov.uk/Showcharity/RegisterOfCharities/SearchResultHandler.aspx?RegisteredCharityNumber="&amp;VLOOKUP($A893,RawData!$H:$J,2,FALSE),VLOOKUP($A893,RawData!$H:$J,3,FALSE)),"")</f>
        <v/>
      </c>
    </row>
    <row r="894" spans="1:2" s="14" customFormat="1" ht="19.5" customHeight="1" x14ac:dyDescent="0.2">
      <c r="A894" s="13">
        <v>879</v>
      </c>
      <c r="B894" s="14" t="str">
        <f ca="1">IFERROR(HYPERLINK("http://www.charitycommission.gov.uk/Showcharity/RegisterOfCharities/SearchResultHandler.aspx?RegisteredCharityNumber="&amp;VLOOKUP($A894,RawData!$H:$J,2,FALSE),VLOOKUP($A894,RawData!$H:$J,3,FALSE)),"")</f>
        <v/>
      </c>
    </row>
    <row r="895" spans="1:2" s="14" customFormat="1" ht="19.5" customHeight="1" x14ac:dyDescent="0.2">
      <c r="A895" s="13">
        <v>880</v>
      </c>
      <c r="B895" s="14" t="str">
        <f ca="1">IFERROR(HYPERLINK("http://www.charitycommission.gov.uk/Showcharity/RegisterOfCharities/SearchResultHandler.aspx?RegisteredCharityNumber="&amp;VLOOKUP($A895,RawData!$H:$J,2,FALSE),VLOOKUP($A895,RawData!$H:$J,3,FALSE)),"")</f>
        <v/>
      </c>
    </row>
    <row r="896" spans="1:2" s="14" customFormat="1" ht="19.5" customHeight="1" x14ac:dyDescent="0.2">
      <c r="A896" s="13">
        <v>881</v>
      </c>
      <c r="B896" s="14" t="str">
        <f ca="1">IFERROR(HYPERLINK("http://www.charitycommission.gov.uk/Showcharity/RegisterOfCharities/SearchResultHandler.aspx?RegisteredCharityNumber="&amp;VLOOKUP($A896,RawData!$H:$J,2,FALSE),VLOOKUP($A896,RawData!$H:$J,3,FALSE)),"")</f>
        <v/>
      </c>
    </row>
    <row r="897" spans="1:2" s="14" customFormat="1" ht="19.5" customHeight="1" x14ac:dyDescent="0.2">
      <c r="A897" s="13">
        <v>882</v>
      </c>
      <c r="B897" s="14" t="str">
        <f ca="1">IFERROR(HYPERLINK("http://www.charitycommission.gov.uk/Showcharity/RegisterOfCharities/SearchResultHandler.aspx?RegisteredCharityNumber="&amp;VLOOKUP($A897,RawData!$H:$J,2,FALSE),VLOOKUP($A897,RawData!$H:$J,3,FALSE)),"")</f>
        <v/>
      </c>
    </row>
    <row r="898" spans="1:2" s="14" customFormat="1" ht="19.5" customHeight="1" x14ac:dyDescent="0.2">
      <c r="A898" s="13">
        <v>883</v>
      </c>
      <c r="B898" s="14" t="str">
        <f ca="1">IFERROR(HYPERLINK("http://www.charitycommission.gov.uk/Showcharity/RegisterOfCharities/SearchResultHandler.aspx?RegisteredCharityNumber="&amp;VLOOKUP($A898,RawData!$H:$J,2,FALSE),VLOOKUP($A898,RawData!$H:$J,3,FALSE)),"")</f>
        <v/>
      </c>
    </row>
    <row r="899" spans="1:2" s="14" customFormat="1" ht="19.5" customHeight="1" x14ac:dyDescent="0.2">
      <c r="A899" s="13">
        <v>884</v>
      </c>
      <c r="B899" s="14" t="str">
        <f ca="1">IFERROR(HYPERLINK("http://www.charitycommission.gov.uk/Showcharity/RegisterOfCharities/SearchResultHandler.aspx?RegisteredCharityNumber="&amp;VLOOKUP($A899,RawData!$H:$J,2,FALSE),VLOOKUP($A899,RawData!$H:$J,3,FALSE)),"")</f>
        <v/>
      </c>
    </row>
    <row r="900" spans="1:2" s="14" customFormat="1" ht="19.5" customHeight="1" x14ac:dyDescent="0.2">
      <c r="A900" s="13">
        <v>885</v>
      </c>
      <c r="B900" s="14" t="str">
        <f ca="1">IFERROR(HYPERLINK("http://www.charitycommission.gov.uk/Showcharity/RegisterOfCharities/SearchResultHandler.aspx?RegisteredCharityNumber="&amp;VLOOKUP($A900,RawData!$H:$J,2,FALSE),VLOOKUP($A900,RawData!$H:$J,3,FALSE)),"")</f>
        <v/>
      </c>
    </row>
    <row r="901" spans="1:2" s="14" customFormat="1" ht="19.5" customHeight="1" x14ac:dyDescent="0.2">
      <c r="A901" s="13">
        <v>886</v>
      </c>
      <c r="B901" s="14" t="str">
        <f ca="1">IFERROR(HYPERLINK("http://www.charitycommission.gov.uk/Showcharity/RegisterOfCharities/SearchResultHandler.aspx?RegisteredCharityNumber="&amp;VLOOKUP($A901,RawData!$H:$J,2,FALSE),VLOOKUP($A901,RawData!$H:$J,3,FALSE)),"")</f>
        <v/>
      </c>
    </row>
    <row r="902" spans="1:2" s="14" customFormat="1" ht="19.5" customHeight="1" x14ac:dyDescent="0.2">
      <c r="A902" s="13">
        <v>887</v>
      </c>
      <c r="B902" s="14" t="str">
        <f ca="1">IFERROR(HYPERLINK("http://www.charitycommission.gov.uk/Showcharity/RegisterOfCharities/SearchResultHandler.aspx?RegisteredCharityNumber="&amp;VLOOKUP($A902,RawData!$H:$J,2,FALSE),VLOOKUP($A902,RawData!$H:$J,3,FALSE)),"")</f>
        <v/>
      </c>
    </row>
    <row r="903" spans="1:2" s="14" customFormat="1" ht="19.5" customHeight="1" x14ac:dyDescent="0.2">
      <c r="A903" s="13">
        <v>888</v>
      </c>
      <c r="B903" s="14" t="str">
        <f ca="1">IFERROR(HYPERLINK("http://www.charitycommission.gov.uk/Showcharity/RegisterOfCharities/SearchResultHandler.aspx?RegisteredCharityNumber="&amp;VLOOKUP($A903,RawData!$H:$J,2,FALSE),VLOOKUP($A903,RawData!$H:$J,3,FALSE)),"")</f>
        <v/>
      </c>
    </row>
    <row r="904" spans="1:2" s="14" customFormat="1" ht="19.5" customHeight="1" x14ac:dyDescent="0.2">
      <c r="A904" s="13">
        <v>889</v>
      </c>
      <c r="B904" s="14" t="str">
        <f ca="1">IFERROR(HYPERLINK("http://www.charitycommission.gov.uk/Showcharity/RegisterOfCharities/SearchResultHandler.aspx?RegisteredCharityNumber="&amp;VLOOKUP($A904,RawData!$H:$J,2,FALSE),VLOOKUP($A904,RawData!$H:$J,3,FALSE)),"")</f>
        <v/>
      </c>
    </row>
    <row r="905" spans="1:2" s="14" customFormat="1" ht="19.5" customHeight="1" x14ac:dyDescent="0.2">
      <c r="A905" s="13">
        <v>890</v>
      </c>
      <c r="B905" s="14" t="str">
        <f ca="1">IFERROR(HYPERLINK("http://www.charitycommission.gov.uk/Showcharity/RegisterOfCharities/SearchResultHandler.aspx?RegisteredCharityNumber="&amp;VLOOKUP($A905,RawData!$H:$J,2,FALSE),VLOOKUP($A905,RawData!$H:$J,3,FALSE)),"")</f>
        <v/>
      </c>
    </row>
    <row r="906" spans="1:2" s="14" customFormat="1" ht="19.5" customHeight="1" x14ac:dyDescent="0.2">
      <c r="A906" s="13">
        <v>891</v>
      </c>
      <c r="B906" s="14" t="str">
        <f ca="1">IFERROR(HYPERLINK("http://www.charitycommission.gov.uk/Showcharity/RegisterOfCharities/SearchResultHandler.aspx?RegisteredCharityNumber="&amp;VLOOKUP($A906,RawData!$H:$J,2,FALSE),VLOOKUP($A906,RawData!$H:$J,3,FALSE)),"")</f>
        <v/>
      </c>
    </row>
    <row r="907" spans="1:2" s="14" customFormat="1" ht="19.5" customHeight="1" x14ac:dyDescent="0.2">
      <c r="A907" s="13">
        <v>892</v>
      </c>
      <c r="B907" s="14" t="str">
        <f ca="1">IFERROR(HYPERLINK("http://www.charitycommission.gov.uk/Showcharity/RegisterOfCharities/SearchResultHandler.aspx?RegisteredCharityNumber="&amp;VLOOKUP($A907,RawData!$H:$J,2,FALSE),VLOOKUP($A907,RawData!$H:$J,3,FALSE)),"")</f>
        <v/>
      </c>
    </row>
    <row r="908" spans="1:2" s="14" customFormat="1" ht="19.5" customHeight="1" x14ac:dyDescent="0.2">
      <c r="A908" s="13">
        <v>893</v>
      </c>
      <c r="B908" s="14" t="str">
        <f ca="1">IFERROR(HYPERLINK("http://www.charitycommission.gov.uk/Showcharity/RegisterOfCharities/SearchResultHandler.aspx?RegisteredCharityNumber="&amp;VLOOKUP($A908,RawData!$H:$J,2,FALSE),VLOOKUP($A908,RawData!$H:$J,3,FALSE)),"")</f>
        <v/>
      </c>
    </row>
    <row r="909" spans="1:2" s="14" customFormat="1" ht="19.5" customHeight="1" x14ac:dyDescent="0.2">
      <c r="A909" s="13">
        <v>894</v>
      </c>
      <c r="B909" s="14" t="str">
        <f ca="1">IFERROR(HYPERLINK("http://www.charitycommission.gov.uk/Showcharity/RegisterOfCharities/SearchResultHandler.aspx?RegisteredCharityNumber="&amp;VLOOKUP($A909,RawData!$H:$J,2,FALSE),VLOOKUP($A909,RawData!$H:$J,3,FALSE)),"")</f>
        <v/>
      </c>
    </row>
    <row r="910" spans="1:2" s="14" customFormat="1" ht="19.5" customHeight="1" x14ac:dyDescent="0.2">
      <c r="A910" s="13">
        <v>895</v>
      </c>
      <c r="B910" s="14" t="str">
        <f ca="1">IFERROR(HYPERLINK("http://www.charitycommission.gov.uk/Showcharity/RegisterOfCharities/SearchResultHandler.aspx?RegisteredCharityNumber="&amp;VLOOKUP($A910,RawData!$H:$J,2,FALSE),VLOOKUP($A910,RawData!$H:$J,3,FALSE)),"")</f>
        <v/>
      </c>
    </row>
    <row r="911" spans="1:2" s="14" customFormat="1" ht="19.5" customHeight="1" x14ac:dyDescent="0.2">
      <c r="A911" s="13">
        <v>896</v>
      </c>
      <c r="B911" s="14" t="str">
        <f ca="1">IFERROR(HYPERLINK("http://www.charitycommission.gov.uk/Showcharity/RegisterOfCharities/SearchResultHandler.aspx?RegisteredCharityNumber="&amp;VLOOKUP($A911,RawData!$H:$J,2,FALSE),VLOOKUP($A911,RawData!$H:$J,3,FALSE)),"")</f>
        <v/>
      </c>
    </row>
    <row r="912" spans="1:2" s="14" customFormat="1" ht="19.5" customHeight="1" x14ac:dyDescent="0.2">
      <c r="A912" s="13">
        <v>897</v>
      </c>
      <c r="B912" s="14" t="str">
        <f ca="1">IFERROR(HYPERLINK("http://www.charitycommission.gov.uk/Showcharity/RegisterOfCharities/SearchResultHandler.aspx?RegisteredCharityNumber="&amp;VLOOKUP($A912,RawData!$H:$J,2,FALSE),VLOOKUP($A912,RawData!$H:$J,3,FALSE)),"")</f>
        <v/>
      </c>
    </row>
    <row r="913" spans="1:2" s="14" customFormat="1" ht="19.5" customHeight="1" x14ac:dyDescent="0.2">
      <c r="A913" s="13">
        <v>898</v>
      </c>
      <c r="B913" s="14" t="str">
        <f ca="1">IFERROR(HYPERLINK("http://www.charitycommission.gov.uk/Showcharity/RegisterOfCharities/SearchResultHandler.aspx?RegisteredCharityNumber="&amp;VLOOKUP($A913,RawData!$H:$J,2,FALSE),VLOOKUP($A913,RawData!$H:$J,3,FALSE)),"")</f>
        <v/>
      </c>
    </row>
    <row r="914" spans="1:2" s="14" customFormat="1" ht="19.5" customHeight="1" x14ac:dyDescent="0.2">
      <c r="A914" s="13">
        <v>899</v>
      </c>
      <c r="B914" s="14" t="str">
        <f ca="1">IFERROR(HYPERLINK("http://www.charitycommission.gov.uk/Showcharity/RegisterOfCharities/SearchResultHandler.aspx?RegisteredCharityNumber="&amp;VLOOKUP($A914,RawData!$H:$J,2,FALSE),VLOOKUP($A914,RawData!$H:$J,3,FALSE)),"")</f>
        <v/>
      </c>
    </row>
    <row r="915" spans="1:2" s="14" customFormat="1" ht="19.5" customHeight="1" x14ac:dyDescent="0.2">
      <c r="A915" s="13">
        <v>900</v>
      </c>
      <c r="B915" s="14" t="str">
        <f ca="1">IFERROR(HYPERLINK("http://www.charitycommission.gov.uk/Showcharity/RegisterOfCharities/SearchResultHandler.aspx?RegisteredCharityNumber="&amp;VLOOKUP($A915,RawData!$H:$J,2,FALSE),VLOOKUP($A915,RawData!$H:$J,3,FALSE)),"")</f>
        <v/>
      </c>
    </row>
    <row r="916" spans="1:2" s="14" customFormat="1" ht="19.5" customHeight="1" x14ac:dyDescent="0.2">
      <c r="A916" s="13">
        <v>901</v>
      </c>
      <c r="B916" s="14" t="str">
        <f ca="1">IFERROR(HYPERLINK("http://www.charitycommission.gov.uk/Showcharity/RegisterOfCharities/SearchResultHandler.aspx?RegisteredCharityNumber="&amp;VLOOKUP($A916,RawData!$H:$J,2,FALSE),VLOOKUP($A916,RawData!$H:$J,3,FALSE)),"")</f>
        <v/>
      </c>
    </row>
    <row r="917" spans="1:2" s="14" customFormat="1" ht="19.5" customHeight="1" x14ac:dyDescent="0.2">
      <c r="A917" s="13">
        <v>902</v>
      </c>
      <c r="B917" s="14" t="str">
        <f ca="1">IFERROR(HYPERLINK("http://www.charitycommission.gov.uk/Showcharity/RegisterOfCharities/SearchResultHandler.aspx?RegisteredCharityNumber="&amp;VLOOKUP($A917,RawData!$H:$J,2,FALSE),VLOOKUP($A917,RawData!$H:$J,3,FALSE)),"")</f>
        <v/>
      </c>
    </row>
    <row r="918" spans="1:2" s="14" customFormat="1" ht="19.5" customHeight="1" x14ac:dyDescent="0.2">
      <c r="A918" s="13">
        <v>903</v>
      </c>
      <c r="B918" s="14" t="str">
        <f ca="1">IFERROR(HYPERLINK("http://www.charitycommission.gov.uk/Showcharity/RegisterOfCharities/SearchResultHandler.aspx?RegisteredCharityNumber="&amp;VLOOKUP($A918,RawData!$H:$J,2,FALSE),VLOOKUP($A918,RawData!$H:$J,3,FALSE)),"")</f>
        <v/>
      </c>
    </row>
    <row r="919" spans="1:2" s="14" customFormat="1" ht="19.5" customHeight="1" x14ac:dyDescent="0.2">
      <c r="A919" s="13">
        <v>904</v>
      </c>
      <c r="B919" s="14" t="str">
        <f ca="1">IFERROR(HYPERLINK("http://www.charitycommission.gov.uk/Showcharity/RegisterOfCharities/SearchResultHandler.aspx?RegisteredCharityNumber="&amp;VLOOKUP($A919,RawData!$H:$J,2,FALSE),VLOOKUP($A919,RawData!$H:$J,3,FALSE)),"")</f>
        <v/>
      </c>
    </row>
    <row r="920" spans="1:2" s="14" customFormat="1" ht="19.5" customHeight="1" x14ac:dyDescent="0.2">
      <c r="A920" s="13">
        <v>905</v>
      </c>
      <c r="B920" s="14" t="str">
        <f ca="1">IFERROR(HYPERLINK("http://www.charitycommission.gov.uk/Showcharity/RegisterOfCharities/SearchResultHandler.aspx?RegisteredCharityNumber="&amp;VLOOKUP($A920,RawData!$H:$J,2,FALSE),VLOOKUP($A920,RawData!$H:$J,3,FALSE)),"")</f>
        <v/>
      </c>
    </row>
    <row r="921" spans="1:2" s="14" customFormat="1" ht="19.5" customHeight="1" x14ac:dyDescent="0.2">
      <c r="A921" s="13">
        <v>906</v>
      </c>
      <c r="B921" s="14" t="str">
        <f ca="1">IFERROR(HYPERLINK("http://www.charitycommission.gov.uk/Showcharity/RegisterOfCharities/SearchResultHandler.aspx?RegisteredCharityNumber="&amp;VLOOKUP($A921,RawData!$H:$J,2,FALSE),VLOOKUP($A921,RawData!$H:$J,3,FALSE)),"")</f>
        <v/>
      </c>
    </row>
    <row r="922" spans="1:2" s="14" customFormat="1" ht="19.5" customHeight="1" x14ac:dyDescent="0.2">
      <c r="A922" s="13">
        <v>907</v>
      </c>
      <c r="B922" s="14" t="str">
        <f ca="1">IFERROR(HYPERLINK("http://www.charitycommission.gov.uk/Showcharity/RegisterOfCharities/SearchResultHandler.aspx?RegisteredCharityNumber="&amp;VLOOKUP($A922,RawData!$H:$J,2,FALSE),VLOOKUP($A922,RawData!$H:$J,3,FALSE)),"")</f>
        <v/>
      </c>
    </row>
    <row r="923" spans="1:2" s="14" customFormat="1" ht="19.5" customHeight="1" x14ac:dyDescent="0.2">
      <c r="A923" s="13">
        <v>908</v>
      </c>
      <c r="B923" s="14" t="str">
        <f ca="1">IFERROR(HYPERLINK("http://www.charitycommission.gov.uk/Showcharity/RegisterOfCharities/SearchResultHandler.aspx?RegisteredCharityNumber="&amp;VLOOKUP($A923,RawData!$H:$J,2,FALSE),VLOOKUP($A923,RawData!$H:$J,3,FALSE)),"")</f>
        <v/>
      </c>
    </row>
    <row r="924" spans="1:2" s="14" customFormat="1" ht="19.5" customHeight="1" x14ac:dyDescent="0.2">
      <c r="A924" s="13">
        <v>909</v>
      </c>
      <c r="B924" s="14" t="str">
        <f ca="1">IFERROR(HYPERLINK("http://www.charitycommission.gov.uk/Showcharity/RegisterOfCharities/SearchResultHandler.aspx?RegisteredCharityNumber="&amp;VLOOKUP($A924,RawData!$H:$J,2,FALSE),VLOOKUP($A924,RawData!$H:$J,3,FALSE)),"")</f>
        <v/>
      </c>
    </row>
    <row r="925" spans="1:2" s="14" customFormat="1" ht="19.5" customHeight="1" x14ac:dyDescent="0.2">
      <c r="A925" s="13">
        <v>910</v>
      </c>
      <c r="B925" s="14" t="str">
        <f ca="1">IFERROR(HYPERLINK("http://www.charitycommission.gov.uk/Showcharity/RegisterOfCharities/SearchResultHandler.aspx?RegisteredCharityNumber="&amp;VLOOKUP($A925,RawData!$H:$J,2,FALSE),VLOOKUP($A925,RawData!$H:$J,3,FALSE)),"")</f>
        <v/>
      </c>
    </row>
    <row r="926" spans="1:2" s="14" customFormat="1" ht="19.5" customHeight="1" x14ac:dyDescent="0.2">
      <c r="A926" s="13">
        <v>911</v>
      </c>
      <c r="B926" s="14" t="str">
        <f ca="1">IFERROR(HYPERLINK("http://www.charitycommission.gov.uk/Showcharity/RegisterOfCharities/SearchResultHandler.aspx?RegisteredCharityNumber="&amp;VLOOKUP($A926,RawData!$H:$J,2,FALSE),VLOOKUP($A926,RawData!$H:$J,3,FALSE)),"")</f>
        <v/>
      </c>
    </row>
    <row r="927" spans="1:2" s="14" customFormat="1" ht="19.5" customHeight="1" x14ac:dyDescent="0.2">
      <c r="A927" s="13">
        <v>912</v>
      </c>
      <c r="B927" s="14" t="str">
        <f ca="1">IFERROR(HYPERLINK("http://www.charitycommission.gov.uk/Showcharity/RegisterOfCharities/SearchResultHandler.aspx?RegisteredCharityNumber="&amp;VLOOKUP($A927,RawData!$H:$J,2,FALSE),VLOOKUP($A927,RawData!$H:$J,3,FALSE)),"")</f>
        <v/>
      </c>
    </row>
    <row r="928" spans="1:2" s="14" customFormat="1" ht="19.5" customHeight="1" x14ac:dyDescent="0.2">
      <c r="A928" s="13">
        <v>913</v>
      </c>
      <c r="B928" s="14" t="str">
        <f ca="1">IFERROR(HYPERLINK("http://www.charitycommission.gov.uk/Showcharity/RegisterOfCharities/SearchResultHandler.aspx?RegisteredCharityNumber="&amp;VLOOKUP($A928,RawData!$H:$J,2,FALSE),VLOOKUP($A928,RawData!$H:$J,3,FALSE)),"")</f>
        <v/>
      </c>
    </row>
    <row r="929" spans="1:2" s="14" customFormat="1" ht="19.5" customHeight="1" x14ac:dyDescent="0.2">
      <c r="A929" s="13">
        <v>914</v>
      </c>
      <c r="B929" s="14" t="str">
        <f ca="1">IFERROR(HYPERLINK("http://www.charitycommission.gov.uk/Showcharity/RegisterOfCharities/SearchResultHandler.aspx?RegisteredCharityNumber="&amp;VLOOKUP($A929,RawData!$H:$J,2,FALSE),VLOOKUP($A929,RawData!$H:$J,3,FALSE)),"")</f>
        <v/>
      </c>
    </row>
    <row r="930" spans="1:2" s="14" customFormat="1" ht="19.5" customHeight="1" x14ac:dyDescent="0.2">
      <c r="A930" s="13">
        <v>915</v>
      </c>
      <c r="B930" s="14" t="str">
        <f ca="1">IFERROR(HYPERLINK("http://www.charitycommission.gov.uk/Showcharity/RegisterOfCharities/SearchResultHandler.aspx?RegisteredCharityNumber="&amp;VLOOKUP($A930,RawData!$H:$J,2,FALSE),VLOOKUP($A930,RawData!$H:$J,3,FALSE)),"")</f>
        <v/>
      </c>
    </row>
    <row r="931" spans="1:2" s="14" customFormat="1" ht="19.5" customHeight="1" x14ac:dyDescent="0.2">
      <c r="A931" s="13">
        <v>916</v>
      </c>
      <c r="B931" s="14" t="str">
        <f ca="1">IFERROR(HYPERLINK("http://www.charitycommission.gov.uk/Showcharity/RegisterOfCharities/SearchResultHandler.aspx?RegisteredCharityNumber="&amp;VLOOKUP($A931,RawData!$H:$J,2,FALSE),VLOOKUP($A931,RawData!$H:$J,3,FALSE)),"")</f>
        <v/>
      </c>
    </row>
    <row r="932" spans="1:2" s="14" customFormat="1" ht="19.5" customHeight="1" x14ac:dyDescent="0.2">
      <c r="A932" s="13">
        <v>917</v>
      </c>
      <c r="B932" s="14" t="str">
        <f ca="1">IFERROR(HYPERLINK("http://www.charitycommission.gov.uk/Showcharity/RegisterOfCharities/SearchResultHandler.aspx?RegisteredCharityNumber="&amp;VLOOKUP($A932,RawData!$H:$J,2,FALSE),VLOOKUP($A932,RawData!$H:$J,3,FALSE)),"")</f>
        <v/>
      </c>
    </row>
    <row r="933" spans="1:2" s="14" customFormat="1" ht="19.5" customHeight="1" x14ac:dyDescent="0.2">
      <c r="A933" s="13">
        <v>918</v>
      </c>
      <c r="B933" s="14" t="str">
        <f ca="1">IFERROR(HYPERLINK("http://www.charitycommission.gov.uk/Showcharity/RegisterOfCharities/SearchResultHandler.aspx?RegisteredCharityNumber="&amp;VLOOKUP($A933,RawData!$H:$J,2,FALSE),VLOOKUP($A933,RawData!$H:$J,3,FALSE)),"")</f>
        <v/>
      </c>
    </row>
    <row r="934" spans="1:2" s="14" customFormat="1" ht="19.5" customHeight="1" x14ac:dyDescent="0.2">
      <c r="A934" s="13">
        <v>919</v>
      </c>
      <c r="B934" s="14" t="str">
        <f ca="1">IFERROR(HYPERLINK("http://www.charitycommission.gov.uk/Showcharity/RegisterOfCharities/SearchResultHandler.aspx?RegisteredCharityNumber="&amp;VLOOKUP($A934,RawData!$H:$J,2,FALSE),VLOOKUP($A934,RawData!$H:$J,3,FALSE)),"")</f>
        <v/>
      </c>
    </row>
    <row r="935" spans="1:2" s="14" customFormat="1" ht="19.5" customHeight="1" x14ac:dyDescent="0.2">
      <c r="A935" s="13">
        <v>920</v>
      </c>
      <c r="B935" s="14" t="str">
        <f ca="1">IFERROR(HYPERLINK("http://www.charitycommission.gov.uk/Showcharity/RegisterOfCharities/SearchResultHandler.aspx?RegisteredCharityNumber="&amp;VLOOKUP($A935,RawData!$H:$J,2,FALSE),VLOOKUP($A935,RawData!$H:$J,3,FALSE)),"")</f>
        <v/>
      </c>
    </row>
    <row r="936" spans="1:2" s="14" customFormat="1" ht="19.5" customHeight="1" x14ac:dyDescent="0.2">
      <c r="A936" s="13">
        <v>921</v>
      </c>
      <c r="B936" s="14" t="str">
        <f ca="1">IFERROR(HYPERLINK("http://www.charitycommission.gov.uk/Showcharity/RegisterOfCharities/SearchResultHandler.aspx?RegisteredCharityNumber="&amp;VLOOKUP($A936,RawData!$H:$J,2,FALSE),VLOOKUP($A936,RawData!$H:$J,3,FALSE)),"")</f>
        <v/>
      </c>
    </row>
    <row r="937" spans="1:2" s="14" customFormat="1" ht="19.5" customHeight="1" x14ac:dyDescent="0.2">
      <c r="A937" s="13">
        <v>922</v>
      </c>
      <c r="B937" s="14" t="str">
        <f ca="1">IFERROR(HYPERLINK("http://www.charitycommission.gov.uk/Showcharity/RegisterOfCharities/SearchResultHandler.aspx?RegisteredCharityNumber="&amp;VLOOKUP($A937,RawData!$H:$J,2,FALSE),VLOOKUP($A937,RawData!$H:$J,3,FALSE)),"")</f>
        <v/>
      </c>
    </row>
    <row r="938" spans="1:2" s="14" customFormat="1" ht="19.5" customHeight="1" x14ac:dyDescent="0.2">
      <c r="A938" s="13">
        <v>923</v>
      </c>
      <c r="B938" s="14" t="str">
        <f ca="1">IFERROR(HYPERLINK("http://www.charitycommission.gov.uk/Showcharity/RegisterOfCharities/SearchResultHandler.aspx?RegisteredCharityNumber="&amp;VLOOKUP($A938,RawData!$H:$J,2,FALSE),VLOOKUP($A938,RawData!$H:$J,3,FALSE)),"")</f>
        <v/>
      </c>
    </row>
    <row r="939" spans="1:2" s="14" customFormat="1" ht="19.5" customHeight="1" x14ac:dyDescent="0.2">
      <c r="A939" s="13">
        <v>924</v>
      </c>
      <c r="B939" s="14" t="str">
        <f ca="1">IFERROR(HYPERLINK("http://www.charitycommission.gov.uk/Showcharity/RegisterOfCharities/SearchResultHandler.aspx?RegisteredCharityNumber="&amp;VLOOKUP($A939,RawData!$H:$J,2,FALSE),VLOOKUP($A939,RawData!$H:$J,3,FALSE)),"")</f>
        <v/>
      </c>
    </row>
    <row r="940" spans="1:2" s="14" customFormat="1" ht="19.5" customHeight="1" x14ac:dyDescent="0.2">
      <c r="A940" s="13">
        <v>925</v>
      </c>
      <c r="B940" s="14" t="str">
        <f ca="1">IFERROR(HYPERLINK("http://www.charitycommission.gov.uk/Showcharity/RegisterOfCharities/SearchResultHandler.aspx?RegisteredCharityNumber="&amp;VLOOKUP($A940,RawData!$H:$J,2,FALSE),VLOOKUP($A940,RawData!$H:$J,3,FALSE)),"")</f>
        <v/>
      </c>
    </row>
    <row r="941" spans="1:2" s="14" customFormat="1" ht="19.5" customHeight="1" x14ac:dyDescent="0.2">
      <c r="A941" s="13">
        <v>926</v>
      </c>
      <c r="B941" s="14" t="str">
        <f ca="1">IFERROR(HYPERLINK("http://www.charitycommission.gov.uk/Showcharity/RegisterOfCharities/SearchResultHandler.aspx?RegisteredCharityNumber="&amp;VLOOKUP($A941,RawData!$H:$J,2,FALSE),VLOOKUP($A941,RawData!$H:$J,3,FALSE)),"")</f>
        <v/>
      </c>
    </row>
    <row r="942" spans="1:2" s="14" customFormat="1" ht="19.5" customHeight="1" x14ac:dyDescent="0.2">
      <c r="A942" s="13">
        <v>927</v>
      </c>
      <c r="B942" s="14" t="str">
        <f ca="1">IFERROR(HYPERLINK("http://www.charitycommission.gov.uk/Showcharity/RegisterOfCharities/SearchResultHandler.aspx?RegisteredCharityNumber="&amp;VLOOKUP($A942,RawData!$H:$J,2,FALSE),VLOOKUP($A942,RawData!$H:$J,3,FALSE)),"")</f>
        <v/>
      </c>
    </row>
    <row r="943" spans="1:2" s="14" customFormat="1" ht="19.5" customHeight="1" x14ac:dyDescent="0.2">
      <c r="A943" s="13">
        <v>928</v>
      </c>
      <c r="B943" s="14" t="str">
        <f ca="1">IFERROR(HYPERLINK("http://www.charitycommission.gov.uk/Showcharity/RegisterOfCharities/SearchResultHandler.aspx?RegisteredCharityNumber="&amp;VLOOKUP($A943,RawData!$H:$J,2,FALSE),VLOOKUP($A943,RawData!$H:$J,3,FALSE)),"")</f>
        <v/>
      </c>
    </row>
    <row r="944" spans="1:2" s="14" customFormat="1" ht="19.5" customHeight="1" x14ac:dyDescent="0.2">
      <c r="A944" s="13">
        <v>929</v>
      </c>
      <c r="B944" s="14" t="str">
        <f ca="1">IFERROR(HYPERLINK("http://www.charitycommission.gov.uk/Showcharity/RegisterOfCharities/SearchResultHandler.aspx?RegisteredCharityNumber="&amp;VLOOKUP($A944,RawData!$H:$J,2,FALSE),VLOOKUP($A944,RawData!$H:$J,3,FALSE)),"")</f>
        <v/>
      </c>
    </row>
    <row r="945" spans="1:2" s="14" customFormat="1" ht="19.5" customHeight="1" x14ac:dyDescent="0.2">
      <c r="A945" s="13">
        <v>930</v>
      </c>
      <c r="B945" s="14" t="str">
        <f ca="1">IFERROR(HYPERLINK("http://www.charitycommission.gov.uk/Showcharity/RegisterOfCharities/SearchResultHandler.aspx?RegisteredCharityNumber="&amp;VLOOKUP($A945,RawData!$H:$J,2,FALSE),VLOOKUP($A945,RawData!$H:$J,3,FALSE)),"")</f>
        <v/>
      </c>
    </row>
    <row r="946" spans="1:2" s="14" customFormat="1" ht="19.5" customHeight="1" x14ac:dyDescent="0.2">
      <c r="A946" s="13">
        <v>931</v>
      </c>
      <c r="B946" s="14" t="str">
        <f ca="1">IFERROR(HYPERLINK("http://www.charitycommission.gov.uk/Showcharity/RegisterOfCharities/SearchResultHandler.aspx?RegisteredCharityNumber="&amp;VLOOKUP($A946,RawData!$H:$J,2,FALSE),VLOOKUP($A946,RawData!$H:$J,3,FALSE)),"")</f>
        <v/>
      </c>
    </row>
    <row r="947" spans="1:2" s="14" customFormat="1" ht="19.5" customHeight="1" x14ac:dyDescent="0.2">
      <c r="A947" s="13">
        <v>932</v>
      </c>
      <c r="B947" s="14" t="str">
        <f ca="1">IFERROR(HYPERLINK("http://www.charitycommission.gov.uk/Showcharity/RegisterOfCharities/SearchResultHandler.aspx?RegisteredCharityNumber="&amp;VLOOKUP($A947,RawData!$H:$J,2,FALSE),VLOOKUP($A947,RawData!$H:$J,3,FALSE)),"")</f>
        <v/>
      </c>
    </row>
    <row r="948" spans="1:2" s="14" customFormat="1" ht="19.5" customHeight="1" x14ac:dyDescent="0.2">
      <c r="A948" s="13">
        <v>933</v>
      </c>
      <c r="B948" s="14" t="str">
        <f ca="1">IFERROR(HYPERLINK("http://www.charitycommission.gov.uk/Showcharity/RegisterOfCharities/SearchResultHandler.aspx?RegisteredCharityNumber="&amp;VLOOKUP($A948,RawData!$H:$J,2,FALSE),VLOOKUP($A948,RawData!$H:$J,3,FALSE)),"")</f>
        <v/>
      </c>
    </row>
    <row r="949" spans="1:2" s="14" customFormat="1" ht="19.5" customHeight="1" x14ac:dyDescent="0.2">
      <c r="A949" s="13">
        <v>934</v>
      </c>
      <c r="B949" s="14" t="str">
        <f ca="1">IFERROR(HYPERLINK("http://www.charitycommission.gov.uk/Showcharity/RegisterOfCharities/SearchResultHandler.aspx?RegisteredCharityNumber="&amp;VLOOKUP($A949,RawData!$H:$J,2,FALSE),VLOOKUP($A949,RawData!$H:$J,3,FALSE)),"")</f>
        <v/>
      </c>
    </row>
    <row r="950" spans="1:2" s="14" customFormat="1" ht="19.5" customHeight="1" x14ac:dyDescent="0.2">
      <c r="A950" s="13">
        <v>935</v>
      </c>
      <c r="B950" s="14" t="str">
        <f ca="1">IFERROR(HYPERLINK("http://www.charitycommission.gov.uk/Showcharity/RegisterOfCharities/SearchResultHandler.aspx?RegisteredCharityNumber="&amp;VLOOKUP($A950,RawData!$H:$J,2,FALSE),VLOOKUP($A950,RawData!$H:$J,3,FALSE)),"")</f>
        <v/>
      </c>
    </row>
    <row r="951" spans="1:2" s="14" customFormat="1" ht="19.5" customHeight="1" x14ac:dyDescent="0.2">
      <c r="A951" s="13">
        <v>936</v>
      </c>
      <c r="B951" s="14" t="str">
        <f ca="1">IFERROR(HYPERLINK("http://www.charitycommission.gov.uk/Showcharity/RegisterOfCharities/SearchResultHandler.aspx?RegisteredCharityNumber="&amp;VLOOKUP($A951,RawData!$H:$J,2,FALSE),VLOOKUP($A951,RawData!$H:$J,3,FALSE)),"")</f>
        <v/>
      </c>
    </row>
    <row r="952" spans="1:2" s="14" customFormat="1" ht="19.5" customHeight="1" x14ac:dyDescent="0.2">
      <c r="A952" s="13">
        <v>937</v>
      </c>
      <c r="B952" s="14" t="str">
        <f ca="1">IFERROR(HYPERLINK("http://www.charitycommission.gov.uk/Showcharity/RegisterOfCharities/SearchResultHandler.aspx?RegisteredCharityNumber="&amp;VLOOKUP($A952,RawData!$H:$J,2,FALSE),VLOOKUP($A952,RawData!$H:$J,3,FALSE)),"")</f>
        <v/>
      </c>
    </row>
    <row r="953" spans="1:2" s="14" customFormat="1" ht="19.5" customHeight="1" x14ac:dyDescent="0.2">
      <c r="A953" s="13">
        <v>938</v>
      </c>
      <c r="B953" s="14" t="str">
        <f ca="1">IFERROR(HYPERLINK("http://www.charitycommission.gov.uk/Showcharity/RegisterOfCharities/SearchResultHandler.aspx?RegisteredCharityNumber="&amp;VLOOKUP($A953,RawData!$H:$J,2,FALSE),VLOOKUP($A953,RawData!$H:$J,3,FALSE)),"")</f>
        <v/>
      </c>
    </row>
    <row r="954" spans="1:2" s="14" customFormat="1" ht="19.5" customHeight="1" x14ac:dyDescent="0.2">
      <c r="A954" s="13">
        <v>939</v>
      </c>
      <c r="B954" s="14" t="str">
        <f ca="1">IFERROR(HYPERLINK("http://www.charitycommission.gov.uk/Showcharity/RegisterOfCharities/SearchResultHandler.aspx?RegisteredCharityNumber="&amp;VLOOKUP($A954,RawData!$H:$J,2,FALSE),VLOOKUP($A954,RawData!$H:$J,3,FALSE)),"")</f>
        <v/>
      </c>
    </row>
    <row r="955" spans="1:2" s="14" customFormat="1" ht="19.5" customHeight="1" x14ac:dyDescent="0.2">
      <c r="A955" s="13">
        <v>940</v>
      </c>
      <c r="B955" s="14" t="str">
        <f ca="1">IFERROR(HYPERLINK("http://www.charitycommission.gov.uk/Showcharity/RegisterOfCharities/SearchResultHandler.aspx?RegisteredCharityNumber="&amp;VLOOKUP($A955,RawData!$H:$J,2,FALSE),VLOOKUP($A955,RawData!$H:$J,3,FALSE)),"")</f>
        <v/>
      </c>
    </row>
    <row r="956" spans="1:2" s="14" customFormat="1" ht="19.5" customHeight="1" x14ac:dyDescent="0.2">
      <c r="A956" s="13">
        <v>941</v>
      </c>
      <c r="B956" s="14" t="str">
        <f ca="1">IFERROR(HYPERLINK("http://www.charitycommission.gov.uk/Showcharity/RegisterOfCharities/SearchResultHandler.aspx?RegisteredCharityNumber="&amp;VLOOKUP($A956,RawData!$H:$J,2,FALSE),VLOOKUP($A956,RawData!$H:$J,3,FALSE)),"")</f>
        <v/>
      </c>
    </row>
    <row r="957" spans="1:2" s="14" customFormat="1" ht="19.5" customHeight="1" x14ac:dyDescent="0.2">
      <c r="A957" s="13">
        <v>942</v>
      </c>
      <c r="B957" s="14" t="str">
        <f ca="1">IFERROR(HYPERLINK("http://www.charitycommission.gov.uk/Showcharity/RegisterOfCharities/SearchResultHandler.aspx?RegisteredCharityNumber="&amp;VLOOKUP($A957,RawData!$H:$J,2,FALSE),VLOOKUP($A957,RawData!$H:$J,3,FALSE)),"")</f>
        <v/>
      </c>
    </row>
    <row r="958" spans="1:2" s="14" customFormat="1" ht="19.5" customHeight="1" x14ac:dyDescent="0.2">
      <c r="A958" s="13">
        <v>943</v>
      </c>
      <c r="B958" s="14" t="str">
        <f ca="1">IFERROR(HYPERLINK("http://www.charitycommission.gov.uk/Showcharity/RegisterOfCharities/SearchResultHandler.aspx?RegisteredCharityNumber="&amp;VLOOKUP($A958,RawData!$H:$J,2,FALSE),VLOOKUP($A958,RawData!$H:$J,3,FALSE)),"")</f>
        <v/>
      </c>
    </row>
    <row r="959" spans="1:2" s="14" customFormat="1" ht="19.5" customHeight="1" x14ac:dyDescent="0.2">
      <c r="A959" s="13">
        <v>944</v>
      </c>
      <c r="B959" s="14" t="str">
        <f ca="1">IFERROR(HYPERLINK("http://www.charitycommission.gov.uk/Showcharity/RegisterOfCharities/SearchResultHandler.aspx?RegisteredCharityNumber="&amp;VLOOKUP($A959,RawData!$H:$J,2,FALSE),VLOOKUP($A959,RawData!$H:$J,3,FALSE)),"")</f>
        <v/>
      </c>
    </row>
    <row r="960" spans="1:2" s="14" customFormat="1" ht="19.5" customHeight="1" x14ac:dyDescent="0.2">
      <c r="A960" s="13">
        <v>945</v>
      </c>
      <c r="B960" s="14" t="str">
        <f ca="1">IFERROR(HYPERLINK("http://www.charitycommission.gov.uk/Showcharity/RegisterOfCharities/SearchResultHandler.aspx?RegisteredCharityNumber="&amp;VLOOKUP($A960,RawData!$H:$J,2,FALSE),VLOOKUP($A960,RawData!$H:$J,3,FALSE)),"")</f>
        <v/>
      </c>
    </row>
    <row r="961" spans="1:2" s="14" customFormat="1" ht="19.5" customHeight="1" x14ac:dyDescent="0.2">
      <c r="A961" s="13">
        <v>946</v>
      </c>
      <c r="B961" s="14" t="str">
        <f ca="1">IFERROR(HYPERLINK("http://www.charitycommission.gov.uk/Showcharity/RegisterOfCharities/SearchResultHandler.aspx?RegisteredCharityNumber="&amp;VLOOKUP($A961,RawData!$H:$J,2,FALSE),VLOOKUP($A961,RawData!$H:$J,3,FALSE)),"")</f>
        <v/>
      </c>
    </row>
    <row r="962" spans="1:2" s="14" customFormat="1" ht="19.5" customHeight="1" x14ac:dyDescent="0.2">
      <c r="A962" s="13">
        <v>947</v>
      </c>
      <c r="B962" s="14" t="str">
        <f ca="1">IFERROR(HYPERLINK("http://www.charitycommission.gov.uk/Showcharity/RegisterOfCharities/SearchResultHandler.aspx?RegisteredCharityNumber="&amp;VLOOKUP($A962,RawData!$H:$J,2,FALSE),VLOOKUP($A962,RawData!$H:$J,3,FALSE)),"")</f>
        <v/>
      </c>
    </row>
    <row r="963" spans="1:2" s="14" customFormat="1" ht="19.5" customHeight="1" x14ac:dyDescent="0.2">
      <c r="A963" s="13">
        <v>948</v>
      </c>
      <c r="B963" s="14" t="str">
        <f ca="1">IFERROR(HYPERLINK("http://www.charitycommission.gov.uk/Showcharity/RegisterOfCharities/SearchResultHandler.aspx?RegisteredCharityNumber="&amp;VLOOKUP($A963,RawData!$H:$J,2,FALSE),VLOOKUP($A963,RawData!$H:$J,3,FALSE)),"")</f>
        <v/>
      </c>
    </row>
    <row r="964" spans="1:2" s="14" customFormat="1" ht="19.5" customHeight="1" x14ac:dyDescent="0.2">
      <c r="A964" s="13">
        <v>949</v>
      </c>
      <c r="B964" s="14" t="str">
        <f ca="1">IFERROR(HYPERLINK("http://www.charitycommission.gov.uk/Showcharity/RegisterOfCharities/SearchResultHandler.aspx?RegisteredCharityNumber="&amp;VLOOKUP($A964,RawData!$H:$J,2,FALSE),VLOOKUP($A964,RawData!$H:$J,3,FALSE)),"")</f>
        <v/>
      </c>
    </row>
    <row r="965" spans="1:2" s="14" customFormat="1" ht="19.5" customHeight="1" x14ac:dyDescent="0.2">
      <c r="A965" s="13">
        <v>950</v>
      </c>
      <c r="B965" s="14" t="str">
        <f ca="1">IFERROR(HYPERLINK("http://www.charitycommission.gov.uk/Showcharity/RegisterOfCharities/SearchResultHandler.aspx?RegisteredCharityNumber="&amp;VLOOKUP($A965,RawData!$H:$J,2,FALSE),VLOOKUP($A965,RawData!$H:$J,3,FALSE)),"")</f>
        <v/>
      </c>
    </row>
    <row r="966" spans="1:2" s="14" customFormat="1" ht="19.5" customHeight="1" x14ac:dyDescent="0.2">
      <c r="A966" s="13">
        <v>951</v>
      </c>
      <c r="B966" s="14" t="str">
        <f ca="1">IFERROR(HYPERLINK("http://www.charitycommission.gov.uk/Showcharity/RegisterOfCharities/SearchResultHandler.aspx?RegisteredCharityNumber="&amp;VLOOKUP($A966,RawData!$H:$J,2,FALSE),VLOOKUP($A966,RawData!$H:$J,3,FALSE)),"")</f>
        <v/>
      </c>
    </row>
    <row r="967" spans="1:2" s="14" customFormat="1" ht="19.5" customHeight="1" x14ac:dyDescent="0.2">
      <c r="A967" s="13">
        <v>952</v>
      </c>
      <c r="B967" s="14" t="str">
        <f ca="1">IFERROR(HYPERLINK("http://www.charitycommission.gov.uk/Showcharity/RegisterOfCharities/SearchResultHandler.aspx?RegisteredCharityNumber="&amp;VLOOKUP($A967,RawData!$H:$J,2,FALSE),VLOOKUP($A967,RawData!$H:$J,3,FALSE)),"")</f>
        <v/>
      </c>
    </row>
    <row r="968" spans="1:2" s="14" customFormat="1" ht="19.5" customHeight="1" x14ac:dyDescent="0.2">
      <c r="A968" s="13">
        <v>953</v>
      </c>
      <c r="B968" s="14" t="str">
        <f ca="1">IFERROR(HYPERLINK("http://www.charitycommission.gov.uk/Showcharity/RegisterOfCharities/SearchResultHandler.aspx?RegisteredCharityNumber="&amp;VLOOKUP($A968,RawData!$H:$J,2,FALSE),VLOOKUP($A968,RawData!$H:$J,3,FALSE)),"")</f>
        <v/>
      </c>
    </row>
    <row r="969" spans="1:2" s="14" customFormat="1" ht="19.5" customHeight="1" x14ac:dyDescent="0.2">
      <c r="A969" s="13">
        <v>954</v>
      </c>
      <c r="B969" s="14" t="str">
        <f ca="1">IFERROR(HYPERLINK("http://www.charitycommission.gov.uk/Showcharity/RegisterOfCharities/SearchResultHandler.aspx?RegisteredCharityNumber="&amp;VLOOKUP($A969,RawData!$H:$J,2,FALSE),VLOOKUP($A969,RawData!$H:$J,3,FALSE)),"")</f>
        <v/>
      </c>
    </row>
    <row r="970" spans="1:2" s="14" customFormat="1" ht="19.5" customHeight="1" x14ac:dyDescent="0.2">
      <c r="A970" s="13">
        <v>955</v>
      </c>
      <c r="B970" s="14" t="str">
        <f ca="1">IFERROR(HYPERLINK("http://www.charitycommission.gov.uk/Showcharity/RegisterOfCharities/SearchResultHandler.aspx?RegisteredCharityNumber="&amp;VLOOKUP($A970,RawData!$H:$J,2,FALSE),VLOOKUP($A970,RawData!$H:$J,3,FALSE)),"")</f>
        <v/>
      </c>
    </row>
    <row r="971" spans="1:2" s="14" customFormat="1" ht="19.5" customHeight="1" x14ac:dyDescent="0.2">
      <c r="A971" s="13">
        <v>956</v>
      </c>
      <c r="B971" s="14" t="str">
        <f ca="1">IFERROR(HYPERLINK("http://www.charitycommission.gov.uk/Showcharity/RegisterOfCharities/SearchResultHandler.aspx?RegisteredCharityNumber="&amp;VLOOKUP($A971,RawData!$H:$J,2,FALSE),VLOOKUP($A971,RawData!$H:$J,3,FALSE)),"")</f>
        <v/>
      </c>
    </row>
    <row r="972" spans="1:2" s="14" customFormat="1" ht="19.5" customHeight="1" x14ac:dyDescent="0.2">
      <c r="A972" s="13">
        <v>957</v>
      </c>
      <c r="B972" s="14" t="str">
        <f ca="1">IFERROR(HYPERLINK("http://www.charitycommission.gov.uk/Showcharity/RegisterOfCharities/SearchResultHandler.aspx?RegisteredCharityNumber="&amp;VLOOKUP($A972,RawData!$H:$J,2,FALSE),VLOOKUP($A972,RawData!$H:$J,3,FALSE)),"")</f>
        <v/>
      </c>
    </row>
    <row r="973" spans="1:2" s="14" customFormat="1" ht="19.5" customHeight="1" x14ac:dyDescent="0.2">
      <c r="A973" s="13">
        <v>958</v>
      </c>
      <c r="B973" s="14" t="str">
        <f ca="1">IFERROR(HYPERLINK("http://www.charitycommission.gov.uk/Showcharity/RegisterOfCharities/SearchResultHandler.aspx?RegisteredCharityNumber="&amp;VLOOKUP($A973,RawData!$H:$J,2,FALSE),VLOOKUP($A973,RawData!$H:$J,3,FALSE)),"")</f>
        <v/>
      </c>
    </row>
    <row r="974" spans="1:2" s="14" customFormat="1" ht="19.5" customHeight="1" x14ac:dyDescent="0.2">
      <c r="A974" s="13">
        <v>959</v>
      </c>
      <c r="B974" s="14" t="str">
        <f ca="1">IFERROR(HYPERLINK("http://www.charitycommission.gov.uk/Showcharity/RegisterOfCharities/SearchResultHandler.aspx?RegisteredCharityNumber="&amp;VLOOKUP($A974,RawData!$H:$J,2,FALSE),VLOOKUP($A974,RawData!$H:$J,3,FALSE)),"")</f>
        <v/>
      </c>
    </row>
    <row r="975" spans="1:2" s="14" customFormat="1" ht="19.5" customHeight="1" x14ac:dyDescent="0.2">
      <c r="A975" s="13">
        <v>960</v>
      </c>
      <c r="B975" s="14" t="str">
        <f ca="1">IFERROR(HYPERLINK("http://www.charitycommission.gov.uk/Showcharity/RegisterOfCharities/SearchResultHandler.aspx?RegisteredCharityNumber="&amp;VLOOKUP($A975,RawData!$H:$J,2,FALSE),VLOOKUP($A975,RawData!$H:$J,3,FALSE)),"")</f>
        <v/>
      </c>
    </row>
    <row r="976" spans="1:2" s="14" customFormat="1" ht="19.5" customHeight="1" x14ac:dyDescent="0.2">
      <c r="A976" s="13">
        <v>961</v>
      </c>
      <c r="B976" s="14" t="str">
        <f ca="1">IFERROR(HYPERLINK("http://www.charitycommission.gov.uk/Showcharity/RegisterOfCharities/SearchResultHandler.aspx?RegisteredCharityNumber="&amp;VLOOKUP($A976,RawData!$H:$J,2,FALSE),VLOOKUP($A976,RawData!$H:$J,3,FALSE)),"")</f>
        <v/>
      </c>
    </row>
    <row r="977" spans="1:2" s="14" customFormat="1" ht="19.5" customHeight="1" x14ac:dyDescent="0.2">
      <c r="A977" s="13">
        <v>962</v>
      </c>
      <c r="B977" s="14" t="str">
        <f ca="1">IFERROR(HYPERLINK("http://www.charitycommission.gov.uk/Showcharity/RegisterOfCharities/SearchResultHandler.aspx?RegisteredCharityNumber="&amp;VLOOKUP($A977,RawData!$H:$J,2,FALSE),VLOOKUP($A977,RawData!$H:$J,3,FALSE)),"")</f>
        <v/>
      </c>
    </row>
    <row r="978" spans="1:2" s="14" customFormat="1" ht="19.5" customHeight="1" x14ac:dyDescent="0.2">
      <c r="A978" s="13">
        <v>963</v>
      </c>
      <c r="B978" s="14" t="str">
        <f ca="1">IFERROR(HYPERLINK("http://www.charitycommission.gov.uk/Showcharity/RegisterOfCharities/SearchResultHandler.aspx?RegisteredCharityNumber="&amp;VLOOKUP($A978,RawData!$H:$J,2,FALSE),VLOOKUP($A978,RawData!$H:$J,3,FALSE)),"")</f>
        <v/>
      </c>
    </row>
    <row r="979" spans="1:2" s="14" customFormat="1" ht="19.5" customHeight="1" x14ac:dyDescent="0.2">
      <c r="A979" s="13">
        <v>964</v>
      </c>
      <c r="B979" s="14" t="str">
        <f ca="1">IFERROR(HYPERLINK("http://www.charitycommission.gov.uk/Showcharity/RegisterOfCharities/SearchResultHandler.aspx?RegisteredCharityNumber="&amp;VLOOKUP($A979,RawData!$H:$J,2,FALSE),VLOOKUP($A979,RawData!$H:$J,3,FALSE)),"")</f>
        <v/>
      </c>
    </row>
    <row r="980" spans="1:2" s="14" customFormat="1" ht="19.5" customHeight="1" x14ac:dyDescent="0.2">
      <c r="A980" s="13">
        <v>965</v>
      </c>
      <c r="B980" s="14" t="str">
        <f ca="1">IFERROR(HYPERLINK("http://www.charitycommission.gov.uk/Showcharity/RegisterOfCharities/SearchResultHandler.aspx?RegisteredCharityNumber="&amp;VLOOKUP($A980,RawData!$H:$J,2,FALSE),VLOOKUP($A980,RawData!$H:$J,3,FALSE)),"")</f>
        <v/>
      </c>
    </row>
    <row r="981" spans="1:2" s="14" customFormat="1" ht="19.5" customHeight="1" x14ac:dyDescent="0.2">
      <c r="A981" s="13">
        <v>966</v>
      </c>
      <c r="B981" s="14" t="str">
        <f ca="1">IFERROR(HYPERLINK("http://www.charitycommission.gov.uk/Showcharity/RegisterOfCharities/SearchResultHandler.aspx?RegisteredCharityNumber="&amp;VLOOKUP($A981,RawData!$H:$J,2,FALSE),VLOOKUP($A981,RawData!$H:$J,3,FALSE)),"")</f>
        <v/>
      </c>
    </row>
    <row r="982" spans="1:2" s="14" customFormat="1" ht="19.5" customHeight="1" x14ac:dyDescent="0.2">
      <c r="A982" s="13">
        <v>967</v>
      </c>
      <c r="B982" s="14" t="str">
        <f ca="1">IFERROR(HYPERLINK("http://www.charitycommission.gov.uk/Showcharity/RegisterOfCharities/SearchResultHandler.aspx?RegisteredCharityNumber="&amp;VLOOKUP($A982,RawData!$H:$J,2,FALSE),VLOOKUP($A982,RawData!$H:$J,3,FALSE)),"")</f>
        <v/>
      </c>
    </row>
    <row r="983" spans="1:2" s="14" customFormat="1" ht="19.5" customHeight="1" x14ac:dyDescent="0.2">
      <c r="A983" s="13">
        <v>968</v>
      </c>
      <c r="B983" s="14" t="str">
        <f ca="1">IFERROR(HYPERLINK("http://www.charitycommission.gov.uk/Showcharity/RegisterOfCharities/SearchResultHandler.aspx?RegisteredCharityNumber="&amp;VLOOKUP($A983,RawData!$H:$J,2,FALSE),VLOOKUP($A983,RawData!$H:$J,3,FALSE)),"")</f>
        <v/>
      </c>
    </row>
    <row r="984" spans="1:2" s="14" customFormat="1" ht="19.5" customHeight="1" x14ac:dyDescent="0.2">
      <c r="A984" s="13">
        <v>969</v>
      </c>
      <c r="B984" s="14" t="str">
        <f ca="1">IFERROR(HYPERLINK("http://www.charitycommission.gov.uk/Showcharity/RegisterOfCharities/SearchResultHandler.aspx?RegisteredCharityNumber="&amp;VLOOKUP($A984,RawData!$H:$J,2,FALSE),VLOOKUP($A984,RawData!$H:$J,3,FALSE)),"")</f>
        <v/>
      </c>
    </row>
    <row r="985" spans="1:2" s="14" customFormat="1" ht="19.5" customHeight="1" x14ac:dyDescent="0.2">
      <c r="A985" s="13">
        <v>970</v>
      </c>
      <c r="B985" s="14" t="str">
        <f ca="1">IFERROR(HYPERLINK("http://www.charitycommission.gov.uk/Showcharity/RegisterOfCharities/SearchResultHandler.aspx?RegisteredCharityNumber="&amp;VLOOKUP($A985,RawData!$H:$J,2,FALSE),VLOOKUP($A985,RawData!$H:$J,3,FALSE)),"")</f>
        <v/>
      </c>
    </row>
    <row r="986" spans="1:2" s="14" customFormat="1" ht="19.5" customHeight="1" x14ac:dyDescent="0.2">
      <c r="A986" s="13">
        <v>971</v>
      </c>
      <c r="B986" s="14" t="str">
        <f ca="1">IFERROR(HYPERLINK("http://www.charitycommission.gov.uk/Showcharity/RegisterOfCharities/SearchResultHandler.aspx?RegisteredCharityNumber="&amp;VLOOKUP($A986,RawData!$H:$J,2,FALSE),VLOOKUP($A986,RawData!$H:$J,3,FALSE)),"")</f>
        <v/>
      </c>
    </row>
    <row r="987" spans="1:2" s="14" customFormat="1" ht="19.5" customHeight="1" x14ac:dyDescent="0.2">
      <c r="A987" s="13">
        <v>972</v>
      </c>
      <c r="B987" s="14" t="str">
        <f ca="1">IFERROR(HYPERLINK("http://www.charitycommission.gov.uk/Showcharity/RegisterOfCharities/SearchResultHandler.aspx?RegisteredCharityNumber="&amp;VLOOKUP($A987,RawData!$H:$J,2,FALSE),VLOOKUP($A987,RawData!$H:$J,3,FALSE)),"")</f>
        <v/>
      </c>
    </row>
    <row r="988" spans="1:2" s="14" customFormat="1" ht="19.5" customHeight="1" x14ac:dyDescent="0.2">
      <c r="A988" s="13">
        <v>973</v>
      </c>
      <c r="B988" s="14" t="str">
        <f ca="1">IFERROR(HYPERLINK("http://www.charitycommission.gov.uk/Showcharity/RegisterOfCharities/SearchResultHandler.aspx?RegisteredCharityNumber="&amp;VLOOKUP($A988,RawData!$H:$J,2,FALSE),VLOOKUP($A988,RawData!$H:$J,3,FALSE)),"")</f>
        <v/>
      </c>
    </row>
    <row r="989" spans="1:2" s="14" customFormat="1" ht="19.5" customHeight="1" x14ac:dyDescent="0.2">
      <c r="A989" s="13">
        <v>974</v>
      </c>
      <c r="B989" s="14" t="str">
        <f ca="1">IFERROR(HYPERLINK("http://www.charitycommission.gov.uk/Showcharity/RegisterOfCharities/SearchResultHandler.aspx?RegisteredCharityNumber="&amp;VLOOKUP($A989,RawData!$H:$J,2,FALSE),VLOOKUP($A989,RawData!$H:$J,3,FALSE)),"")</f>
        <v/>
      </c>
    </row>
    <row r="990" spans="1:2" s="14" customFormat="1" ht="19.5" customHeight="1" x14ac:dyDescent="0.2">
      <c r="A990" s="13">
        <v>975</v>
      </c>
      <c r="B990" s="14" t="str">
        <f ca="1">IFERROR(HYPERLINK("http://www.charitycommission.gov.uk/Showcharity/RegisterOfCharities/SearchResultHandler.aspx?RegisteredCharityNumber="&amp;VLOOKUP($A990,RawData!$H:$J,2,FALSE),VLOOKUP($A990,RawData!$H:$J,3,FALSE)),"")</f>
        <v/>
      </c>
    </row>
    <row r="991" spans="1:2" s="14" customFormat="1" ht="19.5" customHeight="1" x14ac:dyDescent="0.2">
      <c r="A991" s="13">
        <v>976</v>
      </c>
      <c r="B991" s="14" t="str">
        <f ca="1">IFERROR(HYPERLINK("http://www.charitycommission.gov.uk/Showcharity/RegisterOfCharities/SearchResultHandler.aspx?RegisteredCharityNumber="&amp;VLOOKUP($A991,RawData!$H:$J,2,FALSE),VLOOKUP($A991,RawData!$H:$J,3,FALSE)),"")</f>
        <v/>
      </c>
    </row>
    <row r="992" spans="1:2" s="14" customFormat="1" ht="19.5" customHeight="1" x14ac:dyDescent="0.2">
      <c r="A992" s="13">
        <v>977</v>
      </c>
      <c r="B992" s="14" t="str">
        <f ca="1">IFERROR(HYPERLINK("http://www.charitycommission.gov.uk/Showcharity/RegisterOfCharities/SearchResultHandler.aspx?RegisteredCharityNumber="&amp;VLOOKUP($A992,RawData!$H:$J,2,FALSE),VLOOKUP($A992,RawData!$H:$J,3,FALSE)),"")</f>
        <v/>
      </c>
    </row>
    <row r="993" spans="1:2" s="14" customFormat="1" ht="19.5" customHeight="1" x14ac:dyDescent="0.2">
      <c r="A993" s="13">
        <v>978</v>
      </c>
      <c r="B993" s="14" t="str">
        <f ca="1">IFERROR(HYPERLINK("http://www.charitycommission.gov.uk/Showcharity/RegisterOfCharities/SearchResultHandler.aspx?RegisteredCharityNumber="&amp;VLOOKUP($A993,RawData!$H:$J,2,FALSE),VLOOKUP($A993,RawData!$H:$J,3,FALSE)),"")</f>
        <v/>
      </c>
    </row>
    <row r="994" spans="1:2" s="14" customFormat="1" ht="19.5" customHeight="1" x14ac:dyDescent="0.2">
      <c r="A994" s="13">
        <v>979</v>
      </c>
      <c r="B994" s="14" t="str">
        <f ca="1">IFERROR(HYPERLINK("http://www.charitycommission.gov.uk/Showcharity/RegisterOfCharities/SearchResultHandler.aspx?RegisteredCharityNumber="&amp;VLOOKUP($A994,RawData!$H:$J,2,FALSE),VLOOKUP($A994,RawData!$H:$J,3,FALSE)),"")</f>
        <v/>
      </c>
    </row>
    <row r="995" spans="1:2" s="14" customFormat="1" ht="19.5" customHeight="1" x14ac:dyDescent="0.2">
      <c r="A995" s="13">
        <v>980</v>
      </c>
      <c r="B995" s="14" t="str">
        <f ca="1">IFERROR(HYPERLINK("http://www.charitycommission.gov.uk/Showcharity/RegisterOfCharities/SearchResultHandler.aspx?RegisteredCharityNumber="&amp;VLOOKUP($A995,RawData!$H:$J,2,FALSE),VLOOKUP($A995,RawData!$H:$J,3,FALSE)),"")</f>
        <v/>
      </c>
    </row>
    <row r="996" spans="1:2" s="14" customFormat="1" ht="19.5" customHeight="1" x14ac:dyDescent="0.2">
      <c r="A996" s="13">
        <v>981</v>
      </c>
      <c r="B996" s="14" t="str">
        <f ca="1">IFERROR(HYPERLINK("http://www.charitycommission.gov.uk/Showcharity/RegisterOfCharities/SearchResultHandler.aspx?RegisteredCharityNumber="&amp;VLOOKUP($A996,RawData!$H:$J,2,FALSE),VLOOKUP($A996,RawData!$H:$J,3,FALSE)),"")</f>
        <v/>
      </c>
    </row>
    <row r="997" spans="1:2" s="14" customFormat="1" ht="19.5" customHeight="1" x14ac:dyDescent="0.2">
      <c r="A997" s="13">
        <v>982</v>
      </c>
      <c r="B997" s="14" t="str">
        <f ca="1">IFERROR(HYPERLINK("http://www.charitycommission.gov.uk/Showcharity/RegisterOfCharities/SearchResultHandler.aspx?RegisteredCharityNumber="&amp;VLOOKUP($A997,RawData!$H:$J,2,FALSE),VLOOKUP($A997,RawData!$H:$J,3,FALSE)),"")</f>
        <v/>
      </c>
    </row>
    <row r="998" spans="1:2" s="14" customFormat="1" ht="19.5" customHeight="1" x14ac:dyDescent="0.2">
      <c r="A998" s="13">
        <v>983</v>
      </c>
      <c r="B998" s="14" t="str">
        <f ca="1">IFERROR(HYPERLINK("http://www.charitycommission.gov.uk/Showcharity/RegisterOfCharities/SearchResultHandler.aspx?RegisteredCharityNumber="&amp;VLOOKUP($A998,RawData!$H:$J,2,FALSE),VLOOKUP($A998,RawData!$H:$J,3,FALSE)),"")</f>
        <v/>
      </c>
    </row>
    <row r="999" spans="1:2" s="14" customFormat="1" ht="19.5" customHeight="1" x14ac:dyDescent="0.2">
      <c r="A999" s="13">
        <v>984</v>
      </c>
      <c r="B999" s="14" t="str">
        <f ca="1">IFERROR(HYPERLINK("http://www.charitycommission.gov.uk/Showcharity/RegisterOfCharities/SearchResultHandler.aspx?RegisteredCharityNumber="&amp;VLOOKUP($A999,RawData!$H:$J,2,FALSE),VLOOKUP($A999,RawData!$H:$J,3,FALSE)),"")</f>
        <v/>
      </c>
    </row>
    <row r="1000" spans="1:2" s="14" customFormat="1" ht="19.5" customHeight="1" x14ac:dyDescent="0.2">
      <c r="A1000" s="13">
        <v>985</v>
      </c>
      <c r="B1000" s="14" t="str">
        <f ca="1">IFERROR(HYPERLINK("http://www.charitycommission.gov.uk/Showcharity/RegisterOfCharities/SearchResultHandler.aspx?RegisteredCharityNumber="&amp;VLOOKUP($A1000,RawData!$H:$J,2,FALSE),VLOOKUP($A1000,RawData!$H:$J,3,FALSE)),"")</f>
        <v/>
      </c>
    </row>
    <row r="1001" spans="1:2" s="14" customFormat="1" ht="19.5" customHeight="1" x14ac:dyDescent="0.2">
      <c r="A1001" s="13">
        <v>986</v>
      </c>
      <c r="B1001" s="14" t="str">
        <f ca="1">IFERROR(HYPERLINK("http://www.charitycommission.gov.uk/Showcharity/RegisterOfCharities/SearchResultHandler.aspx?RegisteredCharityNumber="&amp;VLOOKUP($A1001,RawData!$H:$J,2,FALSE),VLOOKUP($A1001,RawData!$H:$J,3,FALSE)),"")</f>
        <v/>
      </c>
    </row>
    <row r="1002" spans="1:2" s="14" customFormat="1" ht="19.5" customHeight="1" x14ac:dyDescent="0.2">
      <c r="A1002" s="13">
        <v>987</v>
      </c>
      <c r="B1002" s="14" t="str">
        <f ca="1">IFERROR(HYPERLINK("http://www.charitycommission.gov.uk/Showcharity/RegisterOfCharities/SearchResultHandler.aspx?RegisteredCharityNumber="&amp;VLOOKUP($A1002,RawData!$H:$J,2,FALSE),VLOOKUP($A1002,RawData!$H:$J,3,FALSE)),"")</f>
        <v/>
      </c>
    </row>
    <row r="1003" spans="1:2" s="14" customFormat="1" ht="19.5" customHeight="1" x14ac:dyDescent="0.2">
      <c r="A1003" s="13">
        <v>988</v>
      </c>
      <c r="B1003" s="14" t="str">
        <f ca="1">IFERROR(HYPERLINK("http://www.charitycommission.gov.uk/Showcharity/RegisterOfCharities/SearchResultHandler.aspx?RegisteredCharityNumber="&amp;VLOOKUP($A1003,RawData!$H:$J,2,FALSE),VLOOKUP($A1003,RawData!$H:$J,3,FALSE)),"")</f>
        <v/>
      </c>
    </row>
    <row r="1004" spans="1:2" s="14" customFormat="1" ht="19.5" customHeight="1" x14ac:dyDescent="0.2">
      <c r="A1004" s="13">
        <v>989</v>
      </c>
      <c r="B1004" s="14" t="str">
        <f ca="1">IFERROR(HYPERLINK("http://www.charitycommission.gov.uk/Showcharity/RegisterOfCharities/SearchResultHandler.aspx?RegisteredCharityNumber="&amp;VLOOKUP($A1004,RawData!$H:$J,2,FALSE),VLOOKUP($A1004,RawData!$H:$J,3,FALSE)),"")</f>
        <v/>
      </c>
    </row>
    <row r="1005" spans="1:2" s="14" customFormat="1" ht="19.5" customHeight="1" x14ac:dyDescent="0.2">
      <c r="A1005" s="13">
        <v>990</v>
      </c>
      <c r="B1005" s="14" t="str">
        <f ca="1">IFERROR(HYPERLINK("http://www.charitycommission.gov.uk/Showcharity/RegisterOfCharities/SearchResultHandler.aspx?RegisteredCharityNumber="&amp;VLOOKUP($A1005,RawData!$H:$J,2,FALSE),VLOOKUP($A1005,RawData!$H:$J,3,FALSE)),"")</f>
        <v/>
      </c>
    </row>
    <row r="1006" spans="1:2" s="14" customFormat="1" ht="19.5" customHeight="1" x14ac:dyDescent="0.2">
      <c r="A1006" s="13">
        <v>991</v>
      </c>
      <c r="B1006" s="14" t="str">
        <f ca="1">IFERROR(HYPERLINK("http://www.charitycommission.gov.uk/Showcharity/RegisterOfCharities/SearchResultHandler.aspx?RegisteredCharityNumber="&amp;VLOOKUP($A1006,RawData!$H:$J,2,FALSE),VLOOKUP($A1006,RawData!$H:$J,3,FALSE)),"")</f>
        <v/>
      </c>
    </row>
    <row r="1007" spans="1:2" s="14" customFormat="1" ht="19.5" customHeight="1" x14ac:dyDescent="0.2">
      <c r="A1007" s="13">
        <v>992</v>
      </c>
      <c r="B1007" s="14" t="str">
        <f ca="1">IFERROR(HYPERLINK("http://www.charitycommission.gov.uk/Showcharity/RegisterOfCharities/SearchResultHandler.aspx?RegisteredCharityNumber="&amp;VLOOKUP($A1007,RawData!$H:$J,2,FALSE),VLOOKUP($A1007,RawData!$H:$J,3,FALSE)),"")</f>
        <v/>
      </c>
    </row>
    <row r="1008" spans="1:2" s="14" customFormat="1" ht="19.5" customHeight="1" x14ac:dyDescent="0.2">
      <c r="A1008" s="13">
        <v>993</v>
      </c>
      <c r="B1008" s="14" t="str">
        <f ca="1">IFERROR(HYPERLINK("http://www.charitycommission.gov.uk/Showcharity/RegisterOfCharities/SearchResultHandler.aspx?RegisteredCharityNumber="&amp;VLOOKUP($A1008,RawData!$H:$J,2,FALSE),VLOOKUP($A1008,RawData!$H:$J,3,FALSE)),"")</f>
        <v/>
      </c>
    </row>
    <row r="1009" spans="1:2" s="14" customFormat="1" ht="19.5" customHeight="1" x14ac:dyDescent="0.2">
      <c r="A1009" s="13">
        <v>994</v>
      </c>
      <c r="B1009" s="14" t="str">
        <f ca="1">IFERROR(HYPERLINK("http://www.charitycommission.gov.uk/Showcharity/RegisterOfCharities/SearchResultHandler.aspx?RegisteredCharityNumber="&amp;VLOOKUP($A1009,RawData!$H:$J,2,FALSE),VLOOKUP($A1009,RawData!$H:$J,3,FALSE)),"")</f>
        <v/>
      </c>
    </row>
    <row r="1010" spans="1:2" s="14" customFormat="1" ht="19.5" customHeight="1" x14ac:dyDescent="0.2">
      <c r="A1010" s="13">
        <v>995</v>
      </c>
      <c r="B1010" s="14" t="str">
        <f ca="1">IFERROR(HYPERLINK("http://www.charitycommission.gov.uk/Showcharity/RegisterOfCharities/SearchResultHandler.aspx?RegisteredCharityNumber="&amp;VLOOKUP($A1010,RawData!$H:$J,2,FALSE),VLOOKUP($A1010,RawData!$H:$J,3,FALSE)),"")</f>
        <v/>
      </c>
    </row>
    <row r="1011" spans="1:2" s="14" customFormat="1" ht="19.5" customHeight="1" x14ac:dyDescent="0.2">
      <c r="A1011" s="13">
        <v>996</v>
      </c>
      <c r="B1011" s="14" t="str">
        <f ca="1">IFERROR(HYPERLINK("http://www.charitycommission.gov.uk/Showcharity/RegisterOfCharities/SearchResultHandler.aspx?RegisteredCharityNumber="&amp;VLOOKUP($A1011,RawData!$H:$J,2,FALSE),VLOOKUP($A1011,RawData!$H:$J,3,FALSE)),"")</f>
        <v/>
      </c>
    </row>
    <row r="1012" spans="1:2" s="14" customFormat="1" ht="19.5" customHeight="1" x14ac:dyDescent="0.2">
      <c r="A1012" s="13">
        <v>997</v>
      </c>
      <c r="B1012" s="14" t="str">
        <f ca="1">IFERROR(HYPERLINK("http://www.charitycommission.gov.uk/Showcharity/RegisterOfCharities/SearchResultHandler.aspx?RegisteredCharityNumber="&amp;VLOOKUP($A1012,RawData!$H:$J,2,FALSE),VLOOKUP($A1012,RawData!$H:$J,3,FALSE)),"")</f>
        <v/>
      </c>
    </row>
    <row r="1013" spans="1:2" s="14" customFormat="1" ht="19.5" customHeight="1" x14ac:dyDescent="0.2">
      <c r="A1013" s="13">
        <v>998</v>
      </c>
      <c r="B1013" s="14" t="str">
        <f ca="1">IFERROR(HYPERLINK("http://www.charitycommission.gov.uk/Showcharity/RegisterOfCharities/SearchResultHandler.aspx?RegisteredCharityNumber="&amp;VLOOKUP($A1013,RawData!$H:$J,2,FALSE),VLOOKUP($A1013,RawData!$H:$J,3,FALSE)),"")</f>
        <v/>
      </c>
    </row>
    <row r="1014" spans="1:2" s="14" customFormat="1" ht="19.5" customHeight="1" x14ac:dyDescent="0.2">
      <c r="A1014" s="13">
        <v>999</v>
      </c>
      <c r="B1014" s="14" t="str">
        <f ca="1">IFERROR(HYPERLINK("http://www.charitycommission.gov.uk/Showcharity/RegisterOfCharities/SearchResultHandler.aspx?RegisteredCharityNumber="&amp;VLOOKUP($A1014,RawData!$H:$J,2,FALSE),VLOOKUP($A1014,RawData!$H:$J,3,FALSE)),"")</f>
        <v/>
      </c>
    </row>
    <row r="1015" spans="1:2" s="14" customFormat="1" ht="19.5" customHeight="1" x14ac:dyDescent="0.2">
      <c r="A1015" s="13">
        <v>1000</v>
      </c>
      <c r="B1015" s="14" t="str">
        <f ca="1">IFERROR(HYPERLINK("http://www.charitycommission.gov.uk/Showcharity/RegisterOfCharities/SearchResultHandler.aspx?RegisteredCharityNumber="&amp;VLOOKUP($A1015,RawData!$H:$J,2,FALSE),VLOOKUP($A1015,RawData!$H:$J,3,FALSE)),"")</f>
        <v/>
      </c>
    </row>
    <row r="1016" spans="1:2" s="14" customFormat="1" ht="19.5" customHeight="1" x14ac:dyDescent="0.2">
      <c r="A1016" s="13">
        <v>1001</v>
      </c>
      <c r="B1016" s="14" t="str">
        <f ca="1">IFERROR(HYPERLINK("http://www.charitycommission.gov.uk/Showcharity/RegisterOfCharities/SearchResultHandler.aspx?RegisteredCharityNumber="&amp;VLOOKUP($A1016,RawData!$H:$J,2,FALSE),VLOOKUP($A1016,RawData!$H:$J,3,FALSE)),"")</f>
        <v/>
      </c>
    </row>
    <row r="1017" spans="1:2" s="14" customFormat="1" ht="19.5" customHeight="1" x14ac:dyDescent="0.2">
      <c r="A1017" s="13">
        <v>1002</v>
      </c>
      <c r="B1017" s="14" t="str">
        <f ca="1">IFERROR(HYPERLINK("http://www.charitycommission.gov.uk/Showcharity/RegisterOfCharities/SearchResultHandler.aspx?RegisteredCharityNumber="&amp;VLOOKUP($A1017,RawData!$H:$J,2,FALSE),VLOOKUP($A1017,RawData!$H:$J,3,FALSE)),"")</f>
        <v/>
      </c>
    </row>
    <row r="1018" spans="1:2" s="14" customFormat="1" ht="19.5" customHeight="1" x14ac:dyDescent="0.2">
      <c r="A1018" s="13">
        <v>1003</v>
      </c>
      <c r="B1018" s="14" t="str">
        <f ca="1">IFERROR(HYPERLINK("http://www.charitycommission.gov.uk/Showcharity/RegisterOfCharities/SearchResultHandler.aspx?RegisteredCharityNumber="&amp;VLOOKUP($A1018,RawData!$H:$J,2,FALSE),VLOOKUP($A1018,RawData!$H:$J,3,FALSE)),"")</f>
        <v/>
      </c>
    </row>
    <row r="1019" spans="1:2" s="14" customFormat="1" ht="19.5" customHeight="1" x14ac:dyDescent="0.2">
      <c r="A1019" s="13">
        <v>1004</v>
      </c>
      <c r="B1019" s="14" t="str">
        <f ca="1">IFERROR(HYPERLINK("http://www.charitycommission.gov.uk/Showcharity/RegisterOfCharities/SearchResultHandler.aspx?RegisteredCharityNumber="&amp;VLOOKUP($A1019,RawData!$H:$J,2,FALSE),VLOOKUP($A1019,RawData!$H:$J,3,FALSE)),"")</f>
        <v/>
      </c>
    </row>
    <row r="1020" spans="1:2" s="14" customFormat="1" ht="19.5" customHeight="1" x14ac:dyDescent="0.2">
      <c r="A1020" s="13">
        <v>1005</v>
      </c>
      <c r="B1020" s="14" t="str">
        <f ca="1">IFERROR(HYPERLINK("http://www.charitycommission.gov.uk/Showcharity/RegisterOfCharities/SearchResultHandler.aspx?RegisteredCharityNumber="&amp;VLOOKUP($A1020,RawData!$H:$J,2,FALSE),VLOOKUP($A1020,RawData!$H:$J,3,FALSE)),"")</f>
        <v/>
      </c>
    </row>
    <row r="1021" spans="1:2" s="14" customFormat="1" ht="19.5" customHeight="1" x14ac:dyDescent="0.2">
      <c r="A1021" s="13">
        <v>1006</v>
      </c>
      <c r="B1021" s="14" t="str">
        <f ca="1">IFERROR(HYPERLINK("http://www.charitycommission.gov.uk/Showcharity/RegisterOfCharities/SearchResultHandler.aspx?RegisteredCharityNumber="&amp;VLOOKUP($A1021,RawData!$H:$J,2,FALSE),VLOOKUP($A1021,RawData!$H:$J,3,FALSE)),"")</f>
        <v/>
      </c>
    </row>
    <row r="1022" spans="1:2" s="14" customFormat="1" ht="19.5" customHeight="1" x14ac:dyDescent="0.2">
      <c r="A1022" s="13">
        <v>1007</v>
      </c>
      <c r="B1022" s="14" t="str">
        <f ca="1">IFERROR(HYPERLINK("http://www.charitycommission.gov.uk/Showcharity/RegisterOfCharities/SearchResultHandler.aspx?RegisteredCharityNumber="&amp;VLOOKUP($A1022,RawData!$H:$J,2,FALSE),VLOOKUP($A1022,RawData!$H:$J,3,FALSE)),"")</f>
        <v/>
      </c>
    </row>
    <row r="1023" spans="1:2" s="14" customFormat="1" ht="19.5" customHeight="1" x14ac:dyDescent="0.2">
      <c r="A1023" s="13">
        <v>1008</v>
      </c>
      <c r="B1023" s="14" t="str">
        <f ca="1">IFERROR(HYPERLINK("http://www.charitycommission.gov.uk/Showcharity/RegisterOfCharities/SearchResultHandler.aspx?RegisteredCharityNumber="&amp;VLOOKUP($A1023,RawData!$H:$J,2,FALSE),VLOOKUP($A1023,RawData!$H:$J,3,FALSE)),"")</f>
        <v/>
      </c>
    </row>
    <row r="1024" spans="1:2" s="14" customFormat="1" ht="19.5" customHeight="1" x14ac:dyDescent="0.2">
      <c r="A1024" s="13">
        <v>1009</v>
      </c>
      <c r="B1024" s="14" t="str">
        <f ca="1">IFERROR(HYPERLINK("http://www.charitycommission.gov.uk/Showcharity/RegisterOfCharities/SearchResultHandler.aspx?RegisteredCharityNumber="&amp;VLOOKUP($A1024,RawData!$H:$J,2,FALSE),VLOOKUP($A1024,RawData!$H:$J,3,FALSE)),"")</f>
        <v/>
      </c>
    </row>
    <row r="1025" spans="1:2" s="14" customFormat="1" ht="19.5" customHeight="1" x14ac:dyDescent="0.2">
      <c r="A1025" s="13">
        <v>1010</v>
      </c>
      <c r="B1025" s="14" t="str">
        <f ca="1">IFERROR(HYPERLINK("http://www.charitycommission.gov.uk/Showcharity/RegisterOfCharities/SearchResultHandler.aspx?RegisteredCharityNumber="&amp;VLOOKUP($A1025,RawData!$H:$J,2,FALSE),VLOOKUP($A1025,RawData!$H:$J,3,FALSE)),"")</f>
        <v/>
      </c>
    </row>
    <row r="1026" spans="1:2" s="14" customFormat="1" ht="19.5" customHeight="1" x14ac:dyDescent="0.2">
      <c r="A1026" s="13">
        <v>1011</v>
      </c>
      <c r="B1026" s="14" t="str">
        <f ca="1">IFERROR(HYPERLINK("http://www.charitycommission.gov.uk/Showcharity/RegisterOfCharities/SearchResultHandler.aspx?RegisteredCharityNumber="&amp;VLOOKUP($A1026,RawData!$H:$J,2,FALSE),VLOOKUP($A1026,RawData!$H:$J,3,FALSE)),"")</f>
        <v/>
      </c>
    </row>
    <row r="1027" spans="1:2" s="14" customFormat="1" ht="19.5" customHeight="1" x14ac:dyDescent="0.2">
      <c r="A1027" s="13">
        <v>1012</v>
      </c>
      <c r="B1027" s="14" t="str">
        <f ca="1">IFERROR(HYPERLINK("http://www.charitycommission.gov.uk/Showcharity/RegisterOfCharities/SearchResultHandler.aspx?RegisteredCharityNumber="&amp;VLOOKUP($A1027,RawData!$H:$J,2,FALSE),VLOOKUP($A1027,RawData!$H:$J,3,FALSE)),"")</f>
        <v/>
      </c>
    </row>
    <row r="1028" spans="1:2" s="14" customFormat="1" ht="19.5" customHeight="1" x14ac:dyDescent="0.2">
      <c r="A1028" s="13">
        <v>1013</v>
      </c>
      <c r="B1028" s="14" t="str">
        <f ca="1">IFERROR(HYPERLINK("http://www.charitycommission.gov.uk/Showcharity/RegisterOfCharities/SearchResultHandler.aspx?RegisteredCharityNumber="&amp;VLOOKUP($A1028,RawData!$H:$J,2,FALSE),VLOOKUP($A1028,RawData!$H:$J,3,FALSE)),"")</f>
        <v/>
      </c>
    </row>
    <row r="1029" spans="1:2" s="14" customFormat="1" ht="19.5" customHeight="1" x14ac:dyDescent="0.2">
      <c r="A1029" s="13">
        <v>1014</v>
      </c>
      <c r="B1029" s="14" t="str">
        <f ca="1">IFERROR(HYPERLINK("http://www.charitycommission.gov.uk/Showcharity/RegisterOfCharities/SearchResultHandler.aspx?RegisteredCharityNumber="&amp;VLOOKUP($A1029,RawData!$H:$J,2,FALSE),VLOOKUP($A1029,RawData!$H:$J,3,FALSE)),"")</f>
        <v/>
      </c>
    </row>
    <row r="1030" spans="1:2" s="14" customFormat="1" ht="19.5" customHeight="1" x14ac:dyDescent="0.2">
      <c r="A1030" s="13">
        <v>1015</v>
      </c>
      <c r="B1030" s="14" t="str">
        <f ca="1">IFERROR(HYPERLINK("http://www.charitycommission.gov.uk/Showcharity/RegisterOfCharities/SearchResultHandler.aspx?RegisteredCharityNumber="&amp;VLOOKUP($A1030,RawData!$H:$J,2,FALSE),VLOOKUP($A1030,RawData!$H:$J,3,FALSE)),"")</f>
        <v/>
      </c>
    </row>
    <row r="1031" spans="1:2" s="14" customFormat="1" ht="19.5" customHeight="1" x14ac:dyDescent="0.2">
      <c r="A1031" s="13">
        <v>1016</v>
      </c>
      <c r="B1031" s="14" t="str">
        <f ca="1">IFERROR(HYPERLINK("http://www.charitycommission.gov.uk/Showcharity/RegisterOfCharities/SearchResultHandler.aspx?RegisteredCharityNumber="&amp;VLOOKUP($A1031,RawData!$H:$J,2,FALSE),VLOOKUP($A1031,RawData!$H:$J,3,FALSE)),"")</f>
        <v/>
      </c>
    </row>
    <row r="1032" spans="1:2" s="14" customFormat="1" ht="19.5" customHeight="1" x14ac:dyDescent="0.2">
      <c r="A1032" s="13">
        <v>1017</v>
      </c>
      <c r="B1032" s="14" t="str">
        <f ca="1">IFERROR(HYPERLINK("http://www.charitycommission.gov.uk/Showcharity/RegisterOfCharities/SearchResultHandler.aspx?RegisteredCharityNumber="&amp;VLOOKUP($A1032,RawData!$H:$J,2,FALSE),VLOOKUP($A1032,RawData!$H:$J,3,FALSE)),"")</f>
        <v/>
      </c>
    </row>
    <row r="1033" spans="1:2" s="14" customFormat="1" ht="19.5" customHeight="1" x14ac:dyDescent="0.2">
      <c r="A1033" s="13">
        <v>1018</v>
      </c>
      <c r="B1033" s="14" t="str">
        <f ca="1">IFERROR(HYPERLINK("http://www.charitycommission.gov.uk/Showcharity/RegisterOfCharities/SearchResultHandler.aspx?RegisteredCharityNumber="&amp;VLOOKUP($A1033,RawData!$H:$J,2,FALSE),VLOOKUP($A1033,RawData!$H:$J,3,FALSE)),"")</f>
        <v/>
      </c>
    </row>
    <row r="1034" spans="1:2" s="14" customFormat="1" ht="19.5" customHeight="1" x14ac:dyDescent="0.2">
      <c r="A1034" s="13">
        <v>1019</v>
      </c>
      <c r="B1034" s="14" t="str">
        <f ca="1">IFERROR(HYPERLINK("http://www.charitycommission.gov.uk/Showcharity/RegisterOfCharities/SearchResultHandler.aspx?RegisteredCharityNumber="&amp;VLOOKUP($A1034,RawData!$H:$J,2,FALSE),VLOOKUP($A1034,RawData!$H:$J,3,FALSE)),"")</f>
        <v/>
      </c>
    </row>
    <row r="1035" spans="1:2" s="14" customFormat="1" ht="19.5" customHeight="1" x14ac:dyDescent="0.2">
      <c r="A1035" s="13">
        <v>1020</v>
      </c>
      <c r="B1035" s="14" t="str">
        <f ca="1">IFERROR(HYPERLINK("http://www.charitycommission.gov.uk/Showcharity/RegisterOfCharities/SearchResultHandler.aspx?RegisteredCharityNumber="&amp;VLOOKUP($A1035,RawData!$H:$J,2,FALSE),VLOOKUP($A1035,RawData!$H:$J,3,FALSE)),"")</f>
        <v/>
      </c>
    </row>
    <row r="1036" spans="1:2" s="14" customFormat="1" ht="19.5" customHeight="1" x14ac:dyDescent="0.2">
      <c r="A1036" s="13">
        <v>1021</v>
      </c>
      <c r="B1036" s="14" t="str">
        <f ca="1">IFERROR(HYPERLINK("http://www.charitycommission.gov.uk/Showcharity/RegisterOfCharities/SearchResultHandler.aspx?RegisteredCharityNumber="&amp;VLOOKUP($A1036,RawData!$H:$J,2,FALSE),VLOOKUP($A1036,RawData!$H:$J,3,FALSE)),"")</f>
        <v/>
      </c>
    </row>
    <row r="1037" spans="1:2" s="14" customFormat="1" ht="19.5" customHeight="1" x14ac:dyDescent="0.2">
      <c r="A1037" s="13">
        <v>1022</v>
      </c>
      <c r="B1037" s="14" t="str">
        <f ca="1">IFERROR(HYPERLINK("http://www.charitycommission.gov.uk/Showcharity/RegisterOfCharities/SearchResultHandler.aspx?RegisteredCharityNumber="&amp;VLOOKUP($A1037,RawData!$H:$J,2,FALSE),VLOOKUP($A1037,RawData!$H:$J,3,FALSE)),"")</f>
        <v/>
      </c>
    </row>
    <row r="1038" spans="1:2" s="14" customFormat="1" ht="19.5" customHeight="1" x14ac:dyDescent="0.2">
      <c r="A1038" s="13">
        <v>1023</v>
      </c>
      <c r="B1038" s="14" t="str">
        <f ca="1">IFERROR(HYPERLINK("http://www.charitycommission.gov.uk/Showcharity/RegisterOfCharities/SearchResultHandler.aspx?RegisteredCharityNumber="&amp;VLOOKUP($A1038,RawData!$H:$J,2,FALSE),VLOOKUP($A1038,RawData!$H:$J,3,FALSE)),"")</f>
        <v/>
      </c>
    </row>
    <row r="1039" spans="1:2" s="14" customFormat="1" ht="19.5" customHeight="1" x14ac:dyDescent="0.2">
      <c r="A1039" s="13">
        <v>1024</v>
      </c>
      <c r="B1039" s="14" t="str">
        <f ca="1">IFERROR(HYPERLINK("http://www.charitycommission.gov.uk/Showcharity/RegisterOfCharities/SearchResultHandler.aspx?RegisteredCharityNumber="&amp;VLOOKUP($A1039,RawData!$H:$J,2,FALSE),VLOOKUP($A1039,RawData!$H:$J,3,FALSE)),"")</f>
        <v/>
      </c>
    </row>
    <row r="1040" spans="1:2" s="14" customFormat="1" ht="19.5" customHeight="1" x14ac:dyDescent="0.2">
      <c r="A1040" s="13">
        <v>1025</v>
      </c>
      <c r="B1040" s="14" t="str">
        <f ca="1">IFERROR(HYPERLINK("http://www.charitycommission.gov.uk/Showcharity/RegisterOfCharities/SearchResultHandler.aspx?RegisteredCharityNumber="&amp;VLOOKUP($A1040,RawData!$H:$J,2,FALSE),VLOOKUP($A1040,RawData!$H:$J,3,FALSE)),"")</f>
        <v/>
      </c>
    </row>
    <row r="1041" spans="1:2" s="14" customFormat="1" ht="19.5" customHeight="1" x14ac:dyDescent="0.2">
      <c r="A1041" s="13">
        <v>1026</v>
      </c>
      <c r="B1041" s="14" t="str">
        <f ca="1">IFERROR(HYPERLINK("http://www.charitycommission.gov.uk/Showcharity/RegisterOfCharities/SearchResultHandler.aspx?RegisteredCharityNumber="&amp;VLOOKUP($A1041,RawData!$H:$J,2,FALSE),VLOOKUP($A1041,RawData!$H:$J,3,FALSE)),"")</f>
        <v/>
      </c>
    </row>
    <row r="1042" spans="1:2" s="14" customFormat="1" ht="19.5" customHeight="1" x14ac:dyDescent="0.2">
      <c r="A1042" s="13">
        <v>1027</v>
      </c>
      <c r="B1042" s="14" t="str">
        <f ca="1">IFERROR(HYPERLINK("http://www.charitycommission.gov.uk/Showcharity/RegisterOfCharities/SearchResultHandler.aspx?RegisteredCharityNumber="&amp;VLOOKUP($A1042,RawData!$H:$J,2,FALSE),VLOOKUP($A1042,RawData!$H:$J,3,FALSE)),"")</f>
        <v/>
      </c>
    </row>
    <row r="1043" spans="1:2" s="14" customFormat="1" ht="19.5" customHeight="1" x14ac:dyDescent="0.2">
      <c r="A1043" s="13">
        <v>1028</v>
      </c>
      <c r="B1043" s="14" t="str">
        <f ca="1">IFERROR(HYPERLINK("http://www.charitycommission.gov.uk/Showcharity/RegisterOfCharities/SearchResultHandler.aspx?RegisteredCharityNumber="&amp;VLOOKUP($A1043,RawData!$H:$J,2,FALSE),VLOOKUP($A1043,RawData!$H:$J,3,FALSE)),"")</f>
        <v/>
      </c>
    </row>
    <row r="1044" spans="1:2" s="14" customFormat="1" ht="19.5" customHeight="1" x14ac:dyDescent="0.2">
      <c r="A1044" s="13">
        <v>1029</v>
      </c>
      <c r="B1044" s="14" t="str">
        <f ca="1">IFERROR(HYPERLINK("http://www.charitycommission.gov.uk/Showcharity/RegisterOfCharities/SearchResultHandler.aspx?RegisteredCharityNumber="&amp;VLOOKUP($A1044,RawData!$H:$J,2,FALSE),VLOOKUP($A1044,RawData!$H:$J,3,FALSE)),"")</f>
        <v/>
      </c>
    </row>
    <row r="1045" spans="1:2" s="14" customFormat="1" ht="19.5" customHeight="1" x14ac:dyDescent="0.2">
      <c r="A1045" s="13">
        <v>1030</v>
      </c>
      <c r="B1045" s="14" t="str">
        <f ca="1">IFERROR(HYPERLINK("http://www.charitycommission.gov.uk/Showcharity/RegisterOfCharities/SearchResultHandler.aspx?RegisteredCharityNumber="&amp;VLOOKUP($A1045,RawData!$H:$J,2,FALSE),VLOOKUP($A1045,RawData!$H:$J,3,FALSE)),"")</f>
        <v/>
      </c>
    </row>
    <row r="1046" spans="1:2" s="14" customFormat="1" ht="19.5" customHeight="1" x14ac:dyDescent="0.2">
      <c r="A1046" s="13">
        <v>1031</v>
      </c>
      <c r="B1046" s="14" t="str">
        <f ca="1">IFERROR(HYPERLINK("http://www.charitycommission.gov.uk/Showcharity/RegisterOfCharities/SearchResultHandler.aspx?RegisteredCharityNumber="&amp;VLOOKUP($A1046,RawData!$H:$J,2,FALSE),VLOOKUP($A1046,RawData!$H:$J,3,FALSE)),"")</f>
        <v/>
      </c>
    </row>
    <row r="1047" spans="1:2" s="14" customFormat="1" ht="19.5" customHeight="1" x14ac:dyDescent="0.2">
      <c r="A1047" s="13">
        <v>1032</v>
      </c>
      <c r="B1047" s="14" t="str">
        <f ca="1">IFERROR(HYPERLINK("http://www.charitycommission.gov.uk/Showcharity/RegisterOfCharities/SearchResultHandler.aspx?RegisteredCharityNumber="&amp;VLOOKUP($A1047,RawData!$H:$J,2,FALSE),VLOOKUP($A1047,RawData!$H:$J,3,FALSE)),"")</f>
        <v/>
      </c>
    </row>
    <row r="1048" spans="1:2" s="14" customFormat="1" ht="19.5" customHeight="1" x14ac:dyDescent="0.2">
      <c r="A1048" s="13">
        <v>1033</v>
      </c>
      <c r="B1048" s="14" t="str">
        <f ca="1">IFERROR(HYPERLINK("http://www.charitycommission.gov.uk/Showcharity/RegisterOfCharities/SearchResultHandler.aspx?RegisteredCharityNumber="&amp;VLOOKUP($A1048,RawData!$H:$J,2,FALSE),VLOOKUP($A1048,RawData!$H:$J,3,FALSE)),"")</f>
        <v/>
      </c>
    </row>
    <row r="1049" spans="1:2" s="14" customFormat="1" ht="19.5" customHeight="1" x14ac:dyDescent="0.2">
      <c r="A1049" s="13">
        <v>1034</v>
      </c>
      <c r="B1049" s="14" t="str">
        <f ca="1">IFERROR(HYPERLINK("http://www.charitycommission.gov.uk/Showcharity/RegisterOfCharities/SearchResultHandler.aspx?RegisteredCharityNumber="&amp;VLOOKUP($A1049,RawData!$H:$J,2,FALSE),VLOOKUP($A1049,RawData!$H:$J,3,FALSE)),"")</f>
        <v/>
      </c>
    </row>
    <row r="1050" spans="1:2" s="14" customFormat="1" ht="19.5" customHeight="1" x14ac:dyDescent="0.2">
      <c r="A1050" s="13">
        <v>1035</v>
      </c>
      <c r="B1050" s="14" t="str">
        <f ca="1">IFERROR(HYPERLINK("http://www.charitycommission.gov.uk/Showcharity/RegisterOfCharities/SearchResultHandler.aspx?RegisteredCharityNumber="&amp;VLOOKUP($A1050,RawData!$H:$J,2,FALSE),VLOOKUP($A1050,RawData!$H:$J,3,FALSE)),"")</f>
        <v/>
      </c>
    </row>
    <row r="1051" spans="1:2" s="14" customFormat="1" ht="19.5" customHeight="1" x14ac:dyDescent="0.2">
      <c r="A1051" s="13">
        <v>1036</v>
      </c>
      <c r="B1051" s="14" t="str">
        <f ca="1">IFERROR(HYPERLINK("http://www.charitycommission.gov.uk/Showcharity/RegisterOfCharities/SearchResultHandler.aspx?RegisteredCharityNumber="&amp;VLOOKUP($A1051,RawData!$H:$J,2,FALSE),VLOOKUP($A1051,RawData!$H:$J,3,FALSE)),"")</f>
        <v/>
      </c>
    </row>
    <row r="1052" spans="1:2" s="14" customFormat="1" ht="19.5" customHeight="1" x14ac:dyDescent="0.2">
      <c r="A1052" s="13">
        <v>1037</v>
      </c>
      <c r="B1052" s="14" t="str">
        <f ca="1">IFERROR(HYPERLINK("http://www.charitycommission.gov.uk/Showcharity/RegisterOfCharities/SearchResultHandler.aspx?RegisteredCharityNumber="&amp;VLOOKUP($A1052,RawData!$H:$J,2,FALSE),VLOOKUP($A1052,RawData!$H:$J,3,FALSE)),"")</f>
        <v/>
      </c>
    </row>
    <row r="1053" spans="1:2" s="14" customFormat="1" ht="19.5" customHeight="1" x14ac:dyDescent="0.2">
      <c r="A1053" s="13">
        <v>1038</v>
      </c>
      <c r="B1053" s="14" t="str">
        <f ca="1">IFERROR(HYPERLINK("http://www.charitycommission.gov.uk/Showcharity/RegisterOfCharities/SearchResultHandler.aspx?RegisteredCharityNumber="&amp;VLOOKUP($A1053,RawData!$H:$J,2,FALSE),VLOOKUP($A1053,RawData!$H:$J,3,FALSE)),"")</f>
        <v/>
      </c>
    </row>
    <row r="1054" spans="1:2" s="14" customFormat="1" ht="19.5" customHeight="1" x14ac:dyDescent="0.2">
      <c r="A1054" s="13">
        <v>1039</v>
      </c>
      <c r="B1054" s="14" t="str">
        <f ca="1">IFERROR(HYPERLINK("http://www.charitycommission.gov.uk/Showcharity/RegisterOfCharities/SearchResultHandler.aspx?RegisteredCharityNumber="&amp;VLOOKUP($A1054,RawData!$H:$J,2,FALSE),VLOOKUP($A1054,RawData!$H:$J,3,FALSE)),"")</f>
        <v/>
      </c>
    </row>
    <row r="1055" spans="1:2" s="14" customFormat="1" ht="19.5" customHeight="1" x14ac:dyDescent="0.2">
      <c r="A1055" s="13">
        <v>1040</v>
      </c>
      <c r="B1055" s="14" t="str">
        <f ca="1">IFERROR(HYPERLINK("http://www.charitycommission.gov.uk/Showcharity/RegisterOfCharities/SearchResultHandler.aspx?RegisteredCharityNumber="&amp;VLOOKUP($A1055,RawData!$H:$J,2,FALSE),VLOOKUP($A1055,RawData!$H:$J,3,FALSE)),"")</f>
        <v/>
      </c>
    </row>
    <row r="1056" spans="1:2" s="14" customFormat="1" ht="19.5" customHeight="1" x14ac:dyDescent="0.2">
      <c r="A1056" s="13">
        <v>1041</v>
      </c>
      <c r="B1056" s="14" t="str">
        <f ca="1">IFERROR(HYPERLINK("http://www.charitycommission.gov.uk/Showcharity/RegisterOfCharities/SearchResultHandler.aspx?RegisteredCharityNumber="&amp;VLOOKUP($A1056,RawData!$H:$J,2,FALSE),VLOOKUP($A1056,RawData!$H:$J,3,FALSE)),"")</f>
        <v/>
      </c>
    </row>
    <row r="1057" spans="1:2" s="14" customFormat="1" ht="19.5" customHeight="1" x14ac:dyDescent="0.2">
      <c r="A1057" s="13">
        <v>1042</v>
      </c>
      <c r="B1057" s="14" t="str">
        <f ca="1">IFERROR(HYPERLINK("http://www.charitycommission.gov.uk/Showcharity/RegisterOfCharities/SearchResultHandler.aspx?RegisteredCharityNumber="&amp;VLOOKUP($A1057,RawData!$H:$J,2,FALSE),VLOOKUP($A1057,RawData!$H:$J,3,FALSE)),"")</f>
        <v/>
      </c>
    </row>
    <row r="1058" spans="1:2" s="14" customFormat="1" ht="19.5" customHeight="1" x14ac:dyDescent="0.2">
      <c r="A1058" s="13">
        <v>1043</v>
      </c>
      <c r="B1058" s="14" t="str">
        <f ca="1">IFERROR(HYPERLINK("http://www.charitycommission.gov.uk/Showcharity/RegisterOfCharities/SearchResultHandler.aspx?RegisteredCharityNumber="&amp;VLOOKUP($A1058,RawData!$H:$J,2,FALSE),VLOOKUP($A1058,RawData!$H:$J,3,FALSE)),"")</f>
        <v/>
      </c>
    </row>
    <row r="1059" spans="1:2" s="14" customFormat="1" ht="19.5" customHeight="1" x14ac:dyDescent="0.2">
      <c r="A1059" s="13">
        <v>1044</v>
      </c>
      <c r="B1059" s="14" t="str">
        <f ca="1">IFERROR(HYPERLINK("http://www.charitycommission.gov.uk/Showcharity/RegisterOfCharities/SearchResultHandler.aspx?RegisteredCharityNumber="&amp;VLOOKUP($A1059,RawData!$H:$J,2,FALSE),VLOOKUP($A1059,RawData!$H:$J,3,FALSE)),"")</f>
        <v/>
      </c>
    </row>
    <row r="1060" spans="1:2" s="14" customFormat="1" ht="19.5" customHeight="1" x14ac:dyDescent="0.2">
      <c r="A1060" s="13">
        <v>1045</v>
      </c>
      <c r="B1060" s="14" t="str">
        <f ca="1">IFERROR(HYPERLINK("http://www.charitycommission.gov.uk/Showcharity/RegisterOfCharities/SearchResultHandler.aspx?RegisteredCharityNumber="&amp;VLOOKUP($A1060,RawData!$H:$J,2,FALSE),VLOOKUP($A1060,RawData!$H:$J,3,FALSE)),"")</f>
        <v/>
      </c>
    </row>
    <row r="1061" spans="1:2" s="14" customFormat="1" ht="19.5" customHeight="1" x14ac:dyDescent="0.2">
      <c r="A1061" s="13">
        <v>1046</v>
      </c>
      <c r="B1061" s="14" t="str">
        <f ca="1">IFERROR(HYPERLINK("http://www.charitycommission.gov.uk/Showcharity/RegisterOfCharities/SearchResultHandler.aspx?RegisteredCharityNumber="&amp;VLOOKUP($A1061,RawData!$H:$J,2,FALSE),VLOOKUP($A1061,RawData!$H:$J,3,FALSE)),"")</f>
        <v/>
      </c>
    </row>
    <row r="1062" spans="1:2" s="14" customFormat="1" ht="19.5" customHeight="1" x14ac:dyDescent="0.2">
      <c r="A1062" s="13">
        <v>1047</v>
      </c>
      <c r="B1062" s="14" t="str">
        <f ca="1">IFERROR(HYPERLINK("http://www.charitycommission.gov.uk/Showcharity/RegisterOfCharities/SearchResultHandler.aspx?RegisteredCharityNumber="&amp;VLOOKUP($A1062,RawData!$H:$J,2,FALSE),VLOOKUP($A1062,RawData!$H:$J,3,FALSE)),"")</f>
        <v/>
      </c>
    </row>
    <row r="1063" spans="1:2" s="14" customFormat="1" ht="19.5" customHeight="1" x14ac:dyDescent="0.2">
      <c r="A1063" s="13">
        <v>1048</v>
      </c>
      <c r="B1063" s="14" t="str">
        <f ca="1">IFERROR(HYPERLINK("http://www.charitycommission.gov.uk/Showcharity/RegisterOfCharities/SearchResultHandler.aspx?RegisteredCharityNumber="&amp;VLOOKUP($A1063,RawData!$H:$J,2,FALSE),VLOOKUP($A1063,RawData!$H:$J,3,FALSE)),"")</f>
        <v/>
      </c>
    </row>
    <row r="1064" spans="1:2" s="14" customFormat="1" ht="19.5" customHeight="1" x14ac:dyDescent="0.2">
      <c r="A1064" s="13">
        <v>1049</v>
      </c>
      <c r="B1064" s="14" t="str">
        <f ca="1">IFERROR(HYPERLINK("http://www.charitycommission.gov.uk/Showcharity/RegisterOfCharities/SearchResultHandler.aspx?RegisteredCharityNumber="&amp;VLOOKUP($A1064,RawData!$H:$J,2,FALSE),VLOOKUP($A1064,RawData!$H:$J,3,FALSE)),"")</f>
        <v/>
      </c>
    </row>
    <row r="1065" spans="1:2" s="14" customFormat="1" ht="19.5" customHeight="1" x14ac:dyDescent="0.2">
      <c r="A1065" s="13">
        <v>1050</v>
      </c>
      <c r="B1065" s="14" t="str">
        <f ca="1">IFERROR(HYPERLINK("http://www.charitycommission.gov.uk/Showcharity/RegisterOfCharities/SearchResultHandler.aspx?RegisteredCharityNumber="&amp;VLOOKUP($A1065,RawData!$H:$J,2,FALSE),VLOOKUP($A1065,RawData!$H:$J,3,FALSE)),"")</f>
        <v/>
      </c>
    </row>
    <row r="1066" spans="1:2" s="14" customFormat="1" ht="19.5" customHeight="1" x14ac:dyDescent="0.2">
      <c r="A1066" s="13">
        <v>1051</v>
      </c>
      <c r="B1066" s="14" t="str">
        <f ca="1">IFERROR(HYPERLINK("http://www.charitycommission.gov.uk/Showcharity/RegisterOfCharities/SearchResultHandler.aspx?RegisteredCharityNumber="&amp;VLOOKUP($A1066,RawData!$H:$J,2,FALSE),VLOOKUP($A1066,RawData!$H:$J,3,FALSE)),"")</f>
        <v/>
      </c>
    </row>
    <row r="1067" spans="1:2" s="14" customFormat="1" ht="19.5" customHeight="1" x14ac:dyDescent="0.2">
      <c r="A1067" s="13">
        <v>1052</v>
      </c>
      <c r="B1067" s="14" t="str">
        <f ca="1">IFERROR(HYPERLINK("http://www.charitycommission.gov.uk/Showcharity/RegisterOfCharities/SearchResultHandler.aspx?RegisteredCharityNumber="&amp;VLOOKUP($A1067,RawData!$H:$J,2,FALSE),VLOOKUP($A1067,RawData!$H:$J,3,FALSE)),"")</f>
        <v/>
      </c>
    </row>
    <row r="1068" spans="1:2" s="14" customFormat="1" ht="19.5" customHeight="1" x14ac:dyDescent="0.2">
      <c r="A1068" s="13">
        <v>1053</v>
      </c>
      <c r="B1068" s="14" t="str">
        <f ca="1">IFERROR(HYPERLINK("http://www.charitycommission.gov.uk/Showcharity/RegisterOfCharities/SearchResultHandler.aspx?RegisteredCharityNumber="&amp;VLOOKUP($A1068,RawData!$H:$J,2,FALSE),VLOOKUP($A1068,RawData!$H:$J,3,FALSE)),"")</f>
        <v/>
      </c>
    </row>
    <row r="1069" spans="1:2" s="14" customFormat="1" ht="19.5" customHeight="1" x14ac:dyDescent="0.2">
      <c r="A1069" s="13">
        <v>1054</v>
      </c>
      <c r="B1069" s="14" t="str">
        <f ca="1">IFERROR(HYPERLINK("http://www.charitycommission.gov.uk/Showcharity/RegisterOfCharities/SearchResultHandler.aspx?RegisteredCharityNumber="&amp;VLOOKUP($A1069,RawData!$H:$J,2,FALSE),VLOOKUP($A1069,RawData!$H:$J,3,FALSE)),"")</f>
        <v/>
      </c>
    </row>
    <row r="1070" spans="1:2" s="14" customFormat="1" ht="19.5" customHeight="1" x14ac:dyDescent="0.2">
      <c r="A1070" s="13">
        <v>1055</v>
      </c>
      <c r="B1070" s="14" t="str">
        <f ca="1">IFERROR(HYPERLINK("http://www.charitycommission.gov.uk/Showcharity/RegisterOfCharities/SearchResultHandler.aspx?RegisteredCharityNumber="&amp;VLOOKUP($A1070,RawData!$H:$J,2,FALSE),VLOOKUP($A1070,RawData!$H:$J,3,FALSE)),"")</f>
        <v/>
      </c>
    </row>
    <row r="1071" spans="1:2" s="14" customFormat="1" ht="19.5" customHeight="1" x14ac:dyDescent="0.2">
      <c r="A1071" s="13">
        <v>1056</v>
      </c>
      <c r="B1071" s="14" t="str">
        <f ca="1">IFERROR(HYPERLINK("http://www.charitycommission.gov.uk/Showcharity/RegisterOfCharities/SearchResultHandler.aspx?RegisteredCharityNumber="&amp;VLOOKUP($A1071,RawData!$H:$J,2,FALSE),VLOOKUP($A1071,RawData!$H:$J,3,FALSE)),"")</f>
        <v/>
      </c>
    </row>
    <row r="1072" spans="1:2" s="14" customFormat="1" ht="19.5" customHeight="1" x14ac:dyDescent="0.2">
      <c r="A1072" s="13">
        <v>1057</v>
      </c>
      <c r="B1072" s="14" t="str">
        <f ca="1">IFERROR(HYPERLINK("http://www.charitycommission.gov.uk/Showcharity/RegisterOfCharities/SearchResultHandler.aspx?RegisteredCharityNumber="&amp;VLOOKUP($A1072,RawData!$H:$J,2,FALSE),VLOOKUP($A1072,RawData!$H:$J,3,FALSE)),"")</f>
        <v/>
      </c>
    </row>
    <row r="1073" spans="1:2" s="14" customFormat="1" ht="19.5" customHeight="1" x14ac:dyDescent="0.2">
      <c r="A1073" s="13">
        <v>1058</v>
      </c>
      <c r="B1073" s="14" t="str">
        <f ca="1">IFERROR(HYPERLINK("http://www.charitycommission.gov.uk/Showcharity/RegisterOfCharities/SearchResultHandler.aspx?RegisteredCharityNumber="&amp;VLOOKUP($A1073,RawData!$H:$J,2,FALSE),VLOOKUP($A1073,RawData!$H:$J,3,FALSE)),"")</f>
        <v/>
      </c>
    </row>
    <row r="1074" spans="1:2" s="14" customFormat="1" ht="19.5" customHeight="1" x14ac:dyDescent="0.2">
      <c r="A1074" s="13">
        <v>1059</v>
      </c>
      <c r="B1074" s="14" t="str">
        <f ca="1">IFERROR(HYPERLINK("http://www.charitycommission.gov.uk/Showcharity/RegisterOfCharities/SearchResultHandler.aspx?RegisteredCharityNumber="&amp;VLOOKUP($A1074,RawData!$H:$J,2,FALSE),VLOOKUP($A1074,RawData!$H:$J,3,FALSE)),"")</f>
        <v/>
      </c>
    </row>
    <row r="1075" spans="1:2" s="14" customFormat="1" ht="19.5" customHeight="1" x14ac:dyDescent="0.2">
      <c r="A1075" s="13">
        <v>1060</v>
      </c>
      <c r="B1075" s="14" t="str">
        <f ca="1">IFERROR(HYPERLINK("http://www.charitycommission.gov.uk/Showcharity/RegisterOfCharities/SearchResultHandler.aspx?RegisteredCharityNumber="&amp;VLOOKUP($A1075,RawData!$H:$J,2,FALSE),VLOOKUP($A1075,RawData!$H:$J,3,FALSE)),"")</f>
        <v/>
      </c>
    </row>
    <row r="1076" spans="1:2" s="14" customFormat="1" ht="19.5" customHeight="1" x14ac:dyDescent="0.2">
      <c r="A1076" s="13">
        <v>1061</v>
      </c>
      <c r="B1076" s="14" t="str">
        <f ca="1">IFERROR(HYPERLINK("http://www.charitycommission.gov.uk/Showcharity/RegisterOfCharities/SearchResultHandler.aspx?RegisteredCharityNumber="&amp;VLOOKUP($A1076,RawData!$H:$J,2,FALSE),VLOOKUP($A1076,RawData!$H:$J,3,FALSE)),"")</f>
        <v/>
      </c>
    </row>
    <row r="1077" spans="1:2" s="14" customFormat="1" ht="19.5" customHeight="1" x14ac:dyDescent="0.2">
      <c r="A1077" s="13">
        <v>1062</v>
      </c>
      <c r="B1077" s="14" t="str">
        <f ca="1">IFERROR(HYPERLINK("http://www.charitycommission.gov.uk/Showcharity/RegisterOfCharities/SearchResultHandler.aspx?RegisteredCharityNumber="&amp;VLOOKUP($A1077,RawData!$H:$J,2,FALSE),VLOOKUP($A1077,RawData!$H:$J,3,FALSE)),"")</f>
        <v/>
      </c>
    </row>
    <row r="1078" spans="1:2" s="14" customFormat="1" ht="19.5" customHeight="1" x14ac:dyDescent="0.2">
      <c r="A1078" s="13">
        <v>1063</v>
      </c>
      <c r="B1078" s="14" t="str">
        <f ca="1">IFERROR(HYPERLINK("http://www.charitycommission.gov.uk/Showcharity/RegisterOfCharities/SearchResultHandler.aspx?RegisteredCharityNumber="&amp;VLOOKUP($A1078,RawData!$H:$J,2,FALSE),VLOOKUP($A1078,RawData!$H:$J,3,FALSE)),"")</f>
        <v/>
      </c>
    </row>
    <row r="1079" spans="1:2" s="14" customFormat="1" ht="19.5" customHeight="1" x14ac:dyDescent="0.2">
      <c r="A1079" s="13">
        <v>1064</v>
      </c>
      <c r="B1079" s="14" t="str">
        <f ca="1">IFERROR(HYPERLINK("http://www.charitycommission.gov.uk/Showcharity/RegisterOfCharities/SearchResultHandler.aspx?RegisteredCharityNumber="&amp;VLOOKUP($A1079,RawData!$H:$J,2,FALSE),VLOOKUP($A1079,RawData!$H:$J,3,FALSE)),"")</f>
        <v/>
      </c>
    </row>
    <row r="1080" spans="1:2" s="14" customFormat="1" ht="19.5" customHeight="1" x14ac:dyDescent="0.2">
      <c r="A1080" s="13">
        <v>1065</v>
      </c>
      <c r="B1080" s="14" t="str">
        <f ca="1">IFERROR(HYPERLINK("http://www.charitycommission.gov.uk/Showcharity/RegisterOfCharities/SearchResultHandler.aspx?RegisteredCharityNumber="&amp;VLOOKUP($A1080,RawData!$H:$J,2,FALSE),VLOOKUP($A1080,RawData!$H:$J,3,FALSE)),"")</f>
        <v/>
      </c>
    </row>
    <row r="1081" spans="1:2" s="14" customFormat="1" ht="19.5" customHeight="1" x14ac:dyDescent="0.2">
      <c r="A1081" s="13">
        <v>1066</v>
      </c>
      <c r="B1081" s="14" t="str">
        <f ca="1">IFERROR(HYPERLINK("http://www.charitycommission.gov.uk/Showcharity/RegisterOfCharities/SearchResultHandler.aspx?RegisteredCharityNumber="&amp;VLOOKUP($A1081,RawData!$H:$J,2,FALSE),VLOOKUP($A1081,RawData!$H:$J,3,FALSE)),"")</f>
        <v/>
      </c>
    </row>
    <row r="1082" spans="1:2" s="14" customFormat="1" ht="19.5" customHeight="1" x14ac:dyDescent="0.2">
      <c r="A1082" s="13">
        <v>1067</v>
      </c>
      <c r="B1082" s="14" t="str">
        <f ca="1">IFERROR(HYPERLINK("http://www.charitycommission.gov.uk/Showcharity/RegisterOfCharities/SearchResultHandler.aspx?RegisteredCharityNumber="&amp;VLOOKUP($A1082,RawData!$H:$J,2,FALSE),VLOOKUP($A1082,RawData!$H:$J,3,FALSE)),"")</f>
        <v/>
      </c>
    </row>
    <row r="1083" spans="1:2" s="14" customFormat="1" ht="19.5" customHeight="1" x14ac:dyDescent="0.2">
      <c r="A1083" s="13">
        <v>1068</v>
      </c>
      <c r="B1083" s="14" t="str">
        <f ca="1">IFERROR(HYPERLINK("http://www.charitycommission.gov.uk/Showcharity/RegisterOfCharities/SearchResultHandler.aspx?RegisteredCharityNumber="&amp;VLOOKUP($A1083,RawData!$H:$J,2,FALSE),VLOOKUP($A1083,RawData!$H:$J,3,FALSE)),"")</f>
        <v/>
      </c>
    </row>
    <row r="1084" spans="1:2" s="14" customFormat="1" ht="19.5" customHeight="1" x14ac:dyDescent="0.2">
      <c r="A1084" s="13">
        <v>1069</v>
      </c>
      <c r="B1084" s="14" t="str">
        <f ca="1">IFERROR(HYPERLINK("http://www.charitycommission.gov.uk/Showcharity/RegisterOfCharities/SearchResultHandler.aspx?RegisteredCharityNumber="&amp;VLOOKUP($A1084,RawData!$H:$J,2,FALSE),VLOOKUP($A1084,RawData!$H:$J,3,FALSE)),"")</f>
        <v/>
      </c>
    </row>
    <row r="1085" spans="1:2" s="14" customFormat="1" ht="19.5" customHeight="1" x14ac:dyDescent="0.2">
      <c r="A1085" s="13">
        <v>1070</v>
      </c>
      <c r="B1085" s="14" t="str">
        <f ca="1">IFERROR(HYPERLINK("http://www.charitycommission.gov.uk/Showcharity/RegisterOfCharities/SearchResultHandler.aspx?RegisteredCharityNumber="&amp;VLOOKUP($A1085,RawData!$H:$J,2,FALSE),VLOOKUP($A1085,RawData!$H:$J,3,FALSE)),"")</f>
        <v/>
      </c>
    </row>
    <row r="1086" spans="1:2" s="14" customFormat="1" ht="19.5" customHeight="1" x14ac:dyDescent="0.2">
      <c r="A1086" s="13">
        <v>1071</v>
      </c>
      <c r="B1086" s="14" t="str">
        <f ca="1">IFERROR(HYPERLINK("http://www.charitycommission.gov.uk/Showcharity/RegisterOfCharities/SearchResultHandler.aspx?RegisteredCharityNumber="&amp;VLOOKUP($A1086,RawData!$H:$J,2,FALSE),VLOOKUP($A1086,RawData!$H:$J,3,FALSE)),"")</f>
        <v/>
      </c>
    </row>
    <row r="1087" spans="1:2" s="14" customFormat="1" ht="19.5" customHeight="1" x14ac:dyDescent="0.2">
      <c r="A1087" s="13">
        <v>1072</v>
      </c>
      <c r="B1087" s="14" t="str">
        <f ca="1">IFERROR(HYPERLINK("http://www.charitycommission.gov.uk/Showcharity/RegisterOfCharities/SearchResultHandler.aspx?RegisteredCharityNumber="&amp;VLOOKUP($A1087,RawData!$H:$J,2,FALSE),VLOOKUP($A1087,RawData!$H:$J,3,FALSE)),"")</f>
        <v/>
      </c>
    </row>
    <row r="1088" spans="1:2" s="14" customFormat="1" ht="19.5" customHeight="1" x14ac:dyDescent="0.2">
      <c r="A1088" s="13">
        <v>1073</v>
      </c>
      <c r="B1088" s="14" t="str">
        <f ca="1">IFERROR(HYPERLINK("http://www.charitycommission.gov.uk/Showcharity/RegisterOfCharities/SearchResultHandler.aspx?RegisteredCharityNumber="&amp;VLOOKUP($A1088,RawData!$H:$J,2,FALSE),VLOOKUP($A1088,RawData!$H:$J,3,FALSE)),"")</f>
        <v/>
      </c>
    </row>
    <row r="1089" spans="1:2" s="14" customFormat="1" ht="19.5" customHeight="1" x14ac:dyDescent="0.2">
      <c r="A1089" s="13">
        <v>1074</v>
      </c>
      <c r="B1089" s="14" t="str">
        <f ca="1">IFERROR(HYPERLINK("http://www.charitycommission.gov.uk/Showcharity/RegisterOfCharities/SearchResultHandler.aspx?RegisteredCharityNumber="&amp;VLOOKUP($A1089,RawData!$H:$J,2,FALSE),VLOOKUP($A1089,RawData!$H:$J,3,FALSE)),"")</f>
        <v/>
      </c>
    </row>
    <row r="1090" spans="1:2" s="14" customFormat="1" ht="19.5" customHeight="1" x14ac:dyDescent="0.2">
      <c r="A1090" s="13">
        <v>1075</v>
      </c>
      <c r="B1090" s="14" t="str">
        <f ca="1">IFERROR(HYPERLINK("http://www.charitycommission.gov.uk/Showcharity/RegisterOfCharities/SearchResultHandler.aspx?RegisteredCharityNumber="&amp;VLOOKUP($A1090,RawData!$H:$J,2,FALSE),VLOOKUP($A1090,RawData!$H:$J,3,FALSE)),"")</f>
        <v/>
      </c>
    </row>
    <row r="1091" spans="1:2" s="14" customFormat="1" ht="19.5" customHeight="1" x14ac:dyDescent="0.2">
      <c r="A1091" s="13">
        <v>1076</v>
      </c>
      <c r="B1091" s="14" t="str">
        <f ca="1">IFERROR(HYPERLINK("http://www.charitycommission.gov.uk/Showcharity/RegisterOfCharities/SearchResultHandler.aspx?RegisteredCharityNumber="&amp;VLOOKUP($A1091,RawData!$H:$J,2,FALSE),VLOOKUP($A1091,RawData!$H:$J,3,FALSE)),"")</f>
        <v/>
      </c>
    </row>
    <row r="1092" spans="1:2" s="14" customFormat="1" ht="19.5" customHeight="1" x14ac:dyDescent="0.2">
      <c r="A1092" s="13">
        <v>1077</v>
      </c>
      <c r="B1092" s="14" t="str">
        <f ca="1">IFERROR(HYPERLINK("http://www.charitycommission.gov.uk/Showcharity/RegisterOfCharities/SearchResultHandler.aspx?RegisteredCharityNumber="&amp;VLOOKUP($A1092,RawData!$H:$J,2,FALSE),VLOOKUP($A1092,RawData!$H:$J,3,FALSE)),"")</f>
        <v/>
      </c>
    </row>
    <row r="1093" spans="1:2" s="14" customFormat="1" ht="19.5" customHeight="1" x14ac:dyDescent="0.2">
      <c r="A1093" s="13">
        <v>1078</v>
      </c>
      <c r="B1093" s="14" t="str">
        <f ca="1">IFERROR(HYPERLINK("http://www.charitycommission.gov.uk/Showcharity/RegisterOfCharities/SearchResultHandler.aspx?RegisteredCharityNumber="&amp;VLOOKUP($A1093,RawData!$H:$J,2,FALSE),VLOOKUP($A1093,RawData!$H:$J,3,FALSE)),"")</f>
        <v/>
      </c>
    </row>
    <row r="1094" spans="1:2" s="14" customFormat="1" ht="19.5" customHeight="1" x14ac:dyDescent="0.2">
      <c r="A1094" s="13">
        <v>1079</v>
      </c>
      <c r="B1094" s="14" t="str">
        <f ca="1">IFERROR(HYPERLINK("http://www.charitycommission.gov.uk/Showcharity/RegisterOfCharities/SearchResultHandler.aspx?RegisteredCharityNumber="&amp;VLOOKUP($A1094,RawData!$H:$J,2,FALSE),VLOOKUP($A1094,RawData!$H:$J,3,FALSE)),"")</f>
        <v/>
      </c>
    </row>
    <row r="1095" spans="1:2" s="14" customFormat="1" ht="19.5" customHeight="1" x14ac:dyDescent="0.2">
      <c r="A1095" s="13">
        <v>1080</v>
      </c>
      <c r="B1095" s="14" t="str">
        <f ca="1">IFERROR(HYPERLINK("http://www.charitycommission.gov.uk/Showcharity/RegisterOfCharities/SearchResultHandler.aspx?RegisteredCharityNumber="&amp;VLOOKUP($A1095,RawData!$H:$J,2,FALSE),VLOOKUP($A1095,RawData!$H:$J,3,FALSE)),"")</f>
        <v/>
      </c>
    </row>
    <row r="1096" spans="1:2" s="14" customFormat="1" ht="19.5" customHeight="1" x14ac:dyDescent="0.2">
      <c r="A1096" s="13">
        <v>1081</v>
      </c>
      <c r="B1096" s="14" t="str">
        <f ca="1">IFERROR(HYPERLINK("http://www.charitycommission.gov.uk/Showcharity/RegisterOfCharities/SearchResultHandler.aspx?RegisteredCharityNumber="&amp;VLOOKUP($A1096,RawData!$H:$J,2,FALSE),VLOOKUP($A1096,RawData!$H:$J,3,FALSE)),"")</f>
        <v/>
      </c>
    </row>
    <row r="1097" spans="1:2" s="14" customFormat="1" ht="19.5" customHeight="1" x14ac:dyDescent="0.2">
      <c r="A1097" s="13">
        <v>1082</v>
      </c>
      <c r="B1097" s="14" t="str">
        <f ca="1">IFERROR(HYPERLINK("http://www.charitycommission.gov.uk/Showcharity/RegisterOfCharities/SearchResultHandler.aspx?RegisteredCharityNumber="&amp;VLOOKUP($A1097,RawData!$H:$J,2,FALSE),VLOOKUP($A1097,RawData!$H:$J,3,FALSE)),"")</f>
        <v/>
      </c>
    </row>
    <row r="1098" spans="1:2" s="14" customFormat="1" ht="19.5" customHeight="1" x14ac:dyDescent="0.2">
      <c r="A1098" s="13">
        <v>1083</v>
      </c>
      <c r="B1098" s="14" t="str">
        <f ca="1">IFERROR(HYPERLINK("http://www.charitycommission.gov.uk/Showcharity/RegisterOfCharities/SearchResultHandler.aspx?RegisteredCharityNumber="&amp;VLOOKUP($A1098,RawData!$H:$J,2,FALSE),VLOOKUP($A1098,RawData!$H:$J,3,FALSE)),"")</f>
        <v/>
      </c>
    </row>
    <row r="1099" spans="1:2" s="14" customFormat="1" ht="19.5" customHeight="1" x14ac:dyDescent="0.2">
      <c r="A1099" s="13">
        <v>1084</v>
      </c>
      <c r="B1099" s="14" t="str">
        <f ca="1">IFERROR(HYPERLINK("http://www.charitycommission.gov.uk/Showcharity/RegisterOfCharities/SearchResultHandler.aspx?RegisteredCharityNumber="&amp;VLOOKUP($A1099,RawData!$H:$J,2,FALSE),VLOOKUP($A1099,RawData!$H:$J,3,FALSE)),"")</f>
        <v/>
      </c>
    </row>
    <row r="1100" spans="1:2" s="14" customFormat="1" ht="19.5" customHeight="1" x14ac:dyDescent="0.2">
      <c r="A1100" s="13">
        <v>1085</v>
      </c>
      <c r="B1100" s="14" t="str">
        <f ca="1">IFERROR(HYPERLINK("http://www.charitycommission.gov.uk/Showcharity/RegisterOfCharities/SearchResultHandler.aspx?RegisteredCharityNumber="&amp;VLOOKUP($A1100,RawData!$H:$J,2,FALSE),VLOOKUP($A1100,RawData!$H:$J,3,FALSE)),"")</f>
        <v/>
      </c>
    </row>
    <row r="1101" spans="1:2" s="14" customFormat="1" ht="19.5" customHeight="1" x14ac:dyDescent="0.2">
      <c r="A1101" s="13">
        <v>1086</v>
      </c>
      <c r="B1101" s="14" t="str">
        <f ca="1">IFERROR(HYPERLINK("http://www.charitycommission.gov.uk/Showcharity/RegisterOfCharities/SearchResultHandler.aspx?RegisteredCharityNumber="&amp;VLOOKUP($A1101,RawData!$H:$J,2,FALSE),VLOOKUP($A1101,RawData!$H:$J,3,FALSE)),"")</f>
        <v/>
      </c>
    </row>
    <row r="1102" spans="1:2" s="14" customFormat="1" ht="19.5" customHeight="1" x14ac:dyDescent="0.2">
      <c r="A1102" s="13">
        <v>1087</v>
      </c>
      <c r="B1102" s="14" t="str">
        <f ca="1">IFERROR(HYPERLINK("http://www.charitycommission.gov.uk/Showcharity/RegisterOfCharities/SearchResultHandler.aspx?RegisteredCharityNumber="&amp;VLOOKUP($A1102,RawData!$H:$J,2,FALSE),VLOOKUP($A1102,RawData!$H:$J,3,FALSE)),"")</f>
        <v/>
      </c>
    </row>
    <row r="1103" spans="1:2" s="14" customFormat="1" ht="19.5" customHeight="1" x14ac:dyDescent="0.2">
      <c r="A1103" s="13">
        <v>1088</v>
      </c>
      <c r="B1103" s="14" t="str">
        <f ca="1">IFERROR(HYPERLINK("http://www.charitycommission.gov.uk/Showcharity/RegisterOfCharities/SearchResultHandler.aspx?RegisteredCharityNumber="&amp;VLOOKUP($A1103,RawData!$H:$J,2,FALSE),VLOOKUP($A1103,RawData!$H:$J,3,FALSE)),"")</f>
        <v/>
      </c>
    </row>
    <row r="1104" spans="1:2" s="14" customFormat="1" ht="19.5" customHeight="1" x14ac:dyDescent="0.2">
      <c r="A1104" s="13">
        <v>1089</v>
      </c>
      <c r="B1104" s="14" t="str">
        <f ca="1">IFERROR(HYPERLINK("http://www.charitycommission.gov.uk/Showcharity/RegisterOfCharities/SearchResultHandler.aspx?RegisteredCharityNumber="&amp;VLOOKUP($A1104,RawData!$H:$J,2,FALSE),VLOOKUP($A1104,RawData!$H:$J,3,FALSE)),"")</f>
        <v/>
      </c>
    </row>
    <row r="1105" spans="1:2" s="14" customFormat="1" ht="19.5" customHeight="1" x14ac:dyDescent="0.2">
      <c r="A1105" s="13">
        <v>1090</v>
      </c>
      <c r="B1105" s="14" t="str">
        <f ca="1">IFERROR(HYPERLINK("http://www.charitycommission.gov.uk/Showcharity/RegisterOfCharities/SearchResultHandler.aspx?RegisteredCharityNumber="&amp;VLOOKUP($A1105,RawData!$H:$J,2,FALSE),VLOOKUP($A1105,RawData!$H:$J,3,FALSE)),"")</f>
        <v/>
      </c>
    </row>
    <row r="1106" spans="1:2" s="14" customFormat="1" ht="19.5" customHeight="1" x14ac:dyDescent="0.2">
      <c r="A1106" s="13">
        <v>1091</v>
      </c>
      <c r="B1106" s="14" t="str">
        <f ca="1">IFERROR(HYPERLINK("http://www.charitycommission.gov.uk/Showcharity/RegisterOfCharities/SearchResultHandler.aspx?RegisteredCharityNumber="&amp;VLOOKUP($A1106,RawData!$H:$J,2,FALSE),VLOOKUP($A1106,RawData!$H:$J,3,FALSE)),"")</f>
        <v/>
      </c>
    </row>
    <row r="1107" spans="1:2" s="14" customFormat="1" ht="19.5" customHeight="1" x14ac:dyDescent="0.2">
      <c r="A1107" s="13">
        <v>1092</v>
      </c>
      <c r="B1107" s="14" t="str">
        <f ca="1">IFERROR(HYPERLINK("http://www.charitycommission.gov.uk/Showcharity/RegisterOfCharities/SearchResultHandler.aspx?RegisteredCharityNumber="&amp;VLOOKUP($A1107,RawData!$H:$J,2,FALSE),VLOOKUP($A1107,RawData!$H:$J,3,FALSE)),"")</f>
        <v/>
      </c>
    </row>
    <row r="1108" spans="1:2" s="14" customFormat="1" ht="19.5" customHeight="1" x14ac:dyDescent="0.2">
      <c r="A1108" s="13">
        <v>1093</v>
      </c>
      <c r="B1108" s="14" t="str">
        <f ca="1">IFERROR(HYPERLINK("http://www.charitycommission.gov.uk/Showcharity/RegisterOfCharities/SearchResultHandler.aspx?RegisteredCharityNumber="&amp;VLOOKUP($A1108,RawData!$H:$J,2,FALSE),VLOOKUP($A1108,RawData!$H:$J,3,FALSE)),"")</f>
        <v/>
      </c>
    </row>
    <row r="1109" spans="1:2" s="14" customFormat="1" ht="19.5" customHeight="1" x14ac:dyDescent="0.2">
      <c r="A1109" s="13">
        <v>1094</v>
      </c>
      <c r="B1109" s="14" t="str">
        <f ca="1">IFERROR(HYPERLINK("http://www.charitycommission.gov.uk/Showcharity/RegisterOfCharities/SearchResultHandler.aspx?RegisteredCharityNumber="&amp;VLOOKUP($A1109,RawData!$H:$J,2,FALSE),VLOOKUP($A1109,RawData!$H:$J,3,FALSE)),"")</f>
        <v/>
      </c>
    </row>
    <row r="1110" spans="1:2" s="14" customFormat="1" ht="19.5" customHeight="1" x14ac:dyDescent="0.2">
      <c r="A1110" s="13">
        <v>1095</v>
      </c>
      <c r="B1110" s="14" t="str">
        <f ca="1">IFERROR(HYPERLINK("http://www.charitycommission.gov.uk/Showcharity/RegisterOfCharities/SearchResultHandler.aspx?RegisteredCharityNumber="&amp;VLOOKUP($A1110,RawData!$H:$J,2,FALSE),VLOOKUP($A1110,RawData!$H:$J,3,FALSE)),"")</f>
        <v/>
      </c>
    </row>
    <row r="1111" spans="1:2" s="14" customFormat="1" ht="19.5" customHeight="1" x14ac:dyDescent="0.2">
      <c r="A1111" s="13">
        <v>1096</v>
      </c>
      <c r="B1111" s="14" t="str">
        <f ca="1">IFERROR(HYPERLINK("http://www.charitycommission.gov.uk/Showcharity/RegisterOfCharities/SearchResultHandler.aspx?RegisteredCharityNumber="&amp;VLOOKUP($A1111,RawData!$H:$J,2,FALSE),VLOOKUP($A1111,RawData!$H:$J,3,FALSE)),"")</f>
        <v/>
      </c>
    </row>
    <row r="1112" spans="1:2" s="14" customFormat="1" ht="19.5" customHeight="1" x14ac:dyDescent="0.2">
      <c r="A1112" s="13">
        <v>1097</v>
      </c>
      <c r="B1112" s="14" t="str">
        <f ca="1">IFERROR(HYPERLINK("http://www.charitycommission.gov.uk/Showcharity/RegisterOfCharities/SearchResultHandler.aspx?RegisteredCharityNumber="&amp;VLOOKUP($A1112,RawData!$H:$J,2,FALSE),VLOOKUP($A1112,RawData!$H:$J,3,FALSE)),"")</f>
        <v/>
      </c>
    </row>
    <row r="1113" spans="1:2" s="14" customFormat="1" ht="19.5" customHeight="1" x14ac:dyDescent="0.2">
      <c r="A1113" s="13">
        <v>1098</v>
      </c>
      <c r="B1113" s="14" t="str">
        <f ca="1">IFERROR(HYPERLINK("http://www.charitycommission.gov.uk/Showcharity/RegisterOfCharities/SearchResultHandler.aspx?RegisteredCharityNumber="&amp;VLOOKUP($A1113,RawData!$H:$J,2,FALSE),VLOOKUP($A1113,RawData!$H:$J,3,FALSE)),"")</f>
        <v/>
      </c>
    </row>
    <row r="1114" spans="1:2" s="14" customFormat="1" ht="19.5" customHeight="1" x14ac:dyDescent="0.2">
      <c r="A1114" s="13">
        <v>1099</v>
      </c>
      <c r="B1114" s="14" t="str">
        <f ca="1">IFERROR(HYPERLINK("http://www.charitycommission.gov.uk/Showcharity/RegisterOfCharities/SearchResultHandler.aspx?RegisteredCharityNumber="&amp;VLOOKUP($A1114,RawData!$H:$J,2,FALSE),VLOOKUP($A1114,RawData!$H:$J,3,FALSE)),"")</f>
        <v/>
      </c>
    </row>
    <row r="1115" spans="1:2" s="14" customFormat="1" ht="19.5" customHeight="1" x14ac:dyDescent="0.2">
      <c r="A1115" s="13">
        <v>1100</v>
      </c>
      <c r="B1115" s="14" t="str">
        <f ca="1">IFERROR(HYPERLINK("http://www.charitycommission.gov.uk/Showcharity/RegisterOfCharities/SearchResultHandler.aspx?RegisteredCharityNumber="&amp;VLOOKUP($A1115,RawData!$H:$J,2,FALSE),VLOOKUP($A1115,RawData!$H:$J,3,FALSE)),"")</f>
        <v/>
      </c>
    </row>
    <row r="1116" spans="1:2" s="14" customFormat="1" ht="19.5" customHeight="1" x14ac:dyDescent="0.2">
      <c r="A1116" s="13">
        <v>1101</v>
      </c>
      <c r="B1116" s="14" t="str">
        <f ca="1">IFERROR(HYPERLINK("http://www.charitycommission.gov.uk/Showcharity/RegisterOfCharities/SearchResultHandler.aspx?RegisteredCharityNumber="&amp;VLOOKUP($A1116,RawData!$H:$J,2,FALSE),VLOOKUP($A1116,RawData!$H:$J,3,FALSE)),"")</f>
        <v/>
      </c>
    </row>
    <row r="1117" spans="1:2" s="14" customFormat="1" ht="19.5" customHeight="1" x14ac:dyDescent="0.2">
      <c r="A1117" s="13">
        <v>1102</v>
      </c>
      <c r="B1117" s="14" t="str">
        <f ca="1">IFERROR(HYPERLINK("http://www.charitycommission.gov.uk/Showcharity/RegisterOfCharities/SearchResultHandler.aspx?RegisteredCharityNumber="&amp;VLOOKUP($A1117,RawData!$H:$J,2,FALSE),VLOOKUP($A1117,RawData!$H:$J,3,FALSE)),"")</f>
        <v/>
      </c>
    </row>
    <row r="1118" spans="1:2" s="14" customFormat="1" ht="19.5" customHeight="1" x14ac:dyDescent="0.2">
      <c r="A1118" s="13">
        <v>1103</v>
      </c>
      <c r="B1118" s="14" t="str">
        <f ca="1">IFERROR(HYPERLINK("http://www.charitycommission.gov.uk/Showcharity/RegisterOfCharities/SearchResultHandler.aspx?RegisteredCharityNumber="&amp;VLOOKUP($A1118,RawData!$H:$J,2,FALSE),VLOOKUP($A1118,RawData!$H:$J,3,FALSE)),"")</f>
        <v/>
      </c>
    </row>
    <row r="1119" spans="1:2" s="14" customFormat="1" ht="19.5" customHeight="1" x14ac:dyDescent="0.2">
      <c r="A1119" s="13">
        <v>1104</v>
      </c>
      <c r="B1119" s="14" t="str">
        <f ca="1">IFERROR(HYPERLINK("http://www.charitycommission.gov.uk/Showcharity/RegisterOfCharities/SearchResultHandler.aspx?RegisteredCharityNumber="&amp;VLOOKUP($A1119,RawData!$H:$J,2,FALSE),VLOOKUP($A1119,RawData!$H:$J,3,FALSE)),"")</f>
        <v/>
      </c>
    </row>
    <row r="1120" spans="1:2" s="14" customFormat="1" ht="19.5" customHeight="1" x14ac:dyDescent="0.2">
      <c r="A1120" s="13">
        <v>1105</v>
      </c>
      <c r="B1120" s="14" t="str">
        <f ca="1">IFERROR(HYPERLINK("http://www.charitycommission.gov.uk/Showcharity/RegisterOfCharities/SearchResultHandler.aspx?RegisteredCharityNumber="&amp;VLOOKUP($A1120,RawData!$H:$J,2,FALSE),VLOOKUP($A1120,RawData!$H:$J,3,FALSE)),"")</f>
        <v/>
      </c>
    </row>
    <row r="1121" spans="1:2" s="14" customFormat="1" ht="19.5" customHeight="1" x14ac:dyDescent="0.2">
      <c r="A1121" s="13">
        <v>1106</v>
      </c>
      <c r="B1121" s="14" t="str">
        <f ca="1">IFERROR(HYPERLINK("http://www.charitycommission.gov.uk/Showcharity/RegisterOfCharities/SearchResultHandler.aspx?RegisteredCharityNumber="&amp;VLOOKUP($A1121,RawData!$H:$J,2,FALSE),VLOOKUP($A1121,RawData!$H:$J,3,FALSE)),"")</f>
        <v/>
      </c>
    </row>
    <row r="1122" spans="1:2" s="14" customFormat="1" ht="19.5" customHeight="1" x14ac:dyDescent="0.2">
      <c r="A1122" s="13">
        <v>1107</v>
      </c>
      <c r="B1122" s="14" t="str">
        <f ca="1">IFERROR(HYPERLINK("http://www.charitycommission.gov.uk/Showcharity/RegisterOfCharities/SearchResultHandler.aspx?RegisteredCharityNumber="&amp;VLOOKUP($A1122,RawData!$H:$J,2,FALSE),VLOOKUP($A1122,RawData!$H:$J,3,FALSE)),"")</f>
        <v/>
      </c>
    </row>
    <row r="1123" spans="1:2" s="14" customFormat="1" ht="19.5" customHeight="1" x14ac:dyDescent="0.2">
      <c r="A1123" s="13">
        <v>1108</v>
      </c>
      <c r="B1123" s="14" t="str">
        <f ca="1">IFERROR(HYPERLINK("http://www.charitycommission.gov.uk/Showcharity/RegisterOfCharities/SearchResultHandler.aspx?RegisteredCharityNumber="&amp;VLOOKUP($A1123,RawData!$H:$J,2,FALSE),VLOOKUP($A1123,RawData!$H:$J,3,FALSE)),"")</f>
        <v/>
      </c>
    </row>
    <row r="1124" spans="1:2" s="14" customFormat="1" ht="19.5" customHeight="1" x14ac:dyDescent="0.2">
      <c r="A1124" s="13">
        <v>1109</v>
      </c>
      <c r="B1124" s="14" t="str">
        <f ca="1">IFERROR(HYPERLINK("http://www.charitycommission.gov.uk/Showcharity/RegisterOfCharities/SearchResultHandler.aspx?RegisteredCharityNumber="&amp;VLOOKUP($A1124,RawData!$H:$J,2,FALSE),VLOOKUP($A1124,RawData!$H:$J,3,FALSE)),"")</f>
        <v/>
      </c>
    </row>
    <row r="1125" spans="1:2" s="14" customFormat="1" ht="19.5" customHeight="1" x14ac:dyDescent="0.2">
      <c r="A1125" s="13">
        <v>1110</v>
      </c>
      <c r="B1125" s="14" t="str">
        <f ca="1">IFERROR(HYPERLINK("http://www.charitycommission.gov.uk/Showcharity/RegisterOfCharities/SearchResultHandler.aspx?RegisteredCharityNumber="&amp;VLOOKUP($A1125,RawData!$H:$J,2,FALSE),VLOOKUP($A1125,RawData!$H:$J,3,FALSE)),"")</f>
        <v/>
      </c>
    </row>
    <row r="1126" spans="1:2" s="14" customFormat="1" ht="19.5" customHeight="1" x14ac:dyDescent="0.2">
      <c r="A1126" s="13">
        <v>1111</v>
      </c>
      <c r="B1126" s="14" t="str">
        <f ca="1">IFERROR(HYPERLINK("http://www.charitycommission.gov.uk/Showcharity/RegisterOfCharities/SearchResultHandler.aspx?RegisteredCharityNumber="&amp;VLOOKUP($A1126,RawData!$H:$J,2,FALSE),VLOOKUP($A1126,RawData!$H:$J,3,FALSE)),"")</f>
        <v/>
      </c>
    </row>
    <row r="1127" spans="1:2" s="14" customFormat="1" ht="19.5" customHeight="1" x14ac:dyDescent="0.2">
      <c r="A1127" s="13">
        <v>1112</v>
      </c>
      <c r="B1127" s="14" t="str">
        <f ca="1">IFERROR(HYPERLINK("http://www.charitycommission.gov.uk/Showcharity/RegisterOfCharities/SearchResultHandler.aspx?RegisteredCharityNumber="&amp;VLOOKUP($A1127,RawData!$H:$J,2,FALSE),VLOOKUP($A1127,RawData!$H:$J,3,FALSE)),"")</f>
        <v/>
      </c>
    </row>
    <row r="1128" spans="1:2" s="14" customFormat="1" ht="19.5" customHeight="1" x14ac:dyDescent="0.2">
      <c r="A1128" s="13">
        <v>1113</v>
      </c>
      <c r="B1128" s="14" t="str">
        <f ca="1">IFERROR(HYPERLINK("http://www.charitycommission.gov.uk/Showcharity/RegisterOfCharities/SearchResultHandler.aspx?RegisteredCharityNumber="&amp;VLOOKUP($A1128,RawData!$H:$J,2,FALSE),VLOOKUP($A1128,RawData!$H:$J,3,FALSE)),"")</f>
        <v/>
      </c>
    </row>
    <row r="1129" spans="1:2" s="14" customFormat="1" ht="19.5" customHeight="1" x14ac:dyDescent="0.2">
      <c r="A1129" s="13">
        <v>1114</v>
      </c>
      <c r="B1129" s="14" t="str">
        <f ca="1">IFERROR(HYPERLINK("http://www.charitycommission.gov.uk/Showcharity/RegisterOfCharities/SearchResultHandler.aspx?RegisteredCharityNumber="&amp;VLOOKUP($A1129,RawData!$H:$J,2,FALSE),VLOOKUP($A1129,RawData!$H:$J,3,FALSE)),"")</f>
        <v/>
      </c>
    </row>
    <row r="1130" spans="1:2" s="14" customFormat="1" ht="19.5" customHeight="1" x14ac:dyDescent="0.2">
      <c r="A1130" s="13">
        <v>1115</v>
      </c>
      <c r="B1130" s="14" t="str">
        <f ca="1">IFERROR(HYPERLINK("http://www.charitycommission.gov.uk/Showcharity/RegisterOfCharities/SearchResultHandler.aspx?RegisteredCharityNumber="&amp;VLOOKUP($A1130,RawData!$H:$J,2,FALSE),VLOOKUP($A1130,RawData!$H:$J,3,FALSE)),"")</f>
        <v/>
      </c>
    </row>
    <row r="1131" spans="1:2" s="14" customFormat="1" ht="19.5" customHeight="1" x14ac:dyDescent="0.2">
      <c r="A1131" s="13">
        <v>1116</v>
      </c>
      <c r="B1131" s="14" t="str">
        <f ca="1">IFERROR(HYPERLINK("http://www.charitycommission.gov.uk/Showcharity/RegisterOfCharities/SearchResultHandler.aspx?RegisteredCharityNumber="&amp;VLOOKUP($A1131,RawData!$H:$J,2,FALSE),VLOOKUP($A1131,RawData!$H:$J,3,FALSE)),"")</f>
        <v/>
      </c>
    </row>
    <row r="1132" spans="1:2" s="14" customFormat="1" ht="19.5" customHeight="1" x14ac:dyDescent="0.2">
      <c r="A1132" s="13">
        <v>1117</v>
      </c>
      <c r="B1132" s="14" t="str">
        <f ca="1">IFERROR(HYPERLINK("http://www.charitycommission.gov.uk/Showcharity/RegisterOfCharities/SearchResultHandler.aspx?RegisteredCharityNumber="&amp;VLOOKUP($A1132,RawData!$H:$J,2,FALSE),VLOOKUP($A1132,RawData!$H:$J,3,FALSE)),"")</f>
        <v/>
      </c>
    </row>
    <row r="1133" spans="1:2" s="14" customFormat="1" ht="19.5" customHeight="1" x14ac:dyDescent="0.2">
      <c r="A1133" s="13">
        <v>1118</v>
      </c>
      <c r="B1133" s="14" t="str">
        <f ca="1">IFERROR(HYPERLINK("http://www.charitycommission.gov.uk/Showcharity/RegisterOfCharities/SearchResultHandler.aspx?RegisteredCharityNumber="&amp;VLOOKUP($A1133,RawData!$H:$J,2,FALSE),VLOOKUP($A1133,RawData!$H:$J,3,FALSE)),"")</f>
        <v/>
      </c>
    </row>
    <row r="1134" spans="1:2" s="14" customFormat="1" ht="19.5" customHeight="1" x14ac:dyDescent="0.2">
      <c r="A1134" s="13">
        <v>1119</v>
      </c>
      <c r="B1134" s="14" t="str">
        <f ca="1">IFERROR(HYPERLINK("http://www.charitycommission.gov.uk/Showcharity/RegisterOfCharities/SearchResultHandler.aspx?RegisteredCharityNumber="&amp;VLOOKUP($A1134,RawData!$H:$J,2,FALSE),VLOOKUP($A1134,RawData!$H:$J,3,FALSE)),"")</f>
        <v/>
      </c>
    </row>
    <row r="1135" spans="1:2" s="14" customFormat="1" ht="19.5" customHeight="1" x14ac:dyDescent="0.2">
      <c r="A1135" s="13">
        <v>1120</v>
      </c>
      <c r="B1135" s="14" t="str">
        <f ca="1">IFERROR(HYPERLINK("http://www.charitycommission.gov.uk/Showcharity/RegisterOfCharities/SearchResultHandler.aspx?RegisteredCharityNumber="&amp;VLOOKUP($A1135,RawData!$H:$J,2,FALSE),VLOOKUP($A1135,RawData!$H:$J,3,FALSE)),"")</f>
        <v/>
      </c>
    </row>
    <row r="1136" spans="1:2" s="14" customFormat="1" ht="19.5" customHeight="1" x14ac:dyDescent="0.2">
      <c r="A1136" s="13">
        <v>1121</v>
      </c>
      <c r="B1136" s="14" t="str">
        <f ca="1">IFERROR(HYPERLINK("http://www.charitycommission.gov.uk/Showcharity/RegisterOfCharities/SearchResultHandler.aspx?RegisteredCharityNumber="&amp;VLOOKUP($A1136,RawData!$H:$J,2,FALSE),VLOOKUP($A1136,RawData!$H:$J,3,FALSE)),"")</f>
        <v/>
      </c>
    </row>
    <row r="1137" spans="1:2" s="14" customFormat="1" ht="19.5" customHeight="1" x14ac:dyDescent="0.2">
      <c r="A1137" s="13">
        <v>1122</v>
      </c>
      <c r="B1137" s="14" t="str">
        <f ca="1">IFERROR(HYPERLINK("http://www.charitycommission.gov.uk/Showcharity/RegisterOfCharities/SearchResultHandler.aspx?RegisteredCharityNumber="&amp;VLOOKUP($A1137,RawData!$H:$J,2,FALSE),VLOOKUP($A1137,RawData!$H:$J,3,FALSE)),"")</f>
        <v/>
      </c>
    </row>
    <row r="1138" spans="1:2" s="14" customFormat="1" ht="19.5" customHeight="1" x14ac:dyDescent="0.2">
      <c r="A1138" s="13">
        <v>1123</v>
      </c>
      <c r="B1138" s="14" t="str">
        <f ca="1">IFERROR(HYPERLINK("http://www.charitycommission.gov.uk/Showcharity/RegisterOfCharities/SearchResultHandler.aspx?RegisteredCharityNumber="&amp;VLOOKUP($A1138,RawData!$H:$J,2,FALSE),VLOOKUP($A1138,RawData!$H:$J,3,FALSE)),"")</f>
        <v/>
      </c>
    </row>
    <row r="1139" spans="1:2" s="14" customFormat="1" ht="19.5" customHeight="1" x14ac:dyDescent="0.2">
      <c r="A1139" s="13">
        <v>1124</v>
      </c>
      <c r="B1139" s="14" t="str">
        <f ca="1">IFERROR(HYPERLINK("http://www.charitycommission.gov.uk/Showcharity/RegisterOfCharities/SearchResultHandler.aspx?RegisteredCharityNumber="&amp;VLOOKUP($A1139,RawData!$H:$J,2,FALSE),VLOOKUP($A1139,RawData!$H:$J,3,FALSE)),"")</f>
        <v/>
      </c>
    </row>
    <row r="1140" spans="1:2" s="14" customFormat="1" ht="19.5" customHeight="1" x14ac:dyDescent="0.2">
      <c r="A1140" s="13">
        <v>1125</v>
      </c>
      <c r="B1140" s="14" t="str">
        <f ca="1">IFERROR(HYPERLINK("http://www.charitycommission.gov.uk/Showcharity/RegisterOfCharities/SearchResultHandler.aspx?RegisteredCharityNumber="&amp;VLOOKUP($A1140,RawData!$H:$J,2,FALSE),VLOOKUP($A1140,RawData!$H:$J,3,FALSE)),"")</f>
        <v/>
      </c>
    </row>
    <row r="1141" spans="1:2" s="14" customFormat="1" ht="19.5" customHeight="1" x14ac:dyDescent="0.2">
      <c r="A1141" s="13">
        <v>1126</v>
      </c>
      <c r="B1141" s="14" t="str">
        <f ca="1">IFERROR(HYPERLINK("http://www.charitycommission.gov.uk/Showcharity/RegisterOfCharities/SearchResultHandler.aspx?RegisteredCharityNumber="&amp;VLOOKUP($A1141,RawData!$H:$J,2,FALSE),VLOOKUP($A1141,RawData!$H:$J,3,FALSE)),"")</f>
        <v/>
      </c>
    </row>
    <row r="1142" spans="1:2" s="14" customFormat="1" ht="19.5" customHeight="1" x14ac:dyDescent="0.2">
      <c r="A1142" s="13">
        <v>1127</v>
      </c>
      <c r="B1142" s="14" t="str">
        <f ca="1">IFERROR(HYPERLINK("http://www.charitycommission.gov.uk/Showcharity/RegisterOfCharities/SearchResultHandler.aspx?RegisteredCharityNumber="&amp;VLOOKUP($A1142,RawData!$H:$J,2,FALSE),VLOOKUP($A1142,RawData!$H:$J,3,FALSE)),"")</f>
        <v/>
      </c>
    </row>
    <row r="1143" spans="1:2" s="14" customFormat="1" ht="19.5" customHeight="1" x14ac:dyDescent="0.2">
      <c r="A1143" s="13">
        <v>1128</v>
      </c>
      <c r="B1143" s="14" t="str">
        <f ca="1">IFERROR(HYPERLINK("http://www.charitycommission.gov.uk/Showcharity/RegisterOfCharities/SearchResultHandler.aspx?RegisteredCharityNumber="&amp;VLOOKUP($A1143,RawData!$H:$J,2,FALSE),VLOOKUP($A1143,RawData!$H:$J,3,FALSE)),"")</f>
        <v/>
      </c>
    </row>
    <row r="1144" spans="1:2" s="14" customFormat="1" ht="19.5" customHeight="1" x14ac:dyDescent="0.2">
      <c r="A1144" s="13">
        <v>1129</v>
      </c>
      <c r="B1144" s="14" t="str">
        <f ca="1">IFERROR(HYPERLINK("http://www.charitycommission.gov.uk/Showcharity/RegisterOfCharities/SearchResultHandler.aspx?RegisteredCharityNumber="&amp;VLOOKUP($A1144,RawData!$H:$J,2,FALSE),VLOOKUP($A1144,RawData!$H:$J,3,FALSE)),"")</f>
        <v/>
      </c>
    </row>
    <row r="1145" spans="1:2" s="14" customFormat="1" ht="19.5" customHeight="1" x14ac:dyDescent="0.2">
      <c r="A1145" s="13">
        <v>1130</v>
      </c>
      <c r="B1145" s="14" t="str">
        <f ca="1">IFERROR(HYPERLINK("http://www.charitycommission.gov.uk/Showcharity/RegisterOfCharities/SearchResultHandler.aspx?RegisteredCharityNumber="&amp;VLOOKUP($A1145,RawData!$H:$J,2,FALSE),VLOOKUP($A1145,RawData!$H:$J,3,FALSE)),"")</f>
        <v/>
      </c>
    </row>
    <row r="1146" spans="1:2" s="14" customFormat="1" ht="19.5" customHeight="1" x14ac:dyDescent="0.2">
      <c r="A1146" s="13">
        <v>1131</v>
      </c>
      <c r="B1146" s="14" t="str">
        <f ca="1">IFERROR(HYPERLINK("http://www.charitycommission.gov.uk/Showcharity/RegisterOfCharities/SearchResultHandler.aspx?RegisteredCharityNumber="&amp;VLOOKUP($A1146,RawData!$H:$J,2,FALSE),VLOOKUP($A1146,RawData!$H:$J,3,FALSE)),"")</f>
        <v/>
      </c>
    </row>
    <row r="1147" spans="1:2" s="14" customFormat="1" ht="19.5" customHeight="1" x14ac:dyDescent="0.2">
      <c r="A1147" s="13">
        <v>1132</v>
      </c>
      <c r="B1147" s="14" t="str">
        <f ca="1">IFERROR(HYPERLINK("http://www.charitycommission.gov.uk/Showcharity/RegisterOfCharities/SearchResultHandler.aspx?RegisteredCharityNumber="&amp;VLOOKUP($A1147,RawData!$H:$J,2,FALSE),VLOOKUP($A1147,RawData!$H:$J,3,FALSE)),"")</f>
        <v/>
      </c>
    </row>
    <row r="1148" spans="1:2" s="14" customFormat="1" ht="19.5" customHeight="1" x14ac:dyDescent="0.2">
      <c r="A1148" s="13">
        <v>1133</v>
      </c>
      <c r="B1148" s="14" t="str">
        <f ca="1">IFERROR(HYPERLINK("http://www.charitycommission.gov.uk/Showcharity/RegisterOfCharities/SearchResultHandler.aspx?RegisteredCharityNumber="&amp;VLOOKUP($A1148,RawData!$H:$J,2,FALSE),VLOOKUP($A1148,RawData!$H:$J,3,FALSE)),"")</f>
        <v/>
      </c>
    </row>
    <row r="1149" spans="1:2" s="14" customFormat="1" ht="19.5" customHeight="1" x14ac:dyDescent="0.2">
      <c r="A1149" s="13">
        <v>1134</v>
      </c>
      <c r="B1149" s="14" t="str">
        <f ca="1">IFERROR(HYPERLINK("http://www.charitycommission.gov.uk/Showcharity/RegisterOfCharities/SearchResultHandler.aspx?RegisteredCharityNumber="&amp;VLOOKUP($A1149,RawData!$H:$J,2,FALSE),VLOOKUP($A1149,RawData!$H:$J,3,FALSE)),"")</f>
        <v/>
      </c>
    </row>
    <row r="1150" spans="1:2" s="14" customFormat="1" ht="19.5" customHeight="1" x14ac:dyDescent="0.2">
      <c r="A1150" s="13">
        <v>1135</v>
      </c>
      <c r="B1150" s="14" t="str">
        <f ca="1">IFERROR(HYPERLINK("http://www.charitycommission.gov.uk/Showcharity/RegisterOfCharities/SearchResultHandler.aspx?RegisteredCharityNumber="&amp;VLOOKUP($A1150,RawData!$H:$J,2,FALSE),VLOOKUP($A1150,RawData!$H:$J,3,FALSE)),"")</f>
        <v/>
      </c>
    </row>
    <row r="1151" spans="1:2" s="14" customFormat="1" ht="19.5" customHeight="1" x14ac:dyDescent="0.2">
      <c r="A1151" s="13">
        <v>1136</v>
      </c>
      <c r="B1151" s="14" t="str">
        <f ca="1">IFERROR(HYPERLINK("http://www.charitycommission.gov.uk/Showcharity/RegisterOfCharities/SearchResultHandler.aspx?RegisteredCharityNumber="&amp;VLOOKUP($A1151,RawData!$H:$J,2,FALSE),VLOOKUP($A1151,RawData!$H:$J,3,FALSE)),"")</f>
        <v/>
      </c>
    </row>
    <row r="1152" spans="1:2" s="14" customFormat="1" ht="19.5" customHeight="1" x14ac:dyDescent="0.2">
      <c r="A1152" s="13">
        <v>1137</v>
      </c>
      <c r="B1152" s="14" t="str">
        <f ca="1">IFERROR(HYPERLINK("http://www.charitycommission.gov.uk/Showcharity/RegisterOfCharities/SearchResultHandler.aspx?RegisteredCharityNumber="&amp;VLOOKUP($A1152,RawData!$H:$J,2,FALSE),VLOOKUP($A1152,RawData!$H:$J,3,FALSE)),"")</f>
        <v/>
      </c>
    </row>
    <row r="1153" spans="1:2" s="14" customFormat="1" ht="19.5" customHeight="1" x14ac:dyDescent="0.2">
      <c r="A1153" s="13">
        <v>1138</v>
      </c>
      <c r="B1153" s="14" t="str">
        <f ca="1">IFERROR(HYPERLINK("http://www.charitycommission.gov.uk/Showcharity/RegisterOfCharities/SearchResultHandler.aspx?RegisteredCharityNumber="&amp;VLOOKUP($A1153,RawData!$H:$J,2,FALSE),VLOOKUP($A1153,RawData!$H:$J,3,FALSE)),"")</f>
        <v/>
      </c>
    </row>
    <row r="1154" spans="1:2" s="14" customFormat="1" ht="19.5" customHeight="1" x14ac:dyDescent="0.2">
      <c r="A1154" s="13">
        <v>1139</v>
      </c>
      <c r="B1154" s="14" t="str">
        <f ca="1">IFERROR(HYPERLINK("http://www.charitycommission.gov.uk/Showcharity/RegisterOfCharities/SearchResultHandler.aspx?RegisteredCharityNumber="&amp;VLOOKUP($A1154,RawData!$H:$J,2,FALSE),VLOOKUP($A1154,RawData!$H:$J,3,FALSE)),"")</f>
        <v/>
      </c>
    </row>
    <row r="1155" spans="1:2" s="14" customFormat="1" ht="19.5" customHeight="1" x14ac:dyDescent="0.2">
      <c r="A1155" s="13">
        <v>1140</v>
      </c>
      <c r="B1155" s="14" t="str">
        <f ca="1">IFERROR(HYPERLINK("http://www.charitycommission.gov.uk/Showcharity/RegisterOfCharities/SearchResultHandler.aspx?RegisteredCharityNumber="&amp;VLOOKUP($A1155,RawData!$H:$J,2,FALSE),VLOOKUP($A1155,RawData!$H:$J,3,FALSE)),"")</f>
        <v/>
      </c>
    </row>
    <row r="1156" spans="1:2" s="14" customFormat="1" ht="19.5" customHeight="1" x14ac:dyDescent="0.2">
      <c r="A1156" s="13">
        <v>1141</v>
      </c>
      <c r="B1156" s="14" t="str">
        <f ca="1">IFERROR(HYPERLINK("http://www.charitycommission.gov.uk/Showcharity/RegisterOfCharities/SearchResultHandler.aspx?RegisteredCharityNumber="&amp;VLOOKUP($A1156,RawData!$H:$J,2,FALSE),VLOOKUP($A1156,RawData!$H:$J,3,FALSE)),"")</f>
        <v/>
      </c>
    </row>
    <row r="1157" spans="1:2" s="14" customFormat="1" ht="19.5" customHeight="1" x14ac:dyDescent="0.2">
      <c r="A1157" s="13">
        <v>1142</v>
      </c>
      <c r="B1157" s="14" t="str">
        <f ca="1">IFERROR(HYPERLINK("http://www.charitycommission.gov.uk/Showcharity/RegisterOfCharities/SearchResultHandler.aspx?RegisteredCharityNumber="&amp;VLOOKUP($A1157,RawData!$H:$J,2,FALSE),VLOOKUP($A1157,RawData!$H:$J,3,FALSE)),"")</f>
        <v/>
      </c>
    </row>
    <row r="1158" spans="1:2" s="14" customFormat="1" ht="19.5" customHeight="1" x14ac:dyDescent="0.2">
      <c r="A1158" s="13">
        <v>1143</v>
      </c>
      <c r="B1158" s="14" t="str">
        <f ca="1">IFERROR(HYPERLINK("http://www.charitycommission.gov.uk/Showcharity/RegisterOfCharities/SearchResultHandler.aspx?RegisteredCharityNumber="&amp;VLOOKUP($A1158,RawData!$H:$J,2,FALSE),VLOOKUP($A1158,RawData!$H:$J,3,FALSE)),"")</f>
        <v/>
      </c>
    </row>
    <row r="1159" spans="1:2" s="14" customFormat="1" ht="19.5" customHeight="1" x14ac:dyDescent="0.2">
      <c r="A1159" s="13">
        <v>1144</v>
      </c>
      <c r="B1159" s="14" t="str">
        <f ca="1">IFERROR(HYPERLINK("http://www.charitycommission.gov.uk/Showcharity/RegisterOfCharities/SearchResultHandler.aspx?RegisteredCharityNumber="&amp;VLOOKUP($A1159,RawData!$H:$J,2,FALSE),VLOOKUP($A1159,RawData!$H:$J,3,FALSE)),"")</f>
        <v/>
      </c>
    </row>
    <row r="1160" spans="1:2" s="14" customFormat="1" ht="19.5" customHeight="1" x14ac:dyDescent="0.2">
      <c r="A1160" s="13">
        <v>1145</v>
      </c>
      <c r="B1160" s="14" t="str">
        <f ca="1">IFERROR(HYPERLINK("http://www.charitycommission.gov.uk/Showcharity/RegisterOfCharities/SearchResultHandler.aspx?RegisteredCharityNumber="&amp;VLOOKUP($A1160,RawData!$H:$J,2,FALSE),VLOOKUP($A1160,RawData!$H:$J,3,FALSE)),"")</f>
        <v/>
      </c>
    </row>
    <row r="1161" spans="1:2" s="14" customFormat="1" ht="19.5" customHeight="1" x14ac:dyDescent="0.2">
      <c r="A1161" s="13">
        <v>1146</v>
      </c>
      <c r="B1161" s="14" t="str">
        <f ca="1">IFERROR(HYPERLINK("http://www.charitycommission.gov.uk/Showcharity/RegisterOfCharities/SearchResultHandler.aspx?RegisteredCharityNumber="&amp;VLOOKUP($A1161,RawData!$H:$J,2,FALSE),VLOOKUP($A1161,RawData!$H:$J,3,FALSE)),"")</f>
        <v/>
      </c>
    </row>
    <row r="1162" spans="1:2" s="14" customFormat="1" ht="19.5" customHeight="1" x14ac:dyDescent="0.2">
      <c r="A1162" s="13">
        <v>1147</v>
      </c>
      <c r="B1162" s="14" t="str">
        <f ca="1">IFERROR(HYPERLINK("http://www.charitycommission.gov.uk/Showcharity/RegisterOfCharities/SearchResultHandler.aspx?RegisteredCharityNumber="&amp;VLOOKUP($A1162,RawData!$H:$J,2,FALSE),VLOOKUP($A1162,RawData!$H:$J,3,FALSE)),"")</f>
        <v/>
      </c>
    </row>
    <row r="1163" spans="1:2" s="14" customFormat="1" ht="19.5" customHeight="1" x14ac:dyDescent="0.2">
      <c r="A1163" s="13">
        <v>1148</v>
      </c>
      <c r="B1163" s="14" t="str">
        <f ca="1">IFERROR(HYPERLINK("http://www.charitycommission.gov.uk/Showcharity/RegisterOfCharities/SearchResultHandler.aspx?RegisteredCharityNumber="&amp;VLOOKUP($A1163,RawData!$H:$J,2,FALSE),VLOOKUP($A1163,RawData!$H:$J,3,FALSE)),"")</f>
        <v/>
      </c>
    </row>
    <row r="1164" spans="1:2" s="14" customFormat="1" ht="19.5" customHeight="1" x14ac:dyDescent="0.2">
      <c r="A1164" s="13">
        <v>1149</v>
      </c>
      <c r="B1164" s="14" t="str">
        <f ca="1">IFERROR(HYPERLINK("http://www.charitycommission.gov.uk/Showcharity/RegisterOfCharities/SearchResultHandler.aspx?RegisteredCharityNumber="&amp;VLOOKUP($A1164,RawData!$H:$J,2,FALSE),VLOOKUP($A1164,RawData!$H:$J,3,FALSE)),"")</f>
        <v/>
      </c>
    </row>
    <row r="1165" spans="1:2" s="14" customFormat="1" ht="19.5" customHeight="1" x14ac:dyDescent="0.2">
      <c r="A1165" s="13">
        <v>1150</v>
      </c>
      <c r="B1165" s="14" t="str">
        <f ca="1">IFERROR(HYPERLINK("http://www.charitycommission.gov.uk/Showcharity/RegisterOfCharities/SearchResultHandler.aspx?RegisteredCharityNumber="&amp;VLOOKUP($A1165,RawData!$H:$J,2,FALSE),VLOOKUP($A1165,RawData!$H:$J,3,FALSE)),"")</f>
        <v/>
      </c>
    </row>
    <row r="1166" spans="1:2" s="14" customFormat="1" ht="19.5" customHeight="1" x14ac:dyDescent="0.2">
      <c r="A1166" s="13">
        <v>1151</v>
      </c>
      <c r="B1166" s="14" t="str">
        <f ca="1">IFERROR(HYPERLINK("http://www.charitycommission.gov.uk/Showcharity/RegisterOfCharities/SearchResultHandler.aspx?RegisteredCharityNumber="&amp;VLOOKUP($A1166,RawData!$H:$J,2,FALSE),VLOOKUP($A1166,RawData!$H:$J,3,FALSE)),"")</f>
        <v/>
      </c>
    </row>
    <row r="1167" spans="1:2" s="14" customFormat="1" ht="19.5" customHeight="1" x14ac:dyDescent="0.2">
      <c r="A1167" s="13">
        <v>1152</v>
      </c>
      <c r="B1167" s="14" t="str">
        <f ca="1">IFERROR(HYPERLINK("http://www.charitycommission.gov.uk/Showcharity/RegisterOfCharities/SearchResultHandler.aspx?RegisteredCharityNumber="&amp;VLOOKUP($A1167,RawData!$H:$J,2,FALSE),VLOOKUP($A1167,RawData!$H:$J,3,FALSE)),"")</f>
        <v/>
      </c>
    </row>
    <row r="1168" spans="1:2" s="14" customFormat="1" ht="19.5" customHeight="1" x14ac:dyDescent="0.2">
      <c r="A1168" s="13">
        <v>1153</v>
      </c>
      <c r="B1168" s="14" t="str">
        <f ca="1">IFERROR(HYPERLINK("http://www.charitycommission.gov.uk/Showcharity/RegisterOfCharities/SearchResultHandler.aspx?RegisteredCharityNumber="&amp;VLOOKUP($A1168,RawData!$H:$J,2,FALSE),VLOOKUP($A1168,RawData!$H:$J,3,FALSE)),"")</f>
        <v/>
      </c>
    </row>
    <row r="1169" spans="1:2" s="14" customFormat="1" ht="19.5" customHeight="1" x14ac:dyDescent="0.2">
      <c r="A1169" s="13">
        <v>1154</v>
      </c>
      <c r="B1169" s="14" t="str">
        <f ca="1">IFERROR(HYPERLINK("http://www.charitycommission.gov.uk/Showcharity/RegisterOfCharities/SearchResultHandler.aspx?RegisteredCharityNumber="&amp;VLOOKUP($A1169,RawData!$H:$J,2,FALSE),VLOOKUP($A1169,RawData!$H:$J,3,FALSE)),"")</f>
        <v/>
      </c>
    </row>
    <row r="1170" spans="1:2" s="14" customFormat="1" ht="19.5" customHeight="1" x14ac:dyDescent="0.2">
      <c r="A1170" s="13">
        <v>1155</v>
      </c>
      <c r="B1170" s="14" t="str">
        <f ca="1">IFERROR(HYPERLINK("http://www.charitycommission.gov.uk/Showcharity/RegisterOfCharities/SearchResultHandler.aspx?RegisteredCharityNumber="&amp;VLOOKUP($A1170,RawData!$H:$J,2,FALSE),VLOOKUP($A1170,RawData!$H:$J,3,FALSE)),"")</f>
        <v/>
      </c>
    </row>
    <row r="1171" spans="1:2" s="14" customFormat="1" ht="19.5" customHeight="1" x14ac:dyDescent="0.2">
      <c r="A1171" s="13">
        <v>1156</v>
      </c>
      <c r="B1171" s="14" t="str">
        <f ca="1">IFERROR(HYPERLINK("http://www.charitycommission.gov.uk/Showcharity/RegisterOfCharities/SearchResultHandler.aspx?RegisteredCharityNumber="&amp;VLOOKUP($A1171,RawData!$H:$J,2,FALSE),VLOOKUP($A1171,RawData!$H:$J,3,FALSE)),"")</f>
        <v/>
      </c>
    </row>
    <row r="1172" spans="1:2" s="14" customFormat="1" ht="19.5" customHeight="1" x14ac:dyDescent="0.2">
      <c r="A1172" s="13">
        <v>1157</v>
      </c>
      <c r="B1172" s="14" t="str">
        <f ca="1">IFERROR(HYPERLINK("http://www.charitycommission.gov.uk/Showcharity/RegisterOfCharities/SearchResultHandler.aspx?RegisteredCharityNumber="&amp;VLOOKUP($A1172,RawData!$H:$J,2,FALSE),VLOOKUP($A1172,RawData!$H:$J,3,FALSE)),"")</f>
        <v/>
      </c>
    </row>
    <row r="1173" spans="1:2" s="14" customFormat="1" ht="19.5" customHeight="1" x14ac:dyDescent="0.2">
      <c r="A1173" s="13">
        <v>1158</v>
      </c>
      <c r="B1173" s="14" t="str">
        <f ca="1">IFERROR(HYPERLINK("http://www.charitycommission.gov.uk/Showcharity/RegisterOfCharities/SearchResultHandler.aspx?RegisteredCharityNumber="&amp;VLOOKUP($A1173,RawData!$H:$J,2,FALSE),VLOOKUP($A1173,RawData!$H:$J,3,FALSE)),"")</f>
        <v/>
      </c>
    </row>
    <row r="1174" spans="1:2" s="14" customFormat="1" ht="19.5" customHeight="1" x14ac:dyDescent="0.2">
      <c r="A1174" s="13">
        <v>1159</v>
      </c>
      <c r="B1174" s="14" t="str">
        <f ca="1">IFERROR(HYPERLINK("http://www.charitycommission.gov.uk/Showcharity/RegisterOfCharities/SearchResultHandler.aspx?RegisteredCharityNumber="&amp;VLOOKUP($A1174,RawData!$H:$J,2,FALSE),VLOOKUP($A1174,RawData!$H:$J,3,FALSE)),"")</f>
        <v/>
      </c>
    </row>
    <row r="1175" spans="1:2" s="14" customFormat="1" ht="19.5" customHeight="1" x14ac:dyDescent="0.2">
      <c r="A1175" s="13">
        <v>1160</v>
      </c>
      <c r="B1175" s="14" t="str">
        <f ca="1">IFERROR(HYPERLINK("http://www.charitycommission.gov.uk/Showcharity/RegisterOfCharities/SearchResultHandler.aspx?RegisteredCharityNumber="&amp;VLOOKUP($A1175,RawData!$H:$J,2,FALSE),VLOOKUP($A1175,RawData!$H:$J,3,FALSE)),"")</f>
        <v/>
      </c>
    </row>
    <row r="1176" spans="1:2" s="14" customFormat="1" ht="19.5" customHeight="1" x14ac:dyDescent="0.2">
      <c r="A1176" s="13">
        <v>1161</v>
      </c>
      <c r="B1176" s="14" t="str">
        <f ca="1">IFERROR(HYPERLINK("http://www.charitycommission.gov.uk/Showcharity/RegisterOfCharities/SearchResultHandler.aspx?RegisteredCharityNumber="&amp;VLOOKUP($A1176,RawData!$H:$J,2,FALSE),VLOOKUP($A1176,RawData!$H:$J,3,FALSE)),"")</f>
        <v/>
      </c>
    </row>
    <row r="1177" spans="1:2" s="14" customFormat="1" ht="19.5" customHeight="1" x14ac:dyDescent="0.2">
      <c r="A1177" s="13">
        <v>1162</v>
      </c>
      <c r="B1177" s="14" t="str">
        <f ca="1">IFERROR(HYPERLINK("http://www.charitycommission.gov.uk/Showcharity/RegisterOfCharities/SearchResultHandler.aspx?RegisteredCharityNumber="&amp;VLOOKUP($A1177,RawData!$H:$J,2,FALSE),VLOOKUP($A1177,RawData!$H:$J,3,FALSE)),"")</f>
        <v/>
      </c>
    </row>
    <row r="1178" spans="1:2" s="14" customFormat="1" ht="19.5" customHeight="1" x14ac:dyDescent="0.2">
      <c r="A1178" s="13">
        <v>1163</v>
      </c>
      <c r="B1178" s="14" t="str">
        <f ca="1">IFERROR(HYPERLINK("http://www.charitycommission.gov.uk/Showcharity/RegisterOfCharities/SearchResultHandler.aspx?RegisteredCharityNumber="&amp;VLOOKUP($A1178,RawData!$H:$J,2,FALSE),VLOOKUP($A1178,RawData!$H:$J,3,FALSE)),"")</f>
        <v/>
      </c>
    </row>
    <row r="1179" spans="1:2" s="14" customFormat="1" ht="19.5" customHeight="1" x14ac:dyDescent="0.2">
      <c r="A1179" s="13">
        <v>1164</v>
      </c>
      <c r="B1179" s="14" t="str">
        <f ca="1">IFERROR(HYPERLINK("http://www.charitycommission.gov.uk/Showcharity/RegisterOfCharities/SearchResultHandler.aspx?RegisteredCharityNumber="&amp;VLOOKUP($A1179,RawData!$H:$J,2,FALSE),VLOOKUP($A1179,RawData!$H:$J,3,FALSE)),"")</f>
        <v/>
      </c>
    </row>
    <row r="1180" spans="1:2" s="14" customFormat="1" ht="19.5" customHeight="1" x14ac:dyDescent="0.2">
      <c r="A1180" s="13">
        <v>1165</v>
      </c>
      <c r="B1180" s="14" t="str">
        <f ca="1">IFERROR(HYPERLINK("http://www.charitycommission.gov.uk/Showcharity/RegisterOfCharities/SearchResultHandler.aspx?RegisteredCharityNumber="&amp;VLOOKUP($A1180,RawData!$H:$J,2,FALSE),VLOOKUP($A1180,RawData!$H:$J,3,FALSE)),"")</f>
        <v/>
      </c>
    </row>
    <row r="1181" spans="1:2" s="14" customFormat="1" ht="19.5" customHeight="1" x14ac:dyDescent="0.2">
      <c r="A1181" s="13">
        <v>1166</v>
      </c>
      <c r="B1181" s="14" t="str">
        <f ca="1">IFERROR(HYPERLINK("http://www.charitycommission.gov.uk/Showcharity/RegisterOfCharities/SearchResultHandler.aspx?RegisteredCharityNumber="&amp;VLOOKUP($A1181,RawData!$H:$J,2,FALSE),VLOOKUP($A1181,RawData!$H:$J,3,FALSE)),"")</f>
        <v/>
      </c>
    </row>
    <row r="1182" spans="1:2" s="14" customFormat="1" ht="19.5" customHeight="1" x14ac:dyDescent="0.2">
      <c r="A1182" s="13">
        <v>1167</v>
      </c>
      <c r="B1182" s="14" t="str">
        <f ca="1">IFERROR(HYPERLINK("http://www.charitycommission.gov.uk/Showcharity/RegisterOfCharities/SearchResultHandler.aspx?RegisteredCharityNumber="&amp;VLOOKUP($A1182,RawData!$H:$J,2,FALSE),VLOOKUP($A1182,RawData!$H:$J,3,FALSE)),"")</f>
        <v/>
      </c>
    </row>
    <row r="1183" spans="1:2" s="14" customFormat="1" ht="19.5" customHeight="1" x14ac:dyDescent="0.2">
      <c r="A1183" s="13">
        <v>1168</v>
      </c>
      <c r="B1183" s="14" t="str">
        <f ca="1">IFERROR(HYPERLINK("http://www.charitycommission.gov.uk/Showcharity/RegisterOfCharities/SearchResultHandler.aspx?RegisteredCharityNumber="&amp;VLOOKUP($A1183,RawData!$H:$J,2,FALSE),VLOOKUP($A1183,RawData!$H:$J,3,FALSE)),"")</f>
        <v/>
      </c>
    </row>
    <row r="1184" spans="1:2" s="14" customFormat="1" ht="19.5" customHeight="1" x14ac:dyDescent="0.2">
      <c r="A1184" s="13">
        <v>1169</v>
      </c>
      <c r="B1184" s="14" t="str">
        <f ca="1">IFERROR(HYPERLINK("http://www.charitycommission.gov.uk/Showcharity/RegisterOfCharities/SearchResultHandler.aspx?RegisteredCharityNumber="&amp;VLOOKUP($A1184,RawData!$H:$J,2,FALSE),VLOOKUP($A1184,RawData!$H:$J,3,FALSE)),"")</f>
        <v/>
      </c>
    </row>
    <row r="1185" spans="1:2" s="14" customFormat="1" ht="19.5" customHeight="1" x14ac:dyDescent="0.2">
      <c r="A1185" s="13">
        <v>1170</v>
      </c>
      <c r="B1185" s="14" t="str">
        <f ca="1">IFERROR(HYPERLINK("http://www.charitycommission.gov.uk/Showcharity/RegisterOfCharities/SearchResultHandler.aspx?RegisteredCharityNumber="&amp;VLOOKUP($A1185,RawData!$H:$J,2,FALSE),VLOOKUP($A1185,RawData!$H:$J,3,FALSE)),"")</f>
        <v/>
      </c>
    </row>
    <row r="1186" spans="1:2" s="14" customFormat="1" ht="19.5" customHeight="1" x14ac:dyDescent="0.2">
      <c r="A1186" s="13">
        <v>1171</v>
      </c>
      <c r="B1186" s="14" t="str">
        <f ca="1">IFERROR(HYPERLINK("http://www.charitycommission.gov.uk/Showcharity/RegisterOfCharities/SearchResultHandler.aspx?RegisteredCharityNumber="&amp;VLOOKUP($A1186,RawData!$H:$J,2,FALSE),VLOOKUP($A1186,RawData!$H:$J,3,FALSE)),"")</f>
        <v/>
      </c>
    </row>
    <row r="1187" spans="1:2" s="14" customFormat="1" ht="19.5" customHeight="1" x14ac:dyDescent="0.2">
      <c r="A1187" s="13">
        <v>1172</v>
      </c>
      <c r="B1187" s="14" t="str">
        <f ca="1">IFERROR(HYPERLINK("http://www.charitycommission.gov.uk/Showcharity/RegisterOfCharities/SearchResultHandler.aspx?RegisteredCharityNumber="&amp;VLOOKUP($A1187,RawData!$H:$J,2,FALSE),VLOOKUP($A1187,RawData!$H:$J,3,FALSE)),"")</f>
        <v/>
      </c>
    </row>
    <row r="1188" spans="1:2" s="14" customFormat="1" ht="19.5" customHeight="1" x14ac:dyDescent="0.2">
      <c r="A1188" s="13">
        <v>1173</v>
      </c>
      <c r="B1188" s="14" t="str">
        <f ca="1">IFERROR(HYPERLINK("http://www.charitycommission.gov.uk/Showcharity/RegisterOfCharities/SearchResultHandler.aspx?RegisteredCharityNumber="&amp;VLOOKUP($A1188,RawData!$H:$J,2,FALSE),VLOOKUP($A1188,RawData!$H:$J,3,FALSE)),"")</f>
        <v/>
      </c>
    </row>
    <row r="1189" spans="1:2" s="14" customFormat="1" ht="19.5" customHeight="1" x14ac:dyDescent="0.2">
      <c r="A1189" s="13">
        <v>1174</v>
      </c>
      <c r="B1189" s="14" t="str">
        <f ca="1">IFERROR(HYPERLINK("http://www.charitycommission.gov.uk/Showcharity/RegisterOfCharities/SearchResultHandler.aspx?RegisteredCharityNumber="&amp;VLOOKUP($A1189,RawData!$H:$J,2,FALSE),VLOOKUP($A1189,RawData!$H:$J,3,FALSE)),"")</f>
        <v/>
      </c>
    </row>
    <row r="1190" spans="1:2" s="14" customFormat="1" ht="19.5" customHeight="1" x14ac:dyDescent="0.2">
      <c r="A1190" s="13">
        <v>1175</v>
      </c>
      <c r="B1190" s="14" t="str">
        <f ca="1">IFERROR(HYPERLINK("http://www.charitycommission.gov.uk/Showcharity/RegisterOfCharities/SearchResultHandler.aspx?RegisteredCharityNumber="&amp;VLOOKUP($A1190,RawData!$H:$J,2,FALSE),VLOOKUP($A1190,RawData!$H:$J,3,FALSE)),"")</f>
        <v/>
      </c>
    </row>
    <row r="1191" spans="1:2" s="14" customFormat="1" ht="19.5" customHeight="1" x14ac:dyDescent="0.2">
      <c r="A1191" s="13">
        <v>1176</v>
      </c>
      <c r="B1191" s="14" t="str">
        <f ca="1">IFERROR(HYPERLINK("http://www.charitycommission.gov.uk/Showcharity/RegisterOfCharities/SearchResultHandler.aspx?RegisteredCharityNumber="&amp;VLOOKUP($A1191,RawData!$H:$J,2,FALSE),VLOOKUP($A1191,RawData!$H:$J,3,FALSE)),"")</f>
        <v/>
      </c>
    </row>
    <row r="1192" spans="1:2" s="14" customFormat="1" ht="19.5" customHeight="1" x14ac:dyDescent="0.2">
      <c r="A1192" s="13">
        <v>1177</v>
      </c>
      <c r="B1192" s="14" t="str">
        <f ca="1">IFERROR(HYPERLINK("http://www.charitycommission.gov.uk/Showcharity/RegisterOfCharities/SearchResultHandler.aspx?RegisteredCharityNumber="&amp;VLOOKUP($A1192,RawData!$H:$J,2,FALSE),VLOOKUP($A1192,RawData!$H:$J,3,FALSE)),"")</f>
        <v/>
      </c>
    </row>
    <row r="1193" spans="1:2" s="14" customFormat="1" ht="19.5" customHeight="1" x14ac:dyDescent="0.2">
      <c r="A1193" s="13">
        <v>1178</v>
      </c>
      <c r="B1193" s="14" t="str">
        <f ca="1">IFERROR(HYPERLINK("http://www.charitycommission.gov.uk/Showcharity/RegisterOfCharities/SearchResultHandler.aspx?RegisteredCharityNumber="&amp;VLOOKUP($A1193,RawData!$H:$J,2,FALSE),VLOOKUP($A1193,RawData!$H:$J,3,FALSE)),"")</f>
        <v/>
      </c>
    </row>
    <row r="1194" spans="1:2" s="14" customFormat="1" ht="19.5" customHeight="1" x14ac:dyDescent="0.2">
      <c r="A1194" s="13">
        <v>1179</v>
      </c>
      <c r="B1194" s="14" t="str">
        <f ca="1">IFERROR(HYPERLINK("http://www.charitycommission.gov.uk/Showcharity/RegisterOfCharities/SearchResultHandler.aspx?RegisteredCharityNumber="&amp;VLOOKUP($A1194,RawData!$H:$J,2,FALSE),VLOOKUP($A1194,RawData!$H:$J,3,FALSE)),"")</f>
        <v/>
      </c>
    </row>
    <row r="1195" spans="1:2" s="14" customFormat="1" ht="19.5" customHeight="1" x14ac:dyDescent="0.2">
      <c r="A1195" s="13">
        <v>1180</v>
      </c>
      <c r="B1195" s="14" t="str">
        <f ca="1">IFERROR(HYPERLINK("http://www.charitycommission.gov.uk/Showcharity/RegisterOfCharities/SearchResultHandler.aspx?RegisteredCharityNumber="&amp;VLOOKUP($A1195,RawData!$H:$J,2,FALSE),VLOOKUP($A1195,RawData!$H:$J,3,FALSE)),"")</f>
        <v/>
      </c>
    </row>
    <row r="1196" spans="1:2" s="14" customFormat="1" ht="19.5" customHeight="1" x14ac:dyDescent="0.2">
      <c r="A1196" s="13">
        <v>1181</v>
      </c>
      <c r="B1196" s="14" t="str">
        <f ca="1">IFERROR(HYPERLINK("http://www.charitycommission.gov.uk/Showcharity/RegisterOfCharities/SearchResultHandler.aspx?RegisteredCharityNumber="&amp;VLOOKUP($A1196,RawData!$H:$J,2,FALSE),VLOOKUP($A1196,RawData!$H:$J,3,FALSE)),"")</f>
        <v/>
      </c>
    </row>
    <row r="1197" spans="1:2" s="14" customFormat="1" ht="19.5" customHeight="1" x14ac:dyDescent="0.2">
      <c r="A1197" s="13">
        <v>1182</v>
      </c>
      <c r="B1197" s="14" t="str">
        <f ca="1">IFERROR(HYPERLINK("http://www.charitycommission.gov.uk/Showcharity/RegisterOfCharities/SearchResultHandler.aspx?RegisteredCharityNumber="&amp;VLOOKUP($A1197,RawData!$H:$J,2,FALSE),VLOOKUP($A1197,RawData!$H:$J,3,FALSE)),"")</f>
        <v/>
      </c>
    </row>
    <row r="1198" spans="1:2" s="14" customFormat="1" ht="19.5" customHeight="1" x14ac:dyDescent="0.2">
      <c r="A1198" s="13">
        <v>1183</v>
      </c>
      <c r="B1198" s="14" t="str">
        <f ca="1">IFERROR(HYPERLINK("http://www.charitycommission.gov.uk/Showcharity/RegisterOfCharities/SearchResultHandler.aspx?RegisteredCharityNumber="&amp;VLOOKUP($A1198,RawData!$H:$J,2,FALSE),VLOOKUP($A1198,RawData!$H:$J,3,FALSE)),"")</f>
        <v/>
      </c>
    </row>
    <row r="1199" spans="1:2" s="14" customFormat="1" ht="19.5" customHeight="1" x14ac:dyDescent="0.2">
      <c r="A1199" s="13">
        <v>1184</v>
      </c>
      <c r="B1199" s="14" t="str">
        <f ca="1">IFERROR(HYPERLINK("http://www.charitycommission.gov.uk/Showcharity/RegisterOfCharities/SearchResultHandler.aspx?RegisteredCharityNumber="&amp;VLOOKUP($A1199,RawData!$H:$J,2,FALSE),VLOOKUP($A1199,RawData!$H:$J,3,FALSE)),"")</f>
        <v/>
      </c>
    </row>
    <row r="1200" spans="1:2" s="14" customFormat="1" ht="19.5" customHeight="1" x14ac:dyDescent="0.2">
      <c r="A1200" s="13">
        <v>1185</v>
      </c>
      <c r="B1200" s="14" t="str">
        <f ca="1">IFERROR(HYPERLINK("http://www.charitycommission.gov.uk/Showcharity/RegisterOfCharities/SearchResultHandler.aspx?RegisteredCharityNumber="&amp;VLOOKUP($A1200,RawData!$H:$J,2,FALSE),VLOOKUP($A1200,RawData!$H:$J,3,FALSE)),"")</f>
        <v/>
      </c>
    </row>
    <row r="1201" spans="1:2" s="14" customFormat="1" ht="19.5" customHeight="1" x14ac:dyDescent="0.2">
      <c r="A1201" s="13">
        <v>1186</v>
      </c>
      <c r="B1201" s="14" t="str">
        <f ca="1">IFERROR(HYPERLINK("http://www.charitycommission.gov.uk/Showcharity/RegisterOfCharities/SearchResultHandler.aspx?RegisteredCharityNumber="&amp;VLOOKUP($A1201,RawData!$H:$J,2,FALSE),VLOOKUP($A1201,RawData!$H:$J,3,FALSE)),"")</f>
        <v/>
      </c>
    </row>
    <row r="1202" spans="1:2" s="14" customFormat="1" ht="19.5" customHeight="1" x14ac:dyDescent="0.2">
      <c r="A1202" s="13">
        <v>1187</v>
      </c>
      <c r="B1202" s="14" t="str">
        <f ca="1">IFERROR(HYPERLINK("http://www.charitycommission.gov.uk/Showcharity/RegisterOfCharities/SearchResultHandler.aspx?RegisteredCharityNumber="&amp;VLOOKUP($A1202,RawData!$H:$J,2,FALSE),VLOOKUP($A1202,RawData!$H:$J,3,FALSE)),"")</f>
        <v/>
      </c>
    </row>
    <row r="1203" spans="1:2" s="14" customFormat="1" ht="19.5" customHeight="1" x14ac:dyDescent="0.2">
      <c r="A1203" s="13">
        <v>1188</v>
      </c>
      <c r="B1203" s="14" t="str">
        <f ca="1">IFERROR(HYPERLINK("http://www.charitycommission.gov.uk/Showcharity/RegisterOfCharities/SearchResultHandler.aspx?RegisteredCharityNumber="&amp;VLOOKUP($A1203,RawData!$H:$J,2,FALSE),VLOOKUP($A1203,RawData!$H:$J,3,FALSE)),"")</f>
        <v/>
      </c>
    </row>
    <row r="1204" spans="1:2" s="14" customFormat="1" ht="19.5" customHeight="1" x14ac:dyDescent="0.2">
      <c r="A1204" s="13">
        <v>1189</v>
      </c>
      <c r="B1204" s="14" t="str">
        <f ca="1">IFERROR(HYPERLINK("http://www.charitycommission.gov.uk/Showcharity/RegisterOfCharities/SearchResultHandler.aspx?RegisteredCharityNumber="&amp;VLOOKUP($A1204,RawData!$H:$J,2,FALSE),VLOOKUP($A1204,RawData!$H:$J,3,FALSE)),"")</f>
        <v/>
      </c>
    </row>
    <row r="1205" spans="1:2" s="14" customFormat="1" ht="19.5" customHeight="1" x14ac:dyDescent="0.2">
      <c r="A1205" s="13">
        <v>1190</v>
      </c>
      <c r="B1205" s="14" t="str">
        <f ca="1">IFERROR(HYPERLINK("http://www.charitycommission.gov.uk/Showcharity/RegisterOfCharities/SearchResultHandler.aspx?RegisteredCharityNumber="&amp;VLOOKUP($A1205,RawData!$H:$J,2,FALSE),VLOOKUP($A1205,RawData!$H:$J,3,FALSE)),"")</f>
        <v/>
      </c>
    </row>
    <row r="1206" spans="1:2" s="14" customFormat="1" ht="19.5" customHeight="1" x14ac:dyDescent="0.2">
      <c r="A1206" s="13">
        <v>1191</v>
      </c>
      <c r="B1206" s="14" t="str">
        <f ca="1">IFERROR(HYPERLINK("http://www.charitycommission.gov.uk/Showcharity/RegisterOfCharities/SearchResultHandler.aspx?RegisteredCharityNumber="&amp;VLOOKUP($A1206,RawData!$H:$J,2,FALSE),VLOOKUP($A1206,RawData!$H:$J,3,FALSE)),"")</f>
        <v/>
      </c>
    </row>
    <row r="1207" spans="1:2" s="14" customFormat="1" ht="19.5" customHeight="1" x14ac:dyDescent="0.2">
      <c r="A1207" s="13">
        <v>1192</v>
      </c>
      <c r="B1207" s="14" t="str">
        <f ca="1">IFERROR(HYPERLINK("http://www.charitycommission.gov.uk/Showcharity/RegisterOfCharities/SearchResultHandler.aspx?RegisteredCharityNumber="&amp;VLOOKUP($A1207,RawData!$H:$J,2,FALSE),VLOOKUP($A1207,RawData!$H:$J,3,FALSE)),"")</f>
        <v/>
      </c>
    </row>
    <row r="1208" spans="1:2" s="14" customFormat="1" ht="19.5" customHeight="1" x14ac:dyDescent="0.2">
      <c r="A1208" s="13">
        <v>1193</v>
      </c>
      <c r="B1208" s="14" t="str">
        <f ca="1">IFERROR(HYPERLINK("http://www.charitycommission.gov.uk/Showcharity/RegisterOfCharities/SearchResultHandler.aspx?RegisteredCharityNumber="&amp;VLOOKUP($A1208,RawData!$H:$J,2,FALSE),VLOOKUP($A1208,RawData!$H:$J,3,FALSE)),"")</f>
        <v/>
      </c>
    </row>
    <row r="1209" spans="1:2" s="14" customFormat="1" ht="19.5" customHeight="1" x14ac:dyDescent="0.2">
      <c r="A1209" s="13">
        <v>1194</v>
      </c>
      <c r="B1209" s="14" t="str">
        <f ca="1">IFERROR(HYPERLINK("http://www.charitycommission.gov.uk/Showcharity/RegisterOfCharities/SearchResultHandler.aspx?RegisteredCharityNumber="&amp;VLOOKUP($A1209,RawData!$H:$J,2,FALSE),VLOOKUP($A1209,RawData!$H:$J,3,FALSE)),"")</f>
        <v/>
      </c>
    </row>
    <row r="1210" spans="1:2" s="14" customFormat="1" ht="19.5" customHeight="1" x14ac:dyDescent="0.2">
      <c r="A1210" s="13">
        <v>1195</v>
      </c>
      <c r="B1210" s="14" t="str">
        <f ca="1">IFERROR(HYPERLINK("http://www.charitycommission.gov.uk/Showcharity/RegisterOfCharities/SearchResultHandler.aspx?RegisteredCharityNumber="&amp;VLOOKUP($A1210,RawData!$H:$J,2,FALSE),VLOOKUP($A1210,RawData!$H:$J,3,FALSE)),"")</f>
        <v/>
      </c>
    </row>
    <row r="1211" spans="1:2" s="14" customFormat="1" ht="19.5" customHeight="1" x14ac:dyDescent="0.2">
      <c r="A1211" s="13">
        <v>1196</v>
      </c>
      <c r="B1211" s="14" t="str">
        <f ca="1">IFERROR(HYPERLINK("http://www.charitycommission.gov.uk/Showcharity/RegisterOfCharities/SearchResultHandler.aspx?RegisteredCharityNumber="&amp;VLOOKUP($A1211,RawData!$H:$J,2,FALSE),VLOOKUP($A1211,RawData!$H:$J,3,FALSE)),"")</f>
        <v/>
      </c>
    </row>
    <row r="1212" spans="1:2" s="14" customFormat="1" ht="19.5" customHeight="1" x14ac:dyDescent="0.2">
      <c r="A1212" s="13">
        <v>1197</v>
      </c>
      <c r="B1212" s="14" t="str">
        <f ca="1">IFERROR(HYPERLINK("http://www.charitycommission.gov.uk/Showcharity/RegisterOfCharities/SearchResultHandler.aspx?RegisteredCharityNumber="&amp;VLOOKUP($A1212,RawData!$H:$J,2,FALSE),VLOOKUP($A1212,RawData!$H:$J,3,FALSE)),"")</f>
        <v/>
      </c>
    </row>
    <row r="1213" spans="1:2" s="14" customFormat="1" ht="19.5" customHeight="1" x14ac:dyDescent="0.2">
      <c r="A1213" s="13">
        <v>1198</v>
      </c>
      <c r="B1213" s="14" t="str">
        <f ca="1">IFERROR(HYPERLINK("http://www.charitycommission.gov.uk/Showcharity/RegisterOfCharities/SearchResultHandler.aspx?RegisteredCharityNumber="&amp;VLOOKUP($A1213,RawData!$H:$J,2,FALSE),VLOOKUP($A1213,RawData!$H:$J,3,FALSE)),"")</f>
        <v/>
      </c>
    </row>
    <row r="1214" spans="1:2" s="14" customFormat="1" ht="19.5" customHeight="1" x14ac:dyDescent="0.2">
      <c r="A1214" s="13">
        <v>1199</v>
      </c>
      <c r="B1214" s="14" t="str">
        <f ca="1">IFERROR(HYPERLINK("http://www.charitycommission.gov.uk/Showcharity/RegisterOfCharities/SearchResultHandler.aspx?RegisteredCharityNumber="&amp;VLOOKUP($A1214,RawData!$H:$J,2,FALSE),VLOOKUP($A1214,RawData!$H:$J,3,FALSE)),"")</f>
        <v/>
      </c>
    </row>
    <row r="1215" spans="1:2" s="14" customFormat="1" ht="19.5" customHeight="1" x14ac:dyDescent="0.2">
      <c r="A1215" s="13">
        <v>1200</v>
      </c>
      <c r="B1215" s="14" t="str">
        <f ca="1">IFERROR(HYPERLINK("http://www.charitycommission.gov.uk/Showcharity/RegisterOfCharities/SearchResultHandler.aspx?RegisteredCharityNumber="&amp;VLOOKUP($A1215,RawData!$H:$J,2,FALSE),VLOOKUP($A1215,RawData!$H:$J,3,FALSE)),"")</f>
        <v/>
      </c>
    </row>
    <row r="1216" spans="1:2" s="14" customFormat="1" ht="19.5" customHeight="1" x14ac:dyDescent="0.2">
      <c r="A1216" s="13">
        <v>1201</v>
      </c>
      <c r="B1216" s="14" t="str">
        <f ca="1">IFERROR(HYPERLINK("http://www.charitycommission.gov.uk/Showcharity/RegisterOfCharities/SearchResultHandler.aspx?RegisteredCharityNumber="&amp;VLOOKUP($A1216,RawData!$H:$J,2,FALSE),VLOOKUP($A1216,RawData!$H:$J,3,FALSE)),"")</f>
        <v/>
      </c>
    </row>
    <row r="1217" spans="1:2" s="14" customFormat="1" ht="19.5" customHeight="1" x14ac:dyDescent="0.2">
      <c r="A1217" s="13">
        <v>1202</v>
      </c>
      <c r="B1217" s="14" t="str">
        <f ca="1">IFERROR(HYPERLINK("http://www.charitycommission.gov.uk/Showcharity/RegisterOfCharities/SearchResultHandler.aspx?RegisteredCharityNumber="&amp;VLOOKUP($A1217,RawData!$H:$J,2,FALSE),VLOOKUP($A1217,RawData!$H:$J,3,FALSE)),"")</f>
        <v/>
      </c>
    </row>
    <row r="1218" spans="1:2" s="14" customFormat="1" ht="19.5" customHeight="1" x14ac:dyDescent="0.2">
      <c r="A1218" s="13">
        <v>1203</v>
      </c>
      <c r="B1218" s="14" t="str">
        <f ca="1">IFERROR(HYPERLINK("http://www.charitycommission.gov.uk/Showcharity/RegisterOfCharities/SearchResultHandler.aspx?RegisteredCharityNumber="&amp;VLOOKUP($A1218,RawData!$H:$J,2,FALSE),VLOOKUP($A1218,RawData!$H:$J,3,FALSE)),"")</f>
        <v/>
      </c>
    </row>
    <row r="1219" spans="1:2" s="14" customFormat="1" ht="19.5" customHeight="1" x14ac:dyDescent="0.2">
      <c r="A1219" s="13">
        <v>1204</v>
      </c>
      <c r="B1219" s="14" t="str">
        <f ca="1">IFERROR(HYPERLINK("http://www.charitycommission.gov.uk/Showcharity/RegisterOfCharities/SearchResultHandler.aspx?RegisteredCharityNumber="&amp;VLOOKUP($A1219,RawData!$H:$J,2,FALSE),VLOOKUP($A1219,RawData!$H:$J,3,FALSE)),"")</f>
        <v/>
      </c>
    </row>
    <row r="1220" spans="1:2" s="14" customFormat="1" ht="19.5" customHeight="1" x14ac:dyDescent="0.2">
      <c r="A1220" s="13">
        <v>1205</v>
      </c>
      <c r="B1220" s="14" t="str">
        <f ca="1">IFERROR(HYPERLINK("http://www.charitycommission.gov.uk/Showcharity/RegisterOfCharities/SearchResultHandler.aspx?RegisteredCharityNumber="&amp;VLOOKUP($A1220,RawData!$H:$J,2,FALSE),VLOOKUP($A1220,RawData!$H:$J,3,FALSE)),"")</f>
        <v/>
      </c>
    </row>
    <row r="1221" spans="1:2" s="14" customFormat="1" ht="19.5" customHeight="1" x14ac:dyDescent="0.2">
      <c r="A1221" s="13">
        <v>1206</v>
      </c>
      <c r="B1221" s="14" t="str">
        <f ca="1">IFERROR(HYPERLINK("http://www.charitycommission.gov.uk/Showcharity/RegisterOfCharities/SearchResultHandler.aspx?RegisteredCharityNumber="&amp;VLOOKUP($A1221,RawData!$H:$J,2,FALSE),VLOOKUP($A1221,RawData!$H:$J,3,FALSE)),"")</f>
        <v/>
      </c>
    </row>
    <row r="1222" spans="1:2" s="14" customFormat="1" ht="19.5" customHeight="1" x14ac:dyDescent="0.2">
      <c r="A1222" s="13">
        <v>1207</v>
      </c>
      <c r="B1222" s="14" t="str">
        <f ca="1">IFERROR(HYPERLINK("http://www.charitycommission.gov.uk/Showcharity/RegisterOfCharities/SearchResultHandler.aspx?RegisteredCharityNumber="&amp;VLOOKUP($A1222,RawData!$H:$J,2,FALSE),VLOOKUP($A1222,RawData!$H:$J,3,FALSE)),"")</f>
        <v/>
      </c>
    </row>
    <row r="1223" spans="1:2" s="14" customFormat="1" ht="19.5" customHeight="1" x14ac:dyDescent="0.2">
      <c r="A1223" s="13">
        <v>1208</v>
      </c>
      <c r="B1223" s="14" t="str">
        <f ca="1">IFERROR(HYPERLINK("http://www.charitycommission.gov.uk/Showcharity/RegisterOfCharities/SearchResultHandler.aspx?RegisteredCharityNumber="&amp;VLOOKUP($A1223,RawData!$H:$J,2,FALSE),VLOOKUP($A1223,RawData!$H:$J,3,FALSE)),"")</f>
        <v/>
      </c>
    </row>
    <row r="1224" spans="1:2" s="14" customFormat="1" ht="19.5" customHeight="1" x14ac:dyDescent="0.2">
      <c r="A1224" s="13">
        <v>1209</v>
      </c>
      <c r="B1224" s="14" t="str">
        <f ca="1">IFERROR(HYPERLINK("http://www.charitycommission.gov.uk/Showcharity/RegisterOfCharities/SearchResultHandler.aspx?RegisteredCharityNumber="&amp;VLOOKUP($A1224,RawData!$H:$J,2,FALSE),VLOOKUP($A1224,RawData!$H:$J,3,FALSE)),"")</f>
        <v/>
      </c>
    </row>
    <row r="1225" spans="1:2" s="14" customFormat="1" ht="19.5" customHeight="1" x14ac:dyDescent="0.2">
      <c r="A1225" s="13">
        <v>1210</v>
      </c>
      <c r="B1225" s="14" t="str">
        <f ca="1">IFERROR(HYPERLINK("http://www.charitycommission.gov.uk/Showcharity/RegisterOfCharities/SearchResultHandler.aspx?RegisteredCharityNumber="&amp;VLOOKUP($A1225,RawData!$H:$J,2,FALSE),VLOOKUP($A1225,RawData!$H:$J,3,FALSE)),"")</f>
        <v/>
      </c>
    </row>
    <row r="1226" spans="1:2" s="14" customFormat="1" ht="19.5" customHeight="1" x14ac:dyDescent="0.2">
      <c r="A1226" s="13">
        <v>1211</v>
      </c>
      <c r="B1226" s="14" t="str">
        <f ca="1">IFERROR(HYPERLINK("http://www.charitycommission.gov.uk/Showcharity/RegisterOfCharities/SearchResultHandler.aspx?RegisteredCharityNumber="&amp;VLOOKUP($A1226,RawData!$H:$J,2,FALSE),VLOOKUP($A1226,RawData!$H:$J,3,FALSE)),"")</f>
        <v/>
      </c>
    </row>
    <row r="1227" spans="1:2" s="14" customFormat="1" ht="19.5" customHeight="1" x14ac:dyDescent="0.2">
      <c r="A1227" s="13">
        <v>1212</v>
      </c>
      <c r="B1227" s="14" t="str">
        <f ca="1">IFERROR(HYPERLINK("http://www.charitycommission.gov.uk/Showcharity/RegisterOfCharities/SearchResultHandler.aspx?RegisteredCharityNumber="&amp;VLOOKUP($A1227,RawData!$H:$J,2,FALSE),VLOOKUP($A1227,RawData!$H:$J,3,FALSE)),"")</f>
        <v/>
      </c>
    </row>
    <row r="1228" spans="1:2" s="14" customFormat="1" ht="19.5" customHeight="1" x14ac:dyDescent="0.2">
      <c r="A1228" s="13">
        <v>1213</v>
      </c>
      <c r="B1228" s="14" t="str">
        <f ca="1">IFERROR(HYPERLINK("http://www.charitycommission.gov.uk/Showcharity/RegisterOfCharities/SearchResultHandler.aspx?RegisteredCharityNumber="&amp;VLOOKUP($A1228,RawData!$H:$J,2,FALSE),VLOOKUP($A1228,RawData!$H:$J,3,FALSE)),"")</f>
        <v/>
      </c>
    </row>
    <row r="1229" spans="1:2" s="14" customFormat="1" ht="19.5" customHeight="1" x14ac:dyDescent="0.2">
      <c r="A1229" s="13">
        <v>1214</v>
      </c>
      <c r="B1229" s="14" t="str">
        <f ca="1">IFERROR(HYPERLINK("http://www.charitycommission.gov.uk/Showcharity/RegisterOfCharities/SearchResultHandler.aspx?RegisteredCharityNumber="&amp;VLOOKUP($A1229,RawData!$H:$J,2,FALSE),VLOOKUP($A1229,RawData!$H:$J,3,FALSE)),"")</f>
        <v/>
      </c>
    </row>
    <row r="1230" spans="1:2" s="14" customFormat="1" ht="19.5" customHeight="1" x14ac:dyDescent="0.2">
      <c r="A1230" s="13">
        <v>1215</v>
      </c>
      <c r="B1230" s="14" t="str">
        <f ca="1">IFERROR(HYPERLINK("http://www.charitycommission.gov.uk/Showcharity/RegisterOfCharities/SearchResultHandler.aspx?RegisteredCharityNumber="&amp;VLOOKUP($A1230,RawData!$H:$J,2,FALSE),VLOOKUP($A1230,RawData!$H:$J,3,FALSE)),"")</f>
        <v/>
      </c>
    </row>
    <row r="1231" spans="1:2" s="14" customFormat="1" ht="19.5" customHeight="1" x14ac:dyDescent="0.2">
      <c r="A1231" s="13">
        <v>1216</v>
      </c>
      <c r="B1231" s="14" t="str">
        <f ca="1">IFERROR(HYPERLINK("http://www.charitycommission.gov.uk/Showcharity/RegisterOfCharities/SearchResultHandler.aspx?RegisteredCharityNumber="&amp;VLOOKUP($A1231,RawData!$H:$J,2,FALSE),VLOOKUP($A1231,RawData!$H:$J,3,FALSE)),"")</f>
        <v/>
      </c>
    </row>
    <row r="1232" spans="1:2" s="14" customFormat="1" ht="19.5" customHeight="1" x14ac:dyDescent="0.2">
      <c r="A1232" s="13">
        <v>1217</v>
      </c>
      <c r="B1232" s="14" t="str">
        <f ca="1">IFERROR(HYPERLINK("http://www.charitycommission.gov.uk/Showcharity/RegisterOfCharities/SearchResultHandler.aspx?RegisteredCharityNumber="&amp;VLOOKUP($A1232,RawData!$H:$J,2,FALSE),VLOOKUP($A1232,RawData!$H:$J,3,FALSE)),"")</f>
        <v/>
      </c>
    </row>
    <row r="1233" spans="1:2" s="14" customFormat="1" ht="19.5" customHeight="1" x14ac:dyDescent="0.2">
      <c r="A1233" s="13">
        <v>1218</v>
      </c>
      <c r="B1233" s="14" t="str">
        <f ca="1">IFERROR(HYPERLINK("http://www.charitycommission.gov.uk/Showcharity/RegisterOfCharities/SearchResultHandler.aspx?RegisteredCharityNumber="&amp;VLOOKUP($A1233,RawData!$H:$J,2,FALSE),VLOOKUP($A1233,RawData!$H:$J,3,FALSE)),"")</f>
        <v/>
      </c>
    </row>
    <row r="1234" spans="1:2" s="14" customFormat="1" ht="19.5" customHeight="1" x14ac:dyDescent="0.2">
      <c r="A1234" s="13">
        <v>1219</v>
      </c>
      <c r="B1234" s="14" t="str">
        <f ca="1">IFERROR(HYPERLINK("http://www.charitycommission.gov.uk/Showcharity/RegisterOfCharities/SearchResultHandler.aspx?RegisteredCharityNumber="&amp;VLOOKUP($A1234,RawData!$H:$J,2,FALSE),VLOOKUP($A1234,RawData!$H:$J,3,FALSE)),"")</f>
        <v/>
      </c>
    </row>
    <row r="1235" spans="1:2" s="14" customFormat="1" ht="19.5" customHeight="1" x14ac:dyDescent="0.2">
      <c r="A1235" s="13">
        <v>1220</v>
      </c>
      <c r="B1235" s="14" t="str">
        <f ca="1">IFERROR(HYPERLINK("http://www.charitycommission.gov.uk/Showcharity/RegisterOfCharities/SearchResultHandler.aspx?RegisteredCharityNumber="&amp;VLOOKUP($A1235,RawData!$H:$J,2,FALSE),VLOOKUP($A1235,RawData!$H:$J,3,FALSE)),"")</f>
        <v/>
      </c>
    </row>
    <row r="1236" spans="1:2" s="14" customFormat="1" ht="19.5" customHeight="1" x14ac:dyDescent="0.2">
      <c r="A1236" s="13">
        <v>1221</v>
      </c>
      <c r="B1236" s="14" t="str">
        <f ca="1">IFERROR(HYPERLINK("http://www.charitycommission.gov.uk/Showcharity/RegisterOfCharities/SearchResultHandler.aspx?RegisteredCharityNumber="&amp;VLOOKUP($A1236,RawData!$H:$J,2,FALSE),VLOOKUP($A1236,RawData!$H:$J,3,FALSE)),"")</f>
        <v/>
      </c>
    </row>
    <row r="1237" spans="1:2" s="14" customFormat="1" ht="19.5" customHeight="1" x14ac:dyDescent="0.2">
      <c r="A1237" s="13">
        <v>1222</v>
      </c>
      <c r="B1237" s="14" t="str">
        <f ca="1">IFERROR(HYPERLINK("http://www.charitycommission.gov.uk/Showcharity/RegisterOfCharities/SearchResultHandler.aspx?RegisteredCharityNumber="&amp;VLOOKUP($A1237,RawData!$H:$J,2,FALSE),VLOOKUP($A1237,RawData!$H:$J,3,FALSE)),"")</f>
        <v/>
      </c>
    </row>
    <row r="1238" spans="1:2" s="14" customFormat="1" ht="19.5" customHeight="1" x14ac:dyDescent="0.2">
      <c r="A1238" s="13">
        <v>1223</v>
      </c>
      <c r="B1238" s="14" t="str">
        <f ca="1">IFERROR(HYPERLINK("http://www.charitycommission.gov.uk/Showcharity/RegisterOfCharities/SearchResultHandler.aspx?RegisteredCharityNumber="&amp;VLOOKUP($A1238,RawData!$H:$J,2,FALSE),VLOOKUP($A1238,RawData!$H:$J,3,FALSE)),"")</f>
        <v/>
      </c>
    </row>
    <row r="1239" spans="1:2" s="14" customFormat="1" ht="19.5" customHeight="1" x14ac:dyDescent="0.2">
      <c r="A1239" s="13">
        <v>1224</v>
      </c>
      <c r="B1239" s="14" t="str">
        <f ca="1">IFERROR(HYPERLINK("http://www.charitycommission.gov.uk/Showcharity/RegisterOfCharities/SearchResultHandler.aspx?RegisteredCharityNumber="&amp;VLOOKUP($A1239,RawData!$H:$J,2,FALSE),VLOOKUP($A1239,RawData!$H:$J,3,FALSE)),"")</f>
        <v/>
      </c>
    </row>
    <row r="1240" spans="1:2" s="14" customFormat="1" ht="19.5" customHeight="1" x14ac:dyDescent="0.2">
      <c r="A1240" s="13">
        <v>1225</v>
      </c>
      <c r="B1240" s="14" t="str">
        <f ca="1">IFERROR(HYPERLINK("http://www.charitycommission.gov.uk/Showcharity/RegisterOfCharities/SearchResultHandler.aspx?RegisteredCharityNumber="&amp;VLOOKUP($A1240,RawData!$H:$J,2,FALSE),VLOOKUP($A1240,RawData!$H:$J,3,FALSE)),"")</f>
        <v/>
      </c>
    </row>
    <row r="1241" spans="1:2" s="14" customFormat="1" ht="19.5" customHeight="1" x14ac:dyDescent="0.2">
      <c r="A1241" s="13">
        <v>1226</v>
      </c>
      <c r="B1241" s="14" t="str">
        <f ca="1">IFERROR(HYPERLINK("http://www.charitycommission.gov.uk/Showcharity/RegisterOfCharities/SearchResultHandler.aspx?RegisteredCharityNumber="&amp;VLOOKUP($A1241,RawData!$H:$J,2,FALSE),VLOOKUP($A1241,RawData!$H:$J,3,FALSE)),"")</f>
        <v/>
      </c>
    </row>
    <row r="1242" spans="1:2" s="14" customFormat="1" ht="19.5" customHeight="1" x14ac:dyDescent="0.2">
      <c r="A1242" s="13">
        <v>1227</v>
      </c>
      <c r="B1242" s="14" t="str">
        <f ca="1">IFERROR(HYPERLINK("http://www.charitycommission.gov.uk/Showcharity/RegisterOfCharities/SearchResultHandler.aspx?RegisteredCharityNumber="&amp;VLOOKUP($A1242,RawData!$H:$J,2,FALSE),VLOOKUP($A1242,RawData!$H:$J,3,FALSE)),"")</f>
        <v/>
      </c>
    </row>
    <row r="1243" spans="1:2" s="14" customFormat="1" ht="19.5" customHeight="1" x14ac:dyDescent="0.2">
      <c r="A1243" s="13">
        <v>1228</v>
      </c>
      <c r="B1243" s="14" t="str">
        <f ca="1">IFERROR(HYPERLINK("http://www.charitycommission.gov.uk/Showcharity/RegisterOfCharities/SearchResultHandler.aspx?RegisteredCharityNumber="&amp;VLOOKUP($A1243,RawData!$H:$J,2,FALSE),VLOOKUP($A1243,RawData!$H:$J,3,FALSE)),"")</f>
        <v/>
      </c>
    </row>
    <row r="1244" spans="1:2" s="14" customFormat="1" ht="19.5" customHeight="1" x14ac:dyDescent="0.2">
      <c r="A1244" s="13">
        <v>1229</v>
      </c>
      <c r="B1244" s="14" t="str">
        <f ca="1">IFERROR(HYPERLINK("http://www.charitycommission.gov.uk/Showcharity/RegisterOfCharities/SearchResultHandler.aspx?RegisteredCharityNumber="&amp;VLOOKUP($A1244,RawData!$H:$J,2,FALSE),VLOOKUP($A1244,RawData!$H:$J,3,FALSE)),"")</f>
        <v/>
      </c>
    </row>
    <row r="1245" spans="1:2" s="14" customFormat="1" ht="19.5" customHeight="1" x14ac:dyDescent="0.2">
      <c r="A1245" s="13">
        <v>1230</v>
      </c>
      <c r="B1245" s="14" t="str">
        <f ca="1">IFERROR(HYPERLINK("http://www.charitycommission.gov.uk/Showcharity/RegisterOfCharities/SearchResultHandler.aspx?RegisteredCharityNumber="&amp;VLOOKUP($A1245,RawData!$H:$J,2,FALSE),VLOOKUP($A1245,RawData!$H:$J,3,FALSE)),"")</f>
        <v/>
      </c>
    </row>
    <row r="1246" spans="1:2" s="14" customFormat="1" ht="19.5" customHeight="1" x14ac:dyDescent="0.2">
      <c r="A1246" s="13">
        <v>1231</v>
      </c>
      <c r="B1246" s="14" t="str">
        <f ca="1">IFERROR(HYPERLINK("http://www.charitycommission.gov.uk/Showcharity/RegisterOfCharities/SearchResultHandler.aspx?RegisteredCharityNumber="&amp;VLOOKUP($A1246,RawData!$H:$J,2,FALSE),VLOOKUP($A1246,RawData!$H:$J,3,FALSE)),"")</f>
        <v/>
      </c>
    </row>
    <row r="1247" spans="1:2" s="14" customFormat="1" ht="19.5" customHeight="1" x14ac:dyDescent="0.2">
      <c r="A1247" s="13">
        <v>1232</v>
      </c>
      <c r="B1247" s="14" t="str">
        <f ca="1">IFERROR(HYPERLINK("http://www.charitycommission.gov.uk/Showcharity/RegisterOfCharities/SearchResultHandler.aspx?RegisteredCharityNumber="&amp;VLOOKUP($A1247,RawData!$H:$J,2,FALSE),VLOOKUP($A1247,RawData!$H:$J,3,FALSE)),"")</f>
        <v/>
      </c>
    </row>
    <row r="1248" spans="1:2" s="14" customFormat="1" ht="19.5" customHeight="1" x14ac:dyDescent="0.2">
      <c r="A1248" s="13">
        <v>1233</v>
      </c>
      <c r="B1248" s="14" t="str">
        <f ca="1">IFERROR(HYPERLINK("http://www.charitycommission.gov.uk/Showcharity/RegisterOfCharities/SearchResultHandler.aspx?RegisteredCharityNumber="&amp;VLOOKUP($A1248,RawData!$H:$J,2,FALSE),VLOOKUP($A1248,RawData!$H:$J,3,FALSE)),"")</f>
        <v/>
      </c>
    </row>
    <row r="1249" spans="1:2" s="14" customFormat="1" ht="19.5" customHeight="1" x14ac:dyDescent="0.2">
      <c r="A1249" s="13">
        <v>1234</v>
      </c>
      <c r="B1249" s="14" t="str">
        <f ca="1">IFERROR(HYPERLINK("http://www.charitycommission.gov.uk/Showcharity/RegisterOfCharities/SearchResultHandler.aspx?RegisteredCharityNumber="&amp;VLOOKUP($A1249,RawData!$H:$J,2,FALSE),VLOOKUP($A1249,RawData!$H:$J,3,FALSE)),"")</f>
        <v/>
      </c>
    </row>
    <row r="1250" spans="1:2" s="14" customFormat="1" ht="19.5" customHeight="1" x14ac:dyDescent="0.2">
      <c r="A1250" s="13">
        <v>1235</v>
      </c>
      <c r="B1250" s="14" t="str">
        <f ca="1">IFERROR(HYPERLINK("http://www.charitycommission.gov.uk/Showcharity/RegisterOfCharities/SearchResultHandler.aspx?RegisteredCharityNumber="&amp;VLOOKUP($A1250,RawData!$H:$J,2,FALSE),VLOOKUP($A1250,RawData!$H:$J,3,FALSE)),"")</f>
        <v/>
      </c>
    </row>
    <row r="1251" spans="1:2" s="14" customFormat="1" ht="19.5" customHeight="1" x14ac:dyDescent="0.2">
      <c r="A1251" s="13">
        <v>1236</v>
      </c>
      <c r="B1251" s="14" t="str">
        <f ca="1">IFERROR(HYPERLINK("http://www.charitycommission.gov.uk/Showcharity/RegisterOfCharities/SearchResultHandler.aspx?RegisteredCharityNumber="&amp;VLOOKUP($A1251,RawData!$H:$J,2,FALSE),VLOOKUP($A1251,RawData!$H:$J,3,FALSE)),"")</f>
        <v/>
      </c>
    </row>
    <row r="1252" spans="1:2" s="14" customFormat="1" ht="19.5" customHeight="1" x14ac:dyDescent="0.2">
      <c r="A1252" s="13">
        <v>1237</v>
      </c>
      <c r="B1252" s="14" t="str">
        <f ca="1">IFERROR(HYPERLINK("http://www.charitycommission.gov.uk/Showcharity/RegisterOfCharities/SearchResultHandler.aspx?RegisteredCharityNumber="&amp;VLOOKUP($A1252,RawData!$H:$J,2,FALSE),VLOOKUP($A1252,RawData!$H:$J,3,FALSE)),"")</f>
        <v/>
      </c>
    </row>
    <row r="1253" spans="1:2" s="14" customFormat="1" ht="19.5" customHeight="1" x14ac:dyDescent="0.2">
      <c r="A1253" s="13">
        <v>1238</v>
      </c>
      <c r="B1253" s="14" t="str">
        <f ca="1">IFERROR(HYPERLINK("http://www.charitycommission.gov.uk/Showcharity/RegisterOfCharities/SearchResultHandler.aspx?RegisteredCharityNumber="&amp;VLOOKUP($A1253,RawData!$H:$J,2,FALSE),VLOOKUP($A1253,RawData!$H:$J,3,FALSE)),"")</f>
        <v/>
      </c>
    </row>
    <row r="1254" spans="1:2" s="14" customFormat="1" ht="19.5" customHeight="1" x14ac:dyDescent="0.2">
      <c r="A1254" s="13">
        <v>1239</v>
      </c>
      <c r="B1254" s="14" t="str">
        <f ca="1">IFERROR(HYPERLINK("http://www.charitycommission.gov.uk/Showcharity/RegisterOfCharities/SearchResultHandler.aspx?RegisteredCharityNumber="&amp;VLOOKUP($A1254,RawData!$H:$J,2,FALSE),VLOOKUP($A1254,RawData!$H:$J,3,FALSE)),"")</f>
        <v/>
      </c>
    </row>
    <row r="1255" spans="1:2" s="14" customFormat="1" ht="19.5" customHeight="1" x14ac:dyDescent="0.2">
      <c r="A1255" s="13">
        <v>1240</v>
      </c>
      <c r="B1255" s="14" t="str">
        <f ca="1">IFERROR(HYPERLINK("http://www.charitycommission.gov.uk/Showcharity/RegisterOfCharities/SearchResultHandler.aspx?RegisteredCharityNumber="&amp;VLOOKUP($A1255,RawData!$H:$J,2,FALSE),VLOOKUP($A1255,RawData!$H:$J,3,FALSE)),"")</f>
        <v/>
      </c>
    </row>
    <row r="1256" spans="1:2" s="14" customFormat="1" ht="19.5" customHeight="1" x14ac:dyDescent="0.2">
      <c r="A1256" s="13">
        <v>1241</v>
      </c>
      <c r="B1256" s="14" t="str">
        <f ca="1">IFERROR(HYPERLINK("http://www.charitycommission.gov.uk/Showcharity/RegisterOfCharities/SearchResultHandler.aspx?RegisteredCharityNumber="&amp;VLOOKUP($A1256,RawData!$H:$J,2,FALSE),VLOOKUP($A1256,RawData!$H:$J,3,FALSE)),"")</f>
        <v/>
      </c>
    </row>
    <row r="1257" spans="1:2" s="14" customFormat="1" ht="19.5" customHeight="1" x14ac:dyDescent="0.2">
      <c r="A1257" s="13">
        <v>1242</v>
      </c>
      <c r="B1257" s="14" t="str">
        <f ca="1">IFERROR(HYPERLINK("http://www.charitycommission.gov.uk/Showcharity/RegisterOfCharities/SearchResultHandler.aspx?RegisteredCharityNumber="&amp;VLOOKUP($A1257,RawData!$H:$J,2,FALSE),VLOOKUP($A1257,RawData!$H:$J,3,FALSE)),"")</f>
        <v/>
      </c>
    </row>
    <row r="1258" spans="1:2" s="14" customFormat="1" ht="19.5" customHeight="1" x14ac:dyDescent="0.2">
      <c r="A1258" s="13">
        <v>1243</v>
      </c>
      <c r="B1258" s="14" t="str">
        <f ca="1">IFERROR(HYPERLINK("http://www.charitycommission.gov.uk/Showcharity/RegisterOfCharities/SearchResultHandler.aspx?RegisteredCharityNumber="&amp;VLOOKUP($A1258,RawData!$H:$J,2,FALSE),VLOOKUP($A1258,RawData!$H:$J,3,FALSE)),"")</f>
        <v/>
      </c>
    </row>
    <row r="1259" spans="1:2" s="14" customFormat="1" ht="19.5" customHeight="1" x14ac:dyDescent="0.2">
      <c r="A1259" s="13">
        <v>1244</v>
      </c>
      <c r="B1259" s="14" t="str">
        <f ca="1">IFERROR(HYPERLINK("http://www.charitycommission.gov.uk/Showcharity/RegisterOfCharities/SearchResultHandler.aspx?RegisteredCharityNumber="&amp;VLOOKUP($A1259,RawData!$H:$J,2,FALSE),VLOOKUP($A1259,RawData!$H:$J,3,FALSE)),"")</f>
        <v/>
      </c>
    </row>
    <row r="1260" spans="1:2" s="14" customFormat="1" ht="19.5" customHeight="1" x14ac:dyDescent="0.2">
      <c r="A1260" s="13">
        <v>1245</v>
      </c>
      <c r="B1260" s="14" t="str">
        <f ca="1">IFERROR(HYPERLINK("http://www.charitycommission.gov.uk/Showcharity/RegisterOfCharities/SearchResultHandler.aspx?RegisteredCharityNumber="&amp;VLOOKUP($A1260,RawData!$H:$J,2,FALSE),VLOOKUP($A1260,RawData!$H:$J,3,FALSE)),"")</f>
        <v/>
      </c>
    </row>
    <row r="1261" spans="1:2" s="14" customFormat="1" ht="19.5" customHeight="1" x14ac:dyDescent="0.2">
      <c r="A1261" s="13">
        <v>1246</v>
      </c>
      <c r="B1261" s="14" t="str">
        <f ca="1">IFERROR(HYPERLINK("http://www.charitycommission.gov.uk/Showcharity/RegisterOfCharities/SearchResultHandler.aspx?RegisteredCharityNumber="&amp;VLOOKUP($A1261,RawData!$H:$J,2,FALSE),VLOOKUP($A1261,RawData!$H:$J,3,FALSE)),"")</f>
        <v/>
      </c>
    </row>
    <row r="1262" spans="1:2" s="14" customFormat="1" ht="19.5" customHeight="1" x14ac:dyDescent="0.2">
      <c r="A1262" s="13">
        <v>1247</v>
      </c>
      <c r="B1262" s="14" t="str">
        <f ca="1">IFERROR(HYPERLINK("http://www.charitycommission.gov.uk/Showcharity/RegisterOfCharities/SearchResultHandler.aspx?RegisteredCharityNumber="&amp;VLOOKUP($A1262,RawData!$H:$J,2,FALSE),VLOOKUP($A1262,RawData!$H:$J,3,FALSE)),"")</f>
        <v/>
      </c>
    </row>
    <row r="1263" spans="1:2" s="14" customFormat="1" ht="19.5" customHeight="1" x14ac:dyDescent="0.2">
      <c r="A1263" s="13">
        <v>1248</v>
      </c>
      <c r="B1263" s="14" t="str">
        <f ca="1">IFERROR(HYPERLINK("http://www.charitycommission.gov.uk/Showcharity/RegisterOfCharities/SearchResultHandler.aspx?RegisteredCharityNumber="&amp;VLOOKUP($A1263,RawData!$H:$J,2,FALSE),VLOOKUP($A1263,RawData!$H:$J,3,FALSE)),"")</f>
        <v/>
      </c>
    </row>
    <row r="1264" spans="1:2" s="14" customFormat="1" ht="19.5" customHeight="1" x14ac:dyDescent="0.2">
      <c r="A1264" s="13">
        <v>1249</v>
      </c>
      <c r="B1264" s="14" t="str">
        <f ca="1">IFERROR(HYPERLINK("http://www.charitycommission.gov.uk/Showcharity/RegisterOfCharities/SearchResultHandler.aspx?RegisteredCharityNumber="&amp;VLOOKUP($A1264,RawData!$H:$J,2,FALSE),VLOOKUP($A1264,RawData!$H:$J,3,FALSE)),"")</f>
        <v/>
      </c>
    </row>
    <row r="1265" spans="1:2" s="14" customFormat="1" ht="19.5" customHeight="1" x14ac:dyDescent="0.2">
      <c r="A1265" s="13">
        <v>1250</v>
      </c>
      <c r="B1265" s="14" t="str">
        <f ca="1">IFERROR(HYPERLINK("http://www.charitycommission.gov.uk/Showcharity/RegisterOfCharities/SearchResultHandler.aspx?RegisteredCharityNumber="&amp;VLOOKUP($A1265,RawData!$H:$J,2,FALSE),VLOOKUP($A1265,RawData!$H:$J,3,FALSE)),"")</f>
        <v/>
      </c>
    </row>
    <row r="1266" spans="1:2" s="14" customFormat="1" ht="19.5" customHeight="1" x14ac:dyDescent="0.2">
      <c r="A1266" s="13">
        <v>1251</v>
      </c>
      <c r="B1266" s="14" t="str">
        <f ca="1">IFERROR(HYPERLINK("http://www.charitycommission.gov.uk/Showcharity/RegisterOfCharities/SearchResultHandler.aspx?RegisteredCharityNumber="&amp;VLOOKUP($A1266,RawData!$H:$J,2,FALSE),VLOOKUP($A1266,RawData!$H:$J,3,FALSE)),"")</f>
        <v/>
      </c>
    </row>
    <row r="1267" spans="1:2" s="14" customFormat="1" ht="19.5" customHeight="1" x14ac:dyDescent="0.2">
      <c r="A1267" s="13">
        <v>1252</v>
      </c>
      <c r="B1267" s="14" t="str">
        <f ca="1">IFERROR(HYPERLINK("http://www.charitycommission.gov.uk/Showcharity/RegisterOfCharities/SearchResultHandler.aspx?RegisteredCharityNumber="&amp;VLOOKUP($A1267,RawData!$H:$J,2,FALSE),VLOOKUP($A1267,RawData!$H:$J,3,FALSE)),"")</f>
        <v/>
      </c>
    </row>
    <row r="1268" spans="1:2" s="14" customFormat="1" ht="19.5" customHeight="1" x14ac:dyDescent="0.2">
      <c r="A1268" s="13">
        <v>1253</v>
      </c>
      <c r="B1268" s="14" t="str">
        <f ca="1">IFERROR(HYPERLINK("http://www.charitycommission.gov.uk/Showcharity/RegisterOfCharities/SearchResultHandler.aspx?RegisteredCharityNumber="&amp;VLOOKUP($A1268,RawData!$H:$J,2,FALSE),VLOOKUP($A1268,RawData!$H:$J,3,FALSE)),"")</f>
        <v/>
      </c>
    </row>
    <row r="1269" spans="1:2" s="14" customFormat="1" ht="19.5" customHeight="1" x14ac:dyDescent="0.2">
      <c r="A1269" s="13">
        <v>1254</v>
      </c>
      <c r="B1269" s="14" t="str">
        <f ca="1">IFERROR(HYPERLINK("http://www.charitycommission.gov.uk/Showcharity/RegisterOfCharities/SearchResultHandler.aspx?RegisteredCharityNumber="&amp;VLOOKUP($A1269,RawData!$H:$J,2,FALSE),VLOOKUP($A1269,RawData!$H:$J,3,FALSE)),"")</f>
        <v/>
      </c>
    </row>
    <row r="1270" spans="1:2" s="14" customFormat="1" ht="19.5" customHeight="1" x14ac:dyDescent="0.2">
      <c r="A1270" s="13">
        <v>1255</v>
      </c>
      <c r="B1270" s="14" t="str">
        <f ca="1">IFERROR(HYPERLINK("http://www.charitycommission.gov.uk/Showcharity/RegisterOfCharities/SearchResultHandler.aspx?RegisteredCharityNumber="&amp;VLOOKUP($A1270,RawData!$H:$J,2,FALSE),VLOOKUP($A1270,RawData!$H:$J,3,FALSE)),"")</f>
        <v/>
      </c>
    </row>
    <row r="1271" spans="1:2" s="14" customFormat="1" ht="19.5" customHeight="1" x14ac:dyDescent="0.2">
      <c r="A1271" s="13">
        <v>1256</v>
      </c>
      <c r="B1271" s="14" t="str">
        <f ca="1">IFERROR(HYPERLINK("http://www.charitycommission.gov.uk/Showcharity/RegisterOfCharities/SearchResultHandler.aspx?RegisteredCharityNumber="&amp;VLOOKUP($A1271,RawData!$H:$J,2,FALSE),VLOOKUP($A1271,RawData!$H:$J,3,FALSE)),"")</f>
        <v/>
      </c>
    </row>
    <row r="1272" spans="1:2" s="14" customFormat="1" ht="19.5" customHeight="1" x14ac:dyDescent="0.2">
      <c r="A1272" s="13">
        <v>1257</v>
      </c>
      <c r="B1272" s="14" t="str">
        <f ca="1">IFERROR(HYPERLINK("http://www.charitycommission.gov.uk/Showcharity/RegisterOfCharities/SearchResultHandler.aspx?RegisteredCharityNumber="&amp;VLOOKUP($A1272,RawData!$H:$J,2,FALSE),VLOOKUP($A1272,RawData!$H:$J,3,FALSE)),"")</f>
        <v/>
      </c>
    </row>
    <row r="1273" spans="1:2" s="14" customFormat="1" ht="19.5" customHeight="1" x14ac:dyDescent="0.2">
      <c r="A1273" s="13">
        <v>1258</v>
      </c>
      <c r="B1273" s="14" t="str">
        <f ca="1">IFERROR(HYPERLINK("http://www.charitycommission.gov.uk/Showcharity/RegisterOfCharities/SearchResultHandler.aspx?RegisteredCharityNumber="&amp;VLOOKUP($A1273,RawData!$H:$J,2,FALSE),VLOOKUP($A1273,RawData!$H:$J,3,FALSE)),"")</f>
        <v/>
      </c>
    </row>
    <row r="1274" spans="1:2" s="14" customFormat="1" ht="19.5" customHeight="1" x14ac:dyDescent="0.2">
      <c r="A1274" s="13">
        <v>1259</v>
      </c>
      <c r="B1274" s="14" t="str">
        <f ca="1">IFERROR(HYPERLINK("http://www.charitycommission.gov.uk/Showcharity/RegisterOfCharities/SearchResultHandler.aspx?RegisteredCharityNumber="&amp;VLOOKUP($A1274,RawData!$H:$J,2,FALSE),VLOOKUP($A1274,RawData!$H:$J,3,FALSE)),"")</f>
        <v/>
      </c>
    </row>
    <row r="1275" spans="1:2" s="14" customFormat="1" ht="19.5" customHeight="1" x14ac:dyDescent="0.2">
      <c r="A1275" s="13">
        <v>1260</v>
      </c>
      <c r="B1275" s="14" t="str">
        <f ca="1">IFERROR(HYPERLINK("http://www.charitycommission.gov.uk/Showcharity/RegisterOfCharities/SearchResultHandler.aspx?RegisteredCharityNumber="&amp;VLOOKUP($A1275,RawData!$H:$J,2,FALSE),VLOOKUP($A1275,RawData!$H:$J,3,FALSE)),"")</f>
        <v/>
      </c>
    </row>
    <row r="1276" spans="1:2" s="14" customFormat="1" ht="19.5" customHeight="1" x14ac:dyDescent="0.2">
      <c r="A1276" s="13">
        <v>1261</v>
      </c>
      <c r="B1276" s="14" t="str">
        <f ca="1">IFERROR(HYPERLINK("http://www.charitycommission.gov.uk/Showcharity/RegisterOfCharities/SearchResultHandler.aspx?RegisteredCharityNumber="&amp;VLOOKUP($A1276,RawData!$H:$J,2,FALSE),VLOOKUP($A1276,RawData!$H:$J,3,FALSE)),"")</f>
        <v/>
      </c>
    </row>
    <row r="1277" spans="1:2" s="14" customFormat="1" ht="19.5" customHeight="1" x14ac:dyDescent="0.2">
      <c r="A1277" s="13">
        <v>1262</v>
      </c>
      <c r="B1277" s="14" t="str">
        <f ca="1">IFERROR(HYPERLINK("http://www.charitycommission.gov.uk/Showcharity/RegisterOfCharities/SearchResultHandler.aspx?RegisteredCharityNumber="&amp;VLOOKUP($A1277,RawData!$H:$J,2,FALSE),VLOOKUP($A1277,RawData!$H:$J,3,FALSE)),"")</f>
        <v/>
      </c>
    </row>
    <row r="1278" spans="1:2" s="14" customFormat="1" ht="19.5" customHeight="1" x14ac:dyDescent="0.2">
      <c r="A1278" s="13">
        <v>1263</v>
      </c>
      <c r="B1278" s="14" t="str">
        <f ca="1">IFERROR(HYPERLINK("http://www.charitycommission.gov.uk/Showcharity/RegisterOfCharities/SearchResultHandler.aspx?RegisteredCharityNumber="&amp;VLOOKUP($A1278,RawData!$H:$J,2,FALSE),VLOOKUP($A1278,RawData!$H:$J,3,FALSE)),"")</f>
        <v/>
      </c>
    </row>
    <row r="1279" spans="1:2" s="14" customFormat="1" ht="19.5" customHeight="1" x14ac:dyDescent="0.2">
      <c r="A1279" s="13">
        <v>1264</v>
      </c>
      <c r="B1279" s="14" t="str">
        <f ca="1">IFERROR(HYPERLINK("http://www.charitycommission.gov.uk/Showcharity/RegisterOfCharities/SearchResultHandler.aspx?RegisteredCharityNumber="&amp;VLOOKUP($A1279,RawData!$H:$J,2,FALSE),VLOOKUP($A1279,RawData!$H:$J,3,FALSE)),"")</f>
        <v/>
      </c>
    </row>
    <row r="1280" spans="1:2" s="14" customFormat="1" ht="19.5" customHeight="1" x14ac:dyDescent="0.2">
      <c r="A1280" s="13">
        <v>1265</v>
      </c>
      <c r="B1280" s="14" t="str">
        <f ca="1">IFERROR(HYPERLINK("http://www.charitycommission.gov.uk/Showcharity/RegisterOfCharities/SearchResultHandler.aspx?RegisteredCharityNumber="&amp;VLOOKUP($A1280,RawData!$H:$J,2,FALSE),VLOOKUP($A1280,RawData!$H:$J,3,FALSE)),"")</f>
        <v/>
      </c>
    </row>
    <row r="1281" spans="1:2" s="14" customFormat="1" ht="19.5" customHeight="1" x14ac:dyDescent="0.2">
      <c r="A1281" s="13">
        <v>1266</v>
      </c>
      <c r="B1281" s="14" t="str">
        <f ca="1">IFERROR(HYPERLINK("http://www.charitycommission.gov.uk/Showcharity/RegisterOfCharities/SearchResultHandler.aspx?RegisteredCharityNumber="&amp;VLOOKUP($A1281,RawData!$H:$J,2,FALSE),VLOOKUP($A1281,RawData!$H:$J,3,FALSE)),"")</f>
        <v/>
      </c>
    </row>
    <row r="1282" spans="1:2" s="14" customFormat="1" ht="19.5" customHeight="1" x14ac:dyDescent="0.2">
      <c r="A1282" s="13">
        <v>1267</v>
      </c>
      <c r="B1282" s="14" t="str">
        <f ca="1">IFERROR(HYPERLINK("http://www.charitycommission.gov.uk/Showcharity/RegisterOfCharities/SearchResultHandler.aspx?RegisteredCharityNumber="&amp;VLOOKUP($A1282,RawData!$H:$J,2,FALSE),VLOOKUP($A1282,RawData!$H:$J,3,FALSE)),"")</f>
        <v/>
      </c>
    </row>
    <row r="1283" spans="1:2" s="14" customFormat="1" ht="19.5" customHeight="1" x14ac:dyDescent="0.2">
      <c r="A1283" s="13">
        <v>1268</v>
      </c>
      <c r="B1283" s="14" t="str">
        <f ca="1">IFERROR(HYPERLINK("http://www.charitycommission.gov.uk/Showcharity/RegisterOfCharities/SearchResultHandler.aspx?RegisteredCharityNumber="&amp;VLOOKUP($A1283,RawData!$H:$J,2,FALSE),VLOOKUP($A1283,RawData!$H:$J,3,FALSE)),"")</f>
        <v/>
      </c>
    </row>
    <row r="1284" spans="1:2" s="14" customFormat="1" ht="19.5" customHeight="1" x14ac:dyDescent="0.2">
      <c r="A1284" s="13">
        <v>1269</v>
      </c>
      <c r="B1284" s="14" t="str">
        <f ca="1">IFERROR(HYPERLINK("http://www.charitycommission.gov.uk/Showcharity/RegisterOfCharities/SearchResultHandler.aspx?RegisteredCharityNumber="&amp;VLOOKUP($A1284,RawData!$H:$J,2,FALSE),VLOOKUP($A1284,RawData!$H:$J,3,FALSE)),"")</f>
        <v/>
      </c>
    </row>
    <row r="1285" spans="1:2" s="14" customFormat="1" ht="19.5" customHeight="1" x14ac:dyDescent="0.2">
      <c r="A1285" s="13">
        <v>1270</v>
      </c>
      <c r="B1285" s="14" t="str">
        <f ca="1">IFERROR(HYPERLINK("http://www.charitycommission.gov.uk/Showcharity/RegisterOfCharities/SearchResultHandler.aspx?RegisteredCharityNumber="&amp;VLOOKUP($A1285,RawData!$H:$J,2,FALSE),VLOOKUP($A1285,RawData!$H:$J,3,FALSE)),"")</f>
        <v/>
      </c>
    </row>
    <row r="1286" spans="1:2" s="14" customFormat="1" ht="19.5" customHeight="1" x14ac:dyDescent="0.2">
      <c r="A1286" s="13">
        <v>1271</v>
      </c>
      <c r="B1286" s="14" t="str">
        <f ca="1">IFERROR(HYPERLINK("http://www.charitycommission.gov.uk/Showcharity/RegisterOfCharities/SearchResultHandler.aspx?RegisteredCharityNumber="&amp;VLOOKUP($A1286,RawData!$H:$J,2,FALSE),VLOOKUP($A1286,RawData!$H:$J,3,FALSE)),"")</f>
        <v/>
      </c>
    </row>
    <row r="1287" spans="1:2" s="14" customFormat="1" ht="19.5" customHeight="1" x14ac:dyDescent="0.2">
      <c r="A1287" s="13">
        <v>1272</v>
      </c>
      <c r="B1287" s="14" t="str">
        <f ca="1">IFERROR(HYPERLINK("http://www.charitycommission.gov.uk/Showcharity/RegisterOfCharities/SearchResultHandler.aspx?RegisteredCharityNumber="&amp;VLOOKUP($A1287,RawData!$H:$J,2,FALSE),VLOOKUP($A1287,RawData!$H:$J,3,FALSE)),"")</f>
        <v/>
      </c>
    </row>
    <row r="1288" spans="1:2" s="14" customFormat="1" ht="19.5" customHeight="1" x14ac:dyDescent="0.2">
      <c r="A1288" s="13">
        <v>1273</v>
      </c>
      <c r="B1288" s="14" t="str">
        <f ca="1">IFERROR(HYPERLINK("http://www.charitycommission.gov.uk/Showcharity/RegisterOfCharities/SearchResultHandler.aspx?RegisteredCharityNumber="&amp;VLOOKUP($A1288,RawData!$H:$J,2,FALSE),VLOOKUP($A1288,RawData!$H:$J,3,FALSE)),"")</f>
        <v/>
      </c>
    </row>
    <row r="1289" spans="1:2" s="14" customFormat="1" ht="19.5" customHeight="1" x14ac:dyDescent="0.2">
      <c r="A1289" s="13">
        <v>1274</v>
      </c>
      <c r="B1289" s="14" t="str">
        <f ca="1">IFERROR(HYPERLINK("http://www.charitycommission.gov.uk/Showcharity/RegisterOfCharities/SearchResultHandler.aspx?RegisteredCharityNumber="&amp;VLOOKUP($A1289,RawData!$H:$J,2,FALSE),VLOOKUP($A1289,RawData!$H:$J,3,FALSE)),"")</f>
        <v/>
      </c>
    </row>
    <row r="1290" spans="1:2" s="14" customFormat="1" ht="19.5" customHeight="1" x14ac:dyDescent="0.2">
      <c r="A1290" s="13">
        <v>1275</v>
      </c>
      <c r="B1290" s="14" t="str">
        <f ca="1">IFERROR(HYPERLINK("http://www.charitycommission.gov.uk/Showcharity/RegisterOfCharities/SearchResultHandler.aspx?RegisteredCharityNumber="&amp;VLOOKUP($A1290,RawData!$H:$J,2,FALSE),VLOOKUP($A1290,RawData!$H:$J,3,FALSE)),"")</f>
        <v/>
      </c>
    </row>
    <row r="1291" spans="1:2" s="14" customFormat="1" ht="19.5" customHeight="1" x14ac:dyDescent="0.2">
      <c r="A1291" s="13">
        <v>1276</v>
      </c>
      <c r="B1291" s="14" t="str">
        <f ca="1">IFERROR(HYPERLINK("http://www.charitycommission.gov.uk/Showcharity/RegisterOfCharities/SearchResultHandler.aspx?RegisteredCharityNumber="&amp;VLOOKUP($A1291,RawData!$H:$J,2,FALSE),VLOOKUP($A1291,RawData!$H:$J,3,FALSE)),"")</f>
        <v/>
      </c>
    </row>
    <row r="1292" spans="1:2" s="14" customFormat="1" ht="19.5" customHeight="1" x14ac:dyDescent="0.2">
      <c r="A1292" s="13">
        <v>1277</v>
      </c>
      <c r="B1292" s="14" t="str">
        <f ca="1">IFERROR(HYPERLINK("http://www.charitycommission.gov.uk/Showcharity/RegisterOfCharities/SearchResultHandler.aspx?RegisteredCharityNumber="&amp;VLOOKUP($A1292,RawData!$H:$J,2,FALSE),VLOOKUP($A1292,RawData!$H:$J,3,FALSE)),"")</f>
        <v/>
      </c>
    </row>
    <row r="1293" spans="1:2" s="14" customFormat="1" ht="19.5" customHeight="1" x14ac:dyDescent="0.2">
      <c r="A1293" s="13">
        <v>1278</v>
      </c>
      <c r="B1293" s="14" t="str">
        <f ca="1">IFERROR(HYPERLINK("http://www.charitycommission.gov.uk/Showcharity/RegisterOfCharities/SearchResultHandler.aspx?RegisteredCharityNumber="&amp;VLOOKUP($A1293,RawData!$H:$J,2,FALSE),VLOOKUP($A1293,RawData!$H:$J,3,FALSE)),"")</f>
        <v/>
      </c>
    </row>
    <row r="1294" spans="1:2" s="14" customFormat="1" ht="19.5" customHeight="1" x14ac:dyDescent="0.2">
      <c r="A1294" s="13">
        <v>1279</v>
      </c>
      <c r="B1294" s="14" t="str">
        <f ca="1">IFERROR(HYPERLINK("http://www.charitycommission.gov.uk/Showcharity/RegisterOfCharities/SearchResultHandler.aspx?RegisteredCharityNumber="&amp;VLOOKUP($A1294,RawData!$H:$J,2,FALSE),VLOOKUP($A1294,RawData!$H:$J,3,FALSE)),"")</f>
        <v/>
      </c>
    </row>
    <row r="1295" spans="1:2" s="14" customFormat="1" ht="19.5" customHeight="1" x14ac:dyDescent="0.2">
      <c r="A1295" s="13">
        <v>1280</v>
      </c>
      <c r="B1295" s="14" t="str">
        <f ca="1">IFERROR(HYPERLINK("http://www.charitycommission.gov.uk/Showcharity/RegisterOfCharities/SearchResultHandler.aspx?RegisteredCharityNumber="&amp;VLOOKUP($A1295,RawData!$H:$J,2,FALSE),VLOOKUP($A1295,RawData!$H:$J,3,FALSE)),"")</f>
        <v/>
      </c>
    </row>
    <row r="1296" spans="1:2" s="14" customFormat="1" ht="19.5" customHeight="1" x14ac:dyDescent="0.2">
      <c r="A1296" s="13">
        <v>1281</v>
      </c>
      <c r="B1296" s="14" t="str">
        <f ca="1">IFERROR(HYPERLINK("http://www.charitycommission.gov.uk/Showcharity/RegisterOfCharities/SearchResultHandler.aspx?RegisteredCharityNumber="&amp;VLOOKUP($A1296,RawData!$H:$J,2,FALSE),VLOOKUP($A1296,RawData!$H:$J,3,FALSE)),"")</f>
        <v/>
      </c>
    </row>
    <row r="1297" spans="1:2" s="14" customFormat="1" ht="19.5" customHeight="1" x14ac:dyDescent="0.2">
      <c r="A1297" s="13">
        <v>1282</v>
      </c>
      <c r="B1297" s="14" t="str">
        <f ca="1">IFERROR(HYPERLINK("http://www.charitycommission.gov.uk/Showcharity/RegisterOfCharities/SearchResultHandler.aspx?RegisteredCharityNumber="&amp;VLOOKUP($A1297,RawData!$H:$J,2,FALSE),VLOOKUP($A1297,RawData!$H:$J,3,FALSE)),"")</f>
        <v/>
      </c>
    </row>
    <row r="1298" spans="1:2" s="14" customFormat="1" ht="19.5" customHeight="1" x14ac:dyDescent="0.2">
      <c r="A1298" s="13">
        <v>1283</v>
      </c>
      <c r="B1298" s="14" t="str">
        <f ca="1">IFERROR(HYPERLINK("http://www.charitycommission.gov.uk/Showcharity/RegisterOfCharities/SearchResultHandler.aspx?RegisteredCharityNumber="&amp;VLOOKUP($A1298,RawData!$H:$J,2,FALSE),VLOOKUP($A1298,RawData!$H:$J,3,FALSE)),"")</f>
        <v/>
      </c>
    </row>
    <row r="1299" spans="1:2" s="14" customFormat="1" ht="19.5" customHeight="1" x14ac:dyDescent="0.2">
      <c r="A1299" s="13">
        <v>1284</v>
      </c>
      <c r="B1299" s="14" t="str">
        <f ca="1">IFERROR(HYPERLINK("http://www.charitycommission.gov.uk/Showcharity/RegisterOfCharities/SearchResultHandler.aspx?RegisteredCharityNumber="&amp;VLOOKUP($A1299,RawData!$H:$J,2,FALSE),VLOOKUP($A1299,RawData!$H:$J,3,FALSE)),"")</f>
        <v/>
      </c>
    </row>
    <row r="1300" spans="1:2" s="14" customFormat="1" ht="19.5" customHeight="1" x14ac:dyDescent="0.2">
      <c r="A1300" s="13">
        <v>1285</v>
      </c>
      <c r="B1300" s="14" t="str">
        <f ca="1">IFERROR(HYPERLINK("http://www.charitycommission.gov.uk/Showcharity/RegisterOfCharities/SearchResultHandler.aspx?RegisteredCharityNumber="&amp;VLOOKUP($A1300,RawData!$H:$J,2,FALSE),VLOOKUP($A1300,RawData!$H:$J,3,FALSE)),"")</f>
        <v/>
      </c>
    </row>
    <row r="1301" spans="1:2" s="14" customFormat="1" ht="19.5" customHeight="1" x14ac:dyDescent="0.2">
      <c r="A1301" s="13">
        <v>1286</v>
      </c>
      <c r="B1301" s="14" t="str">
        <f ca="1">IFERROR(HYPERLINK("http://www.charitycommission.gov.uk/Showcharity/RegisterOfCharities/SearchResultHandler.aspx?RegisteredCharityNumber="&amp;VLOOKUP($A1301,RawData!$H:$J,2,FALSE),VLOOKUP($A1301,RawData!$H:$J,3,FALSE)),"")</f>
        <v/>
      </c>
    </row>
    <row r="1302" spans="1:2" s="14" customFormat="1" ht="19.5" customHeight="1" x14ac:dyDescent="0.2">
      <c r="A1302" s="13">
        <v>1287</v>
      </c>
      <c r="B1302" s="14" t="str">
        <f ca="1">IFERROR(HYPERLINK("http://www.charitycommission.gov.uk/Showcharity/RegisterOfCharities/SearchResultHandler.aspx?RegisteredCharityNumber="&amp;VLOOKUP($A1302,RawData!$H:$J,2,FALSE),VLOOKUP($A1302,RawData!$H:$J,3,FALSE)),"")</f>
        <v/>
      </c>
    </row>
    <row r="1303" spans="1:2" s="14" customFormat="1" ht="19.5" customHeight="1" x14ac:dyDescent="0.2">
      <c r="A1303" s="13">
        <v>1288</v>
      </c>
      <c r="B1303" s="14" t="str">
        <f ca="1">IFERROR(HYPERLINK("http://www.charitycommission.gov.uk/Showcharity/RegisterOfCharities/SearchResultHandler.aspx?RegisteredCharityNumber="&amp;VLOOKUP($A1303,RawData!$H:$J,2,FALSE),VLOOKUP($A1303,RawData!$H:$J,3,FALSE)),"")</f>
        <v/>
      </c>
    </row>
    <row r="1304" spans="1:2" s="14" customFormat="1" ht="19.5" customHeight="1" x14ac:dyDescent="0.2">
      <c r="A1304" s="13">
        <v>1289</v>
      </c>
      <c r="B1304" s="14" t="str">
        <f ca="1">IFERROR(HYPERLINK("http://www.charitycommission.gov.uk/Showcharity/RegisterOfCharities/SearchResultHandler.aspx?RegisteredCharityNumber="&amp;VLOOKUP($A1304,RawData!$H:$J,2,FALSE),VLOOKUP($A1304,RawData!$H:$J,3,FALSE)),"")</f>
        <v/>
      </c>
    </row>
    <row r="1305" spans="1:2" s="14" customFormat="1" ht="19.5" customHeight="1" x14ac:dyDescent="0.2">
      <c r="A1305" s="13">
        <v>1290</v>
      </c>
      <c r="B1305" s="14" t="str">
        <f ca="1">IFERROR(HYPERLINK("http://www.charitycommission.gov.uk/Showcharity/RegisterOfCharities/SearchResultHandler.aspx?RegisteredCharityNumber="&amp;VLOOKUP($A1305,RawData!$H:$J,2,FALSE),VLOOKUP($A1305,RawData!$H:$J,3,FALSE)),"")</f>
        <v/>
      </c>
    </row>
    <row r="1306" spans="1:2" s="14" customFormat="1" ht="19.5" customHeight="1" x14ac:dyDescent="0.2">
      <c r="A1306" s="13">
        <v>1291</v>
      </c>
      <c r="B1306" s="14" t="str">
        <f ca="1">IFERROR(HYPERLINK("http://www.charitycommission.gov.uk/Showcharity/RegisterOfCharities/SearchResultHandler.aspx?RegisteredCharityNumber="&amp;VLOOKUP($A1306,RawData!$H:$J,2,FALSE),VLOOKUP($A1306,RawData!$H:$J,3,FALSE)),"")</f>
        <v/>
      </c>
    </row>
    <row r="1307" spans="1:2" s="14" customFormat="1" ht="19.5" customHeight="1" x14ac:dyDescent="0.2">
      <c r="A1307" s="13">
        <v>1292</v>
      </c>
      <c r="B1307" s="14" t="str">
        <f ca="1">IFERROR(HYPERLINK("http://www.charitycommission.gov.uk/Showcharity/RegisterOfCharities/SearchResultHandler.aspx?RegisteredCharityNumber="&amp;VLOOKUP($A1307,RawData!$H:$J,2,FALSE),VLOOKUP($A1307,RawData!$H:$J,3,FALSE)),"")</f>
        <v/>
      </c>
    </row>
    <row r="1308" spans="1:2" s="14" customFormat="1" ht="19.5" customHeight="1" x14ac:dyDescent="0.2">
      <c r="A1308" s="13">
        <v>1293</v>
      </c>
      <c r="B1308" s="14" t="str">
        <f ca="1">IFERROR(HYPERLINK("http://www.charitycommission.gov.uk/Showcharity/RegisterOfCharities/SearchResultHandler.aspx?RegisteredCharityNumber="&amp;VLOOKUP($A1308,RawData!$H:$J,2,FALSE),VLOOKUP($A1308,RawData!$H:$J,3,FALSE)),"")</f>
        <v/>
      </c>
    </row>
    <row r="1309" spans="1:2" s="14" customFormat="1" ht="19.5" customHeight="1" x14ac:dyDescent="0.2">
      <c r="A1309" s="13">
        <v>1294</v>
      </c>
      <c r="B1309" s="14" t="str">
        <f ca="1">IFERROR(HYPERLINK("http://www.charitycommission.gov.uk/Showcharity/RegisterOfCharities/SearchResultHandler.aspx?RegisteredCharityNumber="&amp;VLOOKUP($A1309,RawData!$H:$J,2,FALSE),VLOOKUP($A1309,RawData!$H:$J,3,FALSE)),"")</f>
        <v/>
      </c>
    </row>
    <row r="1310" spans="1:2" s="14" customFormat="1" ht="19.5" customHeight="1" x14ac:dyDescent="0.2">
      <c r="A1310" s="13">
        <v>1295</v>
      </c>
      <c r="B1310" s="14" t="str">
        <f ca="1">IFERROR(HYPERLINK("http://www.charitycommission.gov.uk/Showcharity/RegisterOfCharities/SearchResultHandler.aspx?RegisteredCharityNumber="&amp;VLOOKUP($A1310,RawData!$H:$J,2,FALSE),VLOOKUP($A1310,RawData!$H:$J,3,FALSE)),"")</f>
        <v/>
      </c>
    </row>
    <row r="1311" spans="1:2" s="14" customFormat="1" ht="19.5" customHeight="1" x14ac:dyDescent="0.2">
      <c r="A1311" s="13">
        <v>1296</v>
      </c>
      <c r="B1311" s="14" t="str">
        <f ca="1">IFERROR(HYPERLINK("http://www.charitycommission.gov.uk/Showcharity/RegisterOfCharities/SearchResultHandler.aspx?RegisteredCharityNumber="&amp;VLOOKUP($A1311,RawData!$H:$J,2,FALSE),VLOOKUP($A1311,RawData!$H:$J,3,FALSE)),"")</f>
        <v/>
      </c>
    </row>
    <row r="1312" spans="1:2" s="14" customFormat="1" ht="19.5" customHeight="1" x14ac:dyDescent="0.2">
      <c r="A1312" s="13">
        <v>1297</v>
      </c>
      <c r="B1312" s="14" t="str">
        <f ca="1">IFERROR(HYPERLINK("http://www.charitycommission.gov.uk/Showcharity/RegisterOfCharities/SearchResultHandler.aspx?RegisteredCharityNumber="&amp;VLOOKUP($A1312,RawData!$H:$J,2,FALSE),VLOOKUP($A1312,RawData!$H:$J,3,FALSE)),"")</f>
        <v/>
      </c>
    </row>
    <row r="1313" spans="1:2" s="14" customFormat="1" ht="19.5" customHeight="1" x14ac:dyDescent="0.2">
      <c r="A1313" s="13">
        <v>1298</v>
      </c>
      <c r="B1313" s="14" t="str">
        <f ca="1">IFERROR(HYPERLINK("http://www.charitycommission.gov.uk/Showcharity/RegisterOfCharities/SearchResultHandler.aspx?RegisteredCharityNumber="&amp;VLOOKUP($A1313,RawData!$H:$J,2,FALSE),VLOOKUP($A1313,RawData!$H:$J,3,FALSE)),"")</f>
        <v/>
      </c>
    </row>
    <row r="1314" spans="1:2" s="14" customFormat="1" ht="19.5" customHeight="1" x14ac:dyDescent="0.2">
      <c r="A1314" s="13">
        <v>1299</v>
      </c>
      <c r="B1314" s="14" t="str">
        <f ca="1">IFERROR(HYPERLINK("http://www.charitycommission.gov.uk/Showcharity/RegisterOfCharities/SearchResultHandler.aspx?RegisteredCharityNumber="&amp;VLOOKUP($A1314,RawData!$H:$J,2,FALSE),VLOOKUP($A1314,RawData!$H:$J,3,FALSE)),"")</f>
        <v/>
      </c>
    </row>
    <row r="1315" spans="1:2" s="14" customFormat="1" ht="19.5" customHeight="1" x14ac:dyDescent="0.2">
      <c r="A1315" s="13">
        <v>1300</v>
      </c>
      <c r="B1315" s="14" t="str">
        <f ca="1">IFERROR(HYPERLINK("http://www.charitycommission.gov.uk/Showcharity/RegisterOfCharities/SearchResultHandler.aspx?RegisteredCharityNumber="&amp;VLOOKUP($A1315,RawData!$H:$J,2,FALSE),VLOOKUP($A1315,RawData!$H:$J,3,FALSE)),"")</f>
        <v/>
      </c>
    </row>
    <row r="1316" spans="1:2" s="14" customFormat="1" ht="19.5" customHeight="1" x14ac:dyDescent="0.2">
      <c r="A1316" s="13">
        <v>1301</v>
      </c>
      <c r="B1316" s="14" t="str">
        <f ca="1">IFERROR(HYPERLINK("http://www.charitycommission.gov.uk/Showcharity/RegisterOfCharities/SearchResultHandler.aspx?RegisteredCharityNumber="&amp;VLOOKUP($A1316,RawData!$H:$J,2,FALSE),VLOOKUP($A1316,RawData!$H:$J,3,FALSE)),"")</f>
        <v/>
      </c>
    </row>
    <row r="1317" spans="1:2" s="14" customFormat="1" ht="19.5" customHeight="1" x14ac:dyDescent="0.2">
      <c r="A1317" s="13">
        <v>1302</v>
      </c>
      <c r="B1317" s="14" t="str">
        <f ca="1">IFERROR(HYPERLINK("http://www.charitycommission.gov.uk/Showcharity/RegisterOfCharities/SearchResultHandler.aspx?RegisteredCharityNumber="&amp;VLOOKUP($A1317,RawData!$H:$J,2,FALSE),VLOOKUP($A1317,RawData!$H:$J,3,FALSE)),"")</f>
        <v/>
      </c>
    </row>
    <row r="1318" spans="1:2" s="14" customFormat="1" ht="19.5" customHeight="1" x14ac:dyDescent="0.2">
      <c r="A1318" s="13">
        <v>1303</v>
      </c>
      <c r="B1318" s="14" t="str">
        <f ca="1">IFERROR(HYPERLINK("http://www.charitycommission.gov.uk/Showcharity/RegisterOfCharities/SearchResultHandler.aspx?RegisteredCharityNumber="&amp;VLOOKUP($A1318,RawData!$H:$J,2,FALSE),VLOOKUP($A1318,RawData!$H:$J,3,FALSE)),"")</f>
        <v/>
      </c>
    </row>
    <row r="1319" spans="1:2" s="14" customFormat="1" ht="19.5" customHeight="1" x14ac:dyDescent="0.2">
      <c r="A1319" s="13">
        <v>1304</v>
      </c>
      <c r="B1319" s="14" t="str">
        <f ca="1">IFERROR(HYPERLINK("http://www.charitycommission.gov.uk/Showcharity/RegisterOfCharities/SearchResultHandler.aspx?RegisteredCharityNumber="&amp;VLOOKUP($A1319,RawData!$H:$J,2,FALSE),VLOOKUP($A1319,RawData!$H:$J,3,FALSE)),"")</f>
        <v/>
      </c>
    </row>
    <row r="1320" spans="1:2" s="14" customFormat="1" ht="19.5" customHeight="1" x14ac:dyDescent="0.2">
      <c r="A1320" s="13">
        <v>1305</v>
      </c>
      <c r="B1320" s="14" t="str">
        <f ca="1">IFERROR(HYPERLINK("http://www.charitycommission.gov.uk/Showcharity/RegisterOfCharities/SearchResultHandler.aspx?RegisteredCharityNumber="&amp;VLOOKUP($A1320,RawData!$H:$J,2,FALSE),VLOOKUP($A1320,RawData!$H:$J,3,FALSE)),"")</f>
        <v/>
      </c>
    </row>
    <row r="1321" spans="1:2" s="14" customFormat="1" ht="19.5" customHeight="1" x14ac:dyDescent="0.2">
      <c r="A1321" s="13">
        <v>1306</v>
      </c>
      <c r="B1321" s="14" t="str">
        <f ca="1">IFERROR(HYPERLINK("http://www.charitycommission.gov.uk/Showcharity/RegisterOfCharities/SearchResultHandler.aspx?RegisteredCharityNumber="&amp;VLOOKUP($A1321,RawData!$H:$J,2,FALSE),VLOOKUP($A1321,RawData!$H:$J,3,FALSE)),"")</f>
        <v/>
      </c>
    </row>
    <row r="1322" spans="1:2" s="14" customFormat="1" ht="19.5" customHeight="1" x14ac:dyDescent="0.2">
      <c r="A1322" s="13">
        <v>1307</v>
      </c>
      <c r="B1322" s="14" t="str">
        <f ca="1">IFERROR(HYPERLINK("http://www.charitycommission.gov.uk/Showcharity/RegisterOfCharities/SearchResultHandler.aspx?RegisteredCharityNumber="&amp;VLOOKUP($A1322,RawData!$H:$J,2,FALSE),VLOOKUP($A1322,RawData!$H:$J,3,FALSE)),"")</f>
        <v/>
      </c>
    </row>
    <row r="1323" spans="1:2" s="14" customFormat="1" ht="19.5" customHeight="1" x14ac:dyDescent="0.2">
      <c r="A1323" s="13">
        <v>1308</v>
      </c>
      <c r="B1323" s="14" t="str">
        <f ca="1">IFERROR(HYPERLINK("http://www.charitycommission.gov.uk/Showcharity/RegisterOfCharities/SearchResultHandler.aspx?RegisteredCharityNumber="&amp;VLOOKUP($A1323,RawData!$H:$J,2,FALSE),VLOOKUP($A1323,RawData!$H:$J,3,FALSE)),"")</f>
        <v/>
      </c>
    </row>
    <row r="1324" spans="1:2" s="14" customFormat="1" ht="19.5" customHeight="1" x14ac:dyDescent="0.2">
      <c r="A1324" s="13">
        <v>1309</v>
      </c>
      <c r="B1324" s="14" t="str">
        <f ca="1">IFERROR(HYPERLINK("http://www.charitycommission.gov.uk/Showcharity/RegisterOfCharities/SearchResultHandler.aspx?RegisteredCharityNumber="&amp;VLOOKUP($A1324,RawData!$H:$J,2,FALSE),VLOOKUP($A1324,RawData!$H:$J,3,FALSE)),"")</f>
        <v/>
      </c>
    </row>
    <row r="1325" spans="1:2" s="14" customFormat="1" ht="19.5" customHeight="1" x14ac:dyDescent="0.2">
      <c r="A1325" s="13">
        <v>1310</v>
      </c>
      <c r="B1325" s="14" t="str">
        <f ca="1">IFERROR(HYPERLINK("http://www.charitycommission.gov.uk/Showcharity/RegisterOfCharities/SearchResultHandler.aspx?RegisteredCharityNumber="&amp;VLOOKUP($A1325,RawData!$H:$J,2,FALSE),VLOOKUP($A1325,RawData!$H:$J,3,FALSE)),"")</f>
        <v/>
      </c>
    </row>
    <row r="1326" spans="1:2" s="14" customFormat="1" ht="19.5" customHeight="1" x14ac:dyDescent="0.2">
      <c r="A1326" s="13">
        <v>1311</v>
      </c>
      <c r="B1326" s="14" t="str">
        <f ca="1">IFERROR(HYPERLINK("http://www.charitycommission.gov.uk/Showcharity/RegisterOfCharities/SearchResultHandler.aspx?RegisteredCharityNumber="&amp;VLOOKUP($A1326,RawData!$H:$J,2,FALSE),VLOOKUP($A1326,RawData!$H:$J,3,FALSE)),"")</f>
        <v/>
      </c>
    </row>
    <row r="1327" spans="1:2" s="14" customFormat="1" ht="19.5" customHeight="1" x14ac:dyDescent="0.2">
      <c r="A1327" s="13">
        <v>1312</v>
      </c>
      <c r="B1327" s="14" t="str">
        <f ca="1">IFERROR(HYPERLINK("http://www.charitycommission.gov.uk/Showcharity/RegisterOfCharities/SearchResultHandler.aspx?RegisteredCharityNumber="&amp;VLOOKUP($A1327,RawData!$H:$J,2,FALSE),VLOOKUP($A1327,RawData!$H:$J,3,FALSE)),"")</f>
        <v/>
      </c>
    </row>
    <row r="1328" spans="1:2" s="14" customFormat="1" ht="19.5" customHeight="1" x14ac:dyDescent="0.2">
      <c r="A1328" s="13">
        <v>1313</v>
      </c>
      <c r="B1328" s="14" t="str">
        <f ca="1">IFERROR(HYPERLINK("http://www.charitycommission.gov.uk/Showcharity/RegisterOfCharities/SearchResultHandler.aspx?RegisteredCharityNumber="&amp;VLOOKUP($A1328,RawData!$H:$J,2,FALSE),VLOOKUP($A1328,RawData!$H:$J,3,FALSE)),"")</f>
        <v/>
      </c>
    </row>
    <row r="1329" spans="1:2" s="14" customFormat="1" ht="19.5" customHeight="1" x14ac:dyDescent="0.2">
      <c r="A1329" s="13">
        <v>1314</v>
      </c>
      <c r="B1329" s="14" t="str">
        <f ca="1">IFERROR(HYPERLINK("http://www.charitycommission.gov.uk/Showcharity/RegisterOfCharities/SearchResultHandler.aspx?RegisteredCharityNumber="&amp;VLOOKUP($A1329,RawData!$H:$J,2,FALSE),VLOOKUP($A1329,RawData!$H:$J,3,FALSE)),"")</f>
        <v/>
      </c>
    </row>
    <row r="1330" spans="1:2" s="14" customFormat="1" ht="19.5" customHeight="1" x14ac:dyDescent="0.2">
      <c r="A1330" s="13">
        <v>1315</v>
      </c>
      <c r="B1330" s="14" t="str">
        <f ca="1">IFERROR(HYPERLINK("http://www.charitycommission.gov.uk/Showcharity/RegisterOfCharities/SearchResultHandler.aspx?RegisteredCharityNumber="&amp;VLOOKUP($A1330,RawData!$H:$J,2,FALSE),VLOOKUP($A1330,RawData!$H:$J,3,FALSE)),"")</f>
        <v/>
      </c>
    </row>
    <row r="1331" spans="1:2" s="14" customFormat="1" ht="19.5" customHeight="1" x14ac:dyDescent="0.2">
      <c r="A1331" s="13">
        <v>1316</v>
      </c>
      <c r="B1331" s="14" t="str">
        <f ca="1">IFERROR(HYPERLINK("http://www.charitycommission.gov.uk/Showcharity/RegisterOfCharities/SearchResultHandler.aspx?RegisteredCharityNumber="&amp;VLOOKUP($A1331,RawData!$H:$J,2,FALSE),VLOOKUP($A1331,RawData!$H:$J,3,FALSE)),"")</f>
        <v/>
      </c>
    </row>
    <row r="1332" spans="1:2" s="14" customFormat="1" ht="19.5" customHeight="1" x14ac:dyDescent="0.2">
      <c r="A1332" s="13">
        <v>1317</v>
      </c>
      <c r="B1332" s="14" t="str">
        <f ca="1">IFERROR(HYPERLINK("http://www.charitycommission.gov.uk/Showcharity/RegisterOfCharities/SearchResultHandler.aspx?RegisteredCharityNumber="&amp;VLOOKUP($A1332,RawData!$H:$J,2,FALSE),VLOOKUP($A1332,RawData!$H:$J,3,FALSE)),"")</f>
        <v/>
      </c>
    </row>
    <row r="1333" spans="1:2" s="14" customFormat="1" ht="19.5" customHeight="1" x14ac:dyDescent="0.2">
      <c r="A1333" s="13">
        <v>1318</v>
      </c>
      <c r="B1333" s="14" t="str">
        <f ca="1">IFERROR(HYPERLINK("http://www.charitycommission.gov.uk/Showcharity/RegisterOfCharities/SearchResultHandler.aspx?RegisteredCharityNumber="&amp;VLOOKUP($A1333,RawData!$H:$J,2,FALSE),VLOOKUP($A1333,RawData!$H:$J,3,FALSE)),"")</f>
        <v/>
      </c>
    </row>
    <row r="1334" spans="1:2" s="14" customFormat="1" ht="19.5" customHeight="1" x14ac:dyDescent="0.2">
      <c r="A1334" s="13">
        <v>1319</v>
      </c>
      <c r="B1334" s="14" t="str">
        <f ca="1">IFERROR(HYPERLINK("http://www.charitycommission.gov.uk/Showcharity/RegisterOfCharities/SearchResultHandler.aspx?RegisteredCharityNumber="&amp;VLOOKUP($A1334,RawData!$H:$J,2,FALSE),VLOOKUP($A1334,RawData!$H:$J,3,FALSE)),"")</f>
        <v/>
      </c>
    </row>
    <row r="1335" spans="1:2" s="14" customFormat="1" ht="19.5" customHeight="1" x14ac:dyDescent="0.2">
      <c r="A1335" s="13">
        <v>1320</v>
      </c>
      <c r="B1335" s="14" t="str">
        <f ca="1">IFERROR(HYPERLINK("http://www.charitycommission.gov.uk/Showcharity/RegisterOfCharities/SearchResultHandler.aspx?RegisteredCharityNumber="&amp;VLOOKUP($A1335,RawData!$H:$J,2,FALSE),VLOOKUP($A1335,RawData!$H:$J,3,FALSE)),"")</f>
        <v/>
      </c>
    </row>
    <row r="1336" spans="1:2" s="14" customFormat="1" ht="19.5" customHeight="1" x14ac:dyDescent="0.2">
      <c r="A1336" s="13">
        <v>1321</v>
      </c>
      <c r="B1336" s="14" t="str">
        <f ca="1">IFERROR(HYPERLINK("http://www.charitycommission.gov.uk/Showcharity/RegisterOfCharities/SearchResultHandler.aspx?RegisteredCharityNumber="&amp;VLOOKUP($A1336,RawData!$H:$J,2,FALSE),VLOOKUP($A1336,RawData!$H:$J,3,FALSE)),"")</f>
        <v/>
      </c>
    </row>
    <row r="1337" spans="1:2" s="14" customFormat="1" ht="19.5" customHeight="1" x14ac:dyDescent="0.2">
      <c r="A1337" s="13">
        <v>1322</v>
      </c>
      <c r="B1337" s="14" t="str">
        <f ca="1">IFERROR(HYPERLINK("http://www.charitycommission.gov.uk/Showcharity/RegisterOfCharities/SearchResultHandler.aspx?RegisteredCharityNumber="&amp;VLOOKUP($A1337,RawData!$H:$J,2,FALSE),VLOOKUP($A1337,RawData!$H:$J,3,FALSE)),"")</f>
        <v/>
      </c>
    </row>
    <row r="1338" spans="1:2" s="14" customFormat="1" ht="19.5" customHeight="1" x14ac:dyDescent="0.2">
      <c r="A1338" s="13">
        <v>1323</v>
      </c>
      <c r="B1338" s="14" t="str">
        <f ca="1">IFERROR(HYPERLINK("http://www.charitycommission.gov.uk/Showcharity/RegisterOfCharities/SearchResultHandler.aspx?RegisteredCharityNumber="&amp;VLOOKUP($A1338,RawData!$H:$J,2,FALSE),VLOOKUP($A1338,RawData!$H:$J,3,FALSE)),"")</f>
        <v/>
      </c>
    </row>
    <row r="1339" spans="1:2" s="14" customFormat="1" ht="19.5" customHeight="1" x14ac:dyDescent="0.2">
      <c r="A1339" s="13">
        <v>1324</v>
      </c>
      <c r="B1339" s="14" t="str">
        <f ca="1">IFERROR(HYPERLINK("http://www.charitycommission.gov.uk/Showcharity/RegisterOfCharities/SearchResultHandler.aspx?RegisteredCharityNumber="&amp;VLOOKUP($A1339,RawData!$H:$J,2,FALSE),VLOOKUP($A1339,RawData!$H:$J,3,FALSE)),"")</f>
        <v/>
      </c>
    </row>
    <row r="1340" spans="1:2" s="14" customFormat="1" ht="19.5" customHeight="1" x14ac:dyDescent="0.2">
      <c r="A1340" s="13">
        <v>1325</v>
      </c>
      <c r="B1340" s="14" t="str">
        <f ca="1">IFERROR(HYPERLINK("http://www.charitycommission.gov.uk/Showcharity/RegisterOfCharities/SearchResultHandler.aspx?RegisteredCharityNumber="&amp;VLOOKUP($A1340,RawData!$H:$J,2,FALSE),VLOOKUP($A1340,RawData!$H:$J,3,FALSE)),"")</f>
        <v/>
      </c>
    </row>
    <row r="1341" spans="1:2" s="14" customFormat="1" ht="19.5" customHeight="1" x14ac:dyDescent="0.2">
      <c r="A1341" s="13">
        <v>1326</v>
      </c>
      <c r="B1341" s="14" t="str">
        <f ca="1">IFERROR(HYPERLINK("http://www.charitycommission.gov.uk/Showcharity/RegisterOfCharities/SearchResultHandler.aspx?RegisteredCharityNumber="&amp;VLOOKUP($A1341,RawData!$H:$J,2,FALSE),VLOOKUP($A1341,RawData!$H:$J,3,FALSE)),"")</f>
        <v/>
      </c>
    </row>
    <row r="1342" spans="1:2" s="14" customFormat="1" ht="19.5" customHeight="1" x14ac:dyDescent="0.2">
      <c r="A1342" s="13">
        <v>1327</v>
      </c>
      <c r="B1342" s="14" t="str">
        <f ca="1">IFERROR(HYPERLINK("http://www.charitycommission.gov.uk/Showcharity/RegisterOfCharities/SearchResultHandler.aspx?RegisteredCharityNumber="&amp;VLOOKUP($A1342,RawData!$H:$J,2,FALSE),VLOOKUP($A1342,RawData!$H:$J,3,FALSE)),"")</f>
        <v/>
      </c>
    </row>
    <row r="1343" spans="1:2" s="14" customFormat="1" ht="19.5" customHeight="1" x14ac:dyDescent="0.2">
      <c r="A1343" s="13">
        <v>1328</v>
      </c>
      <c r="B1343" s="14" t="str">
        <f ca="1">IFERROR(HYPERLINK("http://www.charitycommission.gov.uk/Showcharity/RegisterOfCharities/SearchResultHandler.aspx?RegisteredCharityNumber="&amp;VLOOKUP($A1343,RawData!$H:$J,2,FALSE),VLOOKUP($A1343,RawData!$H:$J,3,FALSE)),"")</f>
        <v/>
      </c>
    </row>
    <row r="1344" spans="1:2" s="14" customFormat="1" ht="19.5" customHeight="1" x14ac:dyDescent="0.2">
      <c r="A1344" s="13">
        <v>1329</v>
      </c>
      <c r="B1344" s="14" t="str">
        <f ca="1">IFERROR(HYPERLINK("http://www.charitycommission.gov.uk/Showcharity/RegisterOfCharities/SearchResultHandler.aspx?RegisteredCharityNumber="&amp;VLOOKUP($A1344,RawData!$H:$J,2,FALSE),VLOOKUP($A1344,RawData!$H:$J,3,FALSE)),"")</f>
        <v/>
      </c>
    </row>
    <row r="1345" spans="1:2" s="14" customFormat="1" ht="19.5" customHeight="1" x14ac:dyDescent="0.2">
      <c r="A1345" s="13">
        <v>1330</v>
      </c>
      <c r="B1345" s="14" t="str">
        <f ca="1">IFERROR(HYPERLINK("http://www.charitycommission.gov.uk/Showcharity/RegisterOfCharities/SearchResultHandler.aspx?RegisteredCharityNumber="&amp;VLOOKUP($A1345,RawData!$H:$J,2,FALSE),VLOOKUP($A1345,RawData!$H:$J,3,FALSE)),"")</f>
        <v/>
      </c>
    </row>
    <row r="1346" spans="1:2" s="14" customFormat="1" ht="19.5" customHeight="1" x14ac:dyDescent="0.2">
      <c r="A1346" s="13">
        <v>1331</v>
      </c>
      <c r="B1346" s="14" t="str">
        <f ca="1">IFERROR(HYPERLINK("http://www.charitycommission.gov.uk/Showcharity/RegisterOfCharities/SearchResultHandler.aspx?RegisteredCharityNumber="&amp;VLOOKUP($A1346,RawData!$H:$J,2,FALSE),VLOOKUP($A1346,RawData!$H:$J,3,FALSE)),"")</f>
        <v/>
      </c>
    </row>
    <row r="1347" spans="1:2" s="14" customFormat="1" ht="19.5" customHeight="1" x14ac:dyDescent="0.2">
      <c r="A1347" s="13">
        <v>1332</v>
      </c>
      <c r="B1347" s="14" t="str">
        <f ca="1">IFERROR(HYPERLINK("http://www.charitycommission.gov.uk/Showcharity/RegisterOfCharities/SearchResultHandler.aspx?RegisteredCharityNumber="&amp;VLOOKUP($A1347,RawData!$H:$J,2,FALSE),VLOOKUP($A1347,RawData!$H:$J,3,FALSE)),"")</f>
        <v/>
      </c>
    </row>
    <row r="1348" spans="1:2" s="14" customFormat="1" ht="19.5" customHeight="1" x14ac:dyDescent="0.2">
      <c r="A1348" s="13">
        <v>1333</v>
      </c>
      <c r="B1348" s="14" t="str">
        <f ca="1">IFERROR(HYPERLINK("http://www.charitycommission.gov.uk/Showcharity/RegisterOfCharities/SearchResultHandler.aspx?RegisteredCharityNumber="&amp;VLOOKUP($A1348,RawData!$H:$J,2,FALSE),VLOOKUP($A1348,RawData!$H:$J,3,FALSE)),"")</f>
        <v/>
      </c>
    </row>
    <row r="1349" spans="1:2" s="14" customFormat="1" ht="19.5" customHeight="1" x14ac:dyDescent="0.2">
      <c r="A1349" s="13">
        <v>1334</v>
      </c>
      <c r="B1349" s="14" t="str">
        <f ca="1">IFERROR(HYPERLINK("http://www.charitycommission.gov.uk/Showcharity/RegisterOfCharities/SearchResultHandler.aspx?RegisteredCharityNumber="&amp;VLOOKUP($A1349,RawData!$H:$J,2,FALSE),VLOOKUP($A1349,RawData!$H:$J,3,FALSE)),"")</f>
        <v/>
      </c>
    </row>
    <row r="1350" spans="1:2" s="14" customFormat="1" ht="19.5" customHeight="1" x14ac:dyDescent="0.2">
      <c r="A1350" s="13">
        <v>1335</v>
      </c>
      <c r="B1350" s="14" t="str">
        <f ca="1">IFERROR(HYPERLINK("http://www.charitycommission.gov.uk/Showcharity/RegisterOfCharities/SearchResultHandler.aspx?RegisteredCharityNumber="&amp;VLOOKUP($A1350,RawData!$H:$J,2,FALSE),VLOOKUP($A1350,RawData!$H:$J,3,FALSE)),"")</f>
        <v/>
      </c>
    </row>
    <row r="1351" spans="1:2" s="14" customFormat="1" ht="19.5" customHeight="1" x14ac:dyDescent="0.2">
      <c r="A1351" s="13">
        <v>1336</v>
      </c>
      <c r="B1351" s="14" t="str">
        <f ca="1">IFERROR(HYPERLINK("http://www.charitycommission.gov.uk/Showcharity/RegisterOfCharities/SearchResultHandler.aspx?RegisteredCharityNumber="&amp;VLOOKUP($A1351,RawData!$H:$J,2,FALSE),VLOOKUP($A1351,RawData!$H:$J,3,FALSE)),"")</f>
        <v/>
      </c>
    </row>
    <row r="1352" spans="1:2" s="14" customFormat="1" ht="19.5" customHeight="1" x14ac:dyDescent="0.2">
      <c r="A1352" s="13">
        <v>1337</v>
      </c>
      <c r="B1352" s="14" t="str">
        <f ca="1">IFERROR(HYPERLINK("http://www.charitycommission.gov.uk/Showcharity/RegisterOfCharities/SearchResultHandler.aspx?RegisteredCharityNumber="&amp;VLOOKUP($A1352,RawData!$H:$J,2,FALSE),VLOOKUP($A1352,RawData!$H:$J,3,FALSE)),"")</f>
        <v/>
      </c>
    </row>
    <row r="1353" spans="1:2" s="14" customFormat="1" ht="19.5" customHeight="1" x14ac:dyDescent="0.2">
      <c r="A1353" s="13">
        <v>1338</v>
      </c>
      <c r="B1353" s="14" t="str">
        <f ca="1">IFERROR(HYPERLINK("http://www.charitycommission.gov.uk/Showcharity/RegisterOfCharities/SearchResultHandler.aspx?RegisteredCharityNumber="&amp;VLOOKUP($A1353,RawData!$H:$J,2,FALSE),VLOOKUP($A1353,RawData!$H:$J,3,FALSE)),"")</f>
        <v/>
      </c>
    </row>
    <row r="1354" spans="1:2" s="14" customFormat="1" ht="19.5" customHeight="1" x14ac:dyDescent="0.2">
      <c r="A1354" s="13">
        <v>1339</v>
      </c>
      <c r="B1354" s="14" t="str">
        <f ca="1">IFERROR(HYPERLINK("http://www.charitycommission.gov.uk/Showcharity/RegisterOfCharities/SearchResultHandler.aspx?RegisteredCharityNumber="&amp;VLOOKUP($A1354,RawData!$H:$J,2,FALSE),VLOOKUP($A1354,RawData!$H:$J,3,FALSE)),"")</f>
        <v/>
      </c>
    </row>
    <row r="1355" spans="1:2" s="14" customFormat="1" ht="19.5" customHeight="1" x14ac:dyDescent="0.2">
      <c r="A1355" s="13">
        <v>1340</v>
      </c>
      <c r="B1355" s="14" t="str">
        <f ca="1">IFERROR(HYPERLINK("http://www.charitycommission.gov.uk/Showcharity/RegisterOfCharities/SearchResultHandler.aspx?RegisteredCharityNumber="&amp;VLOOKUP($A1355,RawData!$H:$J,2,FALSE),VLOOKUP($A1355,RawData!$H:$J,3,FALSE)),"")</f>
        <v/>
      </c>
    </row>
    <row r="1356" spans="1:2" s="14" customFormat="1" ht="19.5" customHeight="1" x14ac:dyDescent="0.2">
      <c r="A1356" s="13">
        <v>1341</v>
      </c>
      <c r="B1356" s="14" t="str">
        <f ca="1">IFERROR(HYPERLINK("http://www.charitycommission.gov.uk/Showcharity/RegisterOfCharities/SearchResultHandler.aspx?RegisteredCharityNumber="&amp;VLOOKUP($A1356,RawData!$H:$J,2,FALSE),VLOOKUP($A1356,RawData!$H:$J,3,FALSE)),"")</f>
        <v/>
      </c>
    </row>
    <row r="1357" spans="1:2" s="14" customFormat="1" ht="19.5" customHeight="1" x14ac:dyDescent="0.2">
      <c r="A1357" s="13">
        <v>1342</v>
      </c>
      <c r="B1357" s="14" t="str">
        <f ca="1">IFERROR(HYPERLINK("http://www.charitycommission.gov.uk/Showcharity/RegisterOfCharities/SearchResultHandler.aspx?RegisteredCharityNumber="&amp;VLOOKUP($A1357,RawData!$H:$J,2,FALSE),VLOOKUP($A1357,RawData!$H:$J,3,FALSE)),"")</f>
        <v/>
      </c>
    </row>
    <row r="1358" spans="1:2" s="14" customFormat="1" ht="19.5" customHeight="1" x14ac:dyDescent="0.2">
      <c r="A1358" s="13">
        <v>1343</v>
      </c>
      <c r="B1358" s="14" t="str">
        <f ca="1">IFERROR(HYPERLINK("http://www.charitycommission.gov.uk/Showcharity/RegisterOfCharities/SearchResultHandler.aspx?RegisteredCharityNumber="&amp;VLOOKUP($A1358,RawData!$H:$J,2,FALSE),VLOOKUP($A1358,RawData!$H:$J,3,FALSE)),"")</f>
        <v/>
      </c>
    </row>
    <row r="1359" spans="1:2" s="14" customFormat="1" ht="19.5" customHeight="1" x14ac:dyDescent="0.2">
      <c r="A1359" s="13">
        <v>1344</v>
      </c>
      <c r="B1359" s="14" t="str">
        <f ca="1">IFERROR(HYPERLINK("http://www.charitycommission.gov.uk/Showcharity/RegisterOfCharities/SearchResultHandler.aspx?RegisteredCharityNumber="&amp;VLOOKUP($A1359,RawData!$H:$J,2,FALSE),VLOOKUP($A1359,RawData!$H:$J,3,FALSE)),"")</f>
        <v/>
      </c>
    </row>
    <row r="1360" spans="1:2" s="14" customFormat="1" ht="19.5" customHeight="1" x14ac:dyDescent="0.2">
      <c r="A1360" s="13">
        <v>1345</v>
      </c>
      <c r="B1360" s="14" t="str">
        <f ca="1">IFERROR(HYPERLINK("http://www.charitycommission.gov.uk/Showcharity/RegisterOfCharities/SearchResultHandler.aspx?RegisteredCharityNumber="&amp;VLOOKUP($A1360,RawData!$H:$J,2,FALSE),VLOOKUP($A1360,RawData!$H:$J,3,FALSE)),"")</f>
        <v/>
      </c>
    </row>
    <row r="1361" spans="1:2" s="14" customFormat="1" ht="19.5" customHeight="1" x14ac:dyDescent="0.2">
      <c r="A1361" s="13">
        <v>1346</v>
      </c>
      <c r="B1361" s="14" t="str">
        <f ca="1">IFERROR(HYPERLINK("http://www.charitycommission.gov.uk/Showcharity/RegisterOfCharities/SearchResultHandler.aspx?RegisteredCharityNumber="&amp;VLOOKUP($A1361,RawData!$H:$J,2,FALSE),VLOOKUP($A1361,RawData!$H:$J,3,FALSE)),"")</f>
        <v/>
      </c>
    </row>
    <row r="1362" spans="1:2" s="14" customFormat="1" ht="19.5" customHeight="1" x14ac:dyDescent="0.2">
      <c r="A1362" s="13">
        <v>1347</v>
      </c>
      <c r="B1362" s="14" t="str">
        <f ca="1">IFERROR(HYPERLINK("http://www.charitycommission.gov.uk/Showcharity/RegisterOfCharities/SearchResultHandler.aspx?RegisteredCharityNumber="&amp;VLOOKUP($A1362,RawData!$H:$J,2,FALSE),VLOOKUP($A1362,RawData!$H:$J,3,FALSE)),"")</f>
        <v/>
      </c>
    </row>
    <row r="1363" spans="1:2" s="14" customFormat="1" ht="19.5" customHeight="1" x14ac:dyDescent="0.2">
      <c r="A1363" s="13">
        <v>1348</v>
      </c>
      <c r="B1363" s="14" t="str">
        <f ca="1">IFERROR(HYPERLINK("http://www.charitycommission.gov.uk/Showcharity/RegisterOfCharities/SearchResultHandler.aspx?RegisteredCharityNumber="&amp;VLOOKUP($A1363,RawData!$H:$J,2,FALSE),VLOOKUP($A1363,RawData!$H:$J,3,FALSE)),"")</f>
        <v/>
      </c>
    </row>
    <row r="1364" spans="1:2" s="14" customFormat="1" ht="19.5" customHeight="1" x14ac:dyDescent="0.2">
      <c r="A1364" s="13">
        <v>1349</v>
      </c>
      <c r="B1364" s="14" t="str">
        <f ca="1">IFERROR(HYPERLINK("http://www.charitycommission.gov.uk/Showcharity/RegisterOfCharities/SearchResultHandler.aspx?RegisteredCharityNumber="&amp;VLOOKUP($A1364,RawData!$H:$J,2,FALSE),VLOOKUP($A1364,RawData!$H:$J,3,FALSE)),"")</f>
        <v/>
      </c>
    </row>
    <row r="1365" spans="1:2" s="14" customFormat="1" ht="19.5" customHeight="1" x14ac:dyDescent="0.2">
      <c r="A1365" s="13">
        <v>1350</v>
      </c>
      <c r="B1365" s="14" t="str">
        <f ca="1">IFERROR(HYPERLINK("http://www.charitycommission.gov.uk/Showcharity/RegisterOfCharities/SearchResultHandler.aspx?RegisteredCharityNumber="&amp;VLOOKUP($A1365,RawData!$H:$J,2,FALSE),VLOOKUP($A1365,RawData!$H:$J,3,FALSE)),"")</f>
        <v/>
      </c>
    </row>
    <row r="1366" spans="1:2" s="14" customFormat="1" ht="19.5" customHeight="1" x14ac:dyDescent="0.2">
      <c r="A1366" s="13">
        <v>1351</v>
      </c>
      <c r="B1366" s="14" t="str">
        <f ca="1">IFERROR(HYPERLINK("http://www.charitycommission.gov.uk/Showcharity/RegisterOfCharities/SearchResultHandler.aspx?RegisteredCharityNumber="&amp;VLOOKUP($A1366,RawData!$H:$J,2,FALSE),VLOOKUP($A1366,RawData!$H:$J,3,FALSE)),"")</f>
        <v/>
      </c>
    </row>
    <row r="1367" spans="1:2" s="14" customFormat="1" ht="19.5" customHeight="1" x14ac:dyDescent="0.2">
      <c r="A1367" s="13">
        <v>1352</v>
      </c>
      <c r="B1367" s="14" t="str">
        <f ca="1">IFERROR(HYPERLINK("http://www.charitycommission.gov.uk/Showcharity/RegisterOfCharities/SearchResultHandler.aspx?RegisteredCharityNumber="&amp;VLOOKUP($A1367,RawData!$H:$J,2,FALSE),VLOOKUP($A1367,RawData!$H:$J,3,FALSE)),"")</f>
        <v/>
      </c>
    </row>
    <row r="1368" spans="1:2" s="14" customFormat="1" ht="19.5" customHeight="1" x14ac:dyDescent="0.2">
      <c r="A1368" s="13">
        <v>1353</v>
      </c>
      <c r="B1368" s="14" t="str">
        <f ca="1">IFERROR(HYPERLINK("http://www.charitycommission.gov.uk/Showcharity/RegisterOfCharities/SearchResultHandler.aspx?RegisteredCharityNumber="&amp;VLOOKUP($A1368,RawData!$H:$J,2,FALSE),VLOOKUP($A1368,RawData!$H:$J,3,FALSE)),"")</f>
        <v/>
      </c>
    </row>
    <row r="1369" spans="1:2" s="14" customFormat="1" ht="19.5" customHeight="1" x14ac:dyDescent="0.2">
      <c r="A1369" s="13">
        <v>1354</v>
      </c>
      <c r="B1369" s="14" t="str">
        <f ca="1">IFERROR(HYPERLINK("http://www.charitycommission.gov.uk/Showcharity/RegisterOfCharities/SearchResultHandler.aspx?RegisteredCharityNumber="&amp;VLOOKUP($A1369,RawData!$H:$J,2,FALSE),VLOOKUP($A1369,RawData!$H:$J,3,FALSE)),"")</f>
        <v/>
      </c>
    </row>
    <row r="1370" spans="1:2" s="14" customFormat="1" ht="19.5" customHeight="1" x14ac:dyDescent="0.2">
      <c r="A1370" s="13">
        <v>1355</v>
      </c>
      <c r="B1370" s="14" t="str">
        <f ca="1">IFERROR(HYPERLINK("http://www.charitycommission.gov.uk/Showcharity/RegisterOfCharities/SearchResultHandler.aspx?RegisteredCharityNumber="&amp;VLOOKUP($A1370,RawData!$H:$J,2,FALSE),VLOOKUP($A1370,RawData!$H:$J,3,FALSE)),"")</f>
        <v/>
      </c>
    </row>
    <row r="1371" spans="1:2" s="14" customFormat="1" ht="19.5" customHeight="1" x14ac:dyDescent="0.2">
      <c r="A1371" s="13">
        <v>1356</v>
      </c>
      <c r="B1371" s="14" t="str">
        <f ca="1">IFERROR(HYPERLINK("http://www.charitycommission.gov.uk/Showcharity/RegisterOfCharities/SearchResultHandler.aspx?RegisteredCharityNumber="&amp;VLOOKUP($A1371,RawData!$H:$J,2,FALSE),VLOOKUP($A1371,RawData!$H:$J,3,FALSE)),"")</f>
        <v/>
      </c>
    </row>
    <row r="1372" spans="1:2" s="14" customFormat="1" ht="19.5" customHeight="1" x14ac:dyDescent="0.2">
      <c r="A1372" s="13">
        <v>1357</v>
      </c>
      <c r="B1372" s="14" t="str">
        <f ca="1">IFERROR(HYPERLINK("http://www.charitycommission.gov.uk/Showcharity/RegisterOfCharities/SearchResultHandler.aspx?RegisteredCharityNumber="&amp;VLOOKUP($A1372,RawData!$H:$J,2,FALSE),VLOOKUP($A1372,RawData!$H:$J,3,FALSE)),"")</f>
        <v/>
      </c>
    </row>
    <row r="1373" spans="1:2" s="14" customFormat="1" ht="19.5" customHeight="1" x14ac:dyDescent="0.2">
      <c r="A1373" s="13">
        <v>1358</v>
      </c>
      <c r="B1373" s="14" t="str">
        <f ca="1">IFERROR(HYPERLINK("http://www.charitycommission.gov.uk/Showcharity/RegisterOfCharities/SearchResultHandler.aspx?RegisteredCharityNumber="&amp;VLOOKUP($A1373,RawData!$H:$J,2,FALSE),VLOOKUP($A1373,RawData!$H:$J,3,FALSE)),"")</f>
        <v/>
      </c>
    </row>
    <row r="1374" spans="1:2" s="14" customFormat="1" ht="19.5" customHeight="1" x14ac:dyDescent="0.2">
      <c r="A1374" s="13">
        <v>1359</v>
      </c>
      <c r="B1374" s="14" t="str">
        <f ca="1">IFERROR(HYPERLINK("http://www.charitycommission.gov.uk/Showcharity/RegisterOfCharities/SearchResultHandler.aspx?RegisteredCharityNumber="&amp;VLOOKUP($A1374,RawData!$H:$J,2,FALSE),VLOOKUP($A1374,RawData!$H:$J,3,FALSE)),"")</f>
        <v/>
      </c>
    </row>
    <row r="1375" spans="1:2" s="14" customFormat="1" ht="19.5" customHeight="1" x14ac:dyDescent="0.2">
      <c r="A1375" s="13">
        <v>1360</v>
      </c>
      <c r="B1375" s="14" t="str">
        <f ca="1">IFERROR(HYPERLINK("http://www.charitycommission.gov.uk/Showcharity/RegisterOfCharities/SearchResultHandler.aspx?RegisteredCharityNumber="&amp;VLOOKUP($A1375,RawData!$H:$J,2,FALSE),VLOOKUP($A1375,RawData!$H:$J,3,FALSE)),"")</f>
        <v/>
      </c>
    </row>
    <row r="1376" spans="1:2" s="14" customFormat="1" ht="19.5" customHeight="1" x14ac:dyDescent="0.2">
      <c r="A1376" s="13">
        <v>1361</v>
      </c>
      <c r="B1376" s="14" t="str">
        <f ca="1">IFERROR(HYPERLINK("http://www.charitycommission.gov.uk/Showcharity/RegisterOfCharities/SearchResultHandler.aspx?RegisteredCharityNumber="&amp;VLOOKUP($A1376,RawData!$H:$J,2,FALSE),VLOOKUP($A1376,RawData!$H:$J,3,FALSE)),"")</f>
        <v/>
      </c>
    </row>
    <row r="1377" spans="1:2" s="14" customFormat="1" ht="19.5" customHeight="1" x14ac:dyDescent="0.2">
      <c r="A1377" s="13">
        <v>1362</v>
      </c>
      <c r="B1377" s="14" t="str">
        <f ca="1">IFERROR(HYPERLINK("http://www.charitycommission.gov.uk/Showcharity/RegisterOfCharities/SearchResultHandler.aspx?RegisteredCharityNumber="&amp;VLOOKUP($A1377,RawData!$H:$J,2,FALSE),VLOOKUP($A1377,RawData!$H:$J,3,FALSE)),"")</f>
        <v/>
      </c>
    </row>
    <row r="1378" spans="1:2" s="14" customFormat="1" ht="19.5" customHeight="1" x14ac:dyDescent="0.2">
      <c r="A1378" s="13">
        <v>1363</v>
      </c>
      <c r="B1378" s="14" t="str">
        <f ca="1">IFERROR(HYPERLINK("http://www.charitycommission.gov.uk/Showcharity/RegisterOfCharities/SearchResultHandler.aspx?RegisteredCharityNumber="&amp;VLOOKUP($A1378,RawData!$H:$J,2,FALSE),VLOOKUP($A1378,RawData!$H:$J,3,FALSE)),"")</f>
        <v/>
      </c>
    </row>
    <row r="1379" spans="1:2" s="14" customFormat="1" ht="19.5" customHeight="1" x14ac:dyDescent="0.2">
      <c r="A1379" s="13">
        <v>1364</v>
      </c>
      <c r="B1379" s="14" t="str">
        <f ca="1">IFERROR(HYPERLINK("http://www.charitycommission.gov.uk/Showcharity/RegisterOfCharities/SearchResultHandler.aspx?RegisteredCharityNumber="&amp;VLOOKUP($A1379,RawData!$H:$J,2,FALSE),VLOOKUP($A1379,RawData!$H:$J,3,FALSE)),"")</f>
        <v/>
      </c>
    </row>
    <row r="1380" spans="1:2" s="14" customFormat="1" ht="19.5" customHeight="1" x14ac:dyDescent="0.2">
      <c r="A1380" s="13">
        <v>1365</v>
      </c>
      <c r="B1380" s="14" t="str">
        <f ca="1">IFERROR(HYPERLINK("http://www.charitycommission.gov.uk/Showcharity/RegisterOfCharities/SearchResultHandler.aspx?RegisteredCharityNumber="&amp;VLOOKUP($A1380,RawData!$H:$J,2,FALSE),VLOOKUP($A1380,RawData!$H:$J,3,FALSE)),"")</f>
        <v/>
      </c>
    </row>
    <row r="1381" spans="1:2" s="14" customFormat="1" ht="19.5" customHeight="1" x14ac:dyDescent="0.2">
      <c r="A1381" s="13">
        <v>1366</v>
      </c>
      <c r="B1381" s="14" t="str">
        <f ca="1">IFERROR(HYPERLINK("http://www.charitycommission.gov.uk/Showcharity/RegisterOfCharities/SearchResultHandler.aspx?RegisteredCharityNumber="&amp;VLOOKUP($A1381,RawData!$H:$J,2,FALSE),VLOOKUP($A1381,RawData!$H:$J,3,FALSE)),"")</f>
        <v/>
      </c>
    </row>
    <row r="1382" spans="1:2" s="14" customFormat="1" ht="19.5" customHeight="1" x14ac:dyDescent="0.2">
      <c r="A1382" s="13">
        <v>1367</v>
      </c>
      <c r="B1382" s="14" t="str">
        <f ca="1">IFERROR(HYPERLINK("http://www.charitycommission.gov.uk/Showcharity/RegisterOfCharities/SearchResultHandler.aspx?RegisteredCharityNumber="&amp;VLOOKUP($A1382,RawData!$H:$J,2,FALSE),VLOOKUP($A1382,RawData!$H:$J,3,FALSE)),"")</f>
        <v/>
      </c>
    </row>
    <row r="1383" spans="1:2" s="14" customFormat="1" ht="19.5" customHeight="1" x14ac:dyDescent="0.2">
      <c r="A1383" s="13">
        <v>1368</v>
      </c>
      <c r="B1383" s="14" t="str">
        <f ca="1">IFERROR(HYPERLINK("http://www.charitycommission.gov.uk/Showcharity/RegisterOfCharities/SearchResultHandler.aspx?RegisteredCharityNumber="&amp;VLOOKUP($A1383,RawData!$H:$J,2,FALSE),VLOOKUP($A1383,RawData!$H:$J,3,FALSE)),"")</f>
        <v/>
      </c>
    </row>
    <row r="1384" spans="1:2" s="14" customFormat="1" ht="19.5" customHeight="1" x14ac:dyDescent="0.2">
      <c r="A1384" s="13">
        <v>1369</v>
      </c>
      <c r="B1384" s="14" t="str">
        <f ca="1">IFERROR(HYPERLINK("http://www.charitycommission.gov.uk/Showcharity/RegisterOfCharities/SearchResultHandler.aspx?RegisteredCharityNumber="&amp;VLOOKUP($A1384,RawData!$H:$J,2,FALSE),VLOOKUP($A1384,RawData!$H:$J,3,FALSE)),"")</f>
        <v/>
      </c>
    </row>
    <row r="1385" spans="1:2" s="14" customFormat="1" ht="19.5" customHeight="1" x14ac:dyDescent="0.2">
      <c r="A1385" s="13">
        <v>1370</v>
      </c>
      <c r="B1385" s="14" t="str">
        <f ca="1">IFERROR(HYPERLINK("http://www.charitycommission.gov.uk/Showcharity/RegisterOfCharities/SearchResultHandler.aspx?RegisteredCharityNumber="&amp;VLOOKUP($A1385,RawData!$H:$J,2,FALSE),VLOOKUP($A1385,RawData!$H:$J,3,FALSE)),"")</f>
        <v/>
      </c>
    </row>
    <row r="1386" spans="1:2" s="14" customFormat="1" ht="19.5" customHeight="1" x14ac:dyDescent="0.2">
      <c r="A1386" s="13">
        <v>1371</v>
      </c>
      <c r="B1386" s="14" t="str">
        <f ca="1">IFERROR(HYPERLINK("http://www.charitycommission.gov.uk/Showcharity/RegisterOfCharities/SearchResultHandler.aspx?RegisteredCharityNumber="&amp;VLOOKUP($A1386,RawData!$H:$J,2,FALSE),VLOOKUP($A1386,RawData!$H:$J,3,FALSE)),"")</f>
        <v/>
      </c>
    </row>
    <row r="1387" spans="1:2" s="14" customFormat="1" ht="19.5" customHeight="1" x14ac:dyDescent="0.2">
      <c r="A1387" s="13">
        <v>1372</v>
      </c>
      <c r="B1387" s="14" t="str">
        <f ca="1">IFERROR(HYPERLINK("http://www.charitycommission.gov.uk/Showcharity/RegisterOfCharities/SearchResultHandler.aspx?RegisteredCharityNumber="&amp;VLOOKUP($A1387,RawData!$H:$J,2,FALSE),VLOOKUP($A1387,RawData!$H:$J,3,FALSE)),"")</f>
        <v/>
      </c>
    </row>
    <row r="1388" spans="1:2" s="14" customFormat="1" ht="19.5" customHeight="1" x14ac:dyDescent="0.2">
      <c r="A1388" s="13">
        <v>1373</v>
      </c>
      <c r="B1388" s="14" t="str">
        <f ca="1">IFERROR(HYPERLINK("http://www.charitycommission.gov.uk/Showcharity/RegisterOfCharities/SearchResultHandler.aspx?RegisteredCharityNumber="&amp;VLOOKUP($A1388,RawData!$H:$J,2,FALSE),VLOOKUP($A1388,RawData!$H:$J,3,FALSE)),"")</f>
        <v/>
      </c>
    </row>
    <row r="1389" spans="1:2" s="14" customFormat="1" ht="19.5" customHeight="1" x14ac:dyDescent="0.2">
      <c r="A1389" s="13">
        <v>1374</v>
      </c>
      <c r="B1389" s="14" t="str">
        <f ca="1">IFERROR(HYPERLINK("http://www.charitycommission.gov.uk/Showcharity/RegisterOfCharities/SearchResultHandler.aspx?RegisteredCharityNumber="&amp;VLOOKUP($A1389,RawData!$H:$J,2,FALSE),VLOOKUP($A1389,RawData!$H:$J,3,FALSE)),"")</f>
        <v/>
      </c>
    </row>
    <row r="1390" spans="1:2" s="14" customFormat="1" ht="19.5" customHeight="1" x14ac:dyDescent="0.2">
      <c r="A1390" s="13">
        <v>1375</v>
      </c>
      <c r="B1390" s="14" t="str">
        <f ca="1">IFERROR(HYPERLINK("http://www.charitycommission.gov.uk/Showcharity/RegisterOfCharities/SearchResultHandler.aspx?RegisteredCharityNumber="&amp;VLOOKUP($A1390,RawData!$H:$J,2,FALSE),VLOOKUP($A1390,RawData!$H:$J,3,FALSE)),"")</f>
        <v/>
      </c>
    </row>
    <row r="1391" spans="1:2" s="14" customFormat="1" ht="19.5" customHeight="1" x14ac:dyDescent="0.2">
      <c r="A1391" s="13">
        <v>1376</v>
      </c>
      <c r="B1391" s="14" t="str">
        <f ca="1">IFERROR(HYPERLINK("http://www.charitycommission.gov.uk/Showcharity/RegisterOfCharities/SearchResultHandler.aspx?RegisteredCharityNumber="&amp;VLOOKUP($A1391,RawData!$H:$J,2,FALSE),VLOOKUP($A1391,RawData!$H:$J,3,FALSE)),"")</f>
        <v/>
      </c>
    </row>
    <row r="1392" spans="1:2" s="14" customFormat="1" ht="19.5" customHeight="1" x14ac:dyDescent="0.2">
      <c r="A1392" s="13">
        <v>1377</v>
      </c>
      <c r="B1392" s="14" t="str">
        <f ca="1">IFERROR(HYPERLINK("http://www.charitycommission.gov.uk/Showcharity/RegisterOfCharities/SearchResultHandler.aspx?RegisteredCharityNumber="&amp;VLOOKUP($A1392,RawData!$H:$J,2,FALSE),VLOOKUP($A1392,RawData!$H:$J,3,FALSE)),"")</f>
        <v/>
      </c>
    </row>
    <row r="1393" spans="1:2" s="14" customFormat="1" ht="19.5" customHeight="1" x14ac:dyDescent="0.2">
      <c r="A1393" s="13">
        <v>1378</v>
      </c>
      <c r="B1393" s="14" t="str">
        <f ca="1">IFERROR(HYPERLINK("http://www.charitycommission.gov.uk/Showcharity/RegisterOfCharities/SearchResultHandler.aspx?RegisteredCharityNumber="&amp;VLOOKUP($A1393,RawData!$H:$J,2,FALSE),VLOOKUP($A1393,RawData!$H:$J,3,FALSE)),"")</f>
        <v/>
      </c>
    </row>
    <row r="1394" spans="1:2" s="14" customFormat="1" ht="19.5" customHeight="1" x14ac:dyDescent="0.2">
      <c r="A1394" s="13">
        <v>1379</v>
      </c>
      <c r="B1394" s="14" t="str">
        <f ca="1">IFERROR(HYPERLINK("http://www.charitycommission.gov.uk/Showcharity/RegisterOfCharities/SearchResultHandler.aspx?RegisteredCharityNumber="&amp;VLOOKUP($A1394,RawData!$H:$J,2,FALSE),VLOOKUP($A1394,RawData!$H:$J,3,FALSE)),"")</f>
        <v/>
      </c>
    </row>
    <row r="1395" spans="1:2" s="14" customFormat="1" ht="19.5" customHeight="1" x14ac:dyDescent="0.2">
      <c r="A1395" s="13">
        <v>1380</v>
      </c>
      <c r="B1395" s="14" t="str">
        <f ca="1">IFERROR(HYPERLINK("http://www.charitycommission.gov.uk/Showcharity/RegisterOfCharities/SearchResultHandler.aspx?RegisteredCharityNumber="&amp;VLOOKUP($A1395,RawData!$H:$J,2,FALSE),VLOOKUP($A1395,RawData!$H:$J,3,FALSE)),"")</f>
        <v/>
      </c>
    </row>
    <row r="1396" spans="1:2" s="14" customFormat="1" ht="19.5" customHeight="1" x14ac:dyDescent="0.2">
      <c r="A1396" s="13">
        <v>1381</v>
      </c>
      <c r="B1396" s="14" t="str">
        <f ca="1">IFERROR(HYPERLINK("http://www.charitycommission.gov.uk/Showcharity/RegisterOfCharities/SearchResultHandler.aspx?RegisteredCharityNumber="&amp;VLOOKUP($A1396,RawData!$H:$J,2,FALSE),VLOOKUP($A1396,RawData!$H:$J,3,FALSE)),"")</f>
        <v/>
      </c>
    </row>
    <row r="1397" spans="1:2" s="14" customFormat="1" ht="19.5" customHeight="1" x14ac:dyDescent="0.2">
      <c r="A1397" s="13">
        <v>1382</v>
      </c>
      <c r="B1397" s="14" t="str">
        <f ca="1">IFERROR(HYPERLINK("http://www.charitycommission.gov.uk/Showcharity/RegisterOfCharities/SearchResultHandler.aspx?RegisteredCharityNumber="&amp;VLOOKUP($A1397,RawData!$H:$J,2,FALSE),VLOOKUP($A1397,RawData!$H:$J,3,FALSE)),"")</f>
        <v/>
      </c>
    </row>
    <row r="1398" spans="1:2" s="14" customFormat="1" ht="19.5" customHeight="1" x14ac:dyDescent="0.2">
      <c r="A1398" s="13">
        <v>1383</v>
      </c>
      <c r="B1398" s="14" t="str">
        <f ca="1">IFERROR(HYPERLINK("http://www.charitycommission.gov.uk/Showcharity/RegisterOfCharities/SearchResultHandler.aspx?RegisteredCharityNumber="&amp;VLOOKUP($A1398,RawData!$H:$J,2,FALSE),VLOOKUP($A1398,RawData!$H:$J,3,FALSE)),"")</f>
        <v/>
      </c>
    </row>
    <row r="1399" spans="1:2" s="14" customFormat="1" ht="19.5" customHeight="1" x14ac:dyDescent="0.2">
      <c r="A1399" s="13">
        <v>1384</v>
      </c>
      <c r="B1399" s="14" t="str">
        <f ca="1">IFERROR(HYPERLINK("http://www.charitycommission.gov.uk/Showcharity/RegisterOfCharities/SearchResultHandler.aspx?RegisteredCharityNumber="&amp;VLOOKUP($A1399,RawData!$H:$J,2,FALSE),VLOOKUP($A1399,RawData!$H:$J,3,FALSE)),"")</f>
        <v/>
      </c>
    </row>
    <row r="1400" spans="1:2" s="14" customFormat="1" ht="19.5" customHeight="1" x14ac:dyDescent="0.2">
      <c r="A1400" s="13">
        <v>1385</v>
      </c>
      <c r="B1400" s="14" t="str">
        <f ca="1">IFERROR(HYPERLINK("http://www.charitycommission.gov.uk/Showcharity/RegisterOfCharities/SearchResultHandler.aspx?RegisteredCharityNumber="&amp;VLOOKUP($A1400,RawData!$H:$J,2,FALSE),VLOOKUP($A1400,RawData!$H:$J,3,FALSE)),"")</f>
        <v/>
      </c>
    </row>
    <row r="1401" spans="1:2" s="14" customFormat="1" ht="19.5" customHeight="1" x14ac:dyDescent="0.2">
      <c r="A1401" s="13">
        <v>1386</v>
      </c>
      <c r="B1401" s="14" t="str">
        <f ca="1">IFERROR(HYPERLINK("http://www.charitycommission.gov.uk/Showcharity/RegisterOfCharities/SearchResultHandler.aspx?RegisteredCharityNumber="&amp;VLOOKUP($A1401,RawData!$H:$J,2,FALSE),VLOOKUP($A1401,RawData!$H:$J,3,FALSE)),"")</f>
        <v/>
      </c>
    </row>
    <row r="1402" spans="1:2" s="14" customFormat="1" ht="19.5" customHeight="1" x14ac:dyDescent="0.2">
      <c r="A1402" s="13">
        <v>1387</v>
      </c>
      <c r="B1402" s="14" t="str">
        <f ca="1">IFERROR(HYPERLINK("http://www.charitycommission.gov.uk/Showcharity/RegisterOfCharities/SearchResultHandler.aspx?RegisteredCharityNumber="&amp;VLOOKUP($A1402,RawData!$H:$J,2,FALSE),VLOOKUP($A1402,RawData!$H:$J,3,FALSE)),"")</f>
        <v/>
      </c>
    </row>
    <row r="1403" spans="1:2" s="14" customFormat="1" ht="19.5" customHeight="1" x14ac:dyDescent="0.2">
      <c r="A1403" s="13">
        <v>1388</v>
      </c>
      <c r="B1403" s="14" t="str">
        <f ca="1">IFERROR(HYPERLINK("http://www.charitycommission.gov.uk/Showcharity/RegisterOfCharities/SearchResultHandler.aspx?RegisteredCharityNumber="&amp;VLOOKUP($A1403,RawData!$H:$J,2,FALSE),VLOOKUP($A1403,RawData!$H:$J,3,FALSE)),"")</f>
        <v/>
      </c>
    </row>
    <row r="1404" spans="1:2" s="14" customFormat="1" ht="19.5" customHeight="1" x14ac:dyDescent="0.2">
      <c r="A1404" s="13">
        <v>1389</v>
      </c>
      <c r="B1404" s="14" t="str">
        <f ca="1">IFERROR(HYPERLINK("http://www.charitycommission.gov.uk/Showcharity/RegisterOfCharities/SearchResultHandler.aspx?RegisteredCharityNumber="&amp;VLOOKUP($A1404,RawData!$H:$J,2,FALSE),VLOOKUP($A1404,RawData!$H:$J,3,FALSE)),"")</f>
        <v/>
      </c>
    </row>
    <row r="1405" spans="1:2" s="14" customFormat="1" ht="19.5" customHeight="1" x14ac:dyDescent="0.2">
      <c r="A1405" s="13">
        <v>1390</v>
      </c>
      <c r="B1405" s="14" t="str">
        <f ca="1">IFERROR(HYPERLINK("http://www.charitycommission.gov.uk/Showcharity/RegisterOfCharities/SearchResultHandler.aspx?RegisteredCharityNumber="&amp;VLOOKUP($A1405,RawData!$H:$J,2,FALSE),VLOOKUP($A1405,RawData!$H:$J,3,FALSE)),"")</f>
        <v/>
      </c>
    </row>
    <row r="1406" spans="1:2" s="14" customFormat="1" ht="19.5" customHeight="1" x14ac:dyDescent="0.2">
      <c r="A1406" s="13">
        <v>1391</v>
      </c>
      <c r="B1406" s="14" t="str">
        <f ca="1">IFERROR(HYPERLINK("http://www.charitycommission.gov.uk/Showcharity/RegisterOfCharities/SearchResultHandler.aspx?RegisteredCharityNumber="&amp;VLOOKUP($A1406,RawData!$H:$J,2,FALSE),VLOOKUP($A1406,RawData!$H:$J,3,FALSE)),"")</f>
        <v/>
      </c>
    </row>
    <row r="1407" spans="1:2" s="14" customFormat="1" ht="19.5" customHeight="1" x14ac:dyDescent="0.2">
      <c r="A1407" s="13">
        <v>1392</v>
      </c>
      <c r="B1407" s="14" t="str">
        <f ca="1">IFERROR(HYPERLINK("http://www.charitycommission.gov.uk/Showcharity/RegisterOfCharities/SearchResultHandler.aspx?RegisteredCharityNumber="&amp;VLOOKUP($A1407,RawData!$H:$J,2,FALSE),VLOOKUP($A1407,RawData!$H:$J,3,FALSE)),"")</f>
        <v/>
      </c>
    </row>
    <row r="1408" spans="1:2" s="14" customFormat="1" ht="19.5" customHeight="1" x14ac:dyDescent="0.2">
      <c r="A1408" s="13">
        <v>1393</v>
      </c>
      <c r="B1408" s="14" t="str">
        <f ca="1">IFERROR(HYPERLINK("http://www.charitycommission.gov.uk/Showcharity/RegisterOfCharities/SearchResultHandler.aspx?RegisteredCharityNumber="&amp;VLOOKUP($A1408,RawData!$H:$J,2,FALSE),VLOOKUP($A1408,RawData!$H:$J,3,FALSE)),"")</f>
        <v/>
      </c>
    </row>
    <row r="1409" spans="1:2" s="14" customFormat="1" ht="19.5" customHeight="1" x14ac:dyDescent="0.2">
      <c r="A1409" s="13">
        <v>1394</v>
      </c>
      <c r="B1409" s="14" t="str">
        <f ca="1">IFERROR(HYPERLINK("http://www.charitycommission.gov.uk/Showcharity/RegisterOfCharities/SearchResultHandler.aspx?RegisteredCharityNumber="&amp;VLOOKUP($A1409,RawData!$H:$J,2,FALSE),VLOOKUP($A1409,RawData!$H:$J,3,FALSE)),"")</f>
        <v/>
      </c>
    </row>
    <row r="1410" spans="1:2" s="14" customFormat="1" ht="19.5" customHeight="1" x14ac:dyDescent="0.2">
      <c r="A1410" s="13">
        <v>1395</v>
      </c>
      <c r="B1410" s="14" t="str">
        <f ca="1">IFERROR(HYPERLINK("http://www.charitycommission.gov.uk/Showcharity/RegisterOfCharities/SearchResultHandler.aspx?RegisteredCharityNumber="&amp;VLOOKUP($A1410,RawData!$H:$J,2,FALSE),VLOOKUP($A1410,RawData!$H:$J,3,FALSE)),"")</f>
        <v/>
      </c>
    </row>
    <row r="1411" spans="1:2" s="14" customFormat="1" ht="19.5" customHeight="1" x14ac:dyDescent="0.2">
      <c r="A1411" s="13">
        <v>1396</v>
      </c>
      <c r="B1411" s="14" t="str">
        <f ca="1">IFERROR(HYPERLINK("http://www.charitycommission.gov.uk/Showcharity/RegisterOfCharities/SearchResultHandler.aspx?RegisteredCharityNumber="&amp;VLOOKUP($A1411,RawData!$H:$J,2,FALSE),VLOOKUP($A1411,RawData!$H:$J,3,FALSE)),"")</f>
        <v/>
      </c>
    </row>
    <row r="1412" spans="1:2" s="14" customFormat="1" ht="19.5" customHeight="1" x14ac:dyDescent="0.2">
      <c r="A1412" s="13">
        <v>1397</v>
      </c>
      <c r="B1412" s="14" t="str">
        <f ca="1">IFERROR(HYPERLINK("http://www.charitycommission.gov.uk/Showcharity/RegisterOfCharities/SearchResultHandler.aspx?RegisteredCharityNumber="&amp;VLOOKUP($A1412,RawData!$H:$J,2,FALSE),VLOOKUP($A1412,RawData!$H:$J,3,FALSE)),"")</f>
        <v/>
      </c>
    </row>
    <row r="1413" spans="1:2" s="14" customFormat="1" ht="19.5" customHeight="1" x14ac:dyDescent="0.2">
      <c r="A1413" s="13">
        <v>1398</v>
      </c>
      <c r="B1413" s="14" t="str">
        <f ca="1">IFERROR(HYPERLINK("http://www.charitycommission.gov.uk/Showcharity/RegisterOfCharities/SearchResultHandler.aspx?RegisteredCharityNumber="&amp;VLOOKUP($A1413,RawData!$H:$J,2,FALSE),VLOOKUP($A1413,RawData!$H:$J,3,FALSE)),"")</f>
        <v/>
      </c>
    </row>
    <row r="1414" spans="1:2" s="14" customFormat="1" ht="19.5" customHeight="1" x14ac:dyDescent="0.2">
      <c r="A1414" s="13">
        <v>1399</v>
      </c>
      <c r="B1414" s="14" t="str">
        <f ca="1">IFERROR(HYPERLINK("http://www.charitycommission.gov.uk/Showcharity/RegisterOfCharities/SearchResultHandler.aspx?RegisteredCharityNumber="&amp;VLOOKUP($A1414,RawData!$H:$J,2,FALSE),VLOOKUP($A1414,RawData!$H:$J,3,FALSE)),"")</f>
        <v/>
      </c>
    </row>
    <row r="1415" spans="1:2" s="14" customFormat="1" ht="19.5" customHeight="1" x14ac:dyDescent="0.2">
      <c r="A1415" s="13">
        <v>1400</v>
      </c>
      <c r="B1415" s="14" t="str">
        <f ca="1">IFERROR(HYPERLINK("http://www.charitycommission.gov.uk/Showcharity/RegisterOfCharities/SearchResultHandler.aspx?RegisteredCharityNumber="&amp;VLOOKUP($A1415,RawData!$H:$J,2,FALSE),VLOOKUP($A1415,RawData!$H:$J,3,FALSE)),"")</f>
        <v/>
      </c>
    </row>
    <row r="1416" spans="1:2" s="14" customFormat="1" ht="19.5" customHeight="1" x14ac:dyDescent="0.2">
      <c r="A1416" s="13">
        <v>1401</v>
      </c>
      <c r="B1416" s="14" t="str">
        <f ca="1">IFERROR(HYPERLINK("http://www.charitycommission.gov.uk/Showcharity/RegisterOfCharities/SearchResultHandler.aspx?RegisteredCharityNumber="&amp;VLOOKUP($A1416,RawData!$H:$J,2,FALSE),VLOOKUP($A1416,RawData!$H:$J,3,FALSE)),"")</f>
        <v/>
      </c>
    </row>
    <row r="1417" spans="1:2" s="14" customFormat="1" ht="19.5" customHeight="1" x14ac:dyDescent="0.2">
      <c r="A1417" s="13">
        <v>1402</v>
      </c>
      <c r="B1417" s="14" t="str">
        <f ca="1">IFERROR(HYPERLINK("http://www.charitycommission.gov.uk/Showcharity/RegisterOfCharities/SearchResultHandler.aspx?RegisteredCharityNumber="&amp;VLOOKUP($A1417,RawData!$H:$J,2,FALSE),VLOOKUP($A1417,RawData!$H:$J,3,FALSE)),"")</f>
        <v/>
      </c>
    </row>
    <row r="1418" spans="1:2" s="14" customFormat="1" ht="19.5" customHeight="1" x14ac:dyDescent="0.2">
      <c r="A1418" s="13">
        <v>1403</v>
      </c>
      <c r="B1418" s="14" t="str">
        <f ca="1">IFERROR(HYPERLINK("http://www.charitycommission.gov.uk/Showcharity/RegisterOfCharities/SearchResultHandler.aspx?RegisteredCharityNumber="&amp;VLOOKUP($A1418,RawData!$H:$J,2,FALSE),VLOOKUP($A1418,RawData!$H:$J,3,FALSE)),"")</f>
        <v/>
      </c>
    </row>
    <row r="1419" spans="1:2" s="14" customFormat="1" ht="19.5" customHeight="1" x14ac:dyDescent="0.2">
      <c r="A1419" s="13">
        <v>1404</v>
      </c>
      <c r="B1419" s="14" t="str">
        <f ca="1">IFERROR(HYPERLINK("http://www.charitycommission.gov.uk/Showcharity/RegisterOfCharities/SearchResultHandler.aspx?RegisteredCharityNumber="&amp;VLOOKUP($A1419,RawData!$H:$J,2,FALSE),VLOOKUP($A1419,RawData!$H:$J,3,FALSE)),"")</f>
        <v/>
      </c>
    </row>
    <row r="1420" spans="1:2" s="14" customFormat="1" ht="19.5" customHeight="1" x14ac:dyDescent="0.2">
      <c r="A1420" s="13">
        <v>1405</v>
      </c>
      <c r="B1420" s="14" t="str">
        <f ca="1">IFERROR(HYPERLINK("http://www.charitycommission.gov.uk/Showcharity/RegisterOfCharities/SearchResultHandler.aspx?RegisteredCharityNumber="&amp;VLOOKUP($A1420,RawData!$H:$J,2,FALSE),VLOOKUP($A1420,RawData!$H:$J,3,FALSE)),"")</f>
        <v/>
      </c>
    </row>
    <row r="1421" spans="1:2" s="14" customFormat="1" ht="19.5" customHeight="1" x14ac:dyDescent="0.2">
      <c r="A1421" s="13">
        <v>1406</v>
      </c>
      <c r="B1421" s="14" t="str">
        <f ca="1">IFERROR(HYPERLINK("http://www.charitycommission.gov.uk/Showcharity/RegisterOfCharities/SearchResultHandler.aspx?RegisteredCharityNumber="&amp;VLOOKUP($A1421,RawData!$H:$J,2,FALSE),VLOOKUP($A1421,RawData!$H:$J,3,FALSE)),"")</f>
        <v/>
      </c>
    </row>
    <row r="1422" spans="1:2" s="14" customFormat="1" ht="19.5" customHeight="1" x14ac:dyDescent="0.2">
      <c r="A1422" s="13">
        <v>1407</v>
      </c>
      <c r="B1422" s="14" t="str">
        <f ca="1">IFERROR(HYPERLINK("http://www.charitycommission.gov.uk/Showcharity/RegisterOfCharities/SearchResultHandler.aspx?RegisteredCharityNumber="&amp;VLOOKUP($A1422,RawData!$H:$J,2,FALSE),VLOOKUP($A1422,RawData!$H:$J,3,FALSE)),"")</f>
        <v/>
      </c>
    </row>
    <row r="1423" spans="1:2" s="14" customFormat="1" ht="19.5" customHeight="1" x14ac:dyDescent="0.2">
      <c r="A1423" s="13">
        <v>1408</v>
      </c>
      <c r="B1423" s="14" t="str">
        <f ca="1">IFERROR(HYPERLINK("http://www.charitycommission.gov.uk/Showcharity/RegisterOfCharities/SearchResultHandler.aspx?RegisteredCharityNumber="&amp;VLOOKUP($A1423,RawData!$H:$J,2,FALSE),VLOOKUP($A1423,RawData!$H:$J,3,FALSE)),"")</f>
        <v/>
      </c>
    </row>
    <row r="1424" spans="1:2" s="14" customFormat="1" ht="19.5" customHeight="1" x14ac:dyDescent="0.2">
      <c r="A1424" s="13">
        <v>1409</v>
      </c>
      <c r="B1424" s="14" t="str">
        <f ca="1">IFERROR(HYPERLINK("http://www.charitycommission.gov.uk/Showcharity/RegisterOfCharities/SearchResultHandler.aspx?RegisteredCharityNumber="&amp;VLOOKUP($A1424,RawData!$H:$J,2,FALSE),VLOOKUP($A1424,RawData!$H:$J,3,FALSE)),"")</f>
        <v/>
      </c>
    </row>
    <row r="1425" spans="1:2" s="14" customFormat="1" ht="19.5" customHeight="1" x14ac:dyDescent="0.2">
      <c r="A1425" s="13">
        <v>1410</v>
      </c>
      <c r="B1425" s="14" t="str">
        <f ca="1">IFERROR(HYPERLINK("http://www.charitycommission.gov.uk/Showcharity/RegisterOfCharities/SearchResultHandler.aspx?RegisteredCharityNumber="&amp;VLOOKUP($A1425,RawData!$H:$J,2,FALSE),VLOOKUP($A1425,RawData!$H:$J,3,FALSE)),"")</f>
        <v/>
      </c>
    </row>
    <row r="1426" spans="1:2" s="14" customFormat="1" ht="19.5" customHeight="1" x14ac:dyDescent="0.2">
      <c r="A1426" s="13">
        <v>1411</v>
      </c>
      <c r="B1426" s="14" t="str">
        <f ca="1">IFERROR(HYPERLINK("http://www.charitycommission.gov.uk/Showcharity/RegisterOfCharities/SearchResultHandler.aspx?RegisteredCharityNumber="&amp;VLOOKUP($A1426,RawData!$H:$J,2,FALSE),VLOOKUP($A1426,RawData!$H:$J,3,FALSE)),"")</f>
        <v/>
      </c>
    </row>
    <row r="1427" spans="1:2" s="14" customFormat="1" ht="19.5" customHeight="1" x14ac:dyDescent="0.2">
      <c r="A1427" s="13">
        <v>1412</v>
      </c>
      <c r="B1427" s="14" t="str">
        <f ca="1">IFERROR(HYPERLINK("http://www.charitycommission.gov.uk/Showcharity/RegisterOfCharities/SearchResultHandler.aspx?RegisteredCharityNumber="&amp;VLOOKUP($A1427,RawData!$H:$J,2,FALSE),VLOOKUP($A1427,RawData!$H:$J,3,FALSE)),"")</f>
        <v/>
      </c>
    </row>
    <row r="1428" spans="1:2" s="14" customFormat="1" ht="19.5" customHeight="1" x14ac:dyDescent="0.2">
      <c r="A1428" s="13">
        <v>1413</v>
      </c>
      <c r="B1428" s="14" t="str">
        <f ca="1">IFERROR(HYPERLINK("http://www.charitycommission.gov.uk/Showcharity/RegisterOfCharities/SearchResultHandler.aspx?RegisteredCharityNumber="&amp;VLOOKUP($A1428,RawData!$H:$J,2,FALSE),VLOOKUP($A1428,RawData!$H:$J,3,FALSE)),"")</f>
        <v/>
      </c>
    </row>
    <row r="1429" spans="1:2" s="14" customFormat="1" ht="19.5" customHeight="1" x14ac:dyDescent="0.2">
      <c r="A1429" s="13">
        <v>1414</v>
      </c>
      <c r="B1429" s="14" t="str">
        <f ca="1">IFERROR(HYPERLINK("http://www.charitycommission.gov.uk/Showcharity/RegisterOfCharities/SearchResultHandler.aspx?RegisteredCharityNumber="&amp;VLOOKUP($A1429,RawData!$H:$J,2,FALSE),VLOOKUP($A1429,RawData!$H:$J,3,FALSE)),"")</f>
        <v/>
      </c>
    </row>
    <row r="1430" spans="1:2" s="14" customFormat="1" ht="19.5" customHeight="1" x14ac:dyDescent="0.2">
      <c r="A1430" s="13">
        <v>1415</v>
      </c>
      <c r="B1430" s="14" t="str">
        <f ca="1">IFERROR(HYPERLINK("http://www.charitycommission.gov.uk/Showcharity/RegisterOfCharities/SearchResultHandler.aspx?RegisteredCharityNumber="&amp;VLOOKUP($A1430,RawData!$H:$J,2,FALSE),VLOOKUP($A1430,RawData!$H:$J,3,FALSE)),"")</f>
        <v/>
      </c>
    </row>
    <row r="1431" spans="1:2" s="14" customFormat="1" ht="19.5" customHeight="1" x14ac:dyDescent="0.2">
      <c r="A1431" s="13">
        <v>1416</v>
      </c>
      <c r="B1431" s="14" t="str">
        <f ca="1">IFERROR(HYPERLINK("http://www.charitycommission.gov.uk/Showcharity/RegisterOfCharities/SearchResultHandler.aspx?RegisteredCharityNumber="&amp;VLOOKUP($A1431,RawData!$H:$J,2,FALSE),VLOOKUP($A1431,RawData!$H:$J,3,FALSE)),"")</f>
        <v/>
      </c>
    </row>
    <row r="1432" spans="1:2" s="14" customFormat="1" ht="19.5" customHeight="1" x14ac:dyDescent="0.2">
      <c r="A1432" s="13">
        <v>1417</v>
      </c>
      <c r="B1432" s="14" t="str">
        <f ca="1">IFERROR(HYPERLINK("http://www.charitycommission.gov.uk/Showcharity/RegisterOfCharities/SearchResultHandler.aspx?RegisteredCharityNumber="&amp;VLOOKUP($A1432,RawData!$H:$J,2,FALSE),VLOOKUP($A1432,RawData!$H:$J,3,FALSE)),"")</f>
        <v/>
      </c>
    </row>
    <row r="1433" spans="1:2" s="14" customFormat="1" ht="19.5" customHeight="1" x14ac:dyDescent="0.2">
      <c r="A1433" s="13">
        <v>1418</v>
      </c>
      <c r="B1433" s="14" t="str">
        <f ca="1">IFERROR(HYPERLINK("http://www.charitycommission.gov.uk/Showcharity/RegisterOfCharities/SearchResultHandler.aspx?RegisteredCharityNumber="&amp;VLOOKUP($A1433,RawData!$H:$J,2,FALSE),VLOOKUP($A1433,RawData!$H:$J,3,FALSE)),"")</f>
        <v/>
      </c>
    </row>
    <row r="1434" spans="1:2" s="14" customFormat="1" ht="19.5" customHeight="1" x14ac:dyDescent="0.2">
      <c r="A1434" s="13">
        <v>1419</v>
      </c>
      <c r="B1434" s="14" t="str">
        <f ca="1">IFERROR(HYPERLINK("http://www.charitycommission.gov.uk/Showcharity/RegisterOfCharities/SearchResultHandler.aspx?RegisteredCharityNumber="&amp;VLOOKUP($A1434,RawData!$H:$J,2,FALSE),VLOOKUP($A1434,RawData!$H:$J,3,FALSE)),"")</f>
        <v/>
      </c>
    </row>
    <row r="1435" spans="1:2" s="14" customFormat="1" ht="19.5" customHeight="1" x14ac:dyDescent="0.2">
      <c r="A1435" s="13">
        <v>1420</v>
      </c>
      <c r="B1435" s="14" t="str">
        <f ca="1">IFERROR(HYPERLINK("http://www.charitycommission.gov.uk/Showcharity/RegisterOfCharities/SearchResultHandler.aspx?RegisteredCharityNumber="&amp;VLOOKUP($A1435,RawData!$H:$J,2,FALSE),VLOOKUP($A1435,RawData!$H:$J,3,FALSE)),"")</f>
        <v/>
      </c>
    </row>
    <row r="1436" spans="1:2" s="14" customFormat="1" ht="19.5" customHeight="1" x14ac:dyDescent="0.2">
      <c r="A1436" s="13">
        <v>1421</v>
      </c>
      <c r="B1436" s="14" t="str">
        <f ca="1">IFERROR(HYPERLINK("http://www.charitycommission.gov.uk/Showcharity/RegisterOfCharities/SearchResultHandler.aspx?RegisteredCharityNumber="&amp;VLOOKUP($A1436,RawData!$H:$J,2,FALSE),VLOOKUP($A1436,RawData!$H:$J,3,FALSE)),"")</f>
        <v/>
      </c>
    </row>
    <row r="1437" spans="1:2" s="14" customFormat="1" ht="19.5" customHeight="1" x14ac:dyDescent="0.2">
      <c r="A1437" s="13">
        <v>1422</v>
      </c>
      <c r="B1437" s="14" t="str">
        <f ca="1">IFERROR(HYPERLINK("http://www.charitycommission.gov.uk/Showcharity/RegisterOfCharities/SearchResultHandler.aspx?RegisteredCharityNumber="&amp;VLOOKUP($A1437,RawData!$H:$J,2,FALSE),VLOOKUP($A1437,RawData!$H:$J,3,FALSE)),"")</f>
        <v/>
      </c>
    </row>
    <row r="1438" spans="1:2" s="14" customFormat="1" ht="19.5" customHeight="1" x14ac:dyDescent="0.2">
      <c r="A1438" s="13">
        <v>1423</v>
      </c>
      <c r="B1438" s="14" t="str">
        <f ca="1">IFERROR(HYPERLINK("http://www.charitycommission.gov.uk/Showcharity/RegisterOfCharities/SearchResultHandler.aspx?RegisteredCharityNumber="&amp;VLOOKUP($A1438,RawData!$H:$J,2,FALSE),VLOOKUP($A1438,RawData!$H:$J,3,FALSE)),"")</f>
        <v/>
      </c>
    </row>
    <row r="1439" spans="1:2" s="14" customFormat="1" ht="19.5" customHeight="1" x14ac:dyDescent="0.2">
      <c r="A1439" s="13">
        <v>1424</v>
      </c>
      <c r="B1439" s="14" t="str">
        <f ca="1">IFERROR(HYPERLINK("http://www.charitycommission.gov.uk/Showcharity/RegisterOfCharities/SearchResultHandler.aspx?RegisteredCharityNumber="&amp;VLOOKUP($A1439,RawData!$H:$J,2,FALSE),VLOOKUP($A1439,RawData!$H:$J,3,FALSE)),"")</f>
        <v/>
      </c>
    </row>
    <row r="1440" spans="1:2" s="14" customFormat="1" ht="19.5" customHeight="1" x14ac:dyDescent="0.2">
      <c r="A1440" s="13">
        <v>1425</v>
      </c>
      <c r="B1440" s="14" t="str">
        <f ca="1">IFERROR(HYPERLINK("http://www.charitycommission.gov.uk/Showcharity/RegisterOfCharities/SearchResultHandler.aspx?RegisteredCharityNumber="&amp;VLOOKUP($A1440,RawData!$H:$J,2,FALSE),VLOOKUP($A1440,RawData!$H:$J,3,FALSE)),"")</f>
        <v/>
      </c>
    </row>
    <row r="1441" spans="1:2" s="14" customFormat="1" ht="19.5" customHeight="1" x14ac:dyDescent="0.2">
      <c r="A1441" s="13">
        <v>1426</v>
      </c>
      <c r="B1441" s="14" t="str">
        <f ca="1">IFERROR(HYPERLINK("http://www.charitycommission.gov.uk/Showcharity/RegisterOfCharities/SearchResultHandler.aspx?RegisteredCharityNumber="&amp;VLOOKUP($A1441,RawData!$H:$J,2,FALSE),VLOOKUP($A1441,RawData!$H:$J,3,FALSE)),"")</f>
        <v/>
      </c>
    </row>
    <row r="1442" spans="1:2" s="14" customFormat="1" ht="19.5" customHeight="1" x14ac:dyDescent="0.2">
      <c r="A1442" s="13">
        <v>1427</v>
      </c>
      <c r="B1442" s="14" t="str">
        <f ca="1">IFERROR(HYPERLINK("http://www.charitycommission.gov.uk/Showcharity/RegisterOfCharities/SearchResultHandler.aspx?RegisteredCharityNumber="&amp;VLOOKUP($A1442,RawData!$H:$J,2,FALSE),VLOOKUP($A1442,RawData!$H:$J,3,FALSE)),"")</f>
        <v/>
      </c>
    </row>
    <row r="1443" spans="1:2" s="14" customFormat="1" ht="19.5" customHeight="1" x14ac:dyDescent="0.2">
      <c r="A1443" s="13">
        <v>1428</v>
      </c>
      <c r="B1443" s="14" t="str">
        <f ca="1">IFERROR(HYPERLINK("http://www.charitycommission.gov.uk/Showcharity/RegisterOfCharities/SearchResultHandler.aspx?RegisteredCharityNumber="&amp;VLOOKUP($A1443,RawData!$H:$J,2,FALSE),VLOOKUP($A1443,RawData!$H:$J,3,FALSE)),"")</f>
        <v/>
      </c>
    </row>
    <row r="1444" spans="1:2" s="14" customFormat="1" ht="19.5" customHeight="1" x14ac:dyDescent="0.2">
      <c r="A1444" s="13">
        <v>1429</v>
      </c>
      <c r="B1444" s="14" t="str">
        <f ca="1">IFERROR(HYPERLINK("http://www.charitycommission.gov.uk/Showcharity/RegisterOfCharities/SearchResultHandler.aspx?RegisteredCharityNumber="&amp;VLOOKUP($A1444,RawData!$H:$J,2,FALSE),VLOOKUP($A1444,RawData!$H:$J,3,FALSE)),"")</f>
        <v/>
      </c>
    </row>
    <row r="1445" spans="1:2" s="14" customFormat="1" ht="19.5" customHeight="1" x14ac:dyDescent="0.2">
      <c r="A1445" s="13">
        <v>1430</v>
      </c>
      <c r="B1445" s="14" t="str">
        <f ca="1">IFERROR(HYPERLINK("http://www.charitycommission.gov.uk/Showcharity/RegisterOfCharities/SearchResultHandler.aspx?RegisteredCharityNumber="&amp;VLOOKUP($A1445,RawData!$H:$J,2,FALSE),VLOOKUP($A1445,RawData!$H:$J,3,FALSE)),"")</f>
        <v/>
      </c>
    </row>
    <row r="1446" spans="1:2" s="14" customFormat="1" ht="19.5" customHeight="1" x14ac:dyDescent="0.2">
      <c r="A1446" s="13">
        <v>1431</v>
      </c>
      <c r="B1446" s="14" t="str">
        <f ca="1">IFERROR(HYPERLINK("http://www.charitycommission.gov.uk/Showcharity/RegisterOfCharities/SearchResultHandler.aspx?RegisteredCharityNumber="&amp;VLOOKUP($A1446,RawData!$H:$J,2,FALSE),VLOOKUP($A1446,RawData!$H:$J,3,FALSE)),"")</f>
        <v/>
      </c>
    </row>
    <row r="1447" spans="1:2" s="14" customFormat="1" ht="19.5" customHeight="1" x14ac:dyDescent="0.2">
      <c r="A1447" s="13">
        <v>1432</v>
      </c>
      <c r="B1447" s="14" t="str">
        <f ca="1">IFERROR(HYPERLINK("http://www.charitycommission.gov.uk/Showcharity/RegisterOfCharities/SearchResultHandler.aspx?RegisteredCharityNumber="&amp;VLOOKUP($A1447,RawData!$H:$J,2,FALSE),VLOOKUP($A1447,RawData!$H:$J,3,FALSE)),"")</f>
        <v/>
      </c>
    </row>
    <row r="1448" spans="1:2" s="14" customFormat="1" ht="19.5" customHeight="1" x14ac:dyDescent="0.2">
      <c r="A1448" s="13">
        <v>1433</v>
      </c>
      <c r="B1448" s="14" t="str">
        <f ca="1">IFERROR(HYPERLINK("http://www.charitycommission.gov.uk/Showcharity/RegisterOfCharities/SearchResultHandler.aspx?RegisteredCharityNumber="&amp;VLOOKUP($A1448,RawData!$H:$J,2,FALSE),VLOOKUP($A1448,RawData!$H:$J,3,FALSE)),"")</f>
        <v/>
      </c>
    </row>
    <row r="1449" spans="1:2" s="14" customFormat="1" ht="19.5" customHeight="1" x14ac:dyDescent="0.2">
      <c r="A1449" s="13">
        <v>1434</v>
      </c>
      <c r="B1449" s="14" t="str">
        <f ca="1">IFERROR(HYPERLINK("http://www.charitycommission.gov.uk/Showcharity/RegisterOfCharities/SearchResultHandler.aspx?RegisteredCharityNumber="&amp;VLOOKUP($A1449,RawData!$H:$J,2,FALSE),VLOOKUP($A1449,RawData!$H:$J,3,FALSE)),"")</f>
        <v/>
      </c>
    </row>
    <row r="1450" spans="1:2" s="14" customFormat="1" ht="19.5" customHeight="1" x14ac:dyDescent="0.2">
      <c r="A1450" s="13">
        <v>1435</v>
      </c>
      <c r="B1450" s="14" t="str">
        <f ca="1">IFERROR(HYPERLINK("http://www.charitycommission.gov.uk/Showcharity/RegisterOfCharities/SearchResultHandler.aspx?RegisteredCharityNumber="&amp;VLOOKUP($A1450,RawData!$H:$J,2,FALSE),VLOOKUP($A1450,RawData!$H:$J,3,FALSE)),"")</f>
        <v/>
      </c>
    </row>
    <row r="1451" spans="1:2" s="14" customFormat="1" ht="19.5" customHeight="1" x14ac:dyDescent="0.2">
      <c r="A1451" s="13">
        <v>1436</v>
      </c>
      <c r="B1451" s="14" t="str">
        <f ca="1">IFERROR(HYPERLINK("http://www.charitycommission.gov.uk/Showcharity/RegisterOfCharities/SearchResultHandler.aspx?RegisteredCharityNumber="&amp;VLOOKUP($A1451,RawData!$H:$J,2,FALSE),VLOOKUP($A1451,RawData!$H:$J,3,FALSE)),"")</f>
        <v/>
      </c>
    </row>
    <row r="1452" spans="1:2" s="14" customFormat="1" ht="19.5" customHeight="1" x14ac:dyDescent="0.2">
      <c r="A1452" s="13">
        <v>1437</v>
      </c>
      <c r="B1452" s="14" t="str">
        <f ca="1">IFERROR(HYPERLINK("http://www.charitycommission.gov.uk/Showcharity/RegisterOfCharities/SearchResultHandler.aspx?RegisteredCharityNumber="&amp;VLOOKUP($A1452,RawData!$H:$J,2,FALSE),VLOOKUP($A1452,RawData!$H:$J,3,FALSE)),"")</f>
        <v/>
      </c>
    </row>
    <row r="1453" spans="1:2" s="14" customFormat="1" ht="19.5" customHeight="1" x14ac:dyDescent="0.2">
      <c r="A1453" s="13">
        <v>1438</v>
      </c>
      <c r="B1453" s="14" t="str">
        <f ca="1">IFERROR(HYPERLINK("http://www.charitycommission.gov.uk/Showcharity/RegisterOfCharities/SearchResultHandler.aspx?RegisteredCharityNumber="&amp;VLOOKUP($A1453,RawData!$H:$J,2,FALSE),VLOOKUP($A1453,RawData!$H:$J,3,FALSE)),"")</f>
        <v/>
      </c>
    </row>
    <row r="1454" spans="1:2" s="14" customFormat="1" ht="19.5" customHeight="1" x14ac:dyDescent="0.2">
      <c r="A1454" s="13">
        <v>1439</v>
      </c>
      <c r="B1454" s="14" t="str">
        <f ca="1">IFERROR(HYPERLINK("http://www.charitycommission.gov.uk/Showcharity/RegisterOfCharities/SearchResultHandler.aspx?RegisteredCharityNumber="&amp;VLOOKUP($A1454,RawData!$H:$J,2,FALSE),VLOOKUP($A1454,RawData!$H:$J,3,FALSE)),"")</f>
        <v/>
      </c>
    </row>
    <row r="1455" spans="1:2" s="14" customFormat="1" ht="19.5" customHeight="1" x14ac:dyDescent="0.2">
      <c r="A1455" s="13">
        <v>1440</v>
      </c>
      <c r="B1455" s="14" t="str">
        <f ca="1">IFERROR(HYPERLINK("http://www.charitycommission.gov.uk/Showcharity/RegisterOfCharities/SearchResultHandler.aspx?RegisteredCharityNumber="&amp;VLOOKUP($A1455,RawData!$H:$J,2,FALSE),VLOOKUP($A1455,RawData!$H:$J,3,FALSE)),"")</f>
        <v/>
      </c>
    </row>
    <row r="1456" spans="1:2" s="14" customFormat="1" ht="19.5" customHeight="1" x14ac:dyDescent="0.2">
      <c r="A1456" s="13">
        <v>1441</v>
      </c>
      <c r="B1456" s="14" t="str">
        <f ca="1">IFERROR(HYPERLINK("http://www.charitycommission.gov.uk/Showcharity/RegisterOfCharities/SearchResultHandler.aspx?RegisteredCharityNumber="&amp;VLOOKUP($A1456,RawData!$H:$J,2,FALSE),VLOOKUP($A1456,RawData!$H:$J,3,FALSE)),"")</f>
        <v/>
      </c>
    </row>
    <row r="1457" spans="1:2" s="14" customFormat="1" ht="19.5" customHeight="1" x14ac:dyDescent="0.2">
      <c r="A1457" s="13">
        <v>1442</v>
      </c>
      <c r="B1457" s="14" t="str">
        <f ca="1">IFERROR(HYPERLINK("http://www.charitycommission.gov.uk/Showcharity/RegisterOfCharities/SearchResultHandler.aspx?RegisteredCharityNumber="&amp;VLOOKUP($A1457,RawData!$H:$J,2,FALSE),VLOOKUP($A1457,RawData!$H:$J,3,FALSE)),"")</f>
        <v/>
      </c>
    </row>
    <row r="1458" spans="1:2" s="14" customFormat="1" ht="19.5" customHeight="1" x14ac:dyDescent="0.2">
      <c r="A1458" s="13">
        <v>1443</v>
      </c>
      <c r="B1458" s="14" t="str">
        <f ca="1">IFERROR(HYPERLINK("http://www.charitycommission.gov.uk/Showcharity/RegisterOfCharities/SearchResultHandler.aspx?RegisteredCharityNumber="&amp;VLOOKUP($A1458,RawData!$H:$J,2,FALSE),VLOOKUP($A1458,RawData!$H:$J,3,FALSE)),"")</f>
        <v/>
      </c>
    </row>
    <row r="1459" spans="1:2" s="14" customFormat="1" ht="19.5" customHeight="1" x14ac:dyDescent="0.2">
      <c r="A1459" s="13">
        <v>1444</v>
      </c>
      <c r="B1459" s="14" t="str">
        <f ca="1">IFERROR(HYPERLINK("http://www.charitycommission.gov.uk/Showcharity/RegisterOfCharities/SearchResultHandler.aspx?RegisteredCharityNumber="&amp;VLOOKUP($A1459,RawData!$H:$J,2,FALSE),VLOOKUP($A1459,RawData!$H:$J,3,FALSE)),"")</f>
        <v/>
      </c>
    </row>
    <row r="1460" spans="1:2" s="14" customFormat="1" ht="19.5" customHeight="1" x14ac:dyDescent="0.2">
      <c r="A1460" s="13">
        <v>1445</v>
      </c>
      <c r="B1460" s="14" t="str">
        <f ca="1">IFERROR(HYPERLINK("http://www.charitycommission.gov.uk/Showcharity/RegisterOfCharities/SearchResultHandler.aspx?RegisteredCharityNumber="&amp;VLOOKUP($A1460,RawData!$H:$J,2,FALSE),VLOOKUP($A1460,RawData!$H:$J,3,FALSE)),"")</f>
        <v/>
      </c>
    </row>
    <row r="1461" spans="1:2" s="14" customFormat="1" ht="19.5" customHeight="1" x14ac:dyDescent="0.2">
      <c r="A1461" s="13">
        <v>1446</v>
      </c>
      <c r="B1461" s="14" t="str">
        <f ca="1">IFERROR(HYPERLINK("http://www.charitycommission.gov.uk/Showcharity/RegisterOfCharities/SearchResultHandler.aspx?RegisteredCharityNumber="&amp;VLOOKUP($A1461,RawData!$H:$J,2,FALSE),VLOOKUP($A1461,RawData!$H:$J,3,FALSE)),"")</f>
        <v/>
      </c>
    </row>
    <row r="1462" spans="1:2" s="14" customFormat="1" ht="19.5" customHeight="1" x14ac:dyDescent="0.2">
      <c r="A1462" s="13">
        <v>1447</v>
      </c>
      <c r="B1462" s="14" t="str">
        <f ca="1">IFERROR(HYPERLINK("http://www.charitycommission.gov.uk/Showcharity/RegisterOfCharities/SearchResultHandler.aspx?RegisteredCharityNumber="&amp;VLOOKUP($A1462,RawData!$H:$J,2,FALSE),VLOOKUP($A1462,RawData!$H:$J,3,FALSE)),"")</f>
        <v/>
      </c>
    </row>
    <row r="1463" spans="1:2" s="14" customFormat="1" ht="19.5" customHeight="1" x14ac:dyDescent="0.2">
      <c r="A1463" s="13">
        <v>1448</v>
      </c>
      <c r="B1463" s="14" t="str">
        <f ca="1">IFERROR(HYPERLINK("http://www.charitycommission.gov.uk/Showcharity/RegisterOfCharities/SearchResultHandler.aspx?RegisteredCharityNumber="&amp;VLOOKUP($A1463,RawData!$H:$J,2,FALSE),VLOOKUP($A1463,RawData!$H:$J,3,FALSE)),"")</f>
        <v/>
      </c>
    </row>
    <row r="1464" spans="1:2" s="14" customFormat="1" ht="19.5" customHeight="1" x14ac:dyDescent="0.2">
      <c r="A1464" s="13">
        <v>1449</v>
      </c>
      <c r="B1464" s="14" t="str">
        <f ca="1">IFERROR(HYPERLINK("http://www.charitycommission.gov.uk/Showcharity/RegisterOfCharities/SearchResultHandler.aspx?RegisteredCharityNumber="&amp;VLOOKUP($A1464,RawData!$H:$J,2,FALSE),VLOOKUP($A1464,RawData!$H:$J,3,FALSE)),"")</f>
        <v/>
      </c>
    </row>
    <row r="1465" spans="1:2" s="14" customFormat="1" ht="19.5" customHeight="1" x14ac:dyDescent="0.2">
      <c r="A1465" s="13">
        <v>1450</v>
      </c>
      <c r="B1465" s="14" t="str">
        <f ca="1">IFERROR(HYPERLINK("http://www.charitycommission.gov.uk/Showcharity/RegisterOfCharities/SearchResultHandler.aspx?RegisteredCharityNumber="&amp;VLOOKUP($A1465,RawData!$H:$J,2,FALSE),VLOOKUP($A1465,RawData!$H:$J,3,FALSE)),"")</f>
        <v/>
      </c>
    </row>
    <row r="1466" spans="1:2" s="14" customFormat="1" ht="19.5" customHeight="1" x14ac:dyDescent="0.2">
      <c r="A1466" s="13">
        <v>1451</v>
      </c>
      <c r="B1466" s="14" t="str">
        <f ca="1">IFERROR(HYPERLINK("http://www.charitycommission.gov.uk/Showcharity/RegisterOfCharities/SearchResultHandler.aspx?RegisteredCharityNumber="&amp;VLOOKUP($A1466,RawData!$H:$J,2,FALSE),VLOOKUP($A1466,RawData!$H:$J,3,FALSE)),"")</f>
        <v/>
      </c>
    </row>
    <row r="1467" spans="1:2" s="14" customFormat="1" ht="19.5" customHeight="1" x14ac:dyDescent="0.2">
      <c r="A1467" s="13">
        <v>1452</v>
      </c>
      <c r="B1467" s="14" t="str">
        <f ca="1">IFERROR(HYPERLINK("http://www.charitycommission.gov.uk/Showcharity/RegisterOfCharities/SearchResultHandler.aspx?RegisteredCharityNumber="&amp;VLOOKUP($A1467,RawData!$H:$J,2,FALSE),VLOOKUP($A1467,RawData!$H:$J,3,FALSE)),"")</f>
        <v/>
      </c>
    </row>
    <row r="1468" spans="1:2" s="14" customFormat="1" ht="19.5" customHeight="1" x14ac:dyDescent="0.2">
      <c r="A1468" s="13">
        <v>1453</v>
      </c>
      <c r="B1468" s="14" t="str">
        <f ca="1">IFERROR(HYPERLINK("http://www.charitycommission.gov.uk/Showcharity/RegisterOfCharities/SearchResultHandler.aspx?RegisteredCharityNumber="&amp;VLOOKUP($A1468,RawData!$H:$J,2,FALSE),VLOOKUP($A1468,RawData!$H:$J,3,FALSE)),"")</f>
        <v/>
      </c>
    </row>
    <row r="1469" spans="1:2" s="14" customFormat="1" ht="19.5" customHeight="1" x14ac:dyDescent="0.2">
      <c r="A1469" s="13">
        <v>1454</v>
      </c>
      <c r="B1469" s="14" t="str">
        <f ca="1">IFERROR(HYPERLINK("http://www.charitycommission.gov.uk/Showcharity/RegisterOfCharities/SearchResultHandler.aspx?RegisteredCharityNumber="&amp;VLOOKUP($A1469,RawData!$H:$J,2,FALSE),VLOOKUP($A1469,RawData!$H:$J,3,FALSE)),"")</f>
        <v/>
      </c>
    </row>
    <row r="1470" spans="1:2" s="14" customFormat="1" ht="19.5" customHeight="1" x14ac:dyDescent="0.2">
      <c r="A1470" s="13">
        <v>1455</v>
      </c>
      <c r="B1470" s="14" t="str">
        <f ca="1">IFERROR(HYPERLINK("http://www.charitycommission.gov.uk/Showcharity/RegisterOfCharities/SearchResultHandler.aspx?RegisteredCharityNumber="&amp;VLOOKUP($A1470,RawData!$H:$J,2,FALSE),VLOOKUP($A1470,RawData!$H:$J,3,FALSE)),"")</f>
        <v/>
      </c>
    </row>
    <row r="1471" spans="1:2" s="14" customFormat="1" ht="19.5" customHeight="1" x14ac:dyDescent="0.2">
      <c r="A1471" s="13">
        <v>1456</v>
      </c>
      <c r="B1471" s="14" t="str">
        <f ca="1">IFERROR(HYPERLINK("http://www.charitycommission.gov.uk/Showcharity/RegisterOfCharities/SearchResultHandler.aspx?RegisteredCharityNumber="&amp;VLOOKUP($A1471,RawData!$H:$J,2,FALSE),VLOOKUP($A1471,RawData!$H:$J,3,FALSE)),"")</f>
        <v/>
      </c>
    </row>
    <row r="1472" spans="1:2" s="14" customFormat="1" ht="19.5" customHeight="1" x14ac:dyDescent="0.2">
      <c r="A1472" s="13">
        <v>1457</v>
      </c>
      <c r="B1472" s="14" t="str">
        <f ca="1">IFERROR(HYPERLINK("http://www.charitycommission.gov.uk/Showcharity/RegisterOfCharities/SearchResultHandler.aspx?RegisteredCharityNumber="&amp;VLOOKUP($A1472,RawData!$H:$J,2,FALSE),VLOOKUP($A1472,RawData!$H:$J,3,FALSE)),"")</f>
        <v/>
      </c>
    </row>
    <row r="1473" spans="1:2" s="14" customFormat="1" ht="19.5" customHeight="1" x14ac:dyDescent="0.2">
      <c r="A1473" s="13">
        <v>1458</v>
      </c>
      <c r="B1473" s="14" t="str">
        <f ca="1">IFERROR(HYPERLINK("http://www.charitycommission.gov.uk/Showcharity/RegisterOfCharities/SearchResultHandler.aspx?RegisteredCharityNumber="&amp;VLOOKUP($A1473,RawData!$H:$J,2,FALSE),VLOOKUP($A1473,RawData!$H:$J,3,FALSE)),"")</f>
        <v/>
      </c>
    </row>
    <row r="1474" spans="1:2" s="14" customFormat="1" ht="19.5" customHeight="1" x14ac:dyDescent="0.2">
      <c r="A1474" s="13">
        <v>1459</v>
      </c>
      <c r="B1474" s="14" t="str">
        <f ca="1">IFERROR(HYPERLINK("http://www.charitycommission.gov.uk/Showcharity/RegisterOfCharities/SearchResultHandler.aspx?RegisteredCharityNumber="&amp;VLOOKUP($A1474,RawData!$H:$J,2,FALSE),VLOOKUP($A1474,RawData!$H:$J,3,FALSE)),"")</f>
        <v/>
      </c>
    </row>
    <row r="1475" spans="1:2" s="14" customFormat="1" ht="19.5" customHeight="1" x14ac:dyDescent="0.2">
      <c r="A1475" s="13">
        <v>1460</v>
      </c>
      <c r="B1475" s="14" t="str">
        <f ca="1">IFERROR(HYPERLINK("http://www.charitycommission.gov.uk/Showcharity/RegisterOfCharities/SearchResultHandler.aspx?RegisteredCharityNumber="&amp;VLOOKUP($A1475,RawData!$H:$J,2,FALSE),VLOOKUP($A1475,RawData!$H:$J,3,FALSE)),"")</f>
        <v/>
      </c>
    </row>
    <row r="1476" spans="1:2" s="14" customFormat="1" ht="19.5" customHeight="1" x14ac:dyDescent="0.2">
      <c r="A1476" s="13">
        <v>1461</v>
      </c>
      <c r="B1476" s="14" t="str">
        <f ca="1">IFERROR(HYPERLINK("http://www.charitycommission.gov.uk/Showcharity/RegisterOfCharities/SearchResultHandler.aspx?RegisteredCharityNumber="&amp;VLOOKUP($A1476,RawData!$H:$J,2,FALSE),VLOOKUP($A1476,RawData!$H:$J,3,FALSE)),"")</f>
        <v/>
      </c>
    </row>
    <row r="1477" spans="1:2" s="14" customFormat="1" ht="19.5" customHeight="1" x14ac:dyDescent="0.2">
      <c r="A1477" s="13">
        <v>1462</v>
      </c>
      <c r="B1477" s="14" t="str">
        <f ca="1">IFERROR(HYPERLINK("http://www.charitycommission.gov.uk/Showcharity/RegisterOfCharities/SearchResultHandler.aspx?RegisteredCharityNumber="&amp;VLOOKUP($A1477,RawData!$H:$J,2,FALSE),VLOOKUP($A1477,RawData!$H:$J,3,FALSE)),"")</f>
        <v/>
      </c>
    </row>
    <row r="1478" spans="1:2" s="14" customFormat="1" ht="19.5" customHeight="1" x14ac:dyDescent="0.2">
      <c r="A1478" s="13">
        <v>1463</v>
      </c>
      <c r="B1478" s="14" t="str">
        <f ca="1">IFERROR(HYPERLINK("http://www.charitycommission.gov.uk/Showcharity/RegisterOfCharities/SearchResultHandler.aspx?RegisteredCharityNumber="&amp;VLOOKUP($A1478,RawData!$H:$J,2,FALSE),VLOOKUP($A1478,RawData!$H:$J,3,FALSE)),"")</f>
        <v/>
      </c>
    </row>
    <row r="1479" spans="1:2" s="14" customFormat="1" ht="19.5" customHeight="1" x14ac:dyDescent="0.2">
      <c r="A1479" s="13">
        <v>1464</v>
      </c>
      <c r="B1479" s="14" t="str">
        <f ca="1">IFERROR(HYPERLINK("http://www.charitycommission.gov.uk/Showcharity/RegisterOfCharities/SearchResultHandler.aspx?RegisteredCharityNumber="&amp;VLOOKUP($A1479,RawData!$H:$J,2,FALSE),VLOOKUP($A1479,RawData!$H:$J,3,FALSE)),"")</f>
        <v/>
      </c>
    </row>
    <row r="1480" spans="1:2" s="14" customFormat="1" ht="19.5" customHeight="1" x14ac:dyDescent="0.2">
      <c r="A1480" s="13">
        <v>1465</v>
      </c>
      <c r="B1480" s="14" t="str">
        <f ca="1">IFERROR(HYPERLINK("http://www.charitycommission.gov.uk/Showcharity/RegisterOfCharities/SearchResultHandler.aspx?RegisteredCharityNumber="&amp;VLOOKUP($A1480,RawData!$H:$J,2,FALSE),VLOOKUP($A1480,RawData!$H:$J,3,FALSE)),"")</f>
        <v/>
      </c>
    </row>
    <row r="1481" spans="1:2" s="14" customFormat="1" ht="19.5" customHeight="1" x14ac:dyDescent="0.2">
      <c r="A1481" s="13">
        <v>1466</v>
      </c>
      <c r="B1481" s="14" t="str">
        <f ca="1">IFERROR(HYPERLINK("http://www.charitycommission.gov.uk/Showcharity/RegisterOfCharities/SearchResultHandler.aspx?RegisteredCharityNumber="&amp;VLOOKUP($A1481,RawData!$H:$J,2,FALSE),VLOOKUP($A1481,RawData!$H:$J,3,FALSE)),"")</f>
        <v/>
      </c>
    </row>
    <row r="1482" spans="1:2" s="14" customFormat="1" ht="19.5" customHeight="1" x14ac:dyDescent="0.2">
      <c r="A1482" s="13">
        <v>1467</v>
      </c>
      <c r="B1482" s="14" t="str">
        <f ca="1">IFERROR(HYPERLINK("http://www.charitycommission.gov.uk/Showcharity/RegisterOfCharities/SearchResultHandler.aspx?RegisteredCharityNumber="&amp;VLOOKUP($A1482,RawData!$H:$J,2,FALSE),VLOOKUP($A1482,RawData!$H:$J,3,FALSE)),"")</f>
        <v/>
      </c>
    </row>
    <row r="1483" spans="1:2" s="14" customFormat="1" ht="19.5" customHeight="1" x14ac:dyDescent="0.2">
      <c r="A1483" s="13">
        <v>1468</v>
      </c>
      <c r="B1483" s="14" t="str">
        <f ca="1">IFERROR(HYPERLINK("http://www.charitycommission.gov.uk/Showcharity/RegisterOfCharities/SearchResultHandler.aspx?RegisteredCharityNumber="&amp;VLOOKUP($A1483,RawData!$H:$J,2,FALSE),VLOOKUP($A1483,RawData!$H:$J,3,FALSE)),"")</f>
        <v/>
      </c>
    </row>
    <row r="1484" spans="1:2" s="14" customFormat="1" ht="19.5" customHeight="1" x14ac:dyDescent="0.2">
      <c r="A1484" s="13">
        <v>1469</v>
      </c>
      <c r="B1484" s="14" t="str">
        <f ca="1">IFERROR(HYPERLINK("http://www.charitycommission.gov.uk/Showcharity/RegisterOfCharities/SearchResultHandler.aspx?RegisteredCharityNumber="&amp;VLOOKUP($A1484,RawData!$H:$J,2,FALSE),VLOOKUP($A1484,RawData!$H:$J,3,FALSE)),"")</f>
        <v/>
      </c>
    </row>
    <row r="1485" spans="1:2" s="14" customFormat="1" ht="19.5" customHeight="1" x14ac:dyDescent="0.2">
      <c r="A1485" s="13">
        <v>1470</v>
      </c>
      <c r="B1485" s="14" t="str">
        <f ca="1">IFERROR(HYPERLINK("http://www.charitycommission.gov.uk/Showcharity/RegisterOfCharities/SearchResultHandler.aspx?RegisteredCharityNumber="&amp;VLOOKUP($A1485,RawData!$H:$J,2,FALSE),VLOOKUP($A1485,RawData!$H:$J,3,FALSE)),"")</f>
        <v/>
      </c>
    </row>
    <row r="1486" spans="1:2" s="14" customFormat="1" ht="19.5" customHeight="1" x14ac:dyDescent="0.2">
      <c r="A1486" s="13">
        <v>1471</v>
      </c>
      <c r="B1486" s="14" t="str">
        <f ca="1">IFERROR(HYPERLINK("http://www.charitycommission.gov.uk/Showcharity/RegisterOfCharities/SearchResultHandler.aspx?RegisteredCharityNumber="&amp;VLOOKUP($A1486,RawData!$H:$J,2,FALSE),VLOOKUP($A1486,RawData!$H:$J,3,FALSE)),"")</f>
        <v/>
      </c>
    </row>
    <row r="1487" spans="1:2" s="14" customFormat="1" ht="19.5" customHeight="1" x14ac:dyDescent="0.2">
      <c r="A1487" s="13">
        <v>1472</v>
      </c>
      <c r="B1487" s="14" t="str">
        <f ca="1">IFERROR(HYPERLINK("http://www.charitycommission.gov.uk/Showcharity/RegisterOfCharities/SearchResultHandler.aspx?RegisteredCharityNumber="&amp;VLOOKUP($A1487,RawData!$H:$J,2,FALSE),VLOOKUP($A1487,RawData!$H:$J,3,FALSE)),"")</f>
        <v/>
      </c>
    </row>
    <row r="1488" spans="1:2" s="14" customFormat="1" ht="19.5" customHeight="1" x14ac:dyDescent="0.2">
      <c r="A1488" s="13">
        <v>1473</v>
      </c>
      <c r="B1488" s="14" t="str">
        <f ca="1">IFERROR(HYPERLINK("http://www.charitycommission.gov.uk/Showcharity/RegisterOfCharities/SearchResultHandler.aspx?RegisteredCharityNumber="&amp;VLOOKUP($A1488,RawData!$H:$J,2,FALSE),VLOOKUP($A1488,RawData!$H:$J,3,FALSE)),"")</f>
        <v/>
      </c>
    </row>
    <row r="1489" spans="1:2" s="14" customFormat="1" ht="19.5" customHeight="1" x14ac:dyDescent="0.2">
      <c r="A1489" s="13">
        <v>1474</v>
      </c>
      <c r="B1489" s="14" t="str">
        <f ca="1">IFERROR(HYPERLINK("http://www.charitycommission.gov.uk/Showcharity/RegisterOfCharities/SearchResultHandler.aspx?RegisteredCharityNumber="&amp;VLOOKUP($A1489,RawData!$H:$J,2,FALSE),VLOOKUP($A1489,RawData!$H:$J,3,FALSE)),"")</f>
        <v/>
      </c>
    </row>
    <row r="1490" spans="1:2" s="14" customFormat="1" ht="19.5" customHeight="1" x14ac:dyDescent="0.2">
      <c r="A1490" s="13">
        <v>1475</v>
      </c>
      <c r="B1490" s="14" t="str">
        <f ca="1">IFERROR(HYPERLINK("http://www.charitycommission.gov.uk/Showcharity/RegisterOfCharities/SearchResultHandler.aspx?RegisteredCharityNumber="&amp;VLOOKUP($A1490,RawData!$H:$J,2,FALSE),VLOOKUP($A1490,RawData!$H:$J,3,FALSE)),"")</f>
        <v/>
      </c>
    </row>
    <row r="1491" spans="1:2" s="14" customFormat="1" ht="19.5" customHeight="1" x14ac:dyDescent="0.2">
      <c r="A1491" s="13">
        <v>1476</v>
      </c>
      <c r="B1491" s="14" t="str">
        <f ca="1">IFERROR(HYPERLINK("http://www.charitycommission.gov.uk/Showcharity/RegisterOfCharities/SearchResultHandler.aspx?RegisteredCharityNumber="&amp;VLOOKUP($A1491,RawData!$H:$J,2,FALSE),VLOOKUP($A1491,RawData!$H:$J,3,FALSE)),"")</f>
        <v/>
      </c>
    </row>
    <row r="1492" spans="1:2" s="14" customFormat="1" ht="19.5" customHeight="1" x14ac:dyDescent="0.2">
      <c r="A1492" s="13">
        <v>1477</v>
      </c>
      <c r="B1492" s="14" t="str">
        <f ca="1">IFERROR(HYPERLINK("http://www.charitycommission.gov.uk/Showcharity/RegisterOfCharities/SearchResultHandler.aspx?RegisteredCharityNumber="&amp;VLOOKUP($A1492,RawData!$H:$J,2,FALSE),VLOOKUP($A1492,RawData!$H:$J,3,FALSE)),"")</f>
        <v/>
      </c>
    </row>
    <row r="1493" spans="1:2" s="14" customFormat="1" ht="19.5" customHeight="1" x14ac:dyDescent="0.2">
      <c r="A1493" s="13">
        <v>1478</v>
      </c>
      <c r="B1493" s="14" t="str">
        <f ca="1">IFERROR(HYPERLINK("http://www.charitycommission.gov.uk/Showcharity/RegisterOfCharities/SearchResultHandler.aspx?RegisteredCharityNumber="&amp;VLOOKUP($A1493,RawData!$H:$J,2,FALSE),VLOOKUP($A1493,RawData!$H:$J,3,FALSE)),"")</f>
        <v/>
      </c>
    </row>
    <row r="1494" spans="1:2" s="14" customFormat="1" ht="19.5" customHeight="1" x14ac:dyDescent="0.2">
      <c r="A1494" s="13">
        <v>1479</v>
      </c>
      <c r="B1494" s="14" t="str">
        <f ca="1">IFERROR(HYPERLINK("http://www.charitycommission.gov.uk/Showcharity/RegisterOfCharities/SearchResultHandler.aspx?RegisteredCharityNumber="&amp;VLOOKUP($A1494,RawData!$H:$J,2,FALSE),VLOOKUP($A1494,RawData!$H:$J,3,FALSE)),"")</f>
        <v/>
      </c>
    </row>
    <row r="1495" spans="1:2" s="14" customFormat="1" ht="19.5" customHeight="1" x14ac:dyDescent="0.2">
      <c r="A1495" s="13">
        <v>1480</v>
      </c>
      <c r="B1495" s="14" t="str">
        <f ca="1">IFERROR(HYPERLINK("http://www.charitycommission.gov.uk/Showcharity/RegisterOfCharities/SearchResultHandler.aspx?RegisteredCharityNumber="&amp;VLOOKUP($A1495,RawData!$H:$J,2,FALSE),VLOOKUP($A1495,RawData!$H:$J,3,FALSE)),"")</f>
        <v/>
      </c>
    </row>
    <row r="1496" spans="1:2" s="14" customFormat="1" ht="19.5" customHeight="1" x14ac:dyDescent="0.2">
      <c r="A1496" s="13">
        <v>1481</v>
      </c>
      <c r="B1496" s="14" t="str">
        <f ca="1">IFERROR(HYPERLINK("http://www.charitycommission.gov.uk/Showcharity/RegisterOfCharities/SearchResultHandler.aspx?RegisteredCharityNumber="&amp;VLOOKUP($A1496,RawData!$H:$J,2,FALSE),VLOOKUP($A1496,RawData!$H:$J,3,FALSE)),"")</f>
        <v/>
      </c>
    </row>
    <row r="1497" spans="1:2" s="14" customFormat="1" ht="19.5" customHeight="1" x14ac:dyDescent="0.2">
      <c r="A1497" s="13">
        <v>1482</v>
      </c>
      <c r="B1497" s="14" t="str">
        <f ca="1">IFERROR(HYPERLINK("http://www.charitycommission.gov.uk/Showcharity/RegisterOfCharities/SearchResultHandler.aspx?RegisteredCharityNumber="&amp;VLOOKUP($A1497,RawData!$H:$J,2,FALSE),VLOOKUP($A1497,RawData!$H:$J,3,FALSE)),"")</f>
        <v/>
      </c>
    </row>
    <row r="1498" spans="1:2" s="14" customFormat="1" ht="19.5" customHeight="1" x14ac:dyDescent="0.2">
      <c r="A1498" s="13">
        <v>1483</v>
      </c>
      <c r="B1498" s="14" t="str">
        <f ca="1">IFERROR(HYPERLINK("http://www.charitycommission.gov.uk/Showcharity/RegisterOfCharities/SearchResultHandler.aspx?RegisteredCharityNumber="&amp;VLOOKUP($A1498,RawData!$H:$J,2,FALSE),VLOOKUP($A1498,RawData!$H:$J,3,FALSE)),"")</f>
        <v/>
      </c>
    </row>
    <row r="1499" spans="1:2" s="14" customFormat="1" ht="19.5" customHeight="1" x14ac:dyDescent="0.2">
      <c r="A1499" s="13">
        <v>1484</v>
      </c>
      <c r="B1499" s="14" t="str">
        <f ca="1">IFERROR(HYPERLINK("http://www.charitycommission.gov.uk/Showcharity/RegisterOfCharities/SearchResultHandler.aspx?RegisteredCharityNumber="&amp;VLOOKUP($A1499,RawData!$H:$J,2,FALSE),VLOOKUP($A1499,RawData!$H:$J,3,FALSE)),"")</f>
        <v/>
      </c>
    </row>
    <row r="1500" spans="1:2" s="14" customFormat="1" ht="19.5" customHeight="1" x14ac:dyDescent="0.2">
      <c r="A1500" s="13">
        <v>1485</v>
      </c>
      <c r="B1500" s="14" t="str">
        <f ca="1">IFERROR(HYPERLINK("http://www.charitycommission.gov.uk/Showcharity/RegisterOfCharities/SearchResultHandler.aspx?RegisteredCharityNumber="&amp;VLOOKUP($A1500,RawData!$H:$J,2,FALSE),VLOOKUP($A1500,RawData!$H:$J,3,FALSE)),"")</f>
        <v/>
      </c>
    </row>
    <row r="1501" spans="1:2" s="14" customFormat="1" ht="19.5" customHeight="1" x14ac:dyDescent="0.2">
      <c r="A1501" s="13">
        <v>1486</v>
      </c>
      <c r="B1501" s="14" t="str">
        <f ca="1">IFERROR(HYPERLINK("http://www.charitycommission.gov.uk/Showcharity/RegisterOfCharities/SearchResultHandler.aspx?RegisteredCharityNumber="&amp;VLOOKUP($A1501,RawData!$H:$J,2,FALSE),VLOOKUP($A1501,RawData!$H:$J,3,FALSE)),"")</f>
        <v/>
      </c>
    </row>
    <row r="1502" spans="1:2" s="14" customFormat="1" ht="19.5" customHeight="1" x14ac:dyDescent="0.2">
      <c r="A1502" s="13">
        <v>1487</v>
      </c>
      <c r="B1502" s="14" t="str">
        <f ca="1">IFERROR(HYPERLINK("http://www.charitycommission.gov.uk/Showcharity/RegisterOfCharities/SearchResultHandler.aspx?RegisteredCharityNumber="&amp;VLOOKUP($A1502,RawData!$H:$J,2,FALSE),VLOOKUP($A1502,RawData!$H:$J,3,FALSE)),"")</f>
        <v/>
      </c>
    </row>
    <row r="1503" spans="1:2" s="14" customFormat="1" ht="19.5" customHeight="1" x14ac:dyDescent="0.2">
      <c r="A1503" s="13">
        <v>1488</v>
      </c>
      <c r="B1503" s="14" t="str">
        <f ca="1">IFERROR(HYPERLINK("http://www.charitycommission.gov.uk/Showcharity/RegisterOfCharities/SearchResultHandler.aspx?RegisteredCharityNumber="&amp;VLOOKUP($A1503,RawData!$H:$J,2,FALSE),VLOOKUP($A1503,RawData!$H:$J,3,FALSE)),"")</f>
        <v/>
      </c>
    </row>
    <row r="1504" spans="1:2" s="14" customFormat="1" ht="19.5" customHeight="1" x14ac:dyDescent="0.2">
      <c r="A1504" s="13">
        <v>1489</v>
      </c>
      <c r="B1504" s="14" t="str">
        <f ca="1">IFERROR(HYPERLINK("http://www.charitycommission.gov.uk/Showcharity/RegisterOfCharities/SearchResultHandler.aspx?RegisteredCharityNumber="&amp;VLOOKUP($A1504,RawData!$H:$J,2,FALSE),VLOOKUP($A1504,RawData!$H:$J,3,FALSE)),"")</f>
        <v/>
      </c>
    </row>
    <row r="1505" spans="1:2" s="14" customFormat="1" ht="19.5" customHeight="1" x14ac:dyDescent="0.2">
      <c r="A1505" s="13">
        <v>1490</v>
      </c>
      <c r="B1505" s="14" t="str">
        <f ca="1">IFERROR(HYPERLINK("http://www.charitycommission.gov.uk/Showcharity/RegisterOfCharities/SearchResultHandler.aspx?RegisteredCharityNumber="&amp;VLOOKUP($A1505,RawData!$H:$J,2,FALSE),VLOOKUP($A1505,RawData!$H:$J,3,FALSE)),"")</f>
        <v/>
      </c>
    </row>
    <row r="1506" spans="1:2" s="14" customFormat="1" ht="19.5" customHeight="1" x14ac:dyDescent="0.2">
      <c r="A1506" s="13">
        <v>1491</v>
      </c>
      <c r="B1506" s="14" t="str">
        <f ca="1">IFERROR(HYPERLINK("http://www.charitycommission.gov.uk/Showcharity/RegisterOfCharities/SearchResultHandler.aspx?RegisteredCharityNumber="&amp;VLOOKUP($A1506,RawData!$H:$J,2,FALSE),VLOOKUP($A1506,RawData!$H:$J,3,FALSE)),"")</f>
        <v/>
      </c>
    </row>
    <row r="1507" spans="1:2" s="14" customFormat="1" ht="19.5" customHeight="1" x14ac:dyDescent="0.2">
      <c r="A1507" s="13">
        <v>1492</v>
      </c>
      <c r="B1507" s="14" t="str">
        <f ca="1">IFERROR(HYPERLINK("http://www.charitycommission.gov.uk/Showcharity/RegisterOfCharities/SearchResultHandler.aspx?RegisteredCharityNumber="&amp;VLOOKUP($A1507,RawData!$H:$J,2,FALSE),VLOOKUP($A1507,RawData!$H:$J,3,FALSE)),"")</f>
        <v/>
      </c>
    </row>
    <row r="1508" spans="1:2" s="14" customFormat="1" ht="19.5" customHeight="1" x14ac:dyDescent="0.2">
      <c r="A1508" s="13">
        <v>1493</v>
      </c>
      <c r="B1508" s="14" t="str">
        <f ca="1">IFERROR(HYPERLINK("http://www.charitycommission.gov.uk/Showcharity/RegisterOfCharities/SearchResultHandler.aspx?RegisteredCharityNumber="&amp;VLOOKUP($A1508,RawData!$H:$J,2,FALSE),VLOOKUP($A1508,RawData!$H:$J,3,FALSE)),"")</f>
        <v/>
      </c>
    </row>
    <row r="1509" spans="1:2" s="14" customFormat="1" ht="19.5" customHeight="1" x14ac:dyDescent="0.2">
      <c r="A1509" s="13">
        <v>1494</v>
      </c>
      <c r="B1509" s="14" t="str">
        <f ca="1">IFERROR(HYPERLINK("http://www.charitycommission.gov.uk/Showcharity/RegisterOfCharities/SearchResultHandler.aspx?RegisteredCharityNumber="&amp;VLOOKUP($A1509,RawData!$H:$J,2,FALSE),VLOOKUP($A1509,RawData!$H:$J,3,FALSE)),"")</f>
        <v/>
      </c>
    </row>
    <row r="1510" spans="1:2" s="14" customFormat="1" ht="19.5" customHeight="1" x14ac:dyDescent="0.2">
      <c r="A1510" s="13">
        <v>1495</v>
      </c>
      <c r="B1510" s="14" t="str">
        <f ca="1">IFERROR(HYPERLINK("http://www.charitycommission.gov.uk/Showcharity/RegisterOfCharities/SearchResultHandler.aspx?RegisteredCharityNumber="&amp;VLOOKUP($A1510,RawData!$H:$J,2,FALSE),VLOOKUP($A1510,RawData!$H:$J,3,FALSE)),"")</f>
        <v/>
      </c>
    </row>
    <row r="1511" spans="1:2" s="14" customFormat="1" ht="19.5" customHeight="1" x14ac:dyDescent="0.2">
      <c r="A1511" s="13">
        <v>1496</v>
      </c>
      <c r="B1511" s="14" t="str">
        <f ca="1">IFERROR(HYPERLINK("http://www.charitycommission.gov.uk/Showcharity/RegisterOfCharities/SearchResultHandler.aspx?RegisteredCharityNumber="&amp;VLOOKUP($A1511,RawData!$H:$J,2,FALSE),VLOOKUP($A1511,RawData!$H:$J,3,FALSE)),"")</f>
        <v/>
      </c>
    </row>
    <row r="1512" spans="1:2" s="14" customFormat="1" ht="19.5" customHeight="1" x14ac:dyDescent="0.2">
      <c r="A1512" s="13">
        <v>1497</v>
      </c>
      <c r="B1512" s="14" t="str">
        <f ca="1">IFERROR(HYPERLINK("http://www.charitycommission.gov.uk/Showcharity/RegisterOfCharities/SearchResultHandler.aspx?RegisteredCharityNumber="&amp;VLOOKUP($A1512,RawData!$H:$J,2,FALSE),VLOOKUP($A1512,RawData!$H:$J,3,FALSE)),"")</f>
        <v/>
      </c>
    </row>
    <row r="1513" spans="1:2" s="14" customFormat="1" ht="19.5" customHeight="1" x14ac:dyDescent="0.2">
      <c r="A1513" s="13">
        <v>1498</v>
      </c>
      <c r="B1513" s="14" t="str">
        <f ca="1">IFERROR(HYPERLINK("http://www.charitycommission.gov.uk/Showcharity/RegisterOfCharities/SearchResultHandler.aspx?RegisteredCharityNumber="&amp;VLOOKUP($A1513,RawData!$H:$J,2,FALSE),VLOOKUP($A1513,RawData!$H:$J,3,FALSE)),"")</f>
        <v/>
      </c>
    </row>
    <row r="1514" spans="1:2" s="14" customFormat="1" ht="19.5" customHeight="1" x14ac:dyDescent="0.2">
      <c r="A1514" s="13">
        <v>1499</v>
      </c>
      <c r="B1514" s="14" t="str">
        <f ca="1">IFERROR(HYPERLINK("http://www.charitycommission.gov.uk/Showcharity/RegisterOfCharities/SearchResultHandler.aspx?RegisteredCharityNumber="&amp;VLOOKUP($A1514,RawData!$H:$J,2,FALSE),VLOOKUP($A1514,RawData!$H:$J,3,FALSE)),"")</f>
        <v/>
      </c>
    </row>
    <row r="1515" spans="1:2" s="14" customFormat="1" ht="19.5" customHeight="1" x14ac:dyDescent="0.2">
      <c r="A1515" s="13">
        <v>1500</v>
      </c>
      <c r="B1515" s="14" t="str">
        <f ca="1">IFERROR(HYPERLINK("http://www.charitycommission.gov.uk/Showcharity/RegisterOfCharities/SearchResultHandler.aspx?RegisteredCharityNumber="&amp;VLOOKUP($A1515,RawData!$H:$J,2,FALSE),VLOOKUP($A1515,RawData!$H:$J,3,FALSE)),"")</f>
        <v/>
      </c>
    </row>
    <row r="1516" spans="1:2" s="14" customFormat="1" ht="19.5" customHeight="1" x14ac:dyDescent="0.2">
      <c r="A1516" s="13">
        <v>1501</v>
      </c>
      <c r="B1516" s="14" t="str">
        <f ca="1">IFERROR(HYPERLINK("http://www.charitycommission.gov.uk/Showcharity/RegisterOfCharities/SearchResultHandler.aspx?RegisteredCharityNumber="&amp;VLOOKUP($A1516,RawData!$H:$J,2,FALSE),VLOOKUP($A1516,RawData!$H:$J,3,FALSE)),"")</f>
        <v/>
      </c>
    </row>
    <row r="1517" spans="1:2" s="14" customFormat="1" ht="19.5" customHeight="1" x14ac:dyDescent="0.2">
      <c r="A1517" s="13">
        <v>1502</v>
      </c>
      <c r="B1517" s="14" t="str">
        <f ca="1">IFERROR(HYPERLINK("http://www.charitycommission.gov.uk/Showcharity/RegisterOfCharities/SearchResultHandler.aspx?RegisteredCharityNumber="&amp;VLOOKUP($A1517,RawData!$H:$J,2,FALSE),VLOOKUP($A1517,RawData!$H:$J,3,FALSE)),"")</f>
        <v/>
      </c>
    </row>
    <row r="1518" spans="1:2" s="14" customFormat="1" ht="19.5" customHeight="1" x14ac:dyDescent="0.2">
      <c r="A1518" s="13">
        <v>1503</v>
      </c>
      <c r="B1518" s="14" t="str">
        <f ca="1">IFERROR(HYPERLINK("http://www.charitycommission.gov.uk/Showcharity/RegisterOfCharities/SearchResultHandler.aspx?RegisteredCharityNumber="&amp;VLOOKUP($A1518,RawData!$H:$J,2,FALSE),VLOOKUP($A1518,RawData!$H:$J,3,FALSE)),"")</f>
        <v/>
      </c>
    </row>
    <row r="1519" spans="1:2" s="14" customFormat="1" ht="19.5" customHeight="1" x14ac:dyDescent="0.2">
      <c r="A1519" s="13">
        <v>1504</v>
      </c>
      <c r="B1519" s="14" t="str">
        <f ca="1">IFERROR(HYPERLINK("http://www.charitycommission.gov.uk/Showcharity/RegisterOfCharities/SearchResultHandler.aspx?RegisteredCharityNumber="&amp;VLOOKUP($A1519,RawData!$H:$J,2,FALSE),VLOOKUP($A1519,RawData!$H:$J,3,FALSE)),"")</f>
        <v/>
      </c>
    </row>
    <row r="1520" spans="1:2" s="14" customFormat="1" ht="19.5" customHeight="1" x14ac:dyDescent="0.2">
      <c r="A1520" s="13">
        <v>1505</v>
      </c>
      <c r="B1520" s="14" t="str">
        <f ca="1">IFERROR(HYPERLINK("http://www.charitycommission.gov.uk/Showcharity/RegisterOfCharities/SearchResultHandler.aspx?RegisteredCharityNumber="&amp;VLOOKUP($A1520,RawData!$H:$J,2,FALSE),VLOOKUP($A1520,RawData!$H:$J,3,FALSE)),"")</f>
        <v/>
      </c>
    </row>
    <row r="1521" spans="1:2" s="14" customFormat="1" ht="19.5" customHeight="1" x14ac:dyDescent="0.2">
      <c r="A1521" s="13">
        <v>1506</v>
      </c>
      <c r="B1521" s="14" t="str">
        <f ca="1">IFERROR(HYPERLINK("http://www.charitycommission.gov.uk/Showcharity/RegisterOfCharities/SearchResultHandler.aspx?RegisteredCharityNumber="&amp;VLOOKUP($A1521,RawData!$H:$J,2,FALSE),VLOOKUP($A1521,RawData!$H:$J,3,FALSE)),"")</f>
        <v/>
      </c>
    </row>
    <row r="1522" spans="1:2" s="14" customFormat="1" ht="19.5" customHeight="1" x14ac:dyDescent="0.2">
      <c r="A1522" s="13">
        <v>1507</v>
      </c>
      <c r="B1522" s="14" t="str">
        <f ca="1">IFERROR(HYPERLINK("http://www.charitycommission.gov.uk/Showcharity/RegisterOfCharities/SearchResultHandler.aspx?RegisteredCharityNumber="&amp;VLOOKUP($A1522,RawData!$H:$J,2,FALSE),VLOOKUP($A1522,RawData!$H:$J,3,FALSE)),"")</f>
        <v/>
      </c>
    </row>
    <row r="1523" spans="1:2" s="14" customFormat="1" ht="19.5" customHeight="1" x14ac:dyDescent="0.2">
      <c r="A1523" s="13">
        <v>1508</v>
      </c>
      <c r="B1523" s="14" t="str">
        <f ca="1">IFERROR(HYPERLINK("http://www.charitycommission.gov.uk/Showcharity/RegisterOfCharities/SearchResultHandler.aspx?RegisteredCharityNumber="&amp;VLOOKUP($A1523,RawData!$H:$J,2,FALSE),VLOOKUP($A1523,RawData!$H:$J,3,FALSE)),"")</f>
        <v/>
      </c>
    </row>
    <row r="1524" spans="1:2" s="14" customFormat="1" ht="19.5" customHeight="1" x14ac:dyDescent="0.2">
      <c r="A1524" s="13">
        <v>1509</v>
      </c>
      <c r="B1524" s="14" t="str">
        <f ca="1">IFERROR(HYPERLINK("http://www.charitycommission.gov.uk/Showcharity/RegisterOfCharities/SearchResultHandler.aspx?RegisteredCharityNumber="&amp;VLOOKUP($A1524,RawData!$H:$J,2,FALSE),VLOOKUP($A1524,RawData!$H:$J,3,FALSE)),"")</f>
        <v/>
      </c>
    </row>
    <row r="1525" spans="1:2" s="14" customFormat="1" ht="19.5" customHeight="1" x14ac:dyDescent="0.2">
      <c r="A1525" s="13">
        <v>1510</v>
      </c>
      <c r="B1525" s="14" t="str">
        <f ca="1">IFERROR(HYPERLINK("http://www.charitycommission.gov.uk/Showcharity/RegisterOfCharities/SearchResultHandler.aspx?RegisteredCharityNumber="&amp;VLOOKUP($A1525,RawData!$H:$J,2,FALSE),VLOOKUP($A1525,RawData!$H:$J,3,FALSE)),"")</f>
        <v/>
      </c>
    </row>
    <row r="1526" spans="1:2" s="14" customFormat="1" ht="19.5" customHeight="1" x14ac:dyDescent="0.2">
      <c r="A1526" s="13">
        <v>1511</v>
      </c>
      <c r="B1526" s="14" t="str">
        <f ca="1">IFERROR(HYPERLINK("http://www.charitycommission.gov.uk/Showcharity/RegisterOfCharities/SearchResultHandler.aspx?RegisteredCharityNumber="&amp;VLOOKUP($A1526,RawData!$H:$J,2,FALSE),VLOOKUP($A1526,RawData!$H:$J,3,FALSE)),"")</f>
        <v/>
      </c>
    </row>
    <row r="1527" spans="1:2" s="14" customFormat="1" ht="19.5" customHeight="1" x14ac:dyDescent="0.2">
      <c r="A1527" s="13">
        <v>1512</v>
      </c>
      <c r="B1527" s="14" t="str">
        <f ca="1">IFERROR(HYPERLINK("http://www.charitycommission.gov.uk/Showcharity/RegisterOfCharities/SearchResultHandler.aspx?RegisteredCharityNumber="&amp;VLOOKUP($A1527,RawData!$H:$J,2,FALSE),VLOOKUP($A1527,RawData!$H:$J,3,FALSE)),"")</f>
        <v/>
      </c>
    </row>
    <row r="1528" spans="1:2" s="14" customFormat="1" ht="19.5" customHeight="1" x14ac:dyDescent="0.2">
      <c r="A1528" s="13">
        <v>1513</v>
      </c>
      <c r="B1528" s="14" t="str">
        <f ca="1">IFERROR(HYPERLINK("http://www.charitycommission.gov.uk/Showcharity/RegisterOfCharities/SearchResultHandler.aspx?RegisteredCharityNumber="&amp;VLOOKUP($A1528,RawData!$H:$J,2,FALSE),VLOOKUP($A1528,RawData!$H:$J,3,FALSE)),"")</f>
        <v/>
      </c>
    </row>
    <row r="1529" spans="1:2" s="14" customFormat="1" ht="19.5" customHeight="1" x14ac:dyDescent="0.2">
      <c r="A1529" s="13">
        <v>1514</v>
      </c>
      <c r="B1529" s="14" t="str">
        <f ca="1">IFERROR(HYPERLINK("http://www.charitycommission.gov.uk/Showcharity/RegisterOfCharities/SearchResultHandler.aspx?RegisteredCharityNumber="&amp;VLOOKUP($A1529,RawData!$H:$J,2,FALSE),VLOOKUP($A1529,RawData!$H:$J,3,FALSE)),"")</f>
        <v/>
      </c>
    </row>
    <row r="1530" spans="1:2" s="14" customFormat="1" ht="19.5" customHeight="1" x14ac:dyDescent="0.2">
      <c r="A1530" s="13">
        <v>1515</v>
      </c>
      <c r="B1530" s="14" t="str">
        <f ca="1">IFERROR(HYPERLINK("http://www.charitycommission.gov.uk/Showcharity/RegisterOfCharities/SearchResultHandler.aspx?RegisteredCharityNumber="&amp;VLOOKUP($A1530,RawData!$H:$J,2,FALSE),VLOOKUP($A1530,RawData!$H:$J,3,FALSE)),"")</f>
        <v/>
      </c>
    </row>
    <row r="1531" spans="1:2" s="14" customFormat="1" ht="19.5" customHeight="1" x14ac:dyDescent="0.2">
      <c r="A1531" s="13">
        <v>1516</v>
      </c>
      <c r="B1531" s="14" t="str">
        <f ca="1">IFERROR(HYPERLINK("http://www.charitycommission.gov.uk/Showcharity/RegisterOfCharities/SearchResultHandler.aspx?RegisteredCharityNumber="&amp;VLOOKUP($A1531,RawData!$H:$J,2,FALSE),VLOOKUP($A1531,RawData!$H:$J,3,FALSE)),"")</f>
        <v/>
      </c>
    </row>
    <row r="1532" spans="1:2" s="14" customFormat="1" ht="19.5" customHeight="1" x14ac:dyDescent="0.2">
      <c r="A1532" s="13">
        <v>1517</v>
      </c>
      <c r="B1532" s="14" t="str">
        <f ca="1">IFERROR(HYPERLINK("http://www.charitycommission.gov.uk/Showcharity/RegisterOfCharities/SearchResultHandler.aspx?RegisteredCharityNumber="&amp;VLOOKUP($A1532,RawData!$H:$J,2,FALSE),VLOOKUP($A1532,RawData!$H:$J,3,FALSE)),"")</f>
        <v/>
      </c>
    </row>
    <row r="1533" spans="1:2" s="14" customFormat="1" ht="19.5" customHeight="1" x14ac:dyDescent="0.2">
      <c r="A1533" s="13">
        <v>1518</v>
      </c>
      <c r="B1533" s="14" t="str">
        <f ca="1">IFERROR(HYPERLINK("http://www.charitycommission.gov.uk/Showcharity/RegisterOfCharities/SearchResultHandler.aspx?RegisteredCharityNumber="&amp;VLOOKUP($A1533,RawData!$H:$J,2,FALSE),VLOOKUP($A1533,RawData!$H:$J,3,FALSE)),"")</f>
        <v/>
      </c>
    </row>
    <row r="1534" spans="1:2" s="14" customFormat="1" ht="19.5" customHeight="1" x14ac:dyDescent="0.2">
      <c r="A1534" s="13">
        <v>1519</v>
      </c>
      <c r="B1534" s="14" t="str">
        <f ca="1">IFERROR(HYPERLINK("http://www.charitycommission.gov.uk/Showcharity/RegisterOfCharities/SearchResultHandler.aspx?RegisteredCharityNumber="&amp;VLOOKUP($A1534,RawData!$H:$J,2,FALSE),VLOOKUP($A1534,RawData!$H:$J,3,FALSE)),"")</f>
        <v/>
      </c>
    </row>
    <row r="1535" spans="1:2" s="14" customFormat="1" ht="19.5" customHeight="1" x14ac:dyDescent="0.2">
      <c r="A1535" s="13">
        <v>1520</v>
      </c>
      <c r="B1535" s="14" t="str">
        <f ca="1">IFERROR(HYPERLINK("http://www.charitycommission.gov.uk/Showcharity/RegisterOfCharities/SearchResultHandler.aspx?RegisteredCharityNumber="&amp;VLOOKUP($A1535,RawData!$H:$J,2,FALSE),VLOOKUP($A1535,RawData!$H:$J,3,FALSE)),"")</f>
        <v/>
      </c>
    </row>
    <row r="1536" spans="1:2" s="14" customFormat="1" ht="19.5" customHeight="1" x14ac:dyDescent="0.2">
      <c r="A1536" s="13">
        <v>1521</v>
      </c>
      <c r="B1536" s="14" t="str">
        <f ca="1">IFERROR(HYPERLINK("http://www.charitycommission.gov.uk/Showcharity/RegisterOfCharities/SearchResultHandler.aspx?RegisteredCharityNumber="&amp;VLOOKUP($A1536,RawData!$H:$J,2,FALSE),VLOOKUP($A1536,RawData!$H:$J,3,FALSE)),"")</f>
        <v/>
      </c>
    </row>
    <row r="1537" spans="1:2" s="14" customFormat="1" ht="19.5" customHeight="1" x14ac:dyDescent="0.2">
      <c r="A1537" s="13">
        <v>1522</v>
      </c>
      <c r="B1537" s="14" t="str">
        <f ca="1">IFERROR(HYPERLINK("http://www.charitycommission.gov.uk/Showcharity/RegisterOfCharities/SearchResultHandler.aspx?RegisteredCharityNumber="&amp;VLOOKUP($A1537,RawData!$H:$J,2,FALSE),VLOOKUP($A1537,RawData!$H:$J,3,FALSE)),"")</f>
        <v/>
      </c>
    </row>
    <row r="1538" spans="1:2" s="14" customFormat="1" ht="19.5" customHeight="1" x14ac:dyDescent="0.2">
      <c r="A1538" s="13">
        <v>1523</v>
      </c>
      <c r="B1538" s="14" t="str">
        <f ca="1">IFERROR(HYPERLINK("http://www.charitycommission.gov.uk/Showcharity/RegisterOfCharities/SearchResultHandler.aspx?RegisteredCharityNumber="&amp;VLOOKUP($A1538,RawData!$H:$J,2,FALSE),VLOOKUP($A1538,RawData!$H:$J,3,FALSE)),"")</f>
        <v/>
      </c>
    </row>
    <row r="1539" spans="1:2" s="14" customFormat="1" ht="19.5" customHeight="1" x14ac:dyDescent="0.2">
      <c r="A1539" s="13">
        <v>1524</v>
      </c>
      <c r="B1539" s="14" t="str">
        <f ca="1">IFERROR(HYPERLINK("http://www.charitycommission.gov.uk/Showcharity/RegisterOfCharities/SearchResultHandler.aspx?RegisteredCharityNumber="&amp;VLOOKUP($A1539,RawData!$H:$J,2,FALSE),VLOOKUP($A1539,RawData!$H:$J,3,FALSE)),"")</f>
        <v/>
      </c>
    </row>
    <row r="1540" spans="1:2" s="14" customFormat="1" ht="19.5" customHeight="1" x14ac:dyDescent="0.2">
      <c r="A1540" s="13">
        <v>1525</v>
      </c>
      <c r="B1540" s="14" t="str">
        <f ca="1">IFERROR(HYPERLINK("http://www.charitycommission.gov.uk/Showcharity/RegisterOfCharities/SearchResultHandler.aspx?RegisteredCharityNumber="&amp;VLOOKUP($A1540,RawData!$H:$J,2,FALSE),VLOOKUP($A1540,RawData!$H:$J,3,FALSE)),"")</f>
        <v/>
      </c>
    </row>
    <row r="1541" spans="1:2" s="14" customFormat="1" ht="19.5" customHeight="1" x14ac:dyDescent="0.2">
      <c r="A1541" s="13">
        <v>1526</v>
      </c>
      <c r="B1541" s="14" t="str">
        <f ca="1">IFERROR(HYPERLINK("http://www.charitycommission.gov.uk/Showcharity/RegisterOfCharities/SearchResultHandler.aspx?RegisteredCharityNumber="&amp;VLOOKUP($A1541,RawData!$H:$J,2,FALSE),VLOOKUP($A1541,RawData!$H:$J,3,FALSE)),"")</f>
        <v/>
      </c>
    </row>
    <row r="1542" spans="1:2" s="14" customFormat="1" ht="19.5" customHeight="1" x14ac:dyDescent="0.2">
      <c r="A1542" s="13">
        <v>1527</v>
      </c>
      <c r="B1542" s="14" t="str">
        <f ca="1">IFERROR(HYPERLINK("http://www.charitycommission.gov.uk/Showcharity/RegisterOfCharities/SearchResultHandler.aspx?RegisteredCharityNumber="&amp;VLOOKUP($A1542,RawData!$H:$J,2,FALSE),VLOOKUP($A1542,RawData!$H:$J,3,FALSE)),"")</f>
        <v/>
      </c>
    </row>
    <row r="1543" spans="1:2" s="14" customFormat="1" ht="19.5" customHeight="1" x14ac:dyDescent="0.2">
      <c r="A1543" s="13">
        <v>1528</v>
      </c>
      <c r="B1543" s="14" t="str">
        <f ca="1">IFERROR(HYPERLINK("http://www.charitycommission.gov.uk/Showcharity/RegisterOfCharities/SearchResultHandler.aspx?RegisteredCharityNumber="&amp;VLOOKUP($A1543,RawData!$H:$J,2,FALSE),VLOOKUP($A1543,RawData!$H:$J,3,FALSE)),"")</f>
        <v/>
      </c>
    </row>
    <row r="1544" spans="1:2" s="14" customFormat="1" ht="19.5" customHeight="1" x14ac:dyDescent="0.2">
      <c r="A1544" s="13">
        <v>1529</v>
      </c>
      <c r="B1544" s="14" t="str">
        <f ca="1">IFERROR(HYPERLINK("http://www.charitycommission.gov.uk/Showcharity/RegisterOfCharities/SearchResultHandler.aspx?RegisteredCharityNumber="&amp;VLOOKUP($A1544,RawData!$H:$J,2,FALSE),VLOOKUP($A1544,RawData!$H:$J,3,FALSE)),"")</f>
        <v/>
      </c>
    </row>
    <row r="1545" spans="1:2" s="14" customFormat="1" ht="19.5" customHeight="1" x14ac:dyDescent="0.2">
      <c r="A1545" s="13">
        <v>1530</v>
      </c>
      <c r="B1545" s="14" t="str">
        <f ca="1">IFERROR(HYPERLINK("http://www.charitycommission.gov.uk/Showcharity/RegisterOfCharities/SearchResultHandler.aspx?RegisteredCharityNumber="&amp;VLOOKUP($A1545,RawData!$H:$J,2,FALSE),VLOOKUP($A1545,RawData!$H:$J,3,FALSE)),"")</f>
        <v/>
      </c>
    </row>
    <row r="1546" spans="1:2" s="14" customFormat="1" ht="19.5" customHeight="1" x14ac:dyDescent="0.2">
      <c r="A1546" s="13">
        <v>1531</v>
      </c>
      <c r="B1546" s="14" t="str">
        <f ca="1">IFERROR(HYPERLINK("http://www.charitycommission.gov.uk/Showcharity/RegisterOfCharities/SearchResultHandler.aspx?RegisteredCharityNumber="&amp;VLOOKUP($A1546,RawData!$H:$J,2,FALSE),VLOOKUP($A1546,RawData!$H:$J,3,FALSE)),"")</f>
        <v/>
      </c>
    </row>
    <row r="1547" spans="1:2" s="14" customFormat="1" ht="19.5" customHeight="1" x14ac:dyDescent="0.2">
      <c r="A1547" s="13">
        <v>1532</v>
      </c>
      <c r="B1547" s="14" t="str">
        <f ca="1">IFERROR(HYPERLINK("http://www.charitycommission.gov.uk/Showcharity/RegisterOfCharities/SearchResultHandler.aspx?RegisteredCharityNumber="&amp;VLOOKUP($A1547,RawData!$H:$J,2,FALSE),VLOOKUP($A1547,RawData!$H:$J,3,FALSE)),"")</f>
        <v/>
      </c>
    </row>
    <row r="1548" spans="1:2" s="14" customFormat="1" ht="19.5" customHeight="1" x14ac:dyDescent="0.2">
      <c r="A1548" s="13">
        <v>1533</v>
      </c>
      <c r="B1548" s="14" t="str">
        <f ca="1">IFERROR(HYPERLINK("http://www.charitycommission.gov.uk/Showcharity/RegisterOfCharities/SearchResultHandler.aspx?RegisteredCharityNumber="&amp;VLOOKUP($A1548,RawData!$H:$J,2,FALSE),VLOOKUP($A1548,RawData!$H:$J,3,FALSE)),"")</f>
        <v/>
      </c>
    </row>
    <row r="1549" spans="1:2" s="14" customFormat="1" ht="19.5" customHeight="1" x14ac:dyDescent="0.2">
      <c r="A1549" s="13">
        <v>1534</v>
      </c>
      <c r="B1549" s="14" t="str">
        <f ca="1">IFERROR(HYPERLINK("http://www.charitycommission.gov.uk/Showcharity/RegisterOfCharities/SearchResultHandler.aspx?RegisteredCharityNumber="&amp;VLOOKUP($A1549,RawData!$H:$J,2,FALSE),VLOOKUP($A1549,RawData!$H:$J,3,FALSE)),"")</f>
        <v/>
      </c>
    </row>
    <row r="1550" spans="1:2" s="14" customFormat="1" ht="19.5" customHeight="1" x14ac:dyDescent="0.2">
      <c r="A1550" s="13">
        <v>1535</v>
      </c>
      <c r="B1550" s="14" t="str">
        <f ca="1">IFERROR(HYPERLINK("http://www.charitycommission.gov.uk/Showcharity/RegisterOfCharities/SearchResultHandler.aspx?RegisteredCharityNumber="&amp;VLOOKUP($A1550,RawData!$H:$J,2,FALSE),VLOOKUP($A1550,RawData!$H:$J,3,FALSE)),"")</f>
        <v/>
      </c>
    </row>
    <row r="1551" spans="1:2" s="14" customFormat="1" ht="19.5" customHeight="1" x14ac:dyDescent="0.2">
      <c r="A1551" s="13">
        <v>1536</v>
      </c>
      <c r="B1551" s="14" t="str">
        <f ca="1">IFERROR(HYPERLINK("http://www.charitycommission.gov.uk/Showcharity/RegisterOfCharities/SearchResultHandler.aspx?RegisteredCharityNumber="&amp;VLOOKUP($A1551,RawData!$H:$J,2,FALSE),VLOOKUP($A1551,RawData!$H:$J,3,FALSE)),"")</f>
        <v/>
      </c>
    </row>
    <row r="1552" spans="1:2" s="14" customFormat="1" ht="19.5" customHeight="1" x14ac:dyDescent="0.2">
      <c r="A1552" s="13">
        <v>1537</v>
      </c>
      <c r="B1552" s="14" t="str">
        <f ca="1">IFERROR(HYPERLINK("http://www.charitycommission.gov.uk/Showcharity/RegisterOfCharities/SearchResultHandler.aspx?RegisteredCharityNumber="&amp;VLOOKUP($A1552,RawData!$H:$J,2,FALSE),VLOOKUP($A1552,RawData!$H:$J,3,FALSE)),"")</f>
        <v/>
      </c>
    </row>
    <row r="1553" spans="1:2" s="14" customFormat="1" ht="19.5" customHeight="1" x14ac:dyDescent="0.2">
      <c r="A1553" s="13">
        <v>1538</v>
      </c>
      <c r="B1553" s="14" t="str">
        <f ca="1">IFERROR(HYPERLINK("http://www.charitycommission.gov.uk/Showcharity/RegisterOfCharities/SearchResultHandler.aspx?RegisteredCharityNumber="&amp;VLOOKUP($A1553,RawData!$H:$J,2,FALSE),VLOOKUP($A1553,RawData!$H:$J,3,FALSE)),"")</f>
        <v/>
      </c>
    </row>
    <row r="1554" spans="1:2" s="14" customFormat="1" ht="19.5" customHeight="1" x14ac:dyDescent="0.2">
      <c r="A1554" s="13">
        <v>1539</v>
      </c>
      <c r="B1554" s="14" t="str">
        <f ca="1">IFERROR(HYPERLINK("http://www.charitycommission.gov.uk/Showcharity/RegisterOfCharities/SearchResultHandler.aspx?RegisteredCharityNumber="&amp;VLOOKUP($A1554,RawData!$H:$J,2,FALSE),VLOOKUP($A1554,RawData!$H:$J,3,FALSE)),"")</f>
        <v/>
      </c>
    </row>
    <row r="1555" spans="1:2" s="14" customFormat="1" ht="19.5" customHeight="1" x14ac:dyDescent="0.2">
      <c r="A1555" s="13">
        <v>1540</v>
      </c>
      <c r="B1555" s="14" t="str">
        <f ca="1">IFERROR(HYPERLINK("http://www.charitycommission.gov.uk/Showcharity/RegisterOfCharities/SearchResultHandler.aspx?RegisteredCharityNumber="&amp;VLOOKUP($A1555,RawData!$H:$J,2,FALSE),VLOOKUP($A1555,RawData!$H:$J,3,FALSE)),"")</f>
        <v/>
      </c>
    </row>
    <row r="1556" spans="1:2" s="14" customFormat="1" ht="19.5" customHeight="1" x14ac:dyDescent="0.2">
      <c r="A1556" s="13">
        <v>1541</v>
      </c>
      <c r="B1556" s="14" t="str">
        <f ca="1">IFERROR(HYPERLINK("http://www.charitycommission.gov.uk/Showcharity/RegisterOfCharities/SearchResultHandler.aspx?RegisteredCharityNumber="&amp;VLOOKUP($A1556,RawData!$H:$J,2,FALSE),VLOOKUP($A1556,RawData!$H:$J,3,FALSE)),"")</f>
        <v/>
      </c>
    </row>
    <row r="1557" spans="1:2" s="14" customFormat="1" ht="19.5" customHeight="1" x14ac:dyDescent="0.2">
      <c r="A1557" s="13">
        <v>1542</v>
      </c>
      <c r="B1557" s="14" t="str">
        <f ca="1">IFERROR(HYPERLINK("http://www.charitycommission.gov.uk/Showcharity/RegisterOfCharities/SearchResultHandler.aspx?RegisteredCharityNumber="&amp;VLOOKUP($A1557,RawData!$H:$J,2,FALSE),VLOOKUP($A1557,RawData!$H:$J,3,FALSE)),"")</f>
        <v/>
      </c>
    </row>
    <row r="1558" spans="1:2" s="14" customFormat="1" ht="19.5" customHeight="1" x14ac:dyDescent="0.2">
      <c r="A1558" s="13">
        <v>1543</v>
      </c>
      <c r="B1558" s="14" t="str">
        <f ca="1">IFERROR(HYPERLINK("http://www.charitycommission.gov.uk/Showcharity/RegisterOfCharities/SearchResultHandler.aspx?RegisteredCharityNumber="&amp;VLOOKUP($A1558,RawData!$H:$J,2,FALSE),VLOOKUP($A1558,RawData!$H:$J,3,FALSE)),"")</f>
        <v/>
      </c>
    </row>
    <row r="1559" spans="1:2" s="14" customFormat="1" ht="19.5" customHeight="1" x14ac:dyDescent="0.2">
      <c r="A1559" s="13">
        <v>1544</v>
      </c>
      <c r="B1559" s="14" t="str">
        <f ca="1">IFERROR(HYPERLINK("http://www.charitycommission.gov.uk/Showcharity/RegisterOfCharities/SearchResultHandler.aspx?RegisteredCharityNumber="&amp;VLOOKUP($A1559,RawData!$H:$J,2,FALSE),VLOOKUP($A1559,RawData!$H:$J,3,FALSE)),"")</f>
        <v/>
      </c>
    </row>
    <row r="1560" spans="1:2" s="14" customFormat="1" ht="19.5" customHeight="1" x14ac:dyDescent="0.2">
      <c r="A1560" s="13">
        <v>1545</v>
      </c>
      <c r="B1560" s="14" t="str">
        <f ca="1">IFERROR(HYPERLINK("http://www.charitycommission.gov.uk/Showcharity/RegisterOfCharities/SearchResultHandler.aspx?RegisteredCharityNumber="&amp;VLOOKUP($A1560,RawData!$H:$J,2,FALSE),VLOOKUP($A1560,RawData!$H:$J,3,FALSE)),"")</f>
        <v/>
      </c>
    </row>
    <row r="1561" spans="1:2" s="14" customFormat="1" ht="19.5" customHeight="1" x14ac:dyDescent="0.2">
      <c r="A1561" s="13">
        <v>1546</v>
      </c>
      <c r="B1561" s="14" t="str">
        <f ca="1">IFERROR(HYPERLINK("http://www.charitycommission.gov.uk/Showcharity/RegisterOfCharities/SearchResultHandler.aspx?RegisteredCharityNumber="&amp;VLOOKUP($A1561,RawData!$H:$J,2,FALSE),VLOOKUP($A1561,RawData!$H:$J,3,FALSE)),"")</f>
        <v/>
      </c>
    </row>
    <row r="1562" spans="1:2" s="14" customFormat="1" ht="19.5" customHeight="1" x14ac:dyDescent="0.2">
      <c r="A1562" s="13">
        <v>1547</v>
      </c>
      <c r="B1562" s="14" t="str">
        <f ca="1">IFERROR(HYPERLINK("http://www.charitycommission.gov.uk/Showcharity/RegisterOfCharities/SearchResultHandler.aspx?RegisteredCharityNumber="&amp;VLOOKUP($A1562,RawData!$H:$J,2,FALSE),VLOOKUP($A1562,RawData!$H:$J,3,FALSE)),"")</f>
        <v/>
      </c>
    </row>
    <row r="1563" spans="1:2" s="14" customFormat="1" ht="19.5" customHeight="1" x14ac:dyDescent="0.2">
      <c r="A1563" s="13">
        <v>1548</v>
      </c>
      <c r="B1563" s="14" t="str">
        <f ca="1">IFERROR(HYPERLINK("http://www.charitycommission.gov.uk/Showcharity/RegisterOfCharities/SearchResultHandler.aspx?RegisteredCharityNumber="&amp;VLOOKUP($A1563,RawData!$H:$J,2,FALSE),VLOOKUP($A1563,RawData!$H:$J,3,FALSE)),"")</f>
        <v/>
      </c>
    </row>
    <row r="1564" spans="1:2" s="14" customFormat="1" ht="19.5" customHeight="1" x14ac:dyDescent="0.2">
      <c r="A1564" s="13">
        <v>1549</v>
      </c>
      <c r="B1564" s="14" t="str">
        <f ca="1">IFERROR(HYPERLINK("http://www.charitycommission.gov.uk/Showcharity/RegisterOfCharities/SearchResultHandler.aspx?RegisteredCharityNumber="&amp;VLOOKUP($A1564,RawData!$H:$J,2,FALSE),VLOOKUP($A1564,RawData!$H:$J,3,FALSE)),"")</f>
        <v/>
      </c>
    </row>
    <row r="1565" spans="1:2" s="14" customFormat="1" ht="19.5" customHeight="1" x14ac:dyDescent="0.2">
      <c r="A1565" s="13">
        <v>1550</v>
      </c>
      <c r="B1565" s="14" t="str">
        <f ca="1">IFERROR(HYPERLINK("http://www.charitycommission.gov.uk/Showcharity/RegisterOfCharities/SearchResultHandler.aspx?RegisteredCharityNumber="&amp;VLOOKUP($A1565,RawData!$H:$J,2,FALSE),VLOOKUP($A1565,RawData!$H:$J,3,FALSE)),"")</f>
        <v/>
      </c>
    </row>
    <row r="1566" spans="1:2" s="14" customFormat="1" ht="19.5" customHeight="1" x14ac:dyDescent="0.2">
      <c r="A1566" s="13">
        <v>1551</v>
      </c>
      <c r="B1566" s="14" t="str">
        <f ca="1">IFERROR(HYPERLINK("http://www.charitycommission.gov.uk/Showcharity/RegisterOfCharities/SearchResultHandler.aspx?RegisteredCharityNumber="&amp;VLOOKUP($A1566,RawData!$H:$J,2,FALSE),VLOOKUP($A1566,RawData!$H:$J,3,FALSE)),"")</f>
        <v/>
      </c>
    </row>
    <row r="1567" spans="1:2" s="14" customFormat="1" ht="19.5" customHeight="1" x14ac:dyDescent="0.2">
      <c r="A1567" s="13">
        <v>1552</v>
      </c>
      <c r="B1567" s="14" t="str">
        <f ca="1">IFERROR(HYPERLINK("http://www.charitycommission.gov.uk/Showcharity/RegisterOfCharities/SearchResultHandler.aspx?RegisteredCharityNumber="&amp;VLOOKUP($A1567,RawData!$H:$J,2,FALSE),VLOOKUP($A1567,RawData!$H:$J,3,FALSE)),"")</f>
        <v/>
      </c>
    </row>
    <row r="1568" spans="1:2" s="14" customFormat="1" ht="19.5" customHeight="1" x14ac:dyDescent="0.2">
      <c r="A1568" s="13">
        <v>1553</v>
      </c>
      <c r="B1568" s="14" t="str">
        <f ca="1">IFERROR(HYPERLINK("http://www.charitycommission.gov.uk/Showcharity/RegisterOfCharities/SearchResultHandler.aspx?RegisteredCharityNumber="&amp;VLOOKUP($A1568,RawData!$H:$J,2,FALSE),VLOOKUP($A1568,RawData!$H:$J,3,FALSE)),"")</f>
        <v/>
      </c>
    </row>
    <row r="1569" spans="1:2" s="14" customFormat="1" ht="19.5" customHeight="1" x14ac:dyDescent="0.2">
      <c r="A1569" s="13">
        <v>1554</v>
      </c>
      <c r="B1569" s="14" t="str">
        <f ca="1">IFERROR(HYPERLINK("http://www.charitycommission.gov.uk/Showcharity/RegisterOfCharities/SearchResultHandler.aspx?RegisteredCharityNumber="&amp;VLOOKUP($A1569,RawData!$H:$J,2,FALSE),VLOOKUP($A1569,RawData!$H:$J,3,FALSE)),"")</f>
        <v/>
      </c>
    </row>
    <row r="1570" spans="1:2" s="14" customFormat="1" ht="19.5" customHeight="1" x14ac:dyDescent="0.2">
      <c r="A1570" s="13">
        <v>1555</v>
      </c>
      <c r="B1570" s="14" t="str">
        <f ca="1">IFERROR(HYPERLINK("http://www.charitycommission.gov.uk/Showcharity/RegisterOfCharities/SearchResultHandler.aspx?RegisteredCharityNumber="&amp;VLOOKUP($A1570,RawData!$H:$J,2,FALSE),VLOOKUP($A1570,RawData!$H:$J,3,FALSE)),"")</f>
        <v/>
      </c>
    </row>
    <row r="1571" spans="1:2" s="14" customFormat="1" ht="19.5" customHeight="1" x14ac:dyDescent="0.2">
      <c r="A1571" s="13">
        <v>1556</v>
      </c>
      <c r="B1571" s="14" t="str">
        <f ca="1">IFERROR(HYPERLINK("http://www.charitycommission.gov.uk/Showcharity/RegisterOfCharities/SearchResultHandler.aspx?RegisteredCharityNumber="&amp;VLOOKUP($A1571,RawData!$H:$J,2,FALSE),VLOOKUP($A1571,RawData!$H:$J,3,FALSE)),"")</f>
        <v/>
      </c>
    </row>
    <row r="1572" spans="1:2" s="14" customFormat="1" ht="19.5" customHeight="1" x14ac:dyDescent="0.2">
      <c r="A1572" s="13">
        <v>1557</v>
      </c>
      <c r="B1572" s="14" t="str">
        <f ca="1">IFERROR(HYPERLINK("http://www.charitycommission.gov.uk/Showcharity/RegisterOfCharities/SearchResultHandler.aspx?RegisteredCharityNumber="&amp;VLOOKUP($A1572,RawData!$H:$J,2,FALSE),VLOOKUP($A1572,RawData!$H:$J,3,FALSE)),"")</f>
        <v/>
      </c>
    </row>
    <row r="1573" spans="1:2" s="14" customFormat="1" ht="19.5" customHeight="1" x14ac:dyDescent="0.2">
      <c r="A1573" s="13">
        <v>1558</v>
      </c>
      <c r="B1573" s="14" t="str">
        <f ca="1">IFERROR(HYPERLINK("http://www.charitycommission.gov.uk/Showcharity/RegisterOfCharities/SearchResultHandler.aspx?RegisteredCharityNumber="&amp;VLOOKUP($A1573,RawData!$H:$J,2,FALSE),VLOOKUP($A1573,RawData!$H:$J,3,FALSE)),"")</f>
        <v/>
      </c>
    </row>
    <row r="1574" spans="1:2" s="14" customFormat="1" ht="19.5" customHeight="1" x14ac:dyDescent="0.2">
      <c r="A1574" s="13">
        <v>1559</v>
      </c>
      <c r="B1574" s="14" t="str">
        <f ca="1">IFERROR(HYPERLINK("http://www.charitycommission.gov.uk/Showcharity/RegisterOfCharities/SearchResultHandler.aspx?RegisteredCharityNumber="&amp;VLOOKUP($A1574,RawData!$H:$J,2,FALSE),VLOOKUP($A1574,RawData!$H:$J,3,FALSE)),"")</f>
        <v/>
      </c>
    </row>
    <row r="1575" spans="1:2" s="14" customFormat="1" ht="19.5" customHeight="1" x14ac:dyDescent="0.2">
      <c r="A1575" s="13">
        <v>1560</v>
      </c>
      <c r="B1575" s="14" t="str">
        <f ca="1">IFERROR(HYPERLINK("http://www.charitycommission.gov.uk/Showcharity/RegisterOfCharities/SearchResultHandler.aspx?RegisteredCharityNumber="&amp;VLOOKUP($A1575,RawData!$H:$J,2,FALSE),VLOOKUP($A1575,RawData!$H:$J,3,FALSE)),"")</f>
        <v/>
      </c>
    </row>
    <row r="1576" spans="1:2" s="14" customFormat="1" ht="19.5" customHeight="1" x14ac:dyDescent="0.2">
      <c r="A1576" s="13">
        <v>1561</v>
      </c>
      <c r="B1576" s="14" t="str">
        <f ca="1">IFERROR(HYPERLINK("http://www.charitycommission.gov.uk/Showcharity/RegisterOfCharities/SearchResultHandler.aspx?RegisteredCharityNumber="&amp;VLOOKUP($A1576,RawData!$H:$J,2,FALSE),VLOOKUP($A1576,RawData!$H:$J,3,FALSE)),"")</f>
        <v/>
      </c>
    </row>
    <row r="1577" spans="1:2" s="14" customFormat="1" ht="19.5" customHeight="1" x14ac:dyDescent="0.2">
      <c r="A1577" s="13">
        <v>1562</v>
      </c>
      <c r="B1577" s="14" t="str">
        <f ca="1">IFERROR(HYPERLINK("http://www.charitycommission.gov.uk/Showcharity/RegisterOfCharities/SearchResultHandler.aspx?RegisteredCharityNumber="&amp;VLOOKUP($A1577,RawData!$H:$J,2,FALSE),VLOOKUP($A1577,RawData!$H:$J,3,FALSE)),"")</f>
        <v/>
      </c>
    </row>
    <row r="1578" spans="1:2" s="14" customFormat="1" ht="19.5" customHeight="1" x14ac:dyDescent="0.2">
      <c r="A1578" s="13">
        <v>1563</v>
      </c>
      <c r="B1578" s="14" t="str">
        <f ca="1">IFERROR(HYPERLINK("http://www.charitycommission.gov.uk/Showcharity/RegisterOfCharities/SearchResultHandler.aspx?RegisteredCharityNumber="&amp;VLOOKUP($A1578,RawData!$H:$J,2,FALSE),VLOOKUP($A1578,RawData!$H:$J,3,FALSE)),"")</f>
        <v/>
      </c>
    </row>
    <row r="1579" spans="1:2" s="14" customFormat="1" ht="19.5" customHeight="1" x14ac:dyDescent="0.2">
      <c r="A1579" s="13">
        <v>1564</v>
      </c>
      <c r="B1579" s="14" t="str">
        <f ca="1">IFERROR(HYPERLINK("http://www.charitycommission.gov.uk/Showcharity/RegisterOfCharities/SearchResultHandler.aspx?RegisteredCharityNumber="&amp;VLOOKUP($A1579,RawData!$H:$J,2,FALSE),VLOOKUP($A1579,RawData!$H:$J,3,FALSE)),"")</f>
        <v/>
      </c>
    </row>
    <row r="1580" spans="1:2" s="14" customFormat="1" ht="19.5" customHeight="1" x14ac:dyDescent="0.2">
      <c r="A1580" s="13">
        <v>1565</v>
      </c>
      <c r="B1580" s="14" t="str">
        <f ca="1">IFERROR(HYPERLINK("http://www.charitycommission.gov.uk/Showcharity/RegisterOfCharities/SearchResultHandler.aspx?RegisteredCharityNumber="&amp;VLOOKUP($A1580,RawData!$H:$J,2,FALSE),VLOOKUP($A1580,RawData!$H:$J,3,FALSE)),"")</f>
        <v/>
      </c>
    </row>
    <row r="1581" spans="1:2" s="14" customFormat="1" ht="19.5" customHeight="1" x14ac:dyDescent="0.2">
      <c r="A1581" s="13">
        <v>1566</v>
      </c>
      <c r="B1581" s="14" t="str">
        <f ca="1">IFERROR(HYPERLINK("http://www.charitycommission.gov.uk/Showcharity/RegisterOfCharities/SearchResultHandler.aspx?RegisteredCharityNumber="&amp;VLOOKUP($A1581,RawData!$H:$J,2,FALSE),VLOOKUP($A1581,RawData!$H:$J,3,FALSE)),"")</f>
        <v/>
      </c>
    </row>
    <row r="1582" spans="1:2" s="14" customFormat="1" ht="19.5" customHeight="1" x14ac:dyDescent="0.2">
      <c r="A1582" s="13">
        <v>1567</v>
      </c>
      <c r="B1582" s="14" t="str">
        <f ca="1">IFERROR(HYPERLINK("http://www.charitycommission.gov.uk/Showcharity/RegisterOfCharities/SearchResultHandler.aspx?RegisteredCharityNumber="&amp;VLOOKUP($A1582,RawData!$H:$J,2,FALSE),VLOOKUP($A1582,RawData!$H:$J,3,FALSE)),"")</f>
        <v/>
      </c>
    </row>
    <row r="1583" spans="1:2" s="14" customFormat="1" ht="19.5" customHeight="1" x14ac:dyDescent="0.2">
      <c r="A1583" s="13">
        <v>1568</v>
      </c>
      <c r="B1583" s="14" t="str">
        <f ca="1">IFERROR(HYPERLINK("http://www.charitycommission.gov.uk/Showcharity/RegisterOfCharities/SearchResultHandler.aspx?RegisteredCharityNumber="&amp;VLOOKUP($A1583,RawData!$H:$J,2,FALSE),VLOOKUP($A1583,RawData!$H:$J,3,FALSE)),"")</f>
        <v/>
      </c>
    </row>
    <row r="1584" spans="1:2" s="14" customFormat="1" ht="19.5" customHeight="1" x14ac:dyDescent="0.2">
      <c r="A1584" s="13">
        <v>1569</v>
      </c>
      <c r="B1584" s="14" t="str">
        <f ca="1">IFERROR(HYPERLINK("http://www.charitycommission.gov.uk/Showcharity/RegisterOfCharities/SearchResultHandler.aspx?RegisteredCharityNumber="&amp;VLOOKUP($A1584,RawData!$H:$J,2,FALSE),VLOOKUP($A1584,RawData!$H:$J,3,FALSE)),"")</f>
        <v/>
      </c>
    </row>
    <row r="1585" spans="1:2" s="14" customFormat="1" ht="19.5" customHeight="1" x14ac:dyDescent="0.2">
      <c r="A1585" s="13">
        <v>1570</v>
      </c>
      <c r="B1585" s="14" t="str">
        <f ca="1">IFERROR(HYPERLINK("http://www.charitycommission.gov.uk/Showcharity/RegisterOfCharities/SearchResultHandler.aspx?RegisteredCharityNumber="&amp;VLOOKUP($A1585,RawData!$H:$J,2,FALSE),VLOOKUP($A1585,RawData!$H:$J,3,FALSE)),"")</f>
        <v/>
      </c>
    </row>
    <row r="1586" spans="1:2" s="14" customFormat="1" ht="19.5" customHeight="1" x14ac:dyDescent="0.2">
      <c r="A1586" s="13">
        <v>1571</v>
      </c>
      <c r="B1586" s="14" t="str">
        <f ca="1">IFERROR(HYPERLINK("http://www.charitycommission.gov.uk/Showcharity/RegisterOfCharities/SearchResultHandler.aspx?RegisteredCharityNumber="&amp;VLOOKUP($A1586,RawData!$H:$J,2,FALSE),VLOOKUP($A1586,RawData!$H:$J,3,FALSE)),"")</f>
        <v/>
      </c>
    </row>
    <row r="1587" spans="1:2" s="14" customFormat="1" ht="19.5" customHeight="1" x14ac:dyDescent="0.2">
      <c r="A1587" s="13">
        <v>1572</v>
      </c>
      <c r="B1587" s="14" t="str">
        <f ca="1">IFERROR(HYPERLINK("http://www.charitycommission.gov.uk/Showcharity/RegisterOfCharities/SearchResultHandler.aspx?RegisteredCharityNumber="&amp;VLOOKUP($A1587,RawData!$H:$J,2,FALSE),VLOOKUP($A1587,RawData!$H:$J,3,FALSE)),"")</f>
        <v/>
      </c>
    </row>
    <row r="1588" spans="1:2" s="14" customFormat="1" ht="19.5" customHeight="1" x14ac:dyDescent="0.2">
      <c r="A1588" s="13">
        <v>1573</v>
      </c>
      <c r="B1588" s="14" t="str">
        <f ca="1">IFERROR(HYPERLINK("http://www.charitycommission.gov.uk/Showcharity/RegisterOfCharities/SearchResultHandler.aspx?RegisteredCharityNumber="&amp;VLOOKUP($A1588,RawData!$H:$J,2,FALSE),VLOOKUP($A1588,RawData!$H:$J,3,FALSE)),"")</f>
        <v/>
      </c>
    </row>
    <row r="1589" spans="1:2" s="14" customFormat="1" ht="19.5" customHeight="1" x14ac:dyDescent="0.2">
      <c r="A1589" s="13">
        <v>1574</v>
      </c>
      <c r="B1589" s="14" t="str">
        <f ca="1">IFERROR(HYPERLINK("http://www.charitycommission.gov.uk/Showcharity/RegisterOfCharities/SearchResultHandler.aspx?RegisteredCharityNumber="&amp;VLOOKUP($A1589,RawData!$H:$J,2,FALSE),VLOOKUP($A1589,RawData!$H:$J,3,FALSE)),"")</f>
        <v/>
      </c>
    </row>
    <row r="1590" spans="1:2" s="14" customFormat="1" ht="19.5" customHeight="1" x14ac:dyDescent="0.2">
      <c r="A1590" s="13">
        <v>1575</v>
      </c>
      <c r="B1590" s="14" t="str">
        <f ca="1">IFERROR(HYPERLINK("http://www.charitycommission.gov.uk/Showcharity/RegisterOfCharities/SearchResultHandler.aspx?RegisteredCharityNumber="&amp;VLOOKUP($A1590,RawData!$H:$J,2,FALSE),VLOOKUP($A1590,RawData!$H:$J,3,FALSE)),"")</f>
        <v/>
      </c>
    </row>
    <row r="1591" spans="1:2" s="14" customFormat="1" ht="19.5" customHeight="1" x14ac:dyDescent="0.2">
      <c r="A1591" s="13">
        <v>1576</v>
      </c>
      <c r="B1591" s="14" t="str">
        <f ca="1">IFERROR(HYPERLINK("http://www.charitycommission.gov.uk/Showcharity/RegisterOfCharities/SearchResultHandler.aspx?RegisteredCharityNumber="&amp;VLOOKUP($A1591,RawData!$H:$J,2,FALSE),VLOOKUP($A1591,RawData!$H:$J,3,FALSE)),"")</f>
        <v/>
      </c>
    </row>
    <row r="1592" spans="1:2" s="14" customFormat="1" ht="19.5" customHeight="1" x14ac:dyDescent="0.2">
      <c r="A1592" s="13">
        <v>1577</v>
      </c>
      <c r="B1592" s="14" t="str">
        <f ca="1">IFERROR(HYPERLINK("http://www.charitycommission.gov.uk/Showcharity/RegisterOfCharities/SearchResultHandler.aspx?RegisteredCharityNumber="&amp;VLOOKUP($A1592,RawData!$H:$J,2,FALSE),VLOOKUP($A1592,RawData!$H:$J,3,FALSE)),"")</f>
        <v/>
      </c>
    </row>
    <row r="1593" spans="1:2" s="14" customFormat="1" ht="19.5" customHeight="1" x14ac:dyDescent="0.2">
      <c r="A1593" s="13">
        <v>1578</v>
      </c>
      <c r="B1593" s="14" t="str">
        <f ca="1">IFERROR(HYPERLINK("http://www.charitycommission.gov.uk/Showcharity/RegisterOfCharities/SearchResultHandler.aspx?RegisteredCharityNumber="&amp;VLOOKUP($A1593,RawData!$H:$J,2,FALSE),VLOOKUP($A1593,RawData!$H:$J,3,FALSE)),"")</f>
        <v/>
      </c>
    </row>
    <row r="1594" spans="1:2" s="14" customFormat="1" ht="19.5" customHeight="1" x14ac:dyDescent="0.2">
      <c r="A1594" s="13">
        <v>1579</v>
      </c>
      <c r="B1594" s="14" t="str">
        <f ca="1">IFERROR(HYPERLINK("http://www.charitycommission.gov.uk/Showcharity/RegisterOfCharities/SearchResultHandler.aspx?RegisteredCharityNumber="&amp;VLOOKUP($A1594,RawData!$H:$J,2,FALSE),VLOOKUP($A1594,RawData!$H:$J,3,FALSE)),"")</f>
        <v/>
      </c>
    </row>
    <row r="1595" spans="1:2" s="14" customFormat="1" ht="19.5" customHeight="1" x14ac:dyDescent="0.2">
      <c r="A1595" s="13">
        <v>1580</v>
      </c>
      <c r="B1595" s="14" t="str">
        <f ca="1">IFERROR(HYPERLINK("http://www.charitycommission.gov.uk/Showcharity/RegisterOfCharities/SearchResultHandler.aspx?RegisteredCharityNumber="&amp;VLOOKUP($A1595,RawData!$H:$J,2,FALSE),VLOOKUP($A1595,RawData!$H:$J,3,FALSE)),"")</f>
        <v/>
      </c>
    </row>
    <row r="1596" spans="1:2" s="14" customFormat="1" ht="19.5" customHeight="1" x14ac:dyDescent="0.2">
      <c r="A1596" s="13">
        <v>1581</v>
      </c>
      <c r="B1596" s="14" t="str">
        <f ca="1">IFERROR(HYPERLINK("http://www.charitycommission.gov.uk/Showcharity/RegisterOfCharities/SearchResultHandler.aspx?RegisteredCharityNumber="&amp;VLOOKUP($A1596,RawData!$H:$J,2,FALSE),VLOOKUP($A1596,RawData!$H:$J,3,FALSE)),"")</f>
        <v/>
      </c>
    </row>
    <row r="1597" spans="1:2" s="14" customFormat="1" ht="19.5" customHeight="1" x14ac:dyDescent="0.2">
      <c r="A1597" s="13">
        <v>1582</v>
      </c>
      <c r="B1597" s="14" t="str">
        <f ca="1">IFERROR(HYPERLINK("http://www.charitycommission.gov.uk/Showcharity/RegisterOfCharities/SearchResultHandler.aspx?RegisteredCharityNumber="&amp;VLOOKUP($A1597,RawData!$H:$J,2,FALSE),VLOOKUP($A1597,RawData!$H:$J,3,FALSE)),"")</f>
        <v/>
      </c>
    </row>
    <row r="1598" spans="1:2" s="14" customFormat="1" ht="19.5" customHeight="1" x14ac:dyDescent="0.2">
      <c r="A1598" s="13">
        <v>1583</v>
      </c>
      <c r="B1598" s="14" t="str">
        <f ca="1">IFERROR(HYPERLINK("http://www.charitycommission.gov.uk/Showcharity/RegisterOfCharities/SearchResultHandler.aspx?RegisteredCharityNumber="&amp;VLOOKUP($A1598,RawData!$H:$J,2,FALSE),VLOOKUP($A1598,RawData!$H:$J,3,FALSE)),"")</f>
        <v/>
      </c>
    </row>
    <row r="1599" spans="1:2" s="14" customFormat="1" ht="19.5" customHeight="1" x14ac:dyDescent="0.2">
      <c r="A1599" s="13">
        <v>1584</v>
      </c>
      <c r="B1599" s="14" t="str">
        <f ca="1">IFERROR(HYPERLINK("http://www.charitycommission.gov.uk/Showcharity/RegisterOfCharities/SearchResultHandler.aspx?RegisteredCharityNumber="&amp;VLOOKUP($A1599,RawData!$H:$J,2,FALSE),VLOOKUP($A1599,RawData!$H:$J,3,FALSE)),"")</f>
        <v/>
      </c>
    </row>
    <row r="1600" spans="1:2" s="14" customFormat="1" ht="19.5" customHeight="1" x14ac:dyDescent="0.2">
      <c r="A1600" s="13">
        <v>1585</v>
      </c>
      <c r="B1600" s="14" t="str">
        <f ca="1">IFERROR(HYPERLINK("http://www.charitycommission.gov.uk/Showcharity/RegisterOfCharities/SearchResultHandler.aspx?RegisteredCharityNumber="&amp;VLOOKUP($A1600,RawData!$H:$J,2,FALSE),VLOOKUP($A1600,RawData!$H:$J,3,FALSE)),"")</f>
        <v/>
      </c>
    </row>
    <row r="1601" spans="1:2" s="14" customFormat="1" ht="19.5" customHeight="1" x14ac:dyDescent="0.2">
      <c r="A1601" s="13">
        <v>1586</v>
      </c>
      <c r="B1601" s="14" t="str">
        <f ca="1">IFERROR(HYPERLINK("http://www.charitycommission.gov.uk/Showcharity/RegisterOfCharities/SearchResultHandler.aspx?RegisteredCharityNumber="&amp;VLOOKUP($A1601,RawData!$H:$J,2,FALSE),VLOOKUP($A1601,RawData!$H:$J,3,FALSE)),"")</f>
        <v/>
      </c>
    </row>
    <row r="1602" spans="1:2" s="14" customFormat="1" ht="19.5" customHeight="1" x14ac:dyDescent="0.2">
      <c r="A1602" s="13">
        <v>1587</v>
      </c>
      <c r="B1602" s="14" t="str">
        <f ca="1">IFERROR(HYPERLINK("http://www.charitycommission.gov.uk/Showcharity/RegisterOfCharities/SearchResultHandler.aspx?RegisteredCharityNumber="&amp;VLOOKUP($A1602,RawData!$H:$J,2,FALSE),VLOOKUP($A1602,RawData!$H:$J,3,FALSE)),"")</f>
        <v/>
      </c>
    </row>
    <row r="1603" spans="1:2" s="14" customFormat="1" ht="19.5" customHeight="1" x14ac:dyDescent="0.2">
      <c r="A1603" s="13">
        <v>1588</v>
      </c>
      <c r="B1603" s="14" t="str">
        <f ca="1">IFERROR(HYPERLINK("http://www.charitycommission.gov.uk/Showcharity/RegisterOfCharities/SearchResultHandler.aspx?RegisteredCharityNumber="&amp;VLOOKUP($A1603,RawData!$H:$J,2,FALSE),VLOOKUP($A1603,RawData!$H:$J,3,FALSE)),"")</f>
        <v/>
      </c>
    </row>
    <row r="1604" spans="1:2" s="14" customFormat="1" ht="19.5" customHeight="1" x14ac:dyDescent="0.2">
      <c r="A1604" s="13">
        <v>1589</v>
      </c>
      <c r="B1604" s="14" t="str">
        <f ca="1">IFERROR(HYPERLINK("http://www.charitycommission.gov.uk/Showcharity/RegisterOfCharities/SearchResultHandler.aspx?RegisteredCharityNumber="&amp;VLOOKUP($A1604,RawData!$H:$J,2,FALSE),VLOOKUP($A1604,RawData!$H:$J,3,FALSE)),"")</f>
        <v/>
      </c>
    </row>
    <row r="1605" spans="1:2" s="14" customFormat="1" ht="19.5" customHeight="1" x14ac:dyDescent="0.2">
      <c r="A1605" s="13">
        <v>1590</v>
      </c>
      <c r="B1605" s="14" t="str">
        <f ca="1">IFERROR(HYPERLINK("http://www.charitycommission.gov.uk/Showcharity/RegisterOfCharities/SearchResultHandler.aspx?RegisteredCharityNumber="&amp;VLOOKUP($A1605,RawData!$H:$J,2,FALSE),VLOOKUP($A1605,RawData!$H:$J,3,FALSE)),"")</f>
        <v/>
      </c>
    </row>
    <row r="1606" spans="1:2" s="14" customFormat="1" ht="19.5" customHeight="1" x14ac:dyDescent="0.2">
      <c r="A1606" s="13">
        <v>1591</v>
      </c>
      <c r="B1606" s="14" t="str">
        <f ca="1">IFERROR(HYPERLINK("http://www.charitycommission.gov.uk/Showcharity/RegisterOfCharities/SearchResultHandler.aspx?RegisteredCharityNumber="&amp;VLOOKUP($A1606,RawData!$H:$J,2,FALSE),VLOOKUP($A1606,RawData!$H:$J,3,FALSE)),"")</f>
        <v/>
      </c>
    </row>
    <row r="1607" spans="1:2" s="14" customFormat="1" ht="19.5" customHeight="1" x14ac:dyDescent="0.2">
      <c r="A1607" s="13">
        <v>1592</v>
      </c>
      <c r="B1607" s="14" t="str">
        <f ca="1">IFERROR(HYPERLINK("http://www.charitycommission.gov.uk/Showcharity/RegisterOfCharities/SearchResultHandler.aspx?RegisteredCharityNumber="&amp;VLOOKUP($A1607,RawData!$H:$J,2,FALSE),VLOOKUP($A1607,RawData!$H:$J,3,FALSE)),"")</f>
        <v/>
      </c>
    </row>
    <row r="1608" spans="1:2" s="14" customFormat="1" ht="19.5" customHeight="1" x14ac:dyDescent="0.2">
      <c r="A1608" s="13">
        <v>1593</v>
      </c>
      <c r="B1608" s="14" t="str">
        <f ca="1">IFERROR(HYPERLINK("http://www.charitycommission.gov.uk/Showcharity/RegisterOfCharities/SearchResultHandler.aspx?RegisteredCharityNumber="&amp;VLOOKUP($A1608,RawData!$H:$J,2,FALSE),VLOOKUP($A1608,RawData!$H:$J,3,FALSE)),"")</f>
        <v/>
      </c>
    </row>
    <row r="1609" spans="1:2" s="14" customFormat="1" ht="19.5" customHeight="1" x14ac:dyDescent="0.2">
      <c r="A1609" s="13">
        <v>1594</v>
      </c>
      <c r="B1609" s="14" t="str">
        <f ca="1">IFERROR(HYPERLINK("http://www.charitycommission.gov.uk/Showcharity/RegisterOfCharities/SearchResultHandler.aspx?RegisteredCharityNumber="&amp;VLOOKUP($A1609,RawData!$H:$J,2,FALSE),VLOOKUP($A1609,RawData!$H:$J,3,FALSE)),"")</f>
        <v/>
      </c>
    </row>
    <row r="1610" spans="1:2" s="14" customFormat="1" ht="19.5" customHeight="1" x14ac:dyDescent="0.2">
      <c r="A1610" s="13">
        <v>1595</v>
      </c>
      <c r="B1610" s="14" t="str">
        <f ca="1">IFERROR(HYPERLINK("http://www.charitycommission.gov.uk/Showcharity/RegisterOfCharities/SearchResultHandler.aspx?RegisteredCharityNumber="&amp;VLOOKUP($A1610,RawData!$H:$J,2,FALSE),VLOOKUP($A1610,RawData!$H:$J,3,FALSE)),"")</f>
        <v/>
      </c>
    </row>
    <row r="1611" spans="1:2" s="14" customFormat="1" ht="19.5" customHeight="1" x14ac:dyDescent="0.2">
      <c r="A1611" s="13">
        <v>1596</v>
      </c>
      <c r="B1611" s="14" t="str">
        <f ca="1">IFERROR(HYPERLINK("http://www.charitycommission.gov.uk/Showcharity/RegisterOfCharities/SearchResultHandler.aspx?RegisteredCharityNumber="&amp;VLOOKUP($A1611,RawData!$H:$J,2,FALSE),VLOOKUP($A1611,RawData!$H:$J,3,FALSE)),"")</f>
        <v/>
      </c>
    </row>
    <row r="1612" spans="1:2" s="14" customFormat="1" ht="19.5" customHeight="1" x14ac:dyDescent="0.2">
      <c r="A1612" s="13">
        <v>1597</v>
      </c>
      <c r="B1612" s="14" t="str">
        <f ca="1">IFERROR(HYPERLINK("http://www.charitycommission.gov.uk/Showcharity/RegisterOfCharities/SearchResultHandler.aspx?RegisteredCharityNumber="&amp;VLOOKUP($A1612,RawData!$H:$J,2,FALSE),VLOOKUP($A1612,RawData!$H:$J,3,FALSE)),"")</f>
        <v/>
      </c>
    </row>
    <row r="1613" spans="1:2" s="14" customFormat="1" ht="19.5" customHeight="1" x14ac:dyDescent="0.2">
      <c r="A1613" s="13">
        <v>1598</v>
      </c>
      <c r="B1613" s="14" t="str">
        <f ca="1">IFERROR(HYPERLINK("http://www.charitycommission.gov.uk/Showcharity/RegisterOfCharities/SearchResultHandler.aspx?RegisteredCharityNumber="&amp;VLOOKUP($A1613,RawData!$H:$J,2,FALSE),VLOOKUP($A1613,RawData!$H:$J,3,FALSE)),"")</f>
        <v/>
      </c>
    </row>
    <row r="1614" spans="1:2" s="14" customFormat="1" ht="19.5" customHeight="1" x14ac:dyDescent="0.2">
      <c r="A1614" s="13">
        <v>1599</v>
      </c>
      <c r="B1614" s="14" t="str">
        <f ca="1">IFERROR(HYPERLINK("http://www.charitycommission.gov.uk/Showcharity/RegisterOfCharities/SearchResultHandler.aspx?RegisteredCharityNumber="&amp;VLOOKUP($A1614,RawData!$H:$J,2,FALSE),VLOOKUP($A1614,RawData!$H:$J,3,FALSE)),"")</f>
        <v/>
      </c>
    </row>
    <row r="1615" spans="1:2" s="14" customFormat="1" ht="19.5" customHeight="1" x14ac:dyDescent="0.2">
      <c r="A1615" s="13">
        <v>1600</v>
      </c>
      <c r="B1615" s="14" t="str">
        <f ca="1">IFERROR(HYPERLINK("http://www.charitycommission.gov.uk/Showcharity/RegisterOfCharities/SearchResultHandler.aspx?RegisteredCharityNumber="&amp;VLOOKUP($A1615,RawData!$H:$J,2,FALSE),VLOOKUP($A1615,RawData!$H:$J,3,FALSE)),"")</f>
        <v/>
      </c>
    </row>
    <row r="1616" spans="1:2" s="14" customFormat="1" ht="19.5" customHeight="1" x14ac:dyDescent="0.2">
      <c r="A1616" s="13">
        <v>1601</v>
      </c>
      <c r="B1616" s="14" t="str">
        <f ca="1">IFERROR(HYPERLINK("http://www.charitycommission.gov.uk/Showcharity/RegisterOfCharities/SearchResultHandler.aspx?RegisteredCharityNumber="&amp;VLOOKUP($A1616,RawData!$H:$J,2,FALSE),VLOOKUP($A1616,RawData!$H:$J,3,FALSE)),"")</f>
        <v/>
      </c>
    </row>
    <row r="1617" spans="1:2" s="14" customFormat="1" ht="19.5" customHeight="1" x14ac:dyDescent="0.2">
      <c r="A1617" s="13">
        <v>1602</v>
      </c>
      <c r="B1617" s="14" t="str">
        <f ca="1">IFERROR(HYPERLINK("http://www.charitycommission.gov.uk/Showcharity/RegisterOfCharities/SearchResultHandler.aspx?RegisteredCharityNumber="&amp;VLOOKUP($A1617,RawData!$H:$J,2,FALSE),VLOOKUP($A1617,RawData!$H:$J,3,FALSE)),"")</f>
        <v/>
      </c>
    </row>
    <row r="1618" spans="1:2" s="14" customFormat="1" ht="19.5" customHeight="1" x14ac:dyDescent="0.2">
      <c r="A1618" s="13">
        <v>1603</v>
      </c>
      <c r="B1618" s="14" t="str">
        <f ca="1">IFERROR(HYPERLINK("http://www.charitycommission.gov.uk/Showcharity/RegisterOfCharities/SearchResultHandler.aspx?RegisteredCharityNumber="&amp;VLOOKUP($A1618,RawData!$H:$J,2,FALSE),VLOOKUP($A1618,RawData!$H:$J,3,FALSE)),"")</f>
        <v/>
      </c>
    </row>
    <row r="1619" spans="1:2" s="14" customFormat="1" ht="19.5" customHeight="1" x14ac:dyDescent="0.2">
      <c r="A1619" s="13">
        <v>1604</v>
      </c>
      <c r="B1619" s="14" t="str">
        <f ca="1">IFERROR(HYPERLINK("http://www.charitycommission.gov.uk/Showcharity/RegisterOfCharities/SearchResultHandler.aspx?RegisteredCharityNumber="&amp;VLOOKUP($A1619,RawData!$H:$J,2,FALSE),VLOOKUP($A1619,RawData!$H:$J,3,FALSE)),"")</f>
        <v/>
      </c>
    </row>
    <row r="1620" spans="1:2" s="14" customFormat="1" ht="19.5" customHeight="1" x14ac:dyDescent="0.2">
      <c r="A1620" s="13">
        <v>1605</v>
      </c>
      <c r="B1620" s="14" t="str">
        <f ca="1">IFERROR(HYPERLINK("http://www.charitycommission.gov.uk/Showcharity/RegisterOfCharities/SearchResultHandler.aspx?RegisteredCharityNumber="&amp;VLOOKUP($A1620,RawData!$H:$J,2,FALSE),VLOOKUP($A1620,RawData!$H:$J,3,FALSE)),"")</f>
        <v/>
      </c>
    </row>
    <row r="1621" spans="1:2" s="14" customFormat="1" ht="19.5" customHeight="1" x14ac:dyDescent="0.2">
      <c r="A1621" s="13">
        <v>1606</v>
      </c>
      <c r="B1621" s="14" t="str">
        <f ca="1">IFERROR(HYPERLINK("http://www.charitycommission.gov.uk/Showcharity/RegisterOfCharities/SearchResultHandler.aspx?RegisteredCharityNumber="&amp;VLOOKUP($A1621,RawData!$H:$J,2,FALSE),VLOOKUP($A1621,RawData!$H:$J,3,FALSE)),"")</f>
        <v/>
      </c>
    </row>
    <row r="1622" spans="1:2" s="14" customFormat="1" ht="19.5" customHeight="1" x14ac:dyDescent="0.2">
      <c r="A1622" s="13">
        <v>1607</v>
      </c>
      <c r="B1622" s="14" t="str">
        <f ca="1">IFERROR(HYPERLINK("http://www.charitycommission.gov.uk/Showcharity/RegisterOfCharities/SearchResultHandler.aspx?RegisteredCharityNumber="&amp;VLOOKUP($A1622,RawData!$H:$J,2,FALSE),VLOOKUP($A1622,RawData!$H:$J,3,FALSE)),"")</f>
        <v/>
      </c>
    </row>
    <row r="1623" spans="1:2" s="14" customFormat="1" ht="19.5" customHeight="1" x14ac:dyDescent="0.2">
      <c r="A1623" s="13">
        <v>1608</v>
      </c>
      <c r="B1623" s="14" t="str">
        <f ca="1">IFERROR(HYPERLINK("http://www.charitycommission.gov.uk/Showcharity/RegisterOfCharities/SearchResultHandler.aspx?RegisteredCharityNumber="&amp;VLOOKUP($A1623,RawData!$H:$J,2,FALSE),VLOOKUP($A1623,RawData!$H:$J,3,FALSE)),"")</f>
        <v/>
      </c>
    </row>
    <row r="1624" spans="1:2" s="14" customFormat="1" ht="19.5" customHeight="1" x14ac:dyDescent="0.2">
      <c r="A1624" s="13">
        <v>1609</v>
      </c>
      <c r="B1624" s="14" t="str">
        <f ca="1">IFERROR(HYPERLINK("http://www.charitycommission.gov.uk/Showcharity/RegisterOfCharities/SearchResultHandler.aspx?RegisteredCharityNumber="&amp;VLOOKUP($A1624,RawData!$H:$J,2,FALSE),VLOOKUP($A1624,RawData!$H:$J,3,FALSE)),"")</f>
        <v/>
      </c>
    </row>
    <row r="1625" spans="1:2" s="14" customFormat="1" ht="19.5" customHeight="1" x14ac:dyDescent="0.2">
      <c r="A1625" s="13">
        <v>1610</v>
      </c>
      <c r="B1625" s="14" t="str">
        <f ca="1">IFERROR(HYPERLINK("http://www.charitycommission.gov.uk/Showcharity/RegisterOfCharities/SearchResultHandler.aspx?RegisteredCharityNumber="&amp;VLOOKUP($A1625,RawData!$H:$J,2,FALSE),VLOOKUP($A1625,RawData!$H:$J,3,FALSE)),"")</f>
        <v/>
      </c>
    </row>
    <row r="1626" spans="1:2" s="14" customFormat="1" ht="19.5" customHeight="1" x14ac:dyDescent="0.2">
      <c r="A1626" s="13">
        <v>1611</v>
      </c>
      <c r="B1626" s="14" t="str">
        <f ca="1">IFERROR(HYPERLINK("http://www.charitycommission.gov.uk/Showcharity/RegisterOfCharities/SearchResultHandler.aspx?RegisteredCharityNumber="&amp;VLOOKUP($A1626,RawData!$H:$J,2,FALSE),VLOOKUP($A1626,RawData!$H:$J,3,FALSE)),"")</f>
        <v/>
      </c>
    </row>
    <row r="1627" spans="1:2" s="14" customFormat="1" ht="19.5" customHeight="1" x14ac:dyDescent="0.2">
      <c r="A1627" s="13">
        <v>1612</v>
      </c>
      <c r="B1627" s="14" t="str">
        <f ca="1">IFERROR(HYPERLINK("http://www.charitycommission.gov.uk/Showcharity/RegisterOfCharities/SearchResultHandler.aspx?RegisteredCharityNumber="&amp;VLOOKUP($A1627,RawData!$H:$J,2,FALSE),VLOOKUP($A1627,RawData!$H:$J,3,FALSE)),"")</f>
        <v/>
      </c>
    </row>
    <row r="1628" spans="1:2" s="14" customFormat="1" ht="19.5" customHeight="1" x14ac:dyDescent="0.2">
      <c r="A1628" s="13">
        <v>1613</v>
      </c>
      <c r="B1628" s="14" t="str">
        <f ca="1">IFERROR(HYPERLINK("http://www.charitycommission.gov.uk/Showcharity/RegisterOfCharities/SearchResultHandler.aspx?RegisteredCharityNumber="&amp;VLOOKUP($A1628,RawData!$H:$J,2,FALSE),VLOOKUP($A1628,RawData!$H:$J,3,FALSE)),"")</f>
        <v/>
      </c>
    </row>
    <row r="1629" spans="1:2" s="14" customFormat="1" ht="19.5" customHeight="1" x14ac:dyDescent="0.2">
      <c r="A1629" s="13">
        <v>1614</v>
      </c>
      <c r="B1629" s="14" t="str">
        <f ca="1">IFERROR(HYPERLINK("http://www.charitycommission.gov.uk/Showcharity/RegisterOfCharities/SearchResultHandler.aspx?RegisteredCharityNumber="&amp;VLOOKUP($A1629,RawData!$H:$J,2,FALSE),VLOOKUP($A1629,RawData!$H:$J,3,FALSE)),"")</f>
        <v/>
      </c>
    </row>
    <row r="1630" spans="1:2" s="14" customFormat="1" ht="19.5" customHeight="1" x14ac:dyDescent="0.2">
      <c r="A1630" s="13">
        <v>1615</v>
      </c>
      <c r="B1630" s="14" t="str">
        <f ca="1">IFERROR(HYPERLINK("http://www.charitycommission.gov.uk/Showcharity/RegisterOfCharities/SearchResultHandler.aspx?RegisteredCharityNumber="&amp;VLOOKUP($A1630,RawData!$H:$J,2,FALSE),VLOOKUP($A1630,RawData!$H:$J,3,FALSE)),"")</f>
        <v/>
      </c>
    </row>
    <row r="1631" spans="1:2" s="14" customFormat="1" ht="19.5" customHeight="1" x14ac:dyDescent="0.2">
      <c r="A1631" s="13">
        <v>1616</v>
      </c>
      <c r="B1631" s="14" t="str">
        <f ca="1">IFERROR(HYPERLINK("http://www.charitycommission.gov.uk/Showcharity/RegisterOfCharities/SearchResultHandler.aspx?RegisteredCharityNumber="&amp;VLOOKUP($A1631,RawData!$H:$J,2,FALSE),VLOOKUP($A1631,RawData!$H:$J,3,FALSE)),"")</f>
        <v/>
      </c>
    </row>
    <row r="1632" spans="1:2" s="14" customFormat="1" ht="19.5" customHeight="1" x14ac:dyDescent="0.2">
      <c r="A1632" s="13">
        <v>1617</v>
      </c>
      <c r="B1632" s="14" t="str">
        <f ca="1">IFERROR(HYPERLINK("http://www.charitycommission.gov.uk/Showcharity/RegisterOfCharities/SearchResultHandler.aspx?RegisteredCharityNumber="&amp;VLOOKUP($A1632,RawData!$H:$J,2,FALSE),VLOOKUP($A1632,RawData!$H:$J,3,FALSE)),"")</f>
        <v/>
      </c>
    </row>
    <row r="1633" spans="1:2" s="14" customFormat="1" ht="19.5" customHeight="1" x14ac:dyDescent="0.2">
      <c r="A1633" s="13">
        <v>1618</v>
      </c>
      <c r="B1633" s="14" t="str">
        <f ca="1">IFERROR(HYPERLINK("http://www.charitycommission.gov.uk/Showcharity/RegisterOfCharities/SearchResultHandler.aspx?RegisteredCharityNumber="&amp;VLOOKUP($A1633,RawData!$H:$J,2,FALSE),VLOOKUP($A1633,RawData!$H:$J,3,FALSE)),"")</f>
        <v/>
      </c>
    </row>
    <row r="1634" spans="1:2" s="14" customFormat="1" ht="19.5" customHeight="1" x14ac:dyDescent="0.2">
      <c r="A1634" s="13">
        <v>1619</v>
      </c>
      <c r="B1634" s="14" t="str">
        <f ca="1">IFERROR(HYPERLINK("http://www.charitycommission.gov.uk/Showcharity/RegisterOfCharities/SearchResultHandler.aspx?RegisteredCharityNumber="&amp;VLOOKUP($A1634,RawData!$H:$J,2,FALSE),VLOOKUP($A1634,RawData!$H:$J,3,FALSE)),"")</f>
        <v/>
      </c>
    </row>
    <row r="1635" spans="1:2" s="14" customFormat="1" ht="19.5" customHeight="1" x14ac:dyDescent="0.2">
      <c r="A1635" s="13">
        <v>1620</v>
      </c>
      <c r="B1635" s="14" t="str">
        <f ca="1">IFERROR(HYPERLINK("http://www.charitycommission.gov.uk/Showcharity/RegisterOfCharities/SearchResultHandler.aspx?RegisteredCharityNumber="&amp;VLOOKUP($A1635,RawData!$H:$J,2,FALSE),VLOOKUP($A1635,RawData!$H:$J,3,FALSE)),"")</f>
        <v/>
      </c>
    </row>
    <row r="1636" spans="1:2" s="14" customFormat="1" ht="19.5" customHeight="1" x14ac:dyDescent="0.2">
      <c r="A1636" s="13">
        <v>1621</v>
      </c>
      <c r="B1636" s="14" t="str">
        <f ca="1">IFERROR(HYPERLINK("http://www.charitycommission.gov.uk/Showcharity/RegisterOfCharities/SearchResultHandler.aspx?RegisteredCharityNumber="&amp;VLOOKUP($A1636,RawData!$H:$J,2,FALSE),VLOOKUP($A1636,RawData!$H:$J,3,FALSE)),"")</f>
        <v/>
      </c>
    </row>
    <row r="1637" spans="1:2" s="14" customFormat="1" ht="19.5" customHeight="1" x14ac:dyDescent="0.2">
      <c r="A1637" s="13">
        <v>1622</v>
      </c>
      <c r="B1637" s="14" t="str">
        <f ca="1">IFERROR(HYPERLINK("http://www.charitycommission.gov.uk/Showcharity/RegisterOfCharities/SearchResultHandler.aspx?RegisteredCharityNumber="&amp;VLOOKUP($A1637,RawData!$H:$J,2,FALSE),VLOOKUP($A1637,RawData!$H:$J,3,FALSE)),"")</f>
        <v/>
      </c>
    </row>
    <row r="1638" spans="1:2" s="14" customFormat="1" ht="19.5" customHeight="1" x14ac:dyDescent="0.2">
      <c r="A1638" s="13">
        <v>1623</v>
      </c>
      <c r="B1638" s="14" t="str">
        <f ca="1">IFERROR(HYPERLINK("http://www.charitycommission.gov.uk/Showcharity/RegisterOfCharities/SearchResultHandler.aspx?RegisteredCharityNumber="&amp;VLOOKUP($A1638,RawData!$H:$J,2,FALSE),VLOOKUP($A1638,RawData!$H:$J,3,FALSE)),"")</f>
        <v/>
      </c>
    </row>
    <row r="1639" spans="1:2" s="14" customFormat="1" ht="19.5" customHeight="1" x14ac:dyDescent="0.2">
      <c r="A1639" s="13">
        <v>1624</v>
      </c>
      <c r="B1639" s="14" t="str">
        <f ca="1">IFERROR(HYPERLINK("http://www.charitycommission.gov.uk/Showcharity/RegisterOfCharities/SearchResultHandler.aspx?RegisteredCharityNumber="&amp;VLOOKUP($A1639,RawData!$H:$J,2,FALSE),VLOOKUP($A1639,RawData!$H:$J,3,FALSE)),"")</f>
        <v/>
      </c>
    </row>
    <row r="1640" spans="1:2" s="14" customFormat="1" ht="19.5" customHeight="1" x14ac:dyDescent="0.2">
      <c r="A1640" s="13">
        <v>1625</v>
      </c>
      <c r="B1640" s="14" t="str">
        <f ca="1">IFERROR(HYPERLINK("http://www.charitycommission.gov.uk/Showcharity/RegisterOfCharities/SearchResultHandler.aspx?RegisteredCharityNumber="&amp;VLOOKUP($A1640,RawData!$H:$J,2,FALSE),VLOOKUP($A1640,RawData!$H:$J,3,FALSE)),"")</f>
        <v/>
      </c>
    </row>
    <row r="1641" spans="1:2" s="14" customFormat="1" ht="19.5" customHeight="1" x14ac:dyDescent="0.2">
      <c r="A1641" s="13">
        <v>1626</v>
      </c>
      <c r="B1641" s="14" t="str">
        <f ca="1">IFERROR(HYPERLINK("http://www.charitycommission.gov.uk/Showcharity/RegisterOfCharities/SearchResultHandler.aspx?RegisteredCharityNumber="&amp;VLOOKUP($A1641,RawData!$H:$J,2,FALSE),VLOOKUP($A1641,RawData!$H:$J,3,FALSE)),"")</f>
        <v/>
      </c>
    </row>
    <row r="1642" spans="1:2" s="14" customFormat="1" ht="19.5" customHeight="1" x14ac:dyDescent="0.2">
      <c r="A1642" s="13">
        <v>1627</v>
      </c>
      <c r="B1642" s="14" t="str">
        <f ca="1">IFERROR(HYPERLINK("http://www.charitycommission.gov.uk/Showcharity/RegisterOfCharities/SearchResultHandler.aspx?RegisteredCharityNumber="&amp;VLOOKUP($A1642,RawData!$H:$J,2,FALSE),VLOOKUP($A1642,RawData!$H:$J,3,FALSE)),"")</f>
        <v/>
      </c>
    </row>
    <row r="1643" spans="1:2" s="14" customFormat="1" ht="19.5" customHeight="1" x14ac:dyDescent="0.2">
      <c r="A1643" s="13">
        <v>1628</v>
      </c>
      <c r="B1643" s="14" t="str">
        <f ca="1">IFERROR(HYPERLINK("http://www.charitycommission.gov.uk/Showcharity/RegisterOfCharities/SearchResultHandler.aspx?RegisteredCharityNumber="&amp;VLOOKUP($A1643,RawData!$H:$J,2,FALSE),VLOOKUP($A1643,RawData!$H:$J,3,FALSE)),"")</f>
        <v/>
      </c>
    </row>
    <row r="1644" spans="1:2" s="14" customFormat="1" ht="19.5" customHeight="1" x14ac:dyDescent="0.2">
      <c r="A1644" s="13">
        <v>1629</v>
      </c>
      <c r="B1644" s="14" t="str">
        <f ca="1">IFERROR(HYPERLINK("http://www.charitycommission.gov.uk/Showcharity/RegisterOfCharities/SearchResultHandler.aspx?RegisteredCharityNumber="&amp;VLOOKUP($A1644,RawData!$H:$J,2,FALSE),VLOOKUP($A1644,RawData!$H:$J,3,FALSE)),"")</f>
        <v/>
      </c>
    </row>
    <row r="1645" spans="1:2" s="14" customFormat="1" ht="19.5" customHeight="1" x14ac:dyDescent="0.2">
      <c r="A1645" s="13">
        <v>1630</v>
      </c>
      <c r="B1645" s="14" t="str">
        <f ca="1">IFERROR(HYPERLINK("http://www.charitycommission.gov.uk/Showcharity/RegisterOfCharities/SearchResultHandler.aspx?RegisteredCharityNumber="&amp;VLOOKUP($A1645,RawData!$H:$J,2,FALSE),VLOOKUP($A1645,RawData!$H:$J,3,FALSE)),"")</f>
        <v/>
      </c>
    </row>
    <row r="1646" spans="1:2" s="14" customFormat="1" ht="19.5" customHeight="1" x14ac:dyDescent="0.2">
      <c r="A1646" s="13">
        <v>1631</v>
      </c>
      <c r="B1646" s="14" t="str">
        <f ca="1">IFERROR(HYPERLINK("http://www.charitycommission.gov.uk/Showcharity/RegisterOfCharities/SearchResultHandler.aspx?RegisteredCharityNumber="&amp;VLOOKUP($A1646,RawData!$H:$J,2,FALSE),VLOOKUP($A1646,RawData!$H:$J,3,FALSE)),"")</f>
        <v/>
      </c>
    </row>
    <row r="1647" spans="1:2" s="14" customFormat="1" ht="19.5" customHeight="1" x14ac:dyDescent="0.2">
      <c r="A1647" s="13">
        <v>1632</v>
      </c>
      <c r="B1647" s="14" t="str">
        <f ca="1">IFERROR(HYPERLINK("http://www.charitycommission.gov.uk/Showcharity/RegisterOfCharities/SearchResultHandler.aspx?RegisteredCharityNumber="&amp;VLOOKUP($A1647,RawData!$H:$J,2,FALSE),VLOOKUP($A1647,RawData!$H:$J,3,FALSE)),"")</f>
        <v/>
      </c>
    </row>
    <row r="1648" spans="1:2" s="14" customFormat="1" ht="19.5" customHeight="1" x14ac:dyDescent="0.2">
      <c r="A1648" s="13">
        <v>1633</v>
      </c>
      <c r="B1648" s="14" t="str">
        <f ca="1">IFERROR(HYPERLINK("http://www.charitycommission.gov.uk/Showcharity/RegisterOfCharities/SearchResultHandler.aspx?RegisteredCharityNumber="&amp;VLOOKUP($A1648,RawData!$H:$J,2,FALSE),VLOOKUP($A1648,RawData!$H:$J,3,FALSE)),"")</f>
        <v/>
      </c>
    </row>
    <row r="1649" spans="1:2" s="14" customFormat="1" ht="19.5" customHeight="1" x14ac:dyDescent="0.2">
      <c r="A1649" s="13">
        <v>1634</v>
      </c>
      <c r="B1649" s="14" t="str">
        <f ca="1">IFERROR(HYPERLINK("http://www.charitycommission.gov.uk/Showcharity/RegisterOfCharities/SearchResultHandler.aspx?RegisteredCharityNumber="&amp;VLOOKUP($A1649,RawData!$H:$J,2,FALSE),VLOOKUP($A1649,RawData!$H:$J,3,FALSE)),"")</f>
        <v/>
      </c>
    </row>
    <row r="1650" spans="1:2" s="14" customFormat="1" ht="19.5" customHeight="1" x14ac:dyDescent="0.2">
      <c r="A1650" s="13">
        <v>1635</v>
      </c>
      <c r="B1650" s="14" t="str">
        <f ca="1">IFERROR(HYPERLINK("http://www.charitycommission.gov.uk/Showcharity/RegisterOfCharities/SearchResultHandler.aspx?RegisteredCharityNumber="&amp;VLOOKUP($A1650,RawData!$H:$J,2,FALSE),VLOOKUP($A1650,RawData!$H:$J,3,FALSE)),"")</f>
        <v/>
      </c>
    </row>
    <row r="1651" spans="1:2" s="14" customFormat="1" ht="19.5" customHeight="1" x14ac:dyDescent="0.2">
      <c r="A1651" s="13">
        <v>1636</v>
      </c>
      <c r="B1651" s="14" t="str">
        <f ca="1">IFERROR(HYPERLINK("http://www.charitycommission.gov.uk/Showcharity/RegisterOfCharities/SearchResultHandler.aspx?RegisteredCharityNumber="&amp;VLOOKUP($A1651,RawData!$H:$J,2,FALSE),VLOOKUP($A1651,RawData!$H:$J,3,FALSE)),"")</f>
        <v/>
      </c>
    </row>
    <row r="1652" spans="1:2" s="14" customFormat="1" ht="19.5" customHeight="1" x14ac:dyDescent="0.2">
      <c r="A1652" s="13">
        <v>1637</v>
      </c>
      <c r="B1652" s="14" t="str">
        <f ca="1">IFERROR(HYPERLINK("http://www.charitycommission.gov.uk/Showcharity/RegisterOfCharities/SearchResultHandler.aspx?RegisteredCharityNumber="&amp;VLOOKUP($A1652,RawData!$H:$J,2,FALSE),VLOOKUP($A1652,RawData!$H:$J,3,FALSE)),"")</f>
        <v/>
      </c>
    </row>
    <row r="1653" spans="1:2" s="14" customFormat="1" ht="19.5" customHeight="1" x14ac:dyDescent="0.2">
      <c r="A1653" s="13">
        <v>1638</v>
      </c>
      <c r="B1653" s="14" t="str">
        <f ca="1">IFERROR(HYPERLINK("http://www.charitycommission.gov.uk/Showcharity/RegisterOfCharities/SearchResultHandler.aspx?RegisteredCharityNumber="&amp;VLOOKUP($A1653,RawData!$H:$J,2,FALSE),VLOOKUP($A1653,RawData!$H:$J,3,FALSE)),"")</f>
        <v/>
      </c>
    </row>
    <row r="1654" spans="1:2" s="14" customFormat="1" ht="19.5" customHeight="1" x14ac:dyDescent="0.2">
      <c r="A1654" s="13">
        <v>1639</v>
      </c>
      <c r="B1654" s="14" t="str">
        <f ca="1">IFERROR(HYPERLINK("http://www.charitycommission.gov.uk/Showcharity/RegisterOfCharities/SearchResultHandler.aspx?RegisteredCharityNumber="&amp;VLOOKUP($A1654,RawData!$H:$J,2,FALSE),VLOOKUP($A1654,RawData!$H:$J,3,FALSE)),"")</f>
        <v/>
      </c>
    </row>
    <row r="1655" spans="1:2" s="14" customFormat="1" ht="19.5" customHeight="1" x14ac:dyDescent="0.2">
      <c r="A1655" s="13">
        <v>1640</v>
      </c>
      <c r="B1655" s="14" t="str">
        <f ca="1">IFERROR(HYPERLINK("http://www.charitycommission.gov.uk/Showcharity/RegisterOfCharities/SearchResultHandler.aspx?RegisteredCharityNumber="&amp;VLOOKUP($A1655,RawData!$H:$J,2,FALSE),VLOOKUP($A1655,RawData!$H:$J,3,FALSE)),"")</f>
        <v/>
      </c>
    </row>
    <row r="1656" spans="1:2" s="14" customFormat="1" ht="19.5" customHeight="1" x14ac:dyDescent="0.2">
      <c r="A1656" s="13">
        <v>1641</v>
      </c>
      <c r="B1656" s="14" t="str">
        <f ca="1">IFERROR(HYPERLINK("http://www.charitycommission.gov.uk/Showcharity/RegisterOfCharities/SearchResultHandler.aspx?RegisteredCharityNumber="&amp;VLOOKUP($A1656,RawData!$H:$J,2,FALSE),VLOOKUP($A1656,RawData!$H:$J,3,FALSE)),"")</f>
        <v/>
      </c>
    </row>
    <row r="1657" spans="1:2" s="14" customFormat="1" ht="19.5" customHeight="1" x14ac:dyDescent="0.2">
      <c r="A1657" s="13">
        <v>1642</v>
      </c>
      <c r="B1657" s="14" t="str">
        <f ca="1">IFERROR(HYPERLINK("http://www.charitycommission.gov.uk/Showcharity/RegisterOfCharities/SearchResultHandler.aspx?RegisteredCharityNumber="&amp;VLOOKUP($A1657,RawData!$H:$J,2,FALSE),VLOOKUP($A1657,RawData!$H:$J,3,FALSE)),"")</f>
        <v/>
      </c>
    </row>
    <row r="1658" spans="1:2" s="14" customFormat="1" ht="19.5" customHeight="1" x14ac:dyDescent="0.2">
      <c r="A1658" s="13">
        <v>1643</v>
      </c>
      <c r="B1658" s="14" t="str">
        <f ca="1">IFERROR(HYPERLINK("http://www.charitycommission.gov.uk/Showcharity/RegisterOfCharities/SearchResultHandler.aspx?RegisteredCharityNumber="&amp;VLOOKUP($A1658,RawData!$H:$J,2,FALSE),VLOOKUP($A1658,RawData!$H:$J,3,FALSE)),"")</f>
        <v/>
      </c>
    </row>
    <row r="1659" spans="1:2" s="14" customFormat="1" ht="19.5" customHeight="1" x14ac:dyDescent="0.2">
      <c r="A1659" s="13">
        <v>1644</v>
      </c>
      <c r="B1659" s="14" t="str">
        <f ca="1">IFERROR(HYPERLINK("http://www.charitycommission.gov.uk/Showcharity/RegisterOfCharities/SearchResultHandler.aspx?RegisteredCharityNumber="&amp;VLOOKUP($A1659,RawData!$H:$J,2,FALSE),VLOOKUP($A1659,RawData!$H:$J,3,FALSE)),"")</f>
        <v/>
      </c>
    </row>
    <row r="1660" spans="1:2" s="14" customFormat="1" ht="19.5" customHeight="1" x14ac:dyDescent="0.2">
      <c r="A1660" s="13">
        <v>1645</v>
      </c>
      <c r="B1660" s="14" t="str">
        <f ca="1">IFERROR(HYPERLINK("http://www.charitycommission.gov.uk/Showcharity/RegisterOfCharities/SearchResultHandler.aspx?RegisteredCharityNumber="&amp;VLOOKUP($A1660,RawData!$H:$J,2,FALSE),VLOOKUP($A1660,RawData!$H:$J,3,FALSE)),"")</f>
        <v/>
      </c>
    </row>
    <row r="1661" spans="1:2" s="14" customFormat="1" ht="19.5" customHeight="1" x14ac:dyDescent="0.2">
      <c r="A1661" s="13">
        <v>1646</v>
      </c>
      <c r="B1661" s="14" t="str">
        <f ca="1">IFERROR(HYPERLINK("http://www.charitycommission.gov.uk/Showcharity/RegisterOfCharities/SearchResultHandler.aspx?RegisteredCharityNumber="&amp;VLOOKUP($A1661,RawData!$H:$J,2,FALSE),VLOOKUP($A1661,RawData!$H:$J,3,FALSE)),"")</f>
        <v/>
      </c>
    </row>
    <row r="1662" spans="1:2" s="14" customFormat="1" ht="19.5" customHeight="1" x14ac:dyDescent="0.2">
      <c r="A1662" s="13">
        <v>1647</v>
      </c>
      <c r="B1662" s="14" t="str">
        <f ca="1">IFERROR(HYPERLINK("http://www.charitycommission.gov.uk/Showcharity/RegisterOfCharities/SearchResultHandler.aspx?RegisteredCharityNumber="&amp;VLOOKUP($A1662,RawData!$H:$J,2,FALSE),VLOOKUP($A1662,RawData!$H:$J,3,FALSE)),"")</f>
        <v/>
      </c>
    </row>
    <row r="1663" spans="1:2" s="14" customFormat="1" ht="19.5" customHeight="1" x14ac:dyDescent="0.2">
      <c r="A1663" s="13">
        <v>1648</v>
      </c>
      <c r="B1663" s="14" t="str">
        <f ca="1">IFERROR(HYPERLINK("http://www.charitycommission.gov.uk/Showcharity/RegisterOfCharities/SearchResultHandler.aspx?RegisteredCharityNumber="&amp;VLOOKUP($A1663,RawData!$H:$J,2,FALSE),VLOOKUP($A1663,RawData!$H:$J,3,FALSE)),"")</f>
        <v/>
      </c>
    </row>
    <row r="1664" spans="1:2" s="14" customFormat="1" ht="19.5" customHeight="1" x14ac:dyDescent="0.2">
      <c r="A1664" s="13">
        <v>1649</v>
      </c>
      <c r="B1664" s="14" t="str">
        <f ca="1">IFERROR(HYPERLINK("http://www.charitycommission.gov.uk/Showcharity/RegisterOfCharities/SearchResultHandler.aspx?RegisteredCharityNumber="&amp;VLOOKUP($A1664,RawData!$H:$J,2,FALSE),VLOOKUP($A1664,RawData!$H:$J,3,FALSE)),"")</f>
        <v/>
      </c>
    </row>
    <row r="1665" spans="1:2" s="14" customFormat="1" ht="19.5" customHeight="1" x14ac:dyDescent="0.2">
      <c r="A1665" s="13">
        <v>1650</v>
      </c>
      <c r="B1665" s="14" t="str">
        <f ca="1">IFERROR(HYPERLINK("http://www.charitycommission.gov.uk/Showcharity/RegisterOfCharities/SearchResultHandler.aspx?RegisteredCharityNumber="&amp;VLOOKUP($A1665,RawData!$H:$J,2,FALSE),VLOOKUP($A1665,RawData!$H:$J,3,FALSE)),"")</f>
        <v/>
      </c>
    </row>
    <row r="1666" spans="1:2" s="14" customFormat="1" ht="19.5" customHeight="1" x14ac:dyDescent="0.2">
      <c r="A1666" s="13">
        <v>1651</v>
      </c>
      <c r="B1666" s="14" t="str">
        <f ca="1">IFERROR(HYPERLINK("http://www.charitycommission.gov.uk/Showcharity/RegisterOfCharities/SearchResultHandler.aspx?RegisteredCharityNumber="&amp;VLOOKUP($A1666,RawData!$H:$J,2,FALSE),VLOOKUP($A1666,RawData!$H:$J,3,FALSE)),"")</f>
        <v/>
      </c>
    </row>
    <row r="1667" spans="1:2" s="14" customFormat="1" ht="19.5" customHeight="1" x14ac:dyDescent="0.2">
      <c r="A1667" s="13">
        <v>1652</v>
      </c>
      <c r="B1667" s="14" t="str">
        <f ca="1">IFERROR(HYPERLINK("http://www.charitycommission.gov.uk/Showcharity/RegisterOfCharities/SearchResultHandler.aspx?RegisteredCharityNumber="&amp;VLOOKUP($A1667,RawData!$H:$J,2,FALSE),VLOOKUP($A1667,RawData!$H:$J,3,FALSE)),"")</f>
        <v/>
      </c>
    </row>
    <row r="1668" spans="1:2" s="14" customFormat="1" ht="19.5" customHeight="1" x14ac:dyDescent="0.2">
      <c r="A1668" s="13">
        <v>1653</v>
      </c>
      <c r="B1668" s="14" t="str">
        <f ca="1">IFERROR(HYPERLINK("http://www.charitycommission.gov.uk/Showcharity/RegisterOfCharities/SearchResultHandler.aspx?RegisteredCharityNumber="&amp;VLOOKUP($A1668,RawData!$H:$J,2,FALSE),VLOOKUP($A1668,RawData!$H:$J,3,FALSE)),"")</f>
        <v/>
      </c>
    </row>
    <row r="1669" spans="1:2" s="14" customFormat="1" ht="19.5" customHeight="1" x14ac:dyDescent="0.2">
      <c r="A1669" s="13">
        <v>1654</v>
      </c>
      <c r="B1669" s="14" t="str">
        <f ca="1">IFERROR(HYPERLINK("http://www.charitycommission.gov.uk/Showcharity/RegisterOfCharities/SearchResultHandler.aspx?RegisteredCharityNumber="&amp;VLOOKUP($A1669,RawData!$H:$J,2,FALSE),VLOOKUP($A1669,RawData!$H:$J,3,FALSE)),"")</f>
        <v/>
      </c>
    </row>
    <row r="1670" spans="1:2" s="14" customFormat="1" ht="19.5" customHeight="1" x14ac:dyDescent="0.2">
      <c r="A1670" s="13">
        <v>1655</v>
      </c>
      <c r="B1670" s="14" t="str">
        <f ca="1">IFERROR(HYPERLINK("http://www.charitycommission.gov.uk/Showcharity/RegisterOfCharities/SearchResultHandler.aspx?RegisteredCharityNumber="&amp;VLOOKUP($A1670,RawData!$H:$J,2,FALSE),VLOOKUP($A1670,RawData!$H:$J,3,FALSE)),"")</f>
        <v/>
      </c>
    </row>
    <row r="1671" spans="1:2" s="14" customFormat="1" ht="19.5" customHeight="1" x14ac:dyDescent="0.2">
      <c r="A1671" s="13">
        <v>1656</v>
      </c>
      <c r="B1671" s="14" t="str">
        <f ca="1">IFERROR(HYPERLINK("http://www.charitycommission.gov.uk/Showcharity/RegisterOfCharities/SearchResultHandler.aspx?RegisteredCharityNumber="&amp;VLOOKUP($A1671,RawData!$H:$J,2,FALSE),VLOOKUP($A1671,RawData!$H:$J,3,FALSE)),"")</f>
        <v/>
      </c>
    </row>
    <row r="1672" spans="1:2" s="14" customFormat="1" ht="19.5" customHeight="1" x14ac:dyDescent="0.2">
      <c r="A1672" s="13">
        <v>1657</v>
      </c>
      <c r="B1672" s="14" t="str">
        <f ca="1">IFERROR(HYPERLINK("http://www.charitycommission.gov.uk/Showcharity/RegisterOfCharities/SearchResultHandler.aspx?RegisteredCharityNumber="&amp;VLOOKUP($A1672,RawData!$H:$J,2,FALSE),VLOOKUP($A1672,RawData!$H:$J,3,FALSE)),"")</f>
        <v/>
      </c>
    </row>
    <row r="1673" spans="1:2" s="14" customFormat="1" ht="19.5" customHeight="1" x14ac:dyDescent="0.2">
      <c r="A1673" s="13">
        <v>1658</v>
      </c>
      <c r="B1673" s="14" t="str">
        <f ca="1">IFERROR(HYPERLINK("http://www.charitycommission.gov.uk/Showcharity/RegisterOfCharities/SearchResultHandler.aspx?RegisteredCharityNumber="&amp;VLOOKUP($A1673,RawData!$H:$J,2,FALSE),VLOOKUP($A1673,RawData!$H:$J,3,FALSE)),"")</f>
        <v/>
      </c>
    </row>
    <row r="1674" spans="1:2" s="14" customFormat="1" ht="19.5" customHeight="1" x14ac:dyDescent="0.2">
      <c r="A1674" s="13">
        <v>1659</v>
      </c>
      <c r="B1674" s="14" t="str">
        <f ca="1">IFERROR(HYPERLINK("http://www.charitycommission.gov.uk/Showcharity/RegisterOfCharities/SearchResultHandler.aspx?RegisteredCharityNumber="&amp;VLOOKUP($A1674,RawData!$H:$J,2,FALSE),VLOOKUP($A1674,RawData!$H:$J,3,FALSE)),"")</f>
        <v/>
      </c>
    </row>
    <row r="1675" spans="1:2" s="14" customFormat="1" ht="19.5" customHeight="1" x14ac:dyDescent="0.2">
      <c r="A1675" s="13">
        <v>1660</v>
      </c>
      <c r="B1675" s="14" t="str">
        <f ca="1">IFERROR(HYPERLINK("http://www.charitycommission.gov.uk/Showcharity/RegisterOfCharities/SearchResultHandler.aspx?RegisteredCharityNumber="&amp;VLOOKUP($A1675,RawData!$H:$J,2,FALSE),VLOOKUP($A1675,RawData!$H:$J,3,FALSE)),"")</f>
        <v/>
      </c>
    </row>
    <row r="1676" spans="1:2" s="14" customFormat="1" ht="19.5" customHeight="1" x14ac:dyDescent="0.2">
      <c r="A1676" s="13">
        <v>1661</v>
      </c>
      <c r="B1676" s="14" t="str">
        <f ca="1">IFERROR(HYPERLINK("http://www.charitycommission.gov.uk/Showcharity/RegisterOfCharities/SearchResultHandler.aspx?RegisteredCharityNumber="&amp;VLOOKUP($A1676,RawData!$H:$J,2,FALSE),VLOOKUP($A1676,RawData!$H:$J,3,FALSE)),"")</f>
        <v/>
      </c>
    </row>
    <row r="1677" spans="1:2" s="14" customFormat="1" ht="19.5" customHeight="1" x14ac:dyDescent="0.2">
      <c r="A1677" s="13">
        <v>1662</v>
      </c>
      <c r="B1677" s="14" t="str">
        <f ca="1">IFERROR(HYPERLINK("http://www.charitycommission.gov.uk/Showcharity/RegisterOfCharities/SearchResultHandler.aspx?RegisteredCharityNumber="&amp;VLOOKUP($A1677,RawData!$H:$J,2,FALSE),VLOOKUP($A1677,RawData!$H:$J,3,FALSE)),"")</f>
        <v/>
      </c>
    </row>
    <row r="1678" spans="1:2" s="14" customFormat="1" ht="19.5" customHeight="1" x14ac:dyDescent="0.2">
      <c r="A1678" s="13">
        <v>1663</v>
      </c>
      <c r="B1678" s="14" t="str">
        <f ca="1">IFERROR(HYPERLINK("http://www.charitycommission.gov.uk/Showcharity/RegisterOfCharities/SearchResultHandler.aspx?RegisteredCharityNumber="&amp;VLOOKUP($A1678,RawData!$H:$J,2,FALSE),VLOOKUP($A1678,RawData!$H:$J,3,FALSE)),"")</f>
        <v/>
      </c>
    </row>
    <row r="1679" spans="1:2" s="14" customFormat="1" ht="19.5" customHeight="1" x14ac:dyDescent="0.2">
      <c r="A1679" s="13">
        <v>1664</v>
      </c>
      <c r="B1679" s="14" t="str">
        <f ca="1">IFERROR(HYPERLINK("http://www.charitycommission.gov.uk/Showcharity/RegisterOfCharities/SearchResultHandler.aspx?RegisteredCharityNumber="&amp;VLOOKUP($A1679,RawData!$H:$J,2,FALSE),VLOOKUP($A1679,RawData!$H:$J,3,FALSE)),"")</f>
        <v/>
      </c>
    </row>
    <row r="1680" spans="1:2" s="14" customFormat="1" ht="19.5" customHeight="1" x14ac:dyDescent="0.2">
      <c r="A1680" s="13">
        <v>1665</v>
      </c>
      <c r="B1680" s="14" t="str">
        <f ca="1">IFERROR(HYPERLINK("http://www.charitycommission.gov.uk/Showcharity/RegisterOfCharities/SearchResultHandler.aspx?RegisteredCharityNumber="&amp;VLOOKUP($A1680,RawData!$H:$J,2,FALSE),VLOOKUP($A1680,RawData!$H:$J,3,FALSE)),"")</f>
        <v/>
      </c>
    </row>
    <row r="1681" spans="1:2" s="14" customFormat="1" ht="19.5" customHeight="1" x14ac:dyDescent="0.2">
      <c r="A1681" s="13">
        <v>1666</v>
      </c>
      <c r="B1681" s="14" t="str">
        <f ca="1">IFERROR(HYPERLINK("http://www.charitycommission.gov.uk/Showcharity/RegisterOfCharities/SearchResultHandler.aspx?RegisteredCharityNumber="&amp;VLOOKUP($A1681,RawData!$H:$J,2,FALSE),VLOOKUP($A1681,RawData!$H:$J,3,FALSE)),"")</f>
        <v/>
      </c>
    </row>
    <row r="1682" spans="1:2" s="14" customFormat="1" ht="19.5" customHeight="1" x14ac:dyDescent="0.2">
      <c r="A1682" s="13">
        <v>1667</v>
      </c>
      <c r="B1682" s="14" t="str">
        <f ca="1">IFERROR(HYPERLINK("http://www.charitycommission.gov.uk/Showcharity/RegisterOfCharities/SearchResultHandler.aspx?RegisteredCharityNumber="&amp;VLOOKUP($A1682,RawData!$H:$J,2,FALSE),VLOOKUP($A1682,RawData!$H:$J,3,FALSE)),"")</f>
        <v/>
      </c>
    </row>
    <row r="1683" spans="1:2" s="14" customFormat="1" ht="19.5" customHeight="1" x14ac:dyDescent="0.2">
      <c r="A1683" s="13">
        <v>1668</v>
      </c>
      <c r="B1683" s="14" t="str">
        <f ca="1">IFERROR(HYPERLINK("http://www.charitycommission.gov.uk/Showcharity/RegisterOfCharities/SearchResultHandler.aspx?RegisteredCharityNumber="&amp;VLOOKUP($A1683,RawData!$H:$J,2,FALSE),VLOOKUP($A1683,RawData!$H:$J,3,FALSE)),"")</f>
        <v/>
      </c>
    </row>
    <row r="1684" spans="1:2" s="14" customFormat="1" ht="19.5" customHeight="1" x14ac:dyDescent="0.2">
      <c r="A1684" s="13">
        <v>1669</v>
      </c>
      <c r="B1684" s="14" t="str">
        <f ca="1">IFERROR(HYPERLINK("http://www.charitycommission.gov.uk/Showcharity/RegisterOfCharities/SearchResultHandler.aspx?RegisteredCharityNumber="&amp;VLOOKUP($A1684,RawData!$H:$J,2,FALSE),VLOOKUP($A1684,RawData!$H:$J,3,FALSE)),"")</f>
        <v/>
      </c>
    </row>
    <row r="1685" spans="1:2" s="14" customFormat="1" ht="19.5" customHeight="1" x14ac:dyDescent="0.2">
      <c r="A1685" s="13">
        <v>1670</v>
      </c>
      <c r="B1685" s="14" t="str">
        <f ca="1">IFERROR(HYPERLINK("http://www.charitycommission.gov.uk/Showcharity/RegisterOfCharities/SearchResultHandler.aspx?RegisteredCharityNumber="&amp;VLOOKUP($A1685,RawData!$H:$J,2,FALSE),VLOOKUP($A1685,RawData!$H:$J,3,FALSE)),"")</f>
        <v/>
      </c>
    </row>
    <row r="1686" spans="1:2" s="14" customFormat="1" ht="19.5" customHeight="1" x14ac:dyDescent="0.2">
      <c r="A1686" s="13">
        <v>1671</v>
      </c>
      <c r="B1686" s="14" t="str">
        <f ca="1">IFERROR(HYPERLINK("http://www.charitycommission.gov.uk/Showcharity/RegisterOfCharities/SearchResultHandler.aspx?RegisteredCharityNumber="&amp;VLOOKUP($A1686,RawData!$H:$J,2,FALSE),VLOOKUP($A1686,RawData!$H:$J,3,FALSE)),"")</f>
        <v/>
      </c>
    </row>
    <row r="1687" spans="1:2" s="14" customFormat="1" ht="19.5" customHeight="1" x14ac:dyDescent="0.2">
      <c r="A1687" s="13">
        <v>1672</v>
      </c>
      <c r="B1687" s="14" t="str">
        <f ca="1">IFERROR(HYPERLINK("http://www.charitycommission.gov.uk/Showcharity/RegisterOfCharities/SearchResultHandler.aspx?RegisteredCharityNumber="&amp;VLOOKUP($A1687,RawData!$H:$J,2,FALSE),VLOOKUP($A1687,RawData!$H:$J,3,FALSE)),"")</f>
        <v/>
      </c>
    </row>
    <row r="1688" spans="1:2" s="14" customFormat="1" ht="19.5" customHeight="1" x14ac:dyDescent="0.2">
      <c r="A1688" s="13">
        <v>1673</v>
      </c>
      <c r="B1688" s="14" t="str">
        <f ca="1">IFERROR(HYPERLINK("http://www.charitycommission.gov.uk/Showcharity/RegisterOfCharities/SearchResultHandler.aspx?RegisteredCharityNumber="&amp;VLOOKUP($A1688,RawData!$H:$J,2,FALSE),VLOOKUP($A1688,RawData!$H:$J,3,FALSE)),"")</f>
        <v/>
      </c>
    </row>
    <row r="1689" spans="1:2" s="14" customFormat="1" ht="19.5" customHeight="1" x14ac:dyDescent="0.2">
      <c r="A1689" s="13">
        <v>1674</v>
      </c>
      <c r="B1689" s="14" t="str">
        <f ca="1">IFERROR(HYPERLINK("http://www.charitycommission.gov.uk/Showcharity/RegisterOfCharities/SearchResultHandler.aspx?RegisteredCharityNumber="&amp;VLOOKUP($A1689,RawData!$H:$J,2,FALSE),VLOOKUP($A1689,RawData!$H:$J,3,FALSE)),"")</f>
        <v/>
      </c>
    </row>
    <row r="1690" spans="1:2" s="14" customFormat="1" ht="19.5" customHeight="1" x14ac:dyDescent="0.2">
      <c r="A1690" s="13">
        <v>1675</v>
      </c>
      <c r="B1690" s="14" t="str">
        <f ca="1">IFERROR(HYPERLINK("http://www.charitycommission.gov.uk/Showcharity/RegisterOfCharities/SearchResultHandler.aspx?RegisteredCharityNumber="&amp;VLOOKUP($A1690,RawData!$H:$J,2,FALSE),VLOOKUP($A1690,RawData!$H:$J,3,FALSE)),"")</f>
        <v/>
      </c>
    </row>
    <row r="1691" spans="1:2" s="14" customFormat="1" ht="19.5" customHeight="1" x14ac:dyDescent="0.2">
      <c r="A1691" s="13">
        <v>1676</v>
      </c>
      <c r="B1691" s="14" t="str">
        <f ca="1">IFERROR(HYPERLINK("http://www.charitycommission.gov.uk/Showcharity/RegisterOfCharities/SearchResultHandler.aspx?RegisteredCharityNumber="&amp;VLOOKUP($A1691,RawData!$H:$J,2,FALSE),VLOOKUP($A1691,RawData!$H:$J,3,FALSE)),"")</f>
        <v/>
      </c>
    </row>
    <row r="1692" spans="1:2" s="14" customFormat="1" ht="19.5" customHeight="1" x14ac:dyDescent="0.2">
      <c r="A1692" s="13">
        <v>1677</v>
      </c>
      <c r="B1692" s="14" t="str">
        <f ca="1">IFERROR(HYPERLINK("http://www.charitycommission.gov.uk/Showcharity/RegisterOfCharities/SearchResultHandler.aspx?RegisteredCharityNumber="&amp;VLOOKUP($A1692,RawData!$H:$J,2,FALSE),VLOOKUP($A1692,RawData!$H:$J,3,FALSE)),"")</f>
        <v/>
      </c>
    </row>
    <row r="1693" spans="1:2" s="14" customFormat="1" ht="19.5" customHeight="1" x14ac:dyDescent="0.2">
      <c r="A1693" s="13">
        <v>1678</v>
      </c>
      <c r="B1693" s="14" t="str">
        <f ca="1">IFERROR(HYPERLINK("http://www.charitycommission.gov.uk/Showcharity/RegisterOfCharities/SearchResultHandler.aspx?RegisteredCharityNumber="&amp;VLOOKUP($A1693,RawData!$H:$J,2,FALSE),VLOOKUP($A1693,RawData!$H:$J,3,FALSE)),"")</f>
        <v/>
      </c>
    </row>
    <row r="1694" spans="1:2" s="14" customFormat="1" ht="19.5" customHeight="1" x14ac:dyDescent="0.2">
      <c r="A1694" s="13">
        <v>1679</v>
      </c>
      <c r="B1694" s="14" t="str">
        <f ca="1">IFERROR(HYPERLINK("http://www.charitycommission.gov.uk/Showcharity/RegisterOfCharities/SearchResultHandler.aspx?RegisteredCharityNumber="&amp;VLOOKUP($A1694,RawData!$H:$J,2,FALSE),VLOOKUP($A1694,RawData!$H:$J,3,FALSE)),"")</f>
        <v/>
      </c>
    </row>
    <row r="1695" spans="1:2" s="14" customFormat="1" ht="19.5" customHeight="1" x14ac:dyDescent="0.2">
      <c r="A1695" s="13">
        <v>1680</v>
      </c>
      <c r="B1695" s="14" t="str">
        <f ca="1">IFERROR(HYPERLINK("http://www.charitycommission.gov.uk/Showcharity/RegisterOfCharities/SearchResultHandler.aspx?RegisteredCharityNumber="&amp;VLOOKUP($A1695,RawData!$H:$J,2,FALSE),VLOOKUP($A1695,RawData!$H:$J,3,FALSE)),"")</f>
        <v/>
      </c>
    </row>
    <row r="1696" spans="1:2" s="14" customFormat="1" ht="19.5" customHeight="1" x14ac:dyDescent="0.2">
      <c r="A1696" s="13">
        <v>1681</v>
      </c>
      <c r="B1696" s="14" t="str">
        <f ca="1">IFERROR(HYPERLINK("http://www.charitycommission.gov.uk/Showcharity/RegisterOfCharities/SearchResultHandler.aspx?RegisteredCharityNumber="&amp;VLOOKUP($A1696,RawData!$H:$J,2,FALSE),VLOOKUP($A1696,RawData!$H:$J,3,FALSE)),"")</f>
        <v/>
      </c>
    </row>
    <row r="1697" spans="1:2" s="14" customFormat="1" ht="19.5" customHeight="1" x14ac:dyDescent="0.2">
      <c r="A1697" s="13">
        <v>1682</v>
      </c>
      <c r="B1697" s="14" t="str">
        <f ca="1">IFERROR(HYPERLINK("http://www.charitycommission.gov.uk/Showcharity/RegisterOfCharities/SearchResultHandler.aspx?RegisteredCharityNumber="&amp;VLOOKUP($A1697,RawData!$H:$J,2,FALSE),VLOOKUP($A1697,RawData!$H:$J,3,FALSE)),"")</f>
        <v/>
      </c>
    </row>
    <row r="1698" spans="1:2" s="14" customFormat="1" ht="19.5" customHeight="1" x14ac:dyDescent="0.2">
      <c r="A1698" s="13">
        <v>1683</v>
      </c>
      <c r="B1698" s="14" t="str">
        <f ca="1">IFERROR(HYPERLINK("http://www.charitycommission.gov.uk/Showcharity/RegisterOfCharities/SearchResultHandler.aspx?RegisteredCharityNumber="&amp;VLOOKUP($A1698,RawData!$H:$J,2,FALSE),VLOOKUP($A1698,RawData!$H:$J,3,FALSE)),"")</f>
        <v/>
      </c>
    </row>
    <row r="1699" spans="1:2" s="14" customFormat="1" ht="19.5" customHeight="1" x14ac:dyDescent="0.2">
      <c r="A1699" s="13">
        <v>1684</v>
      </c>
      <c r="B1699" s="14" t="str">
        <f ca="1">IFERROR(HYPERLINK("http://www.charitycommission.gov.uk/Showcharity/RegisterOfCharities/SearchResultHandler.aspx?RegisteredCharityNumber="&amp;VLOOKUP($A1699,RawData!$H:$J,2,FALSE),VLOOKUP($A1699,RawData!$H:$J,3,FALSE)),"")</f>
        <v/>
      </c>
    </row>
    <row r="1700" spans="1:2" s="14" customFormat="1" ht="19.5" customHeight="1" x14ac:dyDescent="0.2">
      <c r="A1700" s="13">
        <v>1685</v>
      </c>
      <c r="B1700" s="14" t="str">
        <f ca="1">IFERROR(HYPERLINK("http://www.charitycommission.gov.uk/Showcharity/RegisterOfCharities/SearchResultHandler.aspx?RegisteredCharityNumber="&amp;VLOOKUP($A1700,RawData!$H:$J,2,FALSE),VLOOKUP($A1700,RawData!$H:$J,3,FALSE)),"")</f>
        <v/>
      </c>
    </row>
    <row r="1701" spans="1:2" s="14" customFormat="1" ht="19.5" customHeight="1" x14ac:dyDescent="0.2">
      <c r="A1701" s="13">
        <v>1686</v>
      </c>
      <c r="B1701" s="14" t="str">
        <f ca="1">IFERROR(HYPERLINK("http://www.charitycommission.gov.uk/Showcharity/RegisterOfCharities/SearchResultHandler.aspx?RegisteredCharityNumber="&amp;VLOOKUP($A1701,RawData!$H:$J,2,FALSE),VLOOKUP($A1701,RawData!$H:$J,3,FALSE)),"")</f>
        <v/>
      </c>
    </row>
    <row r="1702" spans="1:2" s="14" customFormat="1" ht="19.5" customHeight="1" x14ac:dyDescent="0.2">
      <c r="A1702" s="13">
        <v>1687</v>
      </c>
      <c r="B1702" s="14" t="str">
        <f ca="1">IFERROR(HYPERLINK("http://www.charitycommission.gov.uk/Showcharity/RegisterOfCharities/SearchResultHandler.aspx?RegisteredCharityNumber="&amp;VLOOKUP($A1702,RawData!$H:$J,2,FALSE),VLOOKUP($A1702,RawData!$H:$J,3,FALSE)),"")</f>
        <v/>
      </c>
    </row>
    <row r="1703" spans="1:2" s="14" customFormat="1" ht="19.5" customHeight="1" x14ac:dyDescent="0.2">
      <c r="A1703" s="13">
        <v>1688</v>
      </c>
      <c r="B1703" s="14" t="str">
        <f ca="1">IFERROR(HYPERLINK("http://www.charitycommission.gov.uk/Showcharity/RegisterOfCharities/SearchResultHandler.aspx?RegisteredCharityNumber="&amp;VLOOKUP($A1703,RawData!$H:$J,2,FALSE),VLOOKUP($A1703,RawData!$H:$J,3,FALSE)),"")</f>
        <v/>
      </c>
    </row>
    <row r="1704" spans="1:2" s="14" customFormat="1" ht="19.5" customHeight="1" x14ac:dyDescent="0.2">
      <c r="A1704" s="13">
        <v>1689</v>
      </c>
      <c r="B1704" s="14" t="str">
        <f ca="1">IFERROR(HYPERLINK("http://www.charitycommission.gov.uk/Showcharity/RegisterOfCharities/SearchResultHandler.aspx?RegisteredCharityNumber="&amp;VLOOKUP($A1704,RawData!$H:$J,2,FALSE),VLOOKUP($A1704,RawData!$H:$J,3,FALSE)),"")</f>
        <v/>
      </c>
    </row>
    <row r="1705" spans="1:2" s="14" customFormat="1" ht="19.5" customHeight="1" x14ac:dyDescent="0.2">
      <c r="A1705" s="13">
        <v>1690</v>
      </c>
      <c r="B1705" s="14" t="str">
        <f ca="1">IFERROR(HYPERLINK("http://www.charitycommission.gov.uk/Showcharity/RegisterOfCharities/SearchResultHandler.aspx?RegisteredCharityNumber="&amp;VLOOKUP($A1705,RawData!$H:$J,2,FALSE),VLOOKUP($A1705,RawData!$H:$J,3,FALSE)),"")</f>
        <v/>
      </c>
    </row>
    <row r="1706" spans="1:2" s="14" customFormat="1" ht="19.5" customHeight="1" x14ac:dyDescent="0.2">
      <c r="A1706" s="13">
        <v>1691</v>
      </c>
      <c r="B1706" s="14" t="str">
        <f ca="1">IFERROR(HYPERLINK("http://www.charitycommission.gov.uk/Showcharity/RegisterOfCharities/SearchResultHandler.aspx?RegisteredCharityNumber="&amp;VLOOKUP($A1706,RawData!$H:$J,2,FALSE),VLOOKUP($A1706,RawData!$H:$J,3,FALSE)),"")</f>
        <v/>
      </c>
    </row>
    <row r="1707" spans="1:2" s="14" customFormat="1" ht="19.5" customHeight="1" x14ac:dyDescent="0.2">
      <c r="A1707" s="13">
        <v>1692</v>
      </c>
      <c r="B1707" s="14" t="str">
        <f ca="1">IFERROR(HYPERLINK("http://www.charitycommission.gov.uk/Showcharity/RegisterOfCharities/SearchResultHandler.aspx?RegisteredCharityNumber="&amp;VLOOKUP($A1707,RawData!$H:$J,2,FALSE),VLOOKUP($A1707,RawData!$H:$J,3,FALSE)),"")</f>
        <v/>
      </c>
    </row>
    <row r="1708" spans="1:2" s="14" customFormat="1" ht="19.5" customHeight="1" x14ac:dyDescent="0.2">
      <c r="A1708" s="13">
        <v>1693</v>
      </c>
      <c r="B1708" s="14" t="str">
        <f ca="1">IFERROR(HYPERLINK("http://www.charitycommission.gov.uk/Showcharity/RegisterOfCharities/SearchResultHandler.aspx?RegisteredCharityNumber="&amp;VLOOKUP($A1708,RawData!$H:$J,2,FALSE),VLOOKUP($A1708,RawData!$H:$J,3,FALSE)),"")</f>
        <v/>
      </c>
    </row>
    <row r="1709" spans="1:2" s="14" customFormat="1" ht="19.5" customHeight="1" x14ac:dyDescent="0.2">
      <c r="A1709" s="13">
        <v>1694</v>
      </c>
      <c r="B1709" s="14" t="str">
        <f ca="1">IFERROR(HYPERLINK("http://www.charitycommission.gov.uk/Showcharity/RegisterOfCharities/SearchResultHandler.aspx?RegisteredCharityNumber="&amp;VLOOKUP($A1709,RawData!$H:$J,2,FALSE),VLOOKUP($A1709,RawData!$H:$J,3,FALSE)),"")</f>
        <v/>
      </c>
    </row>
    <row r="1710" spans="1:2" s="14" customFormat="1" ht="19.5" customHeight="1" x14ac:dyDescent="0.2">
      <c r="A1710" s="13">
        <v>1695</v>
      </c>
      <c r="B1710" s="14" t="str">
        <f ca="1">IFERROR(HYPERLINK("http://www.charitycommission.gov.uk/Showcharity/RegisterOfCharities/SearchResultHandler.aspx?RegisteredCharityNumber="&amp;VLOOKUP($A1710,RawData!$H:$J,2,FALSE),VLOOKUP($A1710,RawData!$H:$J,3,FALSE)),"")</f>
        <v/>
      </c>
    </row>
    <row r="1711" spans="1:2" s="14" customFormat="1" ht="19.5" customHeight="1" x14ac:dyDescent="0.2">
      <c r="A1711" s="13">
        <v>1696</v>
      </c>
      <c r="B1711" s="14" t="str">
        <f ca="1">IFERROR(HYPERLINK("http://www.charitycommission.gov.uk/Showcharity/RegisterOfCharities/SearchResultHandler.aspx?RegisteredCharityNumber="&amp;VLOOKUP($A1711,RawData!$H:$J,2,FALSE),VLOOKUP($A1711,RawData!$H:$J,3,FALSE)),"")</f>
        <v/>
      </c>
    </row>
    <row r="1712" spans="1:2" s="14" customFormat="1" ht="19.5" customHeight="1" x14ac:dyDescent="0.2">
      <c r="A1712" s="13">
        <v>1697</v>
      </c>
      <c r="B1712" s="14" t="str">
        <f ca="1">IFERROR(HYPERLINK("http://www.charitycommission.gov.uk/Showcharity/RegisterOfCharities/SearchResultHandler.aspx?RegisteredCharityNumber="&amp;VLOOKUP($A1712,RawData!$H:$J,2,FALSE),VLOOKUP($A1712,RawData!$H:$J,3,FALSE)),"")</f>
        <v/>
      </c>
    </row>
    <row r="1713" spans="1:2" s="14" customFormat="1" ht="19.5" customHeight="1" x14ac:dyDescent="0.2">
      <c r="A1713" s="13">
        <v>1698</v>
      </c>
      <c r="B1713" s="14" t="str">
        <f ca="1">IFERROR(HYPERLINK("http://www.charitycommission.gov.uk/Showcharity/RegisterOfCharities/SearchResultHandler.aspx?RegisteredCharityNumber="&amp;VLOOKUP($A1713,RawData!$H:$J,2,FALSE),VLOOKUP($A1713,RawData!$H:$J,3,FALSE)),"")</f>
        <v/>
      </c>
    </row>
    <row r="1714" spans="1:2" s="14" customFormat="1" ht="19.5" customHeight="1" x14ac:dyDescent="0.2">
      <c r="A1714" s="13">
        <v>1699</v>
      </c>
      <c r="B1714" s="14" t="str">
        <f ca="1">IFERROR(HYPERLINK("http://www.charitycommission.gov.uk/Showcharity/RegisterOfCharities/SearchResultHandler.aspx?RegisteredCharityNumber="&amp;VLOOKUP($A1714,RawData!$H:$J,2,FALSE),VLOOKUP($A1714,RawData!$H:$J,3,FALSE)),"")</f>
        <v/>
      </c>
    </row>
    <row r="1715" spans="1:2" s="14" customFormat="1" ht="19.5" customHeight="1" x14ac:dyDescent="0.2">
      <c r="A1715" s="13">
        <v>1700</v>
      </c>
      <c r="B1715" s="14" t="str">
        <f ca="1">IFERROR(HYPERLINK("http://www.charitycommission.gov.uk/Showcharity/RegisterOfCharities/SearchResultHandler.aspx?RegisteredCharityNumber="&amp;VLOOKUP($A1715,RawData!$H:$J,2,FALSE),VLOOKUP($A1715,RawData!$H:$J,3,FALSE)),"")</f>
        <v/>
      </c>
    </row>
    <row r="1716" spans="1:2" s="14" customFormat="1" ht="19.5" customHeight="1" x14ac:dyDescent="0.2">
      <c r="A1716" s="13">
        <v>1701</v>
      </c>
      <c r="B1716" s="14" t="str">
        <f ca="1">IFERROR(HYPERLINK("http://www.charitycommission.gov.uk/Showcharity/RegisterOfCharities/SearchResultHandler.aspx?RegisteredCharityNumber="&amp;VLOOKUP($A1716,RawData!$H:$J,2,FALSE),VLOOKUP($A1716,RawData!$H:$J,3,FALSE)),"")</f>
        <v/>
      </c>
    </row>
    <row r="1717" spans="1:2" s="14" customFormat="1" ht="19.5" customHeight="1" x14ac:dyDescent="0.2">
      <c r="A1717" s="13">
        <v>1702</v>
      </c>
      <c r="B1717" s="14" t="str">
        <f ca="1">IFERROR(HYPERLINK("http://www.charitycommission.gov.uk/Showcharity/RegisterOfCharities/SearchResultHandler.aspx?RegisteredCharityNumber="&amp;VLOOKUP($A1717,RawData!$H:$J,2,FALSE),VLOOKUP($A1717,RawData!$H:$J,3,FALSE)),"")</f>
        <v/>
      </c>
    </row>
    <row r="1718" spans="1:2" s="14" customFormat="1" ht="19.5" customHeight="1" x14ac:dyDescent="0.2">
      <c r="A1718" s="13">
        <v>1703</v>
      </c>
      <c r="B1718" s="14" t="str">
        <f ca="1">IFERROR(HYPERLINK("http://www.charitycommission.gov.uk/Showcharity/RegisterOfCharities/SearchResultHandler.aspx?RegisteredCharityNumber="&amp;VLOOKUP($A1718,RawData!$H:$J,2,FALSE),VLOOKUP($A1718,RawData!$H:$J,3,FALSE)),"")</f>
        <v/>
      </c>
    </row>
    <row r="1719" spans="1:2" s="14" customFormat="1" ht="19.5" customHeight="1" x14ac:dyDescent="0.2">
      <c r="A1719" s="13">
        <v>1704</v>
      </c>
      <c r="B1719" s="14" t="str">
        <f ca="1">IFERROR(HYPERLINK("http://www.charitycommission.gov.uk/Showcharity/RegisterOfCharities/SearchResultHandler.aspx?RegisteredCharityNumber="&amp;VLOOKUP($A1719,RawData!$H:$J,2,FALSE),VLOOKUP($A1719,RawData!$H:$J,3,FALSE)),"")</f>
        <v/>
      </c>
    </row>
    <row r="1720" spans="1:2" s="14" customFormat="1" ht="19.5" customHeight="1" x14ac:dyDescent="0.2">
      <c r="A1720" s="13">
        <v>1705</v>
      </c>
      <c r="B1720" s="14" t="str">
        <f ca="1">IFERROR(HYPERLINK("http://www.charitycommission.gov.uk/Showcharity/RegisterOfCharities/SearchResultHandler.aspx?RegisteredCharityNumber="&amp;VLOOKUP($A1720,RawData!$H:$J,2,FALSE),VLOOKUP($A1720,RawData!$H:$J,3,FALSE)),"")</f>
        <v/>
      </c>
    </row>
    <row r="1721" spans="1:2" s="14" customFormat="1" ht="19.5" customHeight="1" x14ac:dyDescent="0.2">
      <c r="A1721" s="13">
        <v>1706</v>
      </c>
      <c r="B1721" s="14" t="str">
        <f ca="1">IFERROR(HYPERLINK("http://www.charitycommission.gov.uk/Showcharity/RegisterOfCharities/SearchResultHandler.aspx?RegisteredCharityNumber="&amp;VLOOKUP($A1721,RawData!$H:$J,2,FALSE),VLOOKUP($A1721,RawData!$H:$J,3,FALSE)),"")</f>
        <v/>
      </c>
    </row>
    <row r="1722" spans="1:2" s="14" customFormat="1" ht="19.5" customHeight="1" x14ac:dyDescent="0.2">
      <c r="A1722" s="13">
        <v>1707</v>
      </c>
      <c r="B1722" s="14" t="str">
        <f ca="1">IFERROR(HYPERLINK("http://www.charitycommission.gov.uk/Showcharity/RegisterOfCharities/SearchResultHandler.aspx?RegisteredCharityNumber="&amp;VLOOKUP($A1722,RawData!$H:$J,2,FALSE),VLOOKUP($A1722,RawData!$H:$J,3,FALSE)),"")</f>
        <v/>
      </c>
    </row>
    <row r="1723" spans="1:2" s="14" customFormat="1" ht="19.5" customHeight="1" x14ac:dyDescent="0.2">
      <c r="A1723" s="13">
        <v>1708</v>
      </c>
      <c r="B1723" s="14" t="str">
        <f ca="1">IFERROR(HYPERLINK("http://www.charitycommission.gov.uk/Showcharity/RegisterOfCharities/SearchResultHandler.aspx?RegisteredCharityNumber="&amp;VLOOKUP($A1723,RawData!$H:$J,2,FALSE),VLOOKUP($A1723,RawData!$H:$J,3,FALSE)),"")</f>
        <v/>
      </c>
    </row>
    <row r="1724" spans="1:2" s="14" customFormat="1" ht="19.5" customHeight="1" x14ac:dyDescent="0.2">
      <c r="A1724" s="13">
        <v>1709</v>
      </c>
      <c r="B1724" s="14" t="str">
        <f ca="1">IFERROR(HYPERLINK("http://www.charitycommission.gov.uk/Showcharity/RegisterOfCharities/SearchResultHandler.aspx?RegisteredCharityNumber="&amp;VLOOKUP($A1724,RawData!$H:$J,2,FALSE),VLOOKUP($A1724,RawData!$H:$J,3,FALSE)),"")</f>
        <v/>
      </c>
    </row>
    <row r="1725" spans="1:2" s="14" customFormat="1" ht="19.5" customHeight="1" x14ac:dyDescent="0.2">
      <c r="A1725" s="13">
        <v>1710</v>
      </c>
      <c r="B1725" s="14" t="str">
        <f ca="1">IFERROR(HYPERLINK("http://www.charitycommission.gov.uk/Showcharity/RegisterOfCharities/SearchResultHandler.aspx?RegisteredCharityNumber="&amp;VLOOKUP($A1725,RawData!$H:$J,2,FALSE),VLOOKUP($A1725,RawData!$H:$J,3,FALSE)),"")</f>
        <v/>
      </c>
    </row>
    <row r="1726" spans="1:2" s="14" customFormat="1" ht="19.5" customHeight="1" x14ac:dyDescent="0.2">
      <c r="A1726" s="13">
        <v>1711</v>
      </c>
      <c r="B1726" s="14" t="str">
        <f ca="1">IFERROR(HYPERLINK("http://www.charitycommission.gov.uk/Showcharity/RegisterOfCharities/SearchResultHandler.aspx?RegisteredCharityNumber="&amp;VLOOKUP($A1726,RawData!$H:$J,2,FALSE),VLOOKUP($A1726,RawData!$H:$J,3,FALSE)),"")</f>
        <v/>
      </c>
    </row>
    <row r="1727" spans="1:2" s="14" customFormat="1" ht="19.5" customHeight="1" x14ac:dyDescent="0.2">
      <c r="A1727" s="13">
        <v>1712</v>
      </c>
      <c r="B1727" s="14" t="str">
        <f ca="1">IFERROR(HYPERLINK("http://www.charitycommission.gov.uk/Showcharity/RegisterOfCharities/SearchResultHandler.aspx?RegisteredCharityNumber="&amp;VLOOKUP($A1727,RawData!$H:$J,2,FALSE),VLOOKUP($A1727,RawData!$H:$J,3,FALSE)),"")</f>
        <v/>
      </c>
    </row>
    <row r="1728" spans="1:2" s="14" customFormat="1" ht="19.5" customHeight="1" x14ac:dyDescent="0.2">
      <c r="A1728" s="13">
        <v>1713</v>
      </c>
      <c r="B1728" s="14" t="str">
        <f ca="1">IFERROR(HYPERLINK("http://www.charitycommission.gov.uk/Showcharity/RegisterOfCharities/SearchResultHandler.aspx?RegisteredCharityNumber="&amp;VLOOKUP($A1728,RawData!$H:$J,2,FALSE),VLOOKUP($A1728,RawData!$H:$J,3,FALSE)),"")</f>
        <v/>
      </c>
    </row>
    <row r="1729" spans="1:2" s="14" customFormat="1" ht="19.5" customHeight="1" x14ac:dyDescent="0.2">
      <c r="A1729" s="13">
        <v>1714</v>
      </c>
      <c r="B1729" s="14" t="str">
        <f ca="1">IFERROR(HYPERLINK("http://www.charitycommission.gov.uk/Showcharity/RegisterOfCharities/SearchResultHandler.aspx?RegisteredCharityNumber="&amp;VLOOKUP($A1729,RawData!$H:$J,2,FALSE),VLOOKUP($A1729,RawData!$H:$J,3,FALSE)),"")</f>
        <v/>
      </c>
    </row>
    <row r="1730" spans="1:2" s="14" customFormat="1" ht="19.5" customHeight="1" x14ac:dyDescent="0.2">
      <c r="A1730" s="13">
        <v>1715</v>
      </c>
      <c r="B1730" s="14" t="str">
        <f ca="1">IFERROR(HYPERLINK("http://www.charitycommission.gov.uk/Showcharity/RegisterOfCharities/SearchResultHandler.aspx?RegisteredCharityNumber="&amp;VLOOKUP($A1730,RawData!$H:$J,2,FALSE),VLOOKUP($A1730,RawData!$H:$J,3,FALSE)),"")</f>
        <v/>
      </c>
    </row>
    <row r="1731" spans="1:2" s="14" customFormat="1" ht="19.5" customHeight="1" x14ac:dyDescent="0.2">
      <c r="A1731" s="13">
        <v>1716</v>
      </c>
      <c r="B1731" s="14" t="str">
        <f ca="1">IFERROR(HYPERLINK("http://www.charitycommission.gov.uk/Showcharity/RegisterOfCharities/SearchResultHandler.aspx?RegisteredCharityNumber="&amp;VLOOKUP($A1731,RawData!$H:$J,2,FALSE),VLOOKUP($A1731,RawData!$H:$J,3,FALSE)),"")</f>
        <v/>
      </c>
    </row>
    <row r="1732" spans="1:2" s="14" customFormat="1" ht="19.5" customHeight="1" x14ac:dyDescent="0.2">
      <c r="A1732" s="13">
        <v>1717</v>
      </c>
      <c r="B1732" s="14" t="str">
        <f ca="1">IFERROR(HYPERLINK("http://www.charitycommission.gov.uk/Showcharity/RegisterOfCharities/SearchResultHandler.aspx?RegisteredCharityNumber="&amp;VLOOKUP($A1732,RawData!$H:$J,2,FALSE),VLOOKUP($A1732,RawData!$H:$J,3,FALSE)),"")</f>
        <v/>
      </c>
    </row>
    <row r="1733" spans="1:2" s="14" customFormat="1" ht="19.5" customHeight="1" x14ac:dyDescent="0.2">
      <c r="A1733" s="13">
        <v>1718</v>
      </c>
      <c r="B1733" s="14" t="str">
        <f ca="1">IFERROR(HYPERLINK("http://www.charitycommission.gov.uk/Showcharity/RegisterOfCharities/SearchResultHandler.aspx?RegisteredCharityNumber="&amp;VLOOKUP($A1733,RawData!$H:$J,2,FALSE),VLOOKUP($A1733,RawData!$H:$J,3,FALSE)),"")</f>
        <v/>
      </c>
    </row>
    <row r="1734" spans="1:2" s="14" customFormat="1" ht="19.5" customHeight="1" x14ac:dyDescent="0.2">
      <c r="A1734" s="13">
        <v>1719</v>
      </c>
      <c r="B1734" s="14" t="str">
        <f ca="1">IFERROR(HYPERLINK("http://www.charitycommission.gov.uk/Showcharity/RegisterOfCharities/SearchResultHandler.aspx?RegisteredCharityNumber="&amp;VLOOKUP($A1734,RawData!$H:$J,2,FALSE),VLOOKUP($A1734,RawData!$H:$J,3,FALSE)),"")</f>
        <v/>
      </c>
    </row>
    <row r="1735" spans="1:2" s="14" customFormat="1" ht="19.5" customHeight="1" x14ac:dyDescent="0.2">
      <c r="A1735" s="13">
        <v>1720</v>
      </c>
      <c r="B1735" s="14" t="str">
        <f ca="1">IFERROR(HYPERLINK("http://www.charitycommission.gov.uk/Showcharity/RegisterOfCharities/SearchResultHandler.aspx?RegisteredCharityNumber="&amp;VLOOKUP($A1735,RawData!$H:$J,2,FALSE),VLOOKUP($A1735,RawData!$H:$J,3,FALSE)),"")</f>
        <v/>
      </c>
    </row>
    <row r="1736" spans="1:2" s="14" customFormat="1" ht="19.5" customHeight="1" x14ac:dyDescent="0.2">
      <c r="A1736" s="13">
        <v>1721</v>
      </c>
      <c r="B1736" s="14" t="str">
        <f ca="1">IFERROR(HYPERLINK("http://www.charitycommission.gov.uk/Showcharity/RegisterOfCharities/SearchResultHandler.aspx?RegisteredCharityNumber="&amp;VLOOKUP($A1736,RawData!$H:$J,2,FALSE),VLOOKUP($A1736,RawData!$H:$J,3,FALSE)),"")</f>
        <v/>
      </c>
    </row>
    <row r="1737" spans="1:2" s="14" customFormat="1" ht="19.5" customHeight="1" x14ac:dyDescent="0.2">
      <c r="A1737" s="13">
        <v>1722</v>
      </c>
      <c r="B1737" s="14" t="str">
        <f ca="1">IFERROR(HYPERLINK("http://www.charitycommission.gov.uk/Showcharity/RegisterOfCharities/SearchResultHandler.aspx?RegisteredCharityNumber="&amp;VLOOKUP($A1737,RawData!$H:$J,2,FALSE),VLOOKUP($A1737,RawData!$H:$J,3,FALSE)),"")</f>
        <v/>
      </c>
    </row>
    <row r="1738" spans="1:2" s="14" customFormat="1" ht="19.5" customHeight="1" x14ac:dyDescent="0.2">
      <c r="A1738" s="13">
        <v>1723</v>
      </c>
      <c r="B1738" s="14" t="str">
        <f ca="1">IFERROR(HYPERLINK("http://www.charitycommission.gov.uk/Showcharity/RegisterOfCharities/SearchResultHandler.aspx?RegisteredCharityNumber="&amp;VLOOKUP($A1738,RawData!$H:$J,2,FALSE),VLOOKUP($A1738,RawData!$H:$J,3,FALSE)),"")</f>
        <v/>
      </c>
    </row>
    <row r="1739" spans="1:2" s="14" customFormat="1" ht="19.5" customHeight="1" x14ac:dyDescent="0.2">
      <c r="A1739" s="13">
        <v>1724</v>
      </c>
      <c r="B1739" s="14" t="str">
        <f ca="1">IFERROR(HYPERLINK("http://www.charitycommission.gov.uk/Showcharity/RegisterOfCharities/SearchResultHandler.aspx?RegisteredCharityNumber="&amp;VLOOKUP($A1739,RawData!$H:$J,2,FALSE),VLOOKUP($A1739,RawData!$H:$J,3,FALSE)),"")</f>
        <v/>
      </c>
    </row>
    <row r="1740" spans="1:2" s="14" customFormat="1" ht="19.5" customHeight="1" x14ac:dyDescent="0.2">
      <c r="A1740" s="13">
        <v>1725</v>
      </c>
      <c r="B1740" s="14" t="str">
        <f ca="1">IFERROR(HYPERLINK("http://www.charitycommission.gov.uk/Showcharity/RegisterOfCharities/SearchResultHandler.aspx?RegisteredCharityNumber="&amp;VLOOKUP($A1740,RawData!$H:$J,2,FALSE),VLOOKUP($A1740,RawData!$H:$J,3,FALSE)),"")</f>
        <v/>
      </c>
    </row>
    <row r="1741" spans="1:2" s="14" customFormat="1" ht="19.5" customHeight="1" x14ac:dyDescent="0.2">
      <c r="A1741" s="13">
        <v>1726</v>
      </c>
      <c r="B1741" s="14" t="str">
        <f ca="1">IFERROR(HYPERLINK("http://www.charitycommission.gov.uk/Showcharity/RegisterOfCharities/SearchResultHandler.aspx?RegisteredCharityNumber="&amp;VLOOKUP($A1741,RawData!$H:$J,2,FALSE),VLOOKUP($A1741,RawData!$H:$J,3,FALSE)),"")</f>
        <v/>
      </c>
    </row>
    <row r="1742" spans="1:2" s="14" customFormat="1" ht="19.5" customHeight="1" x14ac:dyDescent="0.2">
      <c r="A1742" s="13">
        <v>1727</v>
      </c>
      <c r="B1742" s="14" t="str">
        <f ca="1">IFERROR(HYPERLINK("http://www.charitycommission.gov.uk/Showcharity/RegisterOfCharities/SearchResultHandler.aspx?RegisteredCharityNumber="&amp;VLOOKUP($A1742,RawData!$H:$J,2,FALSE),VLOOKUP($A1742,RawData!$H:$J,3,FALSE)),"")</f>
        <v/>
      </c>
    </row>
    <row r="1743" spans="1:2" s="14" customFormat="1" ht="19.5" customHeight="1" x14ac:dyDescent="0.2">
      <c r="A1743" s="13">
        <v>1728</v>
      </c>
      <c r="B1743" s="14" t="str">
        <f ca="1">IFERROR(HYPERLINK("http://www.charitycommission.gov.uk/Showcharity/RegisterOfCharities/SearchResultHandler.aspx?RegisteredCharityNumber="&amp;VLOOKUP($A1743,RawData!$H:$J,2,FALSE),VLOOKUP($A1743,RawData!$H:$J,3,FALSE)),"")</f>
        <v/>
      </c>
    </row>
    <row r="1744" spans="1:2" s="14" customFormat="1" ht="19.5" customHeight="1" x14ac:dyDescent="0.2">
      <c r="A1744" s="13">
        <v>1729</v>
      </c>
      <c r="B1744" s="14" t="str">
        <f ca="1">IFERROR(HYPERLINK("http://www.charitycommission.gov.uk/Showcharity/RegisterOfCharities/SearchResultHandler.aspx?RegisteredCharityNumber="&amp;VLOOKUP($A1744,RawData!$H:$J,2,FALSE),VLOOKUP($A1744,RawData!$H:$J,3,FALSE)),"")</f>
        <v/>
      </c>
    </row>
    <row r="1745" spans="1:2" s="14" customFormat="1" ht="19.5" customHeight="1" x14ac:dyDescent="0.2">
      <c r="A1745" s="13">
        <v>1730</v>
      </c>
      <c r="B1745" s="14" t="str">
        <f ca="1">IFERROR(HYPERLINK("http://www.charitycommission.gov.uk/Showcharity/RegisterOfCharities/SearchResultHandler.aspx?RegisteredCharityNumber="&amp;VLOOKUP($A1745,RawData!$H:$J,2,FALSE),VLOOKUP($A1745,RawData!$H:$J,3,FALSE)),"")</f>
        <v/>
      </c>
    </row>
    <row r="1746" spans="1:2" s="14" customFormat="1" ht="19.5" customHeight="1" x14ac:dyDescent="0.2">
      <c r="A1746" s="13">
        <v>1731</v>
      </c>
      <c r="B1746" s="14" t="str">
        <f ca="1">IFERROR(HYPERLINK("http://www.charitycommission.gov.uk/Showcharity/RegisterOfCharities/SearchResultHandler.aspx?RegisteredCharityNumber="&amp;VLOOKUP($A1746,RawData!$H:$J,2,FALSE),VLOOKUP($A1746,RawData!$H:$J,3,FALSE)),"")</f>
        <v/>
      </c>
    </row>
    <row r="1747" spans="1:2" s="14" customFormat="1" ht="19.5" customHeight="1" x14ac:dyDescent="0.2">
      <c r="A1747" s="13">
        <v>1732</v>
      </c>
      <c r="B1747" s="14" t="str">
        <f ca="1">IFERROR(HYPERLINK("http://www.charitycommission.gov.uk/Showcharity/RegisterOfCharities/SearchResultHandler.aspx?RegisteredCharityNumber="&amp;VLOOKUP($A1747,RawData!$H:$J,2,FALSE),VLOOKUP($A1747,RawData!$H:$J,3,FALSE)),"")</f>
        <v/>
      </c>
    </row>
    <row r="1748" spans="1:2" s="14" customFormat="1" ht="19.5" customHeight="1" x14ac:dyDescent="0.2">
      <c r="A1748" s="13">
        <v>1733</v>
      </c>
      <c r="B1748" s="14" t="str">
        <f ca="1">IFERROR(HYPERLINK("http://www.charitycommission.gov.uk/Showcharity/RegisterOfCharities/SearchResultHandler.aspx?RegisteredCharityNumber="&amp;VLOOKUP($A1748,RawData!$H:$J,2,FALSE),VLOOKUP($A1748,RawData!$H:$J,3,FALSE)),"")</f>
        <v/>
      </c>
    </row>
    <row r="1749" spans="1:2" s="14" customFormat="1" ht="19.5" customHeight="1" x14ac:dyDescent="0.2">
      <c r="A1749" s="13">
        <v>1734</v>
      </c>
      <c r="B1749" s="14" t="str">
        <f ca="1">IFERROR(HYPERLINK("http://www.charitycommission.gov.uk/Showcharity/RegisterOfCharities/SearchResultHandler.aspx?RegisteredCharityNumber="&amp;VLOOKUP($A1749,RawData!$H:$J,2,FALSE),VLOOKUP($A1749,RawData!$H:$J,3,FALSE)),"")</f>
        <v/>
      </c>
    </row>
    <row r="1750" spans="1:2" s="14" customFormat="1" ht="19.5" customHeight="1" x14ac:dyDescent="0.2">
      <c r="A1750" s="13">
        <v>1735</v>
      </c>
      <c r="B1750" s="14" t="str">
        <f ca="1">IFERROR(HYPERLINK("http://www.charitycommission.gov.uk/Showcharity/RegisterOfCharities/SearchResultHandler.aspx?RegisteredCharityNumber="&amp;VLOOKUP($A1750,RawData!$H:$J,2,FALSE),VLOOKUP($A1750,RawData!$H:$J,3,FALSE)),"")</f>
        <v/>
      </c>
    </row>
    <row r="1751" spans="1:2" s="14" customFormat="1" ht="19.5" customHeight="1" x14ac:dyDescent="0.2">
      <c r="A1751" s="13">
        <v>1736</v>
      </c>
      <c r="B1751" s="14" t="str">
        <f ca="1">IFERROR(HYPERLINK("http://www.charitycommission.gov.uk/Showcharity/RegisterOfCharities/SearchResultHandler.aspx?RegisteredCharityNumber="&amp;VLOOKUP($A1751,RawData!$H:$J,2,FALSE),VLOOKUP($A1751,RawData!$H:$J,3,FALSE)),"")</f>
        <v/>
      </c>
    </row>
    <row r="1752" spans="1:2" s="14" customFormat="1" ht="19.5" customHeight="1" x14ac:dyDescent="0.2">
      <c r="A1752" s="13">
        <v>1737</v>
      </c>
      <c r="B1752" s="14" t="str">
        <f ca="1">IFERROR(HYPERLINK("http://www.charitycommission.gov.uk/Showcharity/RegisterOfCharities/SearchResultHandler.aspx?RegisteredCharityNumber="&amp;VLOOKUP($A1752,RawData!$H:$J,2,FALSE),VLOOKUP($A1752,RawData!$H:$J,3,FALSE)),"")</f>
        <v/>
      </c>
    </row>
    <row r="1753" spans="1:2" s="14" customFormat="1" ht="19.5" customHeight="1" x14ac:dyDescent="0.2">
      <c r="A1753" s="13">
        <v>1738</v>
      </c>
      <c r="B1753" s="14" t="str">
        <f ca="1">IFERROR(HYPERLINK("http://www.charitycommission.gov.uk/Showcharity/RegisterOfCharities/SearchResultHandler.aspx?RegisteredCharityNumber="&amp;VLOOKUP($A1753,RawData!$H:$J,2,FALSE),VLOOKUP($A1753,RawData!$H:$J,3,FALSE)),"")</f>
        <v/>
      </c>
    </row>
    <row r="1754" spans="1:2" s="14" customFormat="1" ht="19.5" customHeight="1" x14ac:dyDescent="0.2">
      <c r="A1754" s="13">
        <v>1739</v>
      </c>
      <c r="B1754" s="14" t="str">
        <f ca="1">IFERROR(HYPERLINK("http://www.charitycommission.gov.uk/Showcharity/RegisterOfCharities/SearchResultHandler.aspx?RegisteredCharityNumber="&amp;VLOOKUP($A1754,RawData!$H:$J,2,FALSE),VLOOKUP($A1754,RawData!$H:$J,3,FALSE)),"")</f>
        <v/>
      </c>
    </row>
    <row r="1755" spans="1:2" s="14" customFormat="1" ht="19.5" customHeight="1" x14ac:dyDescent="0.2">
      <c r="A1755" s="13">
        <v>1740</v>
      </c>
      <c r="B1755" s="14" t="str">
        <f ca="1">IFERROR(HYPERLINK("http://www.charitycommission.gov.uk/Showcharity/RegisterOfCharities/SearchResultHandler.aspx?RegisteredCharityNumber="&amp;VLOOKUP($A1755,RawData!$H:$J,2,FALSE),VLOOKUP($A1755,RawData!$H:$J,3,FALSE)),"")</f>
        <v/>
      </c>
    </row>
    <row r="1756" spans="1:2" s="14" customFormat="1" ht="19.5" customHeight="1" x14ac:dyDescent="0.2">
      <c r="A1756" s="13">
        <v>1741</v>
      </c>
      <c r="B1756" s="14" t="str">
        <f ca="1">IFERROR(HYPERLINK("http://www.charitycommission.gov.uk/Showcharity/RegisterOfCharities/SearchResultHandler.aspx?RegisteredCharityNumber="&amp;VLOOKUP($A1756,RawData!$H:$J,2,FALSE),VLOOKUP($A1756,RawData!$H:$J,3,FALSE)),"")</f>
        <v/>
      </c>
    </row>
    <row r="1757" spans="1:2" s="14" customFormat="1" ht="19.5" customHeight="1" x14ac:dyDescent="0.2">
      <c r="A1757" s="13">
        <v>1742</v>
      </c>
      <c r="B1757" s="14" t="str">
        <f ca="1">IFERROR(HYPERLINK("http://www.charitycommission.gov.uk/Showcharity/RegisterOfCharities/SearchResultHandler.aspx?RegisteredCharityNumber="&amp;VLOOKUP($A1757,RawData!$H:$J,2,FALSE),VLOOKUP($A1757,RawData!$H:$J,3,FALSE)),"")</f>
        <v/>
      </c>
    </row>
    <row r="1758" spans="1:2" s="14" customFormat="1" ht="19.5" customHeight="1" x14ac:dyDescent="0.2">
      <c r="A1758" s="13">
        <v>1743</v>
      </c>
      <c r="B1758" s="14" t="str">
        <f ca="1">IFERROR(HYPERLINK("http://www.charitycommission.gov.uk/Showcharity/RegisterOfCharities/SearchResultHandler.aspx?RegisteredCharityNumber="&amp;VLOOKUP($A1758,RawData!$H:$J,2,FALSE),VLOOKUP($A1758,RawData!$H:$J,3,FALSE)),"")</f>
        <v/>
      </c>
    </row>
    <row r="1759" spans="1:2" s="14" customFormat="1" ht="19.5" customHeight="1" x14ac:dyDescent="0.2">
      <c r="A1759" s="13">
        <v>1744</v>
      </c>
      <c r="B1759" s="14" t="str">
        <f ca="1">IFERROR(HYPERLINK("http://www.charitycommission.gov.uk/Showcharity/RegisterOfCharities/SearchResultHandler.aspx?RegisteredCharityNumber="&amp;VLOOKUP($A1759,RawData!$H:$J,2,FALSE),VLOOKUP($A1759,RawData!$H:$J,3,FALSE)),"")</f>
        <v/>
      </c>
    </row>
    <row r="1760" spans="1:2" s="14" customFormat="1" ht="19.5" customHeight="1" x14ac:dyDescent="0.2">
      <c r="A1760" s="13">
        <v>1745</v>
      </c>
      <c r="B1760" s="14" t="str">
        <f ca="1">IFERROR(HYPERLINK("http://www.charitycommission.gov.uk/Showcharity/RegisterOfCharities/SearchResultHandler.aspx?RegisteredCharityNumber="&amp;VLOOKUP($A1760,RawData!$H:$J,2,FALSE),VLOOKUP($A1760,RawData!$H:$J,3,FALSE)),"")</f>
        <v/>
      </c>
    </row>
    <row r="1761" spans="1:2" s="14" customFormat="1" ht="19.5" customHeight="1" x14ac:dyDescent="0.2">
      <c r="A1761" s="13">
        <v>1746</v>
      </c>
      <c r="B1761" s="14" t="str">
        <f ca="1">IFERROR(HYPERLINK("http://www.charitycommission.gov.uk/Showcharity/RegisterOfCharities/SearchResultHandler.aspx?RegisteredCharityNumber="&amp;VLOOKUP($A1761,RawData!$H:$J,2,FALSE),VLOOKUP($A1761,RawData!$H:$J,3,FALSE)),"")</f>
        <v/>
      </c>
    </row>
    <row r="1762" spans="1:2" s="14" customFormat="1" ht="19.5" customHeight="1" x14ac:dyDescent="0.2">
      <c r="A1762" s="13">
        <v>1747</v>
      </c>
      <c r="B1762" s="14" t="str">
        <f ca="1">IFERROR(HYPERLINK("http://www.charitycommission.gov.uk/Showcharity/RegisterOfCharities/SearchResultHandler.aspx?RegisteredCharityNumber="&amp;VLOOKUP($A1762,RawData!$H:$J,2,FALSE),VLOOKUP($A1762,RawData!$H:$J,3,FALSE)),"")</f>
        <v/>
      </c>
    </row>
    <row r="1763" spans="1:2" s="14" customFormat="1" ht="19.5" customHeight="1" x14ac:dyDescent="0.2">
      <c r="A1763" s="13">
        <v>1748</v>
      </c>
      <c r="B1763" s="14" t="str">
        <f ca="1">IFERROR(HYPERLINK("http://www.charitycommission.gov.uk/Showcharity/RegisterOfCharities/SearchResultHandler.aspx?RegisteredCharityNumber="&amp;VLOOKUP($A1763,RawData!$H:$J,2,FALSE),VLOOKUP($A1763,RawData!$H:$J,3,FALSE)),"")</f>
        <v/>
      </c>
    </row>
    <row r="1764" spans="1:2" s="14" customFormat="1" ht="19.5" customHeight="1" x14ac:dyDescent="0.2">
      <c r="A1764" s="13">
        <v>1749</v>
      </c>
      <c r="B1764" s="14" t="str">
        <f ca="1">IFERROR(HYPERLINK("http://www.charitycommission.gov.uk/Showcharity/RegisterOfCharities/SearchResultHandler.aspx?RegisteredCharityNumber="&amp;VLOOKUP($A1764,RawData!$H:$J,2,FALSE),VLOOKUP($A1764,RawData!$H:$J,3,FALSE)),"")</f>
        <v/>
      </c>
    </row>
    <row r="1765" spans="1:2" s="14" customFormat="1" ht="19.5" customHeight="1" x14ac:dyDescent="0.2">
      <c r="A1765" s="13">
        <v>1750</v>
      </c>
      <c r="B1765" s="14" t="str">
        <f ca="1">IFERROR(HYPERLINK("http://www.charitycommission.gov.uk/Showcharity/RegisterOfCharities/SearchResultHandler.aspx?RegisteredCharityNumber="&amp;VLOOKUP($A1765,RawData!$H:$J,2,FALSE),VLOOKUP($A1765,RawData!$H:$J,3,FALSE)),"")</f>
        <v/>
      </c>
    </row>
    <row r="1766" spans="1:2" s="14" customFormat="1" ht="19.5" customHeight="1" x14ac:dyDescent="0.2">
      <c r="A1766" s="13">
        <v>1751</v>
      </c>
      <c r="B1766" s="14" t="str">
        <f ca="1">IFERROR(HYPERLINK("http://www.charitycommission.gov.uk/Showcharity/RegisterOfCharities/SearchResultHandler.aspx?RegisteredCharityNumber="&amp;VLOOKUP($A1766,RawData!$H:$J,2,FALSE),VLOOKUP($A1766,RawData!$H:$J,3,FALSE)),"")</f>
        <v/>
      </c>
    </row>
    <row r="1767" spans="1:2" s="14" customFormat="1" ht="19.5" customHeight="1" x14ac:dyDescent="0.2">
      <c r="A1767" s="13">
        <v>1752</v>
      </c>
      <c r="B1767" s="14" t="str">
        <f ca="1">IFERROR(HYPERLINK("http://www.charitycommission.gov.uk/Showcharity/RegisterOfCharities/SearchResultHandler.aspx?RegisteredCharityNumber="&amp;VLOOKUP($A1767,RawData!$H:$J,2,FALSE),VLOOKUP($A1767,RawData!$H:$J,3,FALSE)),"")</f>
        <v/>
      </c>
    </row>
    <row r="1768" spans="1:2" s="14" customFormat="1" ht="19.5" customHeight="1" x14ac:dyDescent="0.2">
      <c r="A1768" s="13">
        <v>1753</v>
      </c>
      <c r="B1768" s="14" t="str">
        <f ca="1">IFERROR(HYPERLINK("http://www.charitycommission.gov.uk/Showcharity/RegisterOfCharities/SearchResultHandler.aspx?RegisteredCharityNumber="&amp;VLOOKUP($A1768,RawData!$H:$J,2,FALSE),VLOOKUP($A1768,RawData!$H:$J,3,FALSE)),"")</f>
        <v/>
      </c>
    </row>
    <row r="1769" spans="1:2" s="14" customFormat="1" ht="19.5" customHeight="1" x14ac:dyDescent="0.2">
      <c r="A1769" s="13">
        <v>1754</v>
      </c>
      <c r="B1769" s="14" t="str">
        <f ca="1">IFERROR(HYPERLINK("http://www.charitycommission.gov.uk/Showcharity/RegisterOfCharities/SearchResultHandler.aspx?RegisteredCharityNumber="&amp;VLOOKUP($A1769,RawData!$H:$J,2,FALSE),VLOOKUP($A1769,RawData!$H:$J,3,FALSE)),"")</f>
        <v/>
      </c>
    </row>
    <row r="1770" spans="1:2" s="14" customFormat="1" ht="19.5" customHeight="1" x14ac:dyDescent="0.2">
      <c r="A1770" s="13">
        <v>1755</v>
      </c>
      <c r="B1770" s="14" t="str">
        <f ca="1">IFERROR(HYPERLINK("http://www.charitycommission.gov.uk/Showcharity/RegisterOfCharities/SearchResultHandler.aspx?RegisteredCharityNumber="&amp;VLOOKUP($A1770,RawData!$H:$J,2,FALSE),VLOOKUP($A1770,RawData!$H:$J,3,FALSE)),"")</f>
        <v/>
      </c>
    </row>
    <row r="1771" spans="1:2" s="14" customFormat="1" ht="19.5" customHeight="1" x14ac:dyDescent="0.2">
      <c r="A1771" s="13">
        <v>1756</v>
      </c>
      <c r="B1771" s="14" t="str">
        <f ca="1">IFERROR(HYPERLINK("http://www.charitycommission.gov.uk/Showcharity/RegisterOfCharities/SearchResultHandler.aspx?RegisteredCharityNumber="&amp;VLOOKUP($A1771,RawData!$H:$J,2,FALSE),VLOOKUP($A1771,RawData!$H:$J,3,FALSE)),"")</f>
        <v/>
      </c>
    </row>
    <row r="1772" spans="1:2" s="14" customFormat="1" ht="19.5" customHeight="1" x14ac:dyDescent="0.2">
      <c r="A1772" s="13">
        <v>1757</v>
      </c>
      <c r="B1772" s="14" t="str">
        <f ca="1">IFERROR(HYPERLINK("http://www.charitycommission.gov.uk/Showcharity/RegisterOfCharities/SearchResultHandler.aspx?RegisteredCharityNumber="&amp;VLOOKUP($A1772,RawData!$H:$J,2,FALSE),VLOOKUP($A1772,RawData!$H:$J,3,FALSE)),"")</f>
        <v/>
      </c>
    </row>
    <row r="1773" spans="1:2" s="14" customFormat="1" ht="19.5" customHeight="1" x14ac:dyDescent="0.2">
      <c r="A1773" s="13">
        <v>1758</v>
      </c>
      <c r="B1773" s="14" t="str">
        <f ca="1">IFERROR(HYPERLINK("http://www.charitycommission.gov.uk/Showcharity/RegisterOfCharities/SearchResultHandler.aspx?RegisteredCharityNumber="&amp;VLOOKUP($A1773,RawData!$H:$J,2,FALSE),VLOOKUP($A1773,RawData!$H:$J,3,FALSE)),"")</f>
        <v/>
      </c>
    </row>
    <row r="1774" spans="1:2" s="14" customFormat="1" ht="19.5" customHeight="1" x14ac:dyDescent="0.2">
      <c r="A1774" s="13">
        <v>1759</v>
      </c>
      <c r="B1774" s="14" t="str">
        <f ca="1">IFERROR(HYPERLINK("http://www.charitycommission.gov.uk/Showcharity/RegisterOfCharities/SearchResultHandler.aspx?RegisteredCharityNumber="&amp;VLOOKUP($A1774,RawData!$H:$J,2,FALSE),VLOOKUP($A1774,RawData!$H:$J,3,FALSE)),"")</f>
        <v/>
      </c>
    </row>
    <row r="1775" spans="1:2" s="14" customFormat="1" ht="19.5" customHeight="1" x14ac:dyDescent="0.2">
      <c r="A1775" s="13">
        <v>1760</v>
      </c>
      <c r="B1775" s="14" t="str">
        <f ca="1">IFERROR(HYPERLINK("http://www.charitycommission.gov.uk/Showcharity/RegisterOfCharities/SearchResultHandler.aspx?RegisteredCharityNumber="&amp;VLOOKUP($A1775,RawData!$H:$J,2,FALSE),VLOOKUP($A1775,RawData!$H:$J,3,FALSE)),"")</f>
        <v/>
      </c>
    </row>
    <row r="1776" spans="1:2" s="14" customFormat="1" ht="19.5" customHeight="1" x14ac:dyDescent="0.2">
      <c r="A1776" s="13">
        <v>1761</v>
      </c>
      <c r="B1776" s="14" t="str">
        <f ca="1">IFERROR(HYPERLINK("http://www.charitycommission.gov.uk/Showcharity/RegisterOfCharities/SearchResultHandler.aspx?RegisteredCharityNumber="&amp;VLOOKUP($A1776,RawData!$H:$J,2,FALSE),VLOOKUP($A1776,RawData!$H:$J,3,FALSE)),"")</f>
        <v/>
      </c>
    </row>
    <row r="1777" spans="1:2" s="14" customFormat="1" ht="19.5" customHeight="1" x14ac:dyDescent="0.2">
      <c r="A1777" s="13">
        <v>1762</v>
      </c>
      <c r="B1777" s="14" t="str">
        <f ca="1">IFERROR(HYPERLINK("http://www.charitycommission.gov.uk/Showcharity/RegisterOfCharities/SearchResultHandler.aspx?RegisteredCharityNumber="&amp;VLOOKUP($A1777,RawData!$H:$J,2,FALSE),VLOOKUP($A1777,RawData!$H:$J,3,FALSE)),"")</f>
        <v/>
      </c>
    </row>
    <row r="1778" spans="1:2" s="14" customFormat="1" ht="19.5" customHeight="1" x14ac:dyDescent="0.2">
      <c r="A1778" s="13">
        <v>1763</v>
      </c>
      <c r="B1778" s="14" t="str">
        <f ca="1">IFERROR(HYPERLINK("http://www.charitycommission.gov.uk/Showcharity/RegisterOfCharities/SearchResultHandler.aspx?RegisteredCharityNumber="&amp;VLOOKUP($A1778,RawData!$H:$J,2,FALSE),VLOOKUP($A1778,RawData!$H:$J,3,FALSE)),"")</f>
        <v/>
      </c>
    </row>
    <row r="1779" spans="1:2" s="14" customFormat="1" ht="19.5" customHeight="1" x14ac:dyDescent="0.2">
      <c r="A1779" s="13">
        <v>1764</v>
      </c>
      <c r="B1779" s="14" t="str">
        <f ca="1">IFERROR(HYPERLINK("http://www.charitycommission.gov.uk/Showcharity/RegisterOfCharities/SearchResultHandler.aspx?RegisteredCharityNumber="&amp;VLOOKUP($A1779,RawData!$H:$J,2,FALSE),VLOOKUP($A1779,RawData!$H:$J,3,FALSE)),"")</f>
        <v/>
      </c>
    </row>
    <row r="1780" spans="1:2" s="14" customFormat="1" ht="19.5" customHeight="1" x14ac:dyDescent="0.2">
      <c r="A1780" s="13">
        <v>1765</v>
      </c>
      <c r="B1780" s="14" t="str">
        <f ca="1">IFERROR(HYPERLINK("http://www.charitycommission.gov.uk/Showcharity/RegisterOfCharities/SearchResultHandler.aspx?RegisteredCharityNumber="&amp;VLOOKUP($A1780,RawData!$H:$J,2,FALSE),VLOOKUP($A1780,RawData!$H:$J,3,FALSE)),"")</f>
        <v/>
      </c>
    </row>
    <row r="1781" spans="1:2" s="14" customFormat="1" ht="19.5" customHeight="1" x14ac:dyDescent="0.2">
      <c r="A1781" s="13">
        <v>1766</v>
      </c>
      <c r="B1781" s="14" t="str">
        <f ca="1">IFERROR(HYPERLINK("http://www.charitycommission.gov.uk/Showcharity/RegisterOfCharities/SearchResultHandler.aspx?RegisteredCharityNumber="&amp;VLOOKUP($A1781,RawData!$H:$J,2,FALSE),VLOOKUP($A1781,RawData!$H:$J,3,FALSE)),"")</f>
        <v/>
      </c>
    </row>
    <row r="1782" spans="1:2" s="14" customFormat="1" ht="19.5" customHeight="1" x14ac:dyDescent="0.2">
      <c r="A1782" s="13">
        <v>1767</v>
      </c>
      <c r="B1782" s="14" t="str">
        <f ca="1">IFERROR(HYPERLINK("http://www.charitycommission.gov.uk/Showcharity/RegisterOfCharities/SearchResultHandler.aspx?RegisteredCharityNumber="&amp;VLOOKUP($A1782,RawData!$H:$J,2,FALSE),VLOOKUP($A1782,RawData!$H:$J,3,FALSE)),"")</f>
        <v/>
      </c>
    </row>
    <row r="1783" spans="1:2" s="14" customFormat="1" ht="19.5" customHeight="1" x14ac:dyDescent="0.2">
      <c r="A1783" s="13">
        <v>1768</v>
      </c>
      <c r="B1783" s="14" t="str">
        <f ca="1">IFERROR(HYPERLINK("http://www.charitycommission.gov.uk/Showcharity/RegisterOfCharities/SearchResultHandler.aspx?RegisteredCharityNumber="&amp;VLOOKUP($A1783,RawData!$H:$J,2,FALSE),VLOOKUP($A1783,RawData!$H:$J,3,FALSE)),"")</f>
        <v/>
      </c>
    </row>
    <row r="1784" spans="1:2" s="14" customFormat="1" ht="19.5" customHeight="1" x14ac:dyDescent="0.2">
      <c r="A1784" s="13">
        <v>1769</v>
      </c>
      <c r="B1784" s="14" t="str">
        <f ca="1">IFERROR(HYPERLINK("http://www.charitycommission.gov.uk/Showcharity/RegisterOfCharities/SearchResultHandler.aspx?RegisteredCharityNumber="&amp;VLOOKUP($A1784,RawData!$H:$J,2,FALSE),VLOOKUP($A1784,RawData!$H:$J,3,FALSE)),"")</f>
        <v/>
      </c>
    </row>
    <row r="1785" spans="1:2" s="14" customFormat="1" ht="19.5" customHeight="1" x14ac:dyDescent="0.2">
      <c r="A1785" s="13">
        <v>1770</v>
      </c>
      <c r="B1785" s="14" t="str">
        <f ca="1">IFERROR(HYPERLINK("http://www.charitycommission.gov.uk/Showcharity/RegisterOfCharities/SearchResultHandler.aspx?RegisteredCharityNumber="&amp;VLOOKUP($A1785,RawData!$H:$J,2,FALSE),VLOOKUP($A1785,RawData!$H:$J,3,FALSE)),"")</f>
        <v/>
      </c>
    </row>
    <row r="1786" spans="1:2" s="14" customFormat="1" ht="19.5" customHeight="1" x14ac:dyDescent="0.2">
      <c r="A1786" s="13">
        <v>1771</v>
      </c>
      <c r="B1786" s="14" t="str">
        <f ca="1">IFERROR(HYPERLINK("http://www.charitycommission.gov.uk/Showcharity/RegisterOfCharities/SearchResultHandler.aspx?RegisteredCharityNumber="&amp;VLOOKUP($A1786,RawData!$H:$J,2,FALSE),VLOOKUP($A1786,RawData!$H:$J,3,FALSE)),"")</f>
        <v/>
      </c>
    </row>
    <row r="1787" spans="1:2" s="14" customFormat="1" ht="19.5" customHeight="1" x14ac:dyDescent="0.2">
      <c r="A1787" s="13">
        <v>1772</v>
      </c>
      <c r="B1787" s="14" t="str">
        <f ca="1">IFERROR(HYPERLINK("http://www.charitycommission.gov.uk/Showcharity/RegisterOfCharities/SearchResultHandler.aspx?RegisteredCharityNumber="&amp;VLOOKUP($A1787,RawData!$H:$J,2,FALSE),VLOOKUP($A1787,RawData!$H:$J,3,FALSE)),"")</f>
        <v/>
      </c>
    </row>
    <row r="1788" spans="1:2" s="14" customFormat="1" ht="19.5" customHeight="1" x14ac:dyDescent="0.2">
      <c r="A1788" s="13">
        <v>1773</v>
      </c>
      <c r="B1788" s="14" t="str">
        <f ca="1">IFERROR(HYPERLINK("http://www.charitycommission.gov.uk/Showcharity/RegisterOfCharities/SearchResultHandler.aspx?RegisteredCharityNumber="&amp;VLOOKUP($A1788,RawData!$H:$J,2,FALSE),VLOOKUP($A1788,RawData!$H:$J,3,FALSE)),"")</f>
        <v/>
      </c>
    </row>
    <row r="1789" spans="1:2" s="14" customFormat="1" ht="19.5" customHeight="1" x14ac:dyDescent="0.2">
      <c r="A1789" s="13">
        <v>1774</v>
      </c>
      <c r="B1789" s="14" t="str">
        <f ca="1">IFERROR(HYPERLINK("http://www.charitycommission.gov.uk/Showcharity/RegisterOfCharities/SearchResultHandler.aspx?RegisteredCharityNumber="&amp;VLOOKUP($A1789,RawData!$H:$J,2,FALSE),VLOOKUP($A1789,RawData!$H:$J,3,FALSE)),"")</f>
        <v/>
      </c>
    </row>
    <row r="1790" spans="1:2" s="14" customFormat="1" ht="19.5" customHeight="1" x14ac:dyDescent="0.2">
      <c r="A1790" s="13">
        <v>1775</v>
      </c>
      <c r="B1790" s="14" t="str">
        <f ca="1">IFERROR(HYPERLINK("http://www.charitycommission.gov.uk/Showcharity/RegisterOfCharities/SearchResultHandler.aspx?RegisteredCharityNumber="&amp;VLOOKUP($A1790,RawData!$H:$J,2,FALSE),VLOOKUP($A1790,RawData!$H:$J,3,FALSE)),"")</f>
        <v/>
      </c>
    </row>
    <row r="1791" spans="1:2" s="14" customFormat="1" ht="19.5" customHeight="1" x14ac:dyDescent="0.2">
      <c r="A1791" s="13">
        <v>1776</v>
      </c>
      <c r="B1791" s="14" t="str">
        <f ca="1">IFERROR(HYPERLINK("http://www.charitycommission.gov.uk/Showcharity/RegisterOfCharities/SearchResultHandler.aspx?RegisteredCharityNumber="&amp;VLOOKUP($A1791,RawData!$H:$J,2,FALSE),VLOOKUP($A1791,RawData!$H:$J,3,FALSE)),"")</f>
        <v/>
      </c>
    </row>
    <row r="1792" spans="1:2" s="14" customFormat="1" ht="19.5" customHeight="1" x14ac:dyDescent="0.2">
      <c r="A1792" s="13">
        <v>1777</v>
      </c>
      <c r="B1792" s="14" t="str">
        <f ca="1">IFERROR(HYPERLINK("http://www.charitycommission.gov.uk/Showcharity/RegisterOfCharities/SearchResultHandler.aspx?RegisteredCharityNumber="&amp;VLOOKUP($A1792,RawData!$H:$J,2,FALSE),VLOOKUP($A1792,RawData!$H:$J,3,FALSE)),"")</f>
        <v/>
      </c>
    </row>
    <row r="1793" spans="1:2" s="14" customFormat="1" ht="19.5" customHeight="1" x14ac:dyDescent="0.2">
      <c r="A1793" s="13">
        <v>1778</v>
      </c>
      <c r="B1793" s="14" t="str">
        <f ca="1">IFERROR(HYPERLINK("http://www.charitycommission.gov.uk/Showcharity/RegisterOfCharities/SearchResultHandler.aspx?RegisteredCharityNumber="&amp;VLOOKUP($A1793,RawData!$H:$J,2,FALSE),VLOOKUP($A1793,RawData!$H:$J,3,FALSE)),"")</f>
        <v/>
      </c>
    </row>
    <row r="1794" spans="1:2" s="14" customFormat="1" ht="19.5" customHeight="1" x14ac:dyDescent="0.2">
      <c r="A1794" s="13">
        <v>1779</v>
      </c>
      <c r="B1794" s="14" t="str">
        <f ca="1">IFERROR(HYPERLINK("http://www.charitycommission.gov.uk/Showcharity/RegisterOfCharities/SearchResultHandler.aspx?RegisteredCharityNumber="&amp;VLOOKUP($A1794,RawData!$H:$J,2,FALSE),VLOOKUP($A1794,RawData!$H:$J,3,FALSE)),"")</f>
        <v/>
      </c>
    </row>
    <row r="1795" spans="1:2" s="14" customFormat="1" ht="19.5" customHeight="1" x14ac:dyDescent="0.2">
      <c r="A1795" s="13">
        <v>1780</v>
      </c>
      <c r="B1795" s="14" t="str">
        <f ca="1">IFERROR(HYPERLINK("http://www.charitycommission.gov.uk/Showcharity/RegisterOfCharities/SearchResultHandler.aspx?RegisteredCharityNumber="&amp;VLOOKUP($A1795,RawData!$H:$J,2,FALSE),VLOOKUP($A1795,RawData!$H:$J,3,FALSE)),"")</f>
        <v/>
      </c>
    </row>
    <row r="1796" spans="1:2" s="14" customFormat="1" ht="19.5" customHeight="1" x14ac:dyDescent="0.2">
      <c r="A1796" s="13">
        <v>1781</v>
      </c>
      <c r="B1796" s="14" t="str">
        <f ca="1">IFERROR(HYPERLINK("http://www.charitycommission.gov.uk/Showcharity/RegisterOfCharities/SearchResultHandler.aspx?RegisteredCharityNumber="&amp;VLOOKUP($A1796,RawData!$H:$J,2,FALSE),VLOOKUP($A1796,RawData!$H:$J,3,FALSE)),"")</f>
        <v/>
      </c>
    </row>
    <row r="1797" spans="1:2" s="14" customFormat="1" ht="19.5" customHeight="1" x14ac:dyDescent="0.2">
      <c r="A1797" s="13">
        <v>1782</v>
      </c>
      <c r="B1797" s="14" t="str">
        <f ca="1">IFERROR(HYPERLINK("http://www.charitycommission.gov.uk/Showcharity/RegisterOfCharities/SearchResultHandler.aspx?RegisteredCharityNumber="&amp;VLOOKUP($A1797,RawData!$H:$J,2,FALSE),VLOOKUP($A1797,RawData!$H:$J,3,FALSE)),"")</f>
        <v/>
      </c>
    </row>
    <row r="1798" spans="1:2" s="14" customFormat="1" ht="19.5" customHeight="1" x14ac:dyDescent="0.2">
      <c r="A1798" s="13">
        <v>1783</v>
      </c>
      <c r="B1798" s="14" t="str">
        <f ca="1">IFERROR(HYPERLINK("http://www.charitycommission.gov.uk/Showcharity/RegisterOfCharities/SearchResultHandler.aspx?RegisteredCharityNumber="&amp;VLOOKUP($A1798,RawData!$H:$J,2,FALSE),VLOOKUP($A1798,RawData!$H:$J,3,FALSE)),"")</f>
        <v/>
      </c>
    </row>
    <row r="1799" spans="1:2" s="14" customFormat="1" ht="19.5" customHeight="1" x14ac:dyDescent="0.2">
      <c r="A1799" s="13">
        <v>1784</v>
      </c>
      <c r="B1799" s="14" t="str">
        <f ca="1">IFERROR(HYPERLINK("http://www.charitycommission.gov.uk/Showcharity/RegisterOfCharities/SearchResultHandler.aspx?RegisteredCharityNumber="&amp;VLOOKUP($A1799,RawData!$H:$J,2,FALSE),VLOOKUP($A1799,RawData!$H:$J,3,FALSE)),"")</f>
        <v/>
      </c>
    </row>
    <row r="1800" spans="1:2" s="14" customFormat="1" ht="19.5" customHeight="1" x14ac:dyDescent="0.2">
      <c r="A1800" s="13">
        <v>1785</v>
      </c>
      <c r="B1800" s="14" t="str">
        <f ca="1">IFERROR(HYPERLINK("http://www.charitycommission.gov.uk/Showcharity/RegisterOfCharities/SearchResultHandler.aspx?RegisteredCharityNumber="&amp;VLOOKUP($A1800,RawData!$H:$J,2,FALSE),VLOOKUP($A1800,RawData!$H:$J,3,FALSE)),"")</f>
        <v/>
      </c>
    </row>
    <row r="1801" spans="1:2" s="14" customFormat="1" ht="19.5" customHeight="1" x14ac:dyDescent="0.2">
      <c r="A1801" s="13">
        <v>1786</v>
      </c>
      <c r="B1801" s="14" t="str">
        <f ca="1">IFERROR(HYPERLINK("http://www.charitycommission.gov.uk/Showcharity/RegisterOfCharities/SearchResultHandler.aspx?RegisteredCharityNumber="&amp;VLOOKUP($A1801,RawData!$H:$J,2,FALSE),VLOOKUP($A1801,RawData!$H:$J,3,FALSE)),"")</f>
        <v/>
      </c>
    </row>
    <row r="1802" spans="1:2" s="14" customFormat="1" ht="19.5" customHeight="1" x14ac:dyDescent="0.2">
      <c r="A1802" s="13">
        <v>1787</v>
      </c>
      <c r="B1802" s="14" t="str">
        <f ca="1">IFERROR(HYPERLINK("http://www.charitycommission.gov.uk/Showcharity/RegisterOfCharities/SearchResultHandler.aspx?RegisteredCharityNumber="&amp;VLOOKUP($A1802,RawData!$H:$J,2,FALSE),VLOOKUP($A1802,RawData!$H:$J,3,FALSE)),"")</f>
        <v/>
      </c>
    </row>
    <row r="1803" spans="1:2" s="14" customFormat="1" ht="19.5" customHeight="1" x14ac:dyDescent="0.2">
      <c r="A1803" s="13">
        <v>1788</v>
      </c>
      <c r="B1803" s="14" t="str">
        <f ca="1">IFERROR(HYPERLINK("http://www.charitycommission.gov.uk/Showcharity/RegisterOfCharities/SearchResultHandler.aspx?RegisteredCharityNumber="&amp;VLOOKUP($A1803,RawData!$H:$J,2,FALSE),VLOOKUP($A1803,RawData!$H:$J,3,FALSE)),"")</f>
        <v/>
      </c>
    </row>
    <row r="1804" spans="1:2" s="14" customFormat="1" ht="19.5" customHeight="1" x14ac:dyDescent="0.2">
      <c r="A1804" s="13">
        <v>1789</v>
      </c>
      <c r="B1804" s="14" t="str">
        <f ca="1">IFERROR(HYPERLINK("http://www.charitycommission.gov.uk/Showcharity/RegisterOfCharities/SearchResultHandler.aspx?RegisteredCharityNumber="&amp;VLOOKUP($A1804,RawData!$H:$J,2,FALSE),VLOOKUP($A1804,RawData!$H:$J,3,FALSE)),"")</f>
        <v/>
      </c>
    </row>
    <row r="1805" spans="1:2" s="14" customFormat="1" ht="19.5" customHeight="1" x14ac:dyDescent="0.2">
      <c r="A1805" s="13">
        <v>1790</v>
      </c>
      <c r="B1805" s="14" t="str">
        <f ca="1">IFERROR(HYPERLINK("http://www.charitycommission.gov.uk/Showcharity/RegisterOfCharities/SearchResultHandler.aspx?RegisteredCharityNumber="&amp;VLOOKUP($A1805,RawData!$H:$J,2,FALSE),VLOOKUP($A1805,RawData!$H:$J,3,FALSE)),"")</f>
        <v/>
      </c>
    </row>
    <row r="1806" spans="1:2" s="14" customFormat="1" ht="19.5" customHeight="1" x14ac:dyDescent="0.2">
      <c r="A1806" s="13">
        <v>1791</v>
      </c>
      <c r="B1806" s="14" t="str">
        <f ca="1">IFERROR(HYPERLINK("http://www.charitycommission.gov.uk/Showcharity/RegisterOfCharities/SearchResultHandler.aspx?RegisteredCharityNumber="&amp;VLOOKUP($A1806,RawData!$H:$J,2,FALSE),VLOOKUP($A1806,RawData!$H:$J,3,FALSE)),"")</f>
        <v/>
      </c>
    </row>
    <row r="1807" spans="1:2" s="14" customFormat="1" ht="19.5" customHeight="1" x14ac:dyDescent="0.2">
      <c r="A1807" s="13">
        <v>1792</v>
      </c>
      <c r="B1807" s="14" t="str">
        <f ca="1">IFERROR(HYPERLINK("http://www.charitycommission.gov.uk/Showcharity/RegisterOfCharities/SearchResultHandler.aspx?RegisteredCharityNumber="&amp;VLOOKUP($A1807,RawData!$H:$J,2,FALSE),VLOOKUP($A1807,RawData!$H:$J,3,FALSE)),"")</f>
        <v/>
      </c>
    </row>
    <row r="1808" spans="1:2" s="14" customFormat="1" ht="19.5" customHeight="1" x14ac:dyDescent="0.2">
      <c r="A1808" s="13">
        <v>1793</v>
      </c>
      <c r="B1808" s="14" t="str">
        <f ca="1">IFERROR(HYPERLINK("http://www.charitycommission.gov.uk/Showcharity/RegisterOfCharities/SearchResultHandler.aspx?RegisteredCharityNumber="&amp;VLOOKUP($A1808,RawData!$H:$J,2,FALSE),VLOOKUP($A1808,RawData!$H:$J,3,FALSE)),"")</f>
        <v/>
      </c>
    </row>
    <row r="1809" spans="1:2" s="14" customFormat="1" ht="19.5" customHeight="1" x14ac:dyDescent="0.2">
      <c r="A1809" s="13">
        <v>1794</v>
      </c>
      <c r="B1809" s="14" t="str">
        <f ca="1">IFERROR(HYPERLINK("http://www.charitycommission.gov.uk/Showcharity/RegisterOfCharities/SearchResultHandler.aspx?RegisteredCharityNumber="&amp;VLOOKUP($A1809,RawData!$H:$J,2,FALSE),VLOOKUP($A1809,RawData!$H:$J,3,FALSE)),"")</f>
        <v/>
      </c>
    </row>
    <row r="1810" spans="1:2" s="14" customFormat="1" ht="19.5" customHeight="1" x14ac:dyDescent="0.2">
      <c r="A1810" s="13">
        <v>1795</v>
      </c>
      <c r="B1810" s="14" t="str">
        <f ca="1">IFERROR(HYPERLINK("http://www.charitycommission.gov.uk/Showcharity/RegisterOfCharities/SearchResultHandler.aspx?RegisteredCharityNumber="&amp;VLOOKUP($A1810,RawData!$H:$J,2,FALSE),VLOOKUP($A1810,RawData!$H:$J,3,FALSE)),"")</f>
        <v/>
      </c>
    </row>
    <row r="1811" spans="1:2" s="14" customFormat="1" ht="19.5" customHeight="1" x14ac:dyDescent="0.2">
      <c r="A1811" s="13">
        <v>1796</v>
      </c>
      <c r="B1811" s="14" t="str">
        <f ca="1">IFERROR(HYPERLINK("http://www.charitycommission.gov.uk/Showcharity/RegisterOfCharities/SearchResultHandler.aspx?RegisteredCharityNumber="&amp;VLOOKUP($A1811,RawData!$H:$J,2,FALSE),VLOOKUP($A1811,RawData!$H:$J,3,FALSE)),"")</f>
        <v/>
      </c>
    </row>
    <row r="1812" spans="1:2" s="14" customFormat="1" ht="19.5" customHeight="1" x14ac:dyDescent="0.2">
      <c r="A1812" s="13">
        <v>1797</v>
      </c>
      <c r="B1812" s="14" t="str">
        <f ca="1">IFERROR(HYPERLINK("http://www.charitycommission.gov.uk/Showcharity/RegisterOfCharities/SearchResultHandler.aspx?RegisteredCharityNumber="&amp;VLOOKUP($A1812,RawData!$H:$J,2,FALSE),VLOOKUP($A1812,RawData!$H:$J,3,FALSE)),"")</f>
        <v/>
      </c>
    </row>
    <row r="1813" spans="1:2" s="14" customFormat="1" ht="19.5" customHeight="1" x14ac:dyDescent="0.2">
      <c r="A1813" s="13">
        <v>1798</v>
      </c>
      <c r="B1813" s="14" t="str">
        <f ca="1">IFERROR(HYPERLINK("http://www.charitycommission.gov.uk/Showcharity/RegisterOfCharities/SearchResultHandler.aspx?RegisteredCharityNumber="&amp;VLOOKUP($A1813,RawData!$H:$J,2,FALSE),VLOOKUP($A1813,RawData!$H:$J,3,FALSE)),"")</f>
        <v/>
      </c>
    </row>
    <row r="1814" spans="1:2" s="14" customFormat="1" ht="19.5" customHeight="1" x14ac:dyDescent="0.2">
      <c r="A1814" s="13">
        <v>1799</v>
      </c>
      <c r="B1814" s="14" t="str">
        <f ca="1">IFERROR(HYPERLINK("http://www.charitycommission.gov.uk/Showcharity/RegisterOfCharities/SearchResultHandler.aspx?RegisteredCharityNumber="&amp;VLOOKUP($A1814,RawData!$H:$J,2,FALSE),VLOOKUP($A1814,RawData!$H:$J,3,FALSE)),"")</f>
        <v/>
      </c>
    </row>
    <row r="1815" spans="1:2" s="14" customFormat="1" ht="19.5" customHeight="1" x14ac:dyDescent="0.2">
      <c r="A1815" s="13">
        <v>1800</v>
      </c>
      <c r="B1815" s="14" t="str">
        <f ca="1">IFERROR(HYPERLINK("http://www.charitycommission.gov.uk/Showcharity/RegisterOfCharities/SearchResultHandler.aspx?RegisteredCharityNumber="&amp;VLOOKUP($A1815,RawData!$H:$J,2,FALSE),VLOOKUP($A1815,RawData!$H:$J,3,FALSE)),"")</f>
        <v/>
      </c>
    </row>
    <row r="1816" spans="1:2" s="14" customFormat="1" ht="19.5" customHeight="1" x14ac:dyDescent="0.2">
      <c r="A1816" s="13">
        <v>1801</v>
      </c>
      <c r="B1816" s="14" t="str">
        <f ca="1">IFERROR(HYPERLINK("http://www.charitycommission.gov.uk/Showcharity/RegisterOfCharities/SearchResultHandler.aspx?RegisteredCharityNumber="&amp;VLOOKUP($A1816,RawData!$H:$J,2,FALSE),VLOOKUP($A1816,RawData!$H:$J,3,FALSE)),"")</f>
        <v/>
      </c>
    </row>
    <row r="1817" spans="1:2" s="14" customFormat="1" ht="19.5" customHeight="1" x14ac:dyDescent="0.2">
      <c r="A1817" s="13">
        <v>1802</v>
      </c>
      <c r="B1817" s="14" t="str">
        <f ca="1">IFERROR(HYPERLINK("http://www.charitycommission.gov.uk/Showcharity/RegisterOfCharities/SearchResultHandler.aspx?RegisteredCharityNumber="&amp;VLOOKUP($A1817,RawData!$H:$J,2,FALSE),VLOOKUP($A1817,RawData!$H:$J,3,FALSE)),"")</f>
        <v/>
      </c>
    </row>
    <row r="1818" spans="1:2" s="14" customFormat="1" ht="19.5" customHeight="1" x14ac:dyDescent="0.2">
      <c r="A1818" s="13">
        <v>1803</v>
      </c>
      <c r="B1818" s="14" t="str">
        <f ca="1">IFERROR(HYPERLINK("http://www.charitycommission.gov.uk/Showcharity/RegisterOfCharities/SearchResultHandler.aspx?RegisteredCharityNumber="&amp;VLOOKUP($A1818,RawData!$H:$J,2,FALSE),VLOOKUP($A1818,RawData!$H:$J,3,FALSE)),"")</f>
        <v/>
      </c>
    </row>
    <row r="1819" spans="1:2" s="14" customFormat="1" ht="19.5" customHeight="1" x14ac:dyDescent="0.2">
      <c r="A1819" s="13">
        <v>1804</v>
      </c>
      <c r="B1819" s="14" t="str">
        <f ca="1">IFERROR(HYPERLINK("http://www.charitycommission.gov.uk/Showcharity/RegisterOfCharities/SearchResultHandler.aspx?RegisteredCharityNumber="&amp;VLOOKUP($A1819,RawData!$H:$J,2,FALSE),VLOOKUP($A1819,RawData!$H:$J,3,FALSE)),"")</f>
        <v/>
      </c>
    </row>
    <row r="1820" spans="1:2" s="14" customFormat="1" ht="19.5" customHeight="1" x14ac:dyDescent="0.2">
      <c r="A1820" s="13">
        <v>1805</v>
      </c>
      <c r="B1820" s="14" t="str">
        <f ca="1">IFERROR(HYPERLINK("http://www.charitycommission.gov.uk/Showcharity/RegisterOfCharities/SearchResultHandler.aspx?RegisteredCharityNumber="&amp;VLOOKUP($A1820,RawData!$H:$J,2,FALSE),VLOOKUP($A1820,RawData!$H:$J,3,FALSE)),"")</f>
        <v/>
      </c>
    </row>
    <row r="1821" spans="1:2" s="14" customFormat="1" ht="19.5" customHeight="1" x14ac:dyDescent="0.2">
      <c r="A1821" s="13">
        <v>1806</v>
      </c>
      <c r="B1821" s="14" t="str">
        <f ca="1">IFERROR(HYPERLINK("http://www.charitycommission.gov.uk/Showcharity/RegisterOfCharities/SearchResultHandler.aspx?RegisteredCharityNumber="&amp;VLOOKUP($A1821,RawData!$H:$J,2,FALSE),VLOOKUP($A1821,RawData!$H:$J,3,FALSE)),"")</f>
        <v/>
      </c>
    </row>
    <row r="1822" spans="1:2" s="14" customFormat="1" ht="19.5" customHeight="1" x14ac:dyDescent="0.2">
      <c r="A1822" s="13">
        <v>1807</v>
      </c>
      <c r="B1822" s="14" t="str">
        <f ca="1">IFERROR(HYPERLINK("http://www.charitycommission.gov.uk/Showcharity/RegisterOfCharities/SearchResultHandler.aspx?RegisteredCharityNumber="&amp;VLOOKUP($A1822,RawData!$H:$J,2,FALSE),VLOOKUP($A1822,RawData!$H:$J,3,FALSE)),"")</f>
        <v/>
      </c>
    </row>
    <row r="1823" spans="1:2" s="14" customFormat="1" ht="19.5" customHeight="1" x14ac:dyDescent="0.2">
      <c r="A1823" s="13">
        <v>1808</v>
      </c>
      <c r="B1823" s="14" t="str">
        <f ca="1">IFERROR(HYPERLINK("http://www.charitycommission.gov.uk/Showcharity/RegisterOfCharities/SearchResultHandler.aspx?RegisteredCharityNumber="&amp;VLOOKUP($A1823,RawData!$H:$J,2,FALSE),VLOOKUP($A1823,RawData!$H:$J,3,FALSE)),"")</f>
        <v/>
      </c>
    </row>
    <row r="1824" spans="1:2" s="14" customFormat="1" ht="19.5" customHeight="1" x14ac:dyDescent="0.2">
      <c r="A1824" s="13">
        <v>1809</v>
      </c>
      <c r="B1824" s="14" t="str">
        <f ca="1">IFERROR(HYPERLINK("http://www.charitycommission.gov.uk/Showcharity/RegisterOfCharities/SearchResultHandler.aspx?RegisteredCharityNumber="&amp;VLOOKUP($A1824,RawData!$H:$J,2,FALSE),VLOOKUP($A1824,RawData!$H:$J,3,FALSE)),"")</f>
        <v/>
      </c>
    </row>
    <row r="1825" spans="1:2" s="14" customFormat="1" ht="19.5" customHeight="1" x14ac:dyDescent="0.2">
      <c r="A1825" s="13">
        <v>1810</v>
      </c>
      <c r="B1825" s="14" t="str">
        <f ca="1">IFERROR(HYPERLINK("http://www.charitycommission.gov.uk/Showcharity/RegisterOfCharities/SearchResultHandler.aspx?RegisteredCharityNumber="&amp;VLOOKUP($A1825,RawData!$H:$J,2,FALSE),VLOOKUP($A1825,RawData!$H:$J,3,FALSE)),"")</f>
        <v/>
      </c>
    </row>
    <row r="1826" spans="1:2" s="14" customFormat="1" ht="19.5" customHeight="1" x14ac:dyDescent="0.2">
      <c r="A1826" s="13">
        <v>1811</v>
      </c>
      <c r="B1826" s="14" t="str">
        <f ca="1">IFERROR(HYPERLINK("http://www.charitycommission.gov.uk/Showcharity/RegisterOfCharities/SearchResultHandler.aspx?RegisteredCharityNumber="&amp;VLOOKUP($A1826,RawData!$H:$J,2,FALSE),VLOOKUP($A1826,RawData!$H:$J,3,FALSE)),"")</f>
        <v/>
      </c>
    </row>
    <row r="1827" spans="1:2" s="14" customFormat="1" ht="19.5" customHeight="1" x14ac:dyDescent="0.2">
      <c r="A1827" s="13">
        <v>1812</v>
      </c>
      <c r="B1827" s="14" t="str">
        <f ca="1">IFERROR(HYPERLINK("http://www.charitycommission.gov.uk/Showcharity/RegisterOfCharities/SearchResultHandler.aspx?RegisteredCharityNumber="&amp;VLOOKUP($A1827,RawData!$H:$J,2,FALSE),VLOOKUP($A1827,RawData!$H:$J,3,FALSE)),"")</f>
        <v/>
      </c>
    </row>
    <row r="1828" spans="1:2" s="14" customFormat="1" ht="19.5" customHeight="1" x14ac:dyDescent="0.2">
      <c r="A1828" s="13">
        <v>1813</v>
      </c>
      <c r="B1828" s="14" t="str">
        <f ca="1">IFERROR(HYPERLINK("http://www.charitycommission.gov.uk/Showcharity/RegisterOfCharities/SearchResultHandler.aspx?RegisteredCharityNumber="&amp;VLOOKUP($A1828,RawData!$H:$J,2,FALSE),VLOOKUP($A1828,RawData!$H:$J,3,FALSE)),"")</f>
        <v/>
      </c>
    </row>
    <row r="1829" spans="1:2" s="14" customFormat="1" ht="19.5" customHeight="1" x14ac:dyDescent="0.2">
      <c r="A1829" s="13">
        <v>1814</v>
      </c>
      <c r="B1829" s="14" t="str">
        <f ca="1">IFERROR(HYPERLINK("http://www.charitycommission.gov.uk/Showcharity/RegisterOfCharities/SearchResultHandler.aspx?RegisteredCharityNumber="&amp;VLOOKUP($A1829,RawData!$H:$J,2,FALSE),VLOOKUP($A1829,RawData!$H:$J,3,FALSE)),"")</f>
        <v/>
      </c>
    </row>
    <row r="1830" spans="1:2" s="14" customFormat="1" ht="19.5" customHeight="1" x14ac:dyDescent="0.2">
      <c r="A1830" s="13">
        <v>1815</v>
      </c>
      <c r="B1830" s="14" t="str">
        <f ca="1">IFERROR(HYPERLINK("http://www.charitycommission.gov.uk/Showcharity/RegisterOfCharities/SearchResultHandler.aspx?RegisteredCharityNumber="&amp;VLOOKUP($A1830,RawData!$H:$J,2,FALSE),VLOOKUP($A1830,RawData!$H:$J,3,FALSE)),"")</f>
        <v/>
      </c>
    </row>
    <row r="1831" spans="1:2" s="14" customFormat="1" ht="19.5" customHeight="1" x14ac:dyDescent="0.2">
      <c r="A1831" s="13">
        <v>1816</v>
      </c>
      <c r="B1831" s="14" t="str">
        <f ca="1">IFERROR(HYPERLINK("http://www.charitycommission.gov.uk/Showcharity/RegisterOfCharities/SearchResultHandler.aspx?RegisteredCharityNumber="&amp;VLOOKUP($A1831,RawData!$H:$J,2,FALSE),VLOOKUP($A1831,RawData!$H:$J,3,FALSE)),"")</f>
        <v/>
      </c>
    </row>
    <row r="1832" spans="1:2" s="14" customFormat="1" ht="19.5" customHeight="1" x14ac:dyDescent="0.2">
      <c r="A1832" s="13">
        <v>1817</v>
      </c>
      <c r="B1832" s="14" t="str">
        <f ca="1">IFERROR(HYPERLINK("http://www.charitycommission.gov.uk/Showcharity/RegisterOfCharities/SearchResultHandler.aspx?RegisteredCharityNumber="&amp;VLOOKUP($A1832,RawData!$H:$J,2,FALSE),VLOOKUP($A1832,RawData!$H:$J,3,FALSE)),"")</f>
        <v/>
      </c>
    </row>
    <row r="1833" spans="1:2" s="14" customFormat="1" ht="19.5" customHeight="1" x14ac:dyDescent="0.2">
      <c r="A1833" s="13">
        <v>1818</v>
      </c>
      <c r="B1833" s="14" t="str">
        <f ca="1">IFERROR(HYPERLINK("http://www.charitycommission.gov.uk/Showcharity/RegisterOfCharities/SearchResultHandler.aspx?RegisteredCharityNumber="&amp;VLOOKUP($A1833,RawData!$H:$J,2,FALSE),VLOOKUP($A1833,RawData!$H:$J,3,FALSE)),"")</f>
        <v/>
      </c>
    </row>
    <row r="1834" spans="1:2" s="14" customFormat="1" ht="19.5" customHeight="1" x14ac:dyDescent="0.2">
      <c r="A1834" s="13">
        <v>1819</v>
      </c>
      <c r="B1834" s="14" t="str">
        <f ca="1">IFERROR(HYPERLINK("http://www.charitycommission.gov.uk/Showcharity/RegisterOfCharities/SearchResultHandler.aspx?RegisteredCharityNumber="&amp;VLOOKUP($A1834,RawData!$H:$J,2,FALSE),VLOOKUP($A1834,RawData!$H:$J,3,FALSE)),"")</f>
        <v/>
      </c>
    </row>
    <row r="1835" spans="1:2" s="14" customFormat="1" ht="19.5" customHeight="1" x14ac:dyDescent="0.2">
      <c r="A1835" s="13">
        <v>1820</v>
      </c>
      <c r="B1835" s="14" t="str">
        <f ca="1">IFERROR(HYPERLINK("http://www.charitycommission.gov.uk/Showcharity/RegisterOfCharities/SearchResultHandler.aspx?RegisteredCharityNumber="&amp;VLOOKUP($A1835,RawData!$H:$J,2,FALSE),VLOOKUP($A1835,RawData!$H:$J,3,FALSE)),"")</f>
        <v/>
      </c>
    </row>
    <row r="1836" spans="1:2" s="14" customFormat="1" ht="19.5" customHeight="1" x14ac:dyDescent="0.2">
      <c r="A1836" s="13">
        <v>1821</v>
      </c>
      <c r="B1836" s="14" t="str">
        <f ca="1">IFERROR(HYPERLINK("http://www.charitycommission.gov.uk/Showcharity/RegisterOfCharities/SearchResultHandler.aspx?RegisteredCharityNumber="&amp;VLOOKUP($A1836,RawData!$H:$J,2,FALSE),VLOOKUP($A1836,RawData!$H:$J,3,FALSE)),"")</f>
        <v/>
      </c>
    </row>
    <row r="1837" spans="1:2" s="14" customFormat="1" ht="19.5" customHeight="1" x14ac:dyDescent="0.2">
      <c r="A1837" s="13">
        <v>1822</v>
      </c>
      <c r="B1837" s="14" t="str">
        <f ca="1">IFERROR(HYPERLINK("http://www.charitycommission.gov.uk/Showcharity/RegisterOfCharities/SearchResultHandler.aspx?RegisteredCharityNumber="&amp;VLOOKUP($A1837,RawData!$H:$J,2,FALSE),VLOOKUP($A1837,RawData!$H:$J,3,FALSE)),"")</f>
        <v/>
      </c>
    </row>
    <row r="1838" spans="1:2" s="14" customFormat="1" ht="19.5" customHeight="1" x14ac:dyDescent="0.2">
      <c r="A1838" s="13">
        <v>1823</v>
      </c>
      <c r="B1838" s="14" t="str">
        <f ca="1">IFERROR(HYPERLINK("http://www.charitycommission.gov.uk/Showcharity/RegisterOfCharities/SearchResultHandler.aspx?RegisteredCharityNumber="&amp;VLOOKUP($A1838,RawData!$H:$J,2,FALSE),VLOOKUP($A1838,RawData!$H:$J,3,FALSE)),"")</f>
        <v/>
      </c>
    </row>
    <row r="1839" spans="1:2" s="14" customFormat="1" ht="19.5" customHeight="1" x14ac:dyDescent="0.2">
      <c r="A1839" s="13">
        <v>1824</v>
      </c>
      <c r="B1839" s="14" t="str">
        <f ca="1">IFERROR(HYPERLINK("http://www.charitycommission.gov.uk/Showcharity/RegisterOfCharities/SearchResultHandler.aspx?RegisteredCharityNumber="&amp;VLOOKUP($A1839,RawData!$H:$J,2,FALSE),VLOOKUP($A1839,RawData!$H:$J,3,FALSE)),"")</f>
        <v/>
      </c>
    </row>
    <row r="1840" spans="1:2" s="14" customFormat="1" ht="19.5" customHeight="1" x14ac:dyDescent="0.2">
      <c r="A1840" s="13">
        <v>1825</v>
      </c>
      <c r="B1840" s="14" t="str">
        <f ca="1">IFERROR(HYPERLINK("http://www.charitycommission.gov.uk/Showcharity/RegisterOfCharities/SearchResultHandler.aspx?RegisteredCharityNumber="&amp;VLOOKUP($A1840,RawData!$H:$J,2,FALSE),VLOOKUP($A1840,RawData!$H:$J,3,FALSE)),"")</f>
        <v/>
      </c>
    </row>
    <row r="1841" spans="1:2" s="14" customFormat="1" ht="19.5" customHeight="1" x14ac:dyDescent="0.2">
      <c r="A1841" s="13">
        <v>1826</v>
      </c>
      <c r="B1841" s="14" t="str">
        <f ca="1">IFERROR(HYPERLINK("http://www.charitycommission.gov.uk/Showcharity/RegisterOfCharities/SearchResultHandler.aspx?RegisteredCharityNumber="&amp;VLOOKUP($A1841,RawData!$H:$J,2,FALSE),VLOOKUP($A1841,RawData!$H:$J,3,FALSE)),"")</f>
        <v/>
      </c>
    </row>
    <row r="1842" spans="1:2" s="14" customFormat="1" ht="19.5" customHeight="1" x14ac:dyDescent="0.2">
      <c r="A1842" s="13">
        <v>1827</v>
      </c>
      <c r="B1842" s="14" t="str">
        <f ca="1">IFERROR(HYPERLINK("http://www.charitycommission.gov.uk/Showcharity/RegisterOfCharities/SearchResultHandler.aspx?RegisteredCharityNumber="&amp;VLOOKUP($A1842,RawData!$H:$J,2,FALSE),VLOOKUP($A1842,RawData!$H:$J,3,FALSE)),"")</f>
        <v/>
      </c>
    </row>
    <row r="1843" spans="1:2" s="14" customFormat="1" ht="19.5" customHeight="1" x14ac:dyDescent="0.2">
      <c r="A1843" s="13">
        <v>1828</v>
      </c>
      <c r="B1843" s="14" t="str">
        <f ca="1">IFERROR(HYPERLINK("http://www.charitycommission.gov.uk/Showcharity/RegisterOfCharities/SearchResultHandler.aspx?RegisteredCharityNumber="&amp;VLOOKUP($A1843,RawData!$H:$J,2,FALSE),VLOOKUP($A1843,RawData!$H:$J,3,FALSE)),"")</f>
        <v/>
      </c>
    </row>
    <row r="1844" spans="1:2" s="14" customFormat="1" ht="19.5" customHeight="1" x14ac:dyDescent="0.2">
      <c r="A1844" s="13">
        <v>1829</v>
      </c>
      <c r="B1844" s="14" t="str">
        <f ca="1">IFERROR(HYPERLINK("http://www.charitycommission.gov.uk/Showcharity/RegisterOfCharities/SearchResultHandler.aspx?RegisteredCharityNumber="&amp;VLOOKUP($A1844,RawData!$H:$J,2,FALSE),VLOOKUP($A1844,RawData!$H:$J,3,FALSE)),"")</f>
        <v/>
      </c>
    </row>
    <row r="1845" spans="1:2" s="14" customFormat="1" ht="19.5" customHeight="1" x14ac:dyDescent="0.2">
      <c r="A1845" s="13">
        <v>1830</v>
      </c>
      <c r="B1845" s="14" t="str">
        <f ca="1">IFERROR(HYPERLINK("http://www.charitycommission.gov.uk/Showcharity/RegisterOfCharities/SearchResultHandler.aspx?RegisteredCharityNumber="&amp;VLOOKUP($A1845,RawData!$H:$J,2,FALSE),VLOOKUP($A1845,RawData!$H:$J,3,FALSE)),"")</f>
        <v/>
      </c>
    </row>
    <row r="1846" spans="1:2" s="14" customFormat="1" ht="19.5" customHeight="1" x14ac:dyDescent="0.2">
      <c r="A1846" s="13">
        <v>1831</v>
      </c>
      <c r="B1846" s="14" t="str">
        <f ca="1">IFERROR(HYPERLINK("http://www.charitycommission.gov.uk/Showcharity/RegisterOfCharities/SearchResultHandler.aspx?RegisteredCharityNumber="&amp;VLOOKUP($A1846,RawData!$H:$J,2,FALSE),VLOOKUP($A1846,RawData!$H:$J,3,FALSE)),"")</f>
        <v/>
      </c>
    </row>
    <row r="1847" spans="1:2" s="14" customFormat="1" ht="19.5" customHeight="1" x14ac:dyDescent="0.2">
      <c r="A1847" s="13">
        <v>1832</v>
      </c>
      <c r="B1847" s="14" t="str">
        <f ca="1">IFERROR(HYPERLINK("http://www.charitycommission.gov.uk/Showcharity/RegisterOfCharities/SearchResultHandler.aspx?RegisteredCharityNumber="&amp;VLOOKUP($A1847,RawData!$H:$J,2,FALSE),VLOOKUP($A1847,RawData!$H:$J,3,FALSE)),"")</f>
        <v/>
      </c>
    </row>
    <row r="1848" spans="1:2" s="14" customFormat="1" ht="19.5" customHeight="1" x14ac:dyDescent="0.2">
      <c r="A1848" s="13">
        <v>1833</v>
      </c>
      <c r="B1848" s="14" t="str">
        <f ca="1">IFERROR(HYPERLINK("http://www.charitycommission.gov.uk/Showcharity/RegisterOfCharities/SearchResultHandler.aspx?RegisteredCharityNumber="&amp;VLOOKUP($A1848,RawData!$H:$J,2,FALSE),VLOOKUP($A1848,RawData!$H:$J,3,FALSE)),"")</f>
        <v/>
      </c>
    </row>
    <row r="1849" spans="1:2" s="14" customFormat="1" ht="19.5" customHeight="1" x14ac:dyDescent="0.2">
      <c r="A1849" s="13">
        <v>1834</v>
      </c>
      <c r="B1849" s="14" t="str">
        <f ca="1">IFERROR(HYPERLINK("http://www.charitycommission.gov.uk/Showcharity/RegisterOfCharities/SearchResultHandler.aspx?RegisteredCharityNumber="&amp;VLOOKUP($A1849,RawData!$H:$J,2,FALSE),VLOOKUP($A1849,RawData!$H:$J,3,FALSE)),"")</f>
        <v/>
      </c>
    </row>
    <row r="1850" spans="1:2" s="14" customFormat="1" ht="19.5" customHeight="1" x14ac:dyDescent="0.2">
      <c r="A1850" s="13">
        <v>1835</v>
      </c>
      <c r="B1850" s="14" t="str">
        <f ca="1">IFERROR(HYPERLINK("http://www.charitycommission.gov.uk/Showcharity/RegisterOfCharities/SearchResultHandler.aspx?RegisteredCharityNumber="&amp;VLOOKUP($A1850,RawData!$H:$J,2,FALSE),VLOOKUP($A1850,RawData!$H:$J,3,FALSE)),"")</f>
        <v/>
      </c>
    </row>
    <row r="1851" spans="1:2" s="14" customFormat="1" ht="19.5" customHeight="1" x14ac:dyDescent="0.2">
      <c r="A1851" s="13">
        <v>1836</v>
      </c>
      <c r="B1851" s="14" t="str">
        <f ca="1">IFERROR(HYPERLINK("http://www.charitycommission.gov.uk/Showcharity/RegisterOfCharities/SearchResultHandler.aspx?RegisteredCharityNumber="&amp;VLOOKUP($A1851,RawData!$H:$J,2,FALSE),VLOOKUP($A1851,RawData!$H:$J,3,FALSE)),"")</f>
        <v/>
      </c>
    </row>
    <row r="1852" spans="1:2" s="14" customFormat="1" ht="19.5" customHeight="1" x14ac:dyDescent="0.2">
      <c r="A1852" s="13">
        <v>1837</v>
      </c>
      <c r="B1852" s="14" t="str">
        <f ca="1">IFERROR(HYPERLINK("http://www.charitycommission.gov.uk/Showcharity/RegisterOfCharities/SearchResultHandler.aspx?RegisteredCharityNumber="&amp;VLOOKUP($A1852,RawData!$H:$J,2,FALSE),VLOOKUP($A1852,RawData!$H:$J,3,FALSE)),"")</f>
        <v/>
      </c>
    </row>
    <row r="1853" spans="1:2" s="14" customFormat="1" ht="19.5" customHeight="1" x14ac:dyDescent="0.2">
      <c r="A1853" s="13">
        <v>1838</v>
      </c>
      <c r="B1853" s="14" t="str">
        <f ca="1">IFERROR(HYPERLINK("http://www.charitycommission.gov.uk/Showcharity/RegisterOfCharities/SearchResultHandler.aspx?RegisteredCharityNumber="&amp;VLOOKUP($A1853,RawData!$H:$J,2,FALSE),VLOOKUP($A1853,RawData!$H:$J,3,FALSE)),"")</f>
        <v/>
      </c>
    </row>
    <row r="1854" spans="1:2" s="14" customFormat="1" ht="19.5" customHeight="1" x14ac:dyDescent="0.2">
      <c r="A1854" s="13">
        <v>1839</v>
      </c>
      <c r="B1854" s="14" t="str">
        <f ca="1">IFERROR(HYPERLINK("http://www.charitycommission.gov.uk/Showcharity/RegisterOfCharities/SearchResultHandler.aspx?RegisteredCharityNumber="&amp;VLOOKUP($A1854,RawData!$H:$J,2,FALSE),VLOOKUP($A1854,RawData!$H:$J,3,FALSE)),"")</f>
        <v/>
      </c>
    </row>
    <row r="1855" spans="1:2" s="14" customFormat="1" ht="19.5" customHeight="1" x14ac:dyDescent="0.2">
      <c r="A1855" s="13">
        <v>1840</v>
      </c>
      <c r="B1855" s="14" t="str">
        <f ca="1">IFERROR(HYPERLINK("http://www.charitycommission.gov.uk/Showcharity/RegisterOfCharities/SearchResultHandler.aspx?RegisteredCharityNumber="&amp;VLOOKUP($A1855,RawData!$H:$J,2,FALSE),VLOOKUP($A1855,RawData!$H:$J,3,FALSE)),"")</f>
        <v/>
      </c>
    </row>
    <row r="1856" spans="1:2" s="14" customFormat="1" ht="19.5" customHeight="1" x14ac:dyDescent="0.2">
      <c r="A1856" s="13">
        <v>1841</v>
      </c>
      <c r="B1856" s="14" t="str">
        <f ca="1">IFERROR(HYPERLINK("http://www.charitycommission.gov.uk/Showcharity/RegisterOfCharities/SearchResultHandler.aspx?RegisteredCharityNumber="&amp;VLOOKUP($A1856,RawData!$H:$J,2,FALSE),VLOOKUP($A1856,RawData!$H:$J,3,FALSE)),"")</f>
        <v/>
      </c>
    </row>
    <row r="1857" spans="1:2" s="14" customFormat="1" ht="19.5" customHeight="1" x14ac:dyDescent="0.2">
      <c r="A1857" s="13">
        <v>1842</v>
      </c>
      <c r="B1857" s="14" t="str">
        <f ca="1">IFERROR(HYPERLINK("http://www.charitycommission.gov.uk/Showcharity/RegisterOfCharities/SearchResultHandler.aspx?RegisteredCharityNumber="&amp;VLOOKUP($A1857,RawData!$H:$J,2,FALSE),VLOOKUP($A1857,RawData!$H:$J,3,FALSE)),"")</f>
        <v/>
      </c>
    </row>
    <row r="1858" spans="1:2" s="14" customFormat="1" ht="19.5" customHeight="1" x14ac:dyDescent="0.2">
      <c r="A1858" s="13">
        <v>1843</v>
      </c>
      <c r="B1858" s="14" t="str">
        <f ca="1">IFERROR(HYPERLINK("http://www.charitycommission.gov.uk/Showcharity/RegisterOfCharities/SearchResultHandler.aspx?RegisteredCharityNumber="&amp;VLOOKUP($A1858,RawData!$H:$J,2,FALSE),VLOOKUP($A1858,RawData!$H:$J,3,FALSE)),"")</f>
        <v/>
      </c>
    </row>
    <row r="1859" spans="1:2" s="14" customFormat="1" ht="19.5" customHeight="1" x14ac:dyDescent="0.2">
      <c r="A1859" s="13">
        <v>1844</v>
      </c>
      <c r="B1859" s="14" t="str">
        <f ca="1">IFERROR(HYPERLINK("http://www.charitycommission.gov.uk/Showcharity/RegisterOfCharities/SearchResultHandler.aspx?RegisteredCharityNumber="&amp;VLOOKUP($A1859,RawData!$H:$J,2,FALSE),VLOOKUP($A1859,RawData!$H:$J,3,FALSE)),"")</f>
        <v/>
      </c>
    </row>
    <row r="1860" spans="1:2" s="14" customFormat="1" ht="19.5" customHeight="1" x14ac:dyDescent="0.2">
      <c r="A1860" s="13">
        <v>1845</v>
      </c>
      <c r="B1860" s="14" t="str">
        <f ca="1">IFERROR(HYPERLINK("http://www.charitycommission.gov.uk/Showcharity/RegisterOfCharities/SearchResultHandler.aspx?RegisteredCharityNumber="&amp;VLOOKUP($A1860,RawData!$H:$J,2,FALSE),VLOOKUP($A1860,RawData!$H:$J,3,FALSE)),"")</f>
        <v/>
      </c>
    </row>
    <row r="1861" spans="1:2" s="14" customFormat="1" ht="19.5" customHeight="1" x14ac:dyDescent="0.2">
      <c r="A1861" s="13">
        <v>1846</v>
      </c>
      <c r="B1861" s="14" t="str">
        <f ca="1">IFERROR(HYPERLINK("http://www.charitycommission.gov.uk/Showcharity/RegisterOfCharities/SearchResultHandler.aspx?RegisteredCharityNumber="&amp;VLOOKUP($A1861,RawData!$H:$J,2,FALSE),VLOOKUP($A1861,RawData!$H:$J,3,FALSE)),"")</f>
        <v/>
      </c>
    </row>
    <row r="1862" spans="1:2" s="14" customFormat="1" ht="19.5" customHeight="1" x14ac:dyDescent="0.2">
      <c r="A1862" s="13">
        <v>1847</v>
      </c>
      <c r="B1862" s="14" t="str">
        <f ca="1">IFERROR(HYPERLINK("http://www.charitycommission.gov.uk/Showcharity/RegisterOfCharities/SearchResultHandler.aspx?RegisteredCharityNumber="&amp;VLOOKUP($A1862,RawData!$H:$J,2,FALSE),VLOOKUP($A1862,RawData!$H:$J,3,FALSE)),"")</f>
        <v/>
      </c>
    </row>
    <row r="1863" spans="1:2" s="14" customFormat="1" ht="19.5" customHeight="1" x14ac:dyDescent="0.2">
      <c r="A1863" s="13">
        <v>1848</v>
      </c>
      <c r="B1863" s="14" t="str">
        <f ca="1">IFERROR(HYPERLINK("http://www.charitycommission.gov.uk/Showcharity/RegisterOfCharities/SearchResultHandler.aspx?RegisteredCharityNumber="&amp;VLOOKUP($A1863,RawData!$H:$J,2,FALSE),VLOOKUP($A1863,RawData!$H:$J,3,FALSE)),"")</f>
        <v/>
      </c>
    </row>
    <row r="1864" spans="1:2" s="14" customFormat="1" ht="19.5" customHeight="1" x14ac:dyDescent="0.2">
      <c r="A1864" s="13">
        <v>1849</v>
      </c>
      <c r="B1864" s="14" t="str">
        <f ca="1">IFERROR(HYPERLINK("http://www.charitycommission.gov.uk/Showcharity/RegisterOfCharities/SearchResultHandler.aspx?RegisteredCharityNumber="&amp;VLOOKUP($A1864,RawData!$H:$J,2,FALSE),VLOOKUP($A1864,RawData!$H:$J,3,FALSE)),"")</f>
        <v/>
      </c>
    </row>
    <row r="1865" spans="1:2" s="14" customFormat="1" ht="19.5" customHeight="1" x14ac:dyDescent="0.2">
      <c r="A1865" s="13">
        <v>1850</v>
      </c>
      <c r="B1865" s="14" t="str">
        <f ca="1">IFERROR(HYPERLINK("http://www.charitycommission.gov.uk/Showcharity/RegisterOfCharities/SearchResultHandler.aspx?RegisteredCharityNumber="&amp;VLOOKUP($A1865,RawData!$H:$J,2,FALSE),VLOOKUP($A1865,RawData!$H:$J,3,FALSE)),"")</f>
        <v/>
      </c>
    </row>
    <row r="1866" spans="1:2" s="14" customFormat="1" ht="19.5" customHeight="1" x14ac:dyDescent="0.2">
      <c r="A1866" s="13">
        <v>1851</v>
      </c>
      <c r="B1866" s="14" t="str">
        <f ca="1">IFERROR(HYPERLINK("http://www.charitycommission.gov.uk/Showcharity/RegisterOfCharities/SearchResultHandler.aspx?RegisteredCharityNumber="&amp;VLOOKUP($A1866,RawData!$H:$J,2,FALSE),VLOOKUP($A1866,RawData!$H:$J,3,FALSE)),"")</f>
        <v/>
      </c>
    </row>
    <row r="1867" spans="1:2" s="14" customFormat="1" ht="19.5" customHeight="1" x14ac:dyDescent="0.2">
      <c r="A1867" s="13">
        <v>1852</v>
      </c>
      <c r="B1867" s="14" t="str">
        <f ca="1">IFERROR(HYPERLINK("http://www.charitycommission.gov.uk/Showcharity/RegisterOfCharities/SearchResultHandler.aspx?RegisteredCharityNumber="&amp;VLOOKUP($A1867,RawData!$H:$J,2,FALSE),VLOOKUP($A1867,RawData!$H:$J,3,FALSE)),"")</f>
        <v/>
      </c>
    </row>
    <row r="1868" spans="1:2" s="14" customFormat="1" ht="19.5" customHeight="1" x14ac:dyDescent="0.2">
      <c r="A1868" s="13">
        <v>1853</v>
      </c>
      <c r="B1868" s="14" t="str">
        <f ca="1">IFERROR(HYPERLINK("http://www.charitycommission.gov.uk/Showcharity/RegisterOfCharities/SearchResultHandler.aspx?RegisteredCharityNumber="&amp;VLOOKUP($A1868,RawData!$H:$J,2,FALSE),VLOOKUP($A1868,RawData!$H:$J,3,FALSE)),"")</f>
        <v/>
      </c>
    </row>
    <row r="1869" spans="1:2" s="14" customFormat="1" ht="19.5" customHeight="1" x14ac:dyDescent="0.2">
      <c r="A1869" s="13">
        <v>1854</v>
      </c>
      <c r="B1869" s="14" t="str">
        <f ca="1">IFERROR(HYPERLINK("http://www.charitycommission.gov.uk/Showcharity/RegisterOfCharities/SearchResultHandler.aspx?RegisteredCharityNumber="&amp;VLOOKUP($A1869,RawData!$H:$J,2,FALSE),VLOOKUP($A1869,RawData!$H:$J,3,FALSE)),"")</f>
        <v/>
      </c>
    </row>
    <row r="1870" spans="1:2" s="14" customFormat="1" ht="19.5" customHeight="1" x14ac:dyDescent="0.2">
      <c r="A1870" s="13">
        <v>1855</v>
      </c>
      <c r="B1870" s="14" t="str">
        <f ca="1">IFERROR(HYPERLINK("http://www.charitycommission.gov.uk/Showcharity/RegisterOfCharities/SearchResultHandler.aspx?RegisteredCharityNumber="&amp;VLOOKUP($A1870,RawData!$H:$J,2,FALSE),VLOOKUP($A1870,RawData!$H:$J,3,FALSE)),"")</f>
        <v/>
      </c>
    </row>
    <row r="1871" spans="1:2" s="14" customFormat="1" ht="19.5" customHeight="1" x14ac:dyDescent="0.2">
      <c r="A1871" s="13">
        <v>1856</v>
      </c>
      <c r="B1871" s="14" t="str">
        <f ca="1">IFERROR(HYPERLINK("http://www.charitycommission.gov.uk/Showcharity/RegisterOfCharities/SearchResultHandler.aspx?RegisteredCharityNumber="&amp;VLOOKUP($A1871,RawData!$H:$J,2,FALSE),VLOOKUP($A1871,RawData!$H:$J,3,FALSE)),"")</f>
        <v/>
      </c>
    </row>
    <row r="1872" spans="1:2" s="14" customFormat="1" ht="19.5" customHeight="1" x14ac:dyDescent="0.2">
      <c r="A1872" s="13">
        <v>1857</v>
      </c>
      <c r="B1872" s="14" t="str">
        <f ca="1">IFERROR(HYPERLINK("http://www.charitycommission.gov.uk/Showcharity/RegisterOfCharities/SearchResultHandler.aspx?RegisteredCharityNumber="&amp;VLOOKUP($A1872,RawData!$H:$J,2,FALSE),VLOOKUP($A1872,RawData!$H:$J,3,FALSE)),"")</f>
        <v/>
      </c>
    </row>
    <row r="1873" spans="1:2" s="14" customFormat="1" ht="19.5" customHeight="1" x14ac:dyDescent="0.2">
      <c r="A1873" s="13">
        <v>1858</v>
      </c>
      <c r="B1873" s="14" t="str">
        <f ca="1">IFERROR(HYPERLINK("http://www.charitycommission.gov.uk/Showcharity/RegisterOfCharities/SearchResultHandler.aspx?RegisteredCharityNumber="&amp;VLOOKUP($A1873,RawData!$H:$J,2,FALSE),VLOOKUP($A1873,RawData!$H:$J,3,FALSE)),"")</f>
        <v/>
      </c>
    </row>
    <row r="1874" spans="1:2" s="14" customFormat="1" ht="19.5" customHeight="1" x14ac:dyDescent="0.2">
      <c r="A1874" s="13">
        <v>1859</v>
      </c>
      <c r="B1874" s="14" t="str">
        <f ca="1">IFERROR(HYPERLINK("http://www.charitycommission.gov.uk/Showcharity/RegisterOfCharities/SearchResultHandler.aspx?RegisteredCharityNumber="&amp;VLOOKUP($A1874,RawData!$H:$J,2,FALSE),VLOOKUP($A1874,RawData!$H:$J,3,FALSE)),"")</f>
        <v/>
      </c>
    </row>
    <row r="1875" spans="1:2" s="14" customFormat="1" ht="19.5" customHeight="1" x14ac:dyDescent="0.2">
      <c r="A1875" s="13">
        <v>1860</v>
      </c>
      <c r="B1875" s="14" t="str">
        <f ca="1">IFERROR(HYPERLINK("http://www.charitycommission.gov.uk/Showcharity/RegisterOfCharities/SearchResultHandler.aspx?RegisteredCharityNumber="&amp;VLOOKUP($A1875,RawData!$H:$J,2,FALSE),VLOOKUP($A1875,RawData!$H:$J,3,FALSE)),"")</f>
        <v/>
      </c>
    </row>
    <row r="1876" spans="1:2" s="14" customFormat="1" ht="19.5" customHeight="1" x14ac:dyDescent="0.2">
      <c r="A1876" s="13">
        <v>1861</v>
      </c>
      <c r="B1876" s="14" t="str">
        <f ca="1">IFERROR(HYPERLINK("http://www.charitycommission.gov.uk/Showcharity/RegisterOfCharities/SearchResultHandler.aspx?RegisteredCharityNumber="&amp;VLOOKUP($A1876,RawData!$H:$J,2,FALSE),VLOOKUP($A1876,RawData!$H:$J,3,FALSE)),"")</f>
        <v/>
      </c>
    </row>
    <row r="1877" spans="1:2" s="14" customFormat="1" ht="19.5" customHeight="1" x14ac:dyDescent="0.2">
      <c r="A1877" s="13">
        <v>1862</v>
      </c>
      <c r="B1877" s="14" t="str">
        <f ca="1">IFERROR(HYPERLINK("http://www.charitycommission.gov.uk/Showcharity/RegisterOfCharities/SearchResultHandler.aspx?RegisteredCharityNumber="&amp;VLOOKUP($A1877,RawData!$H:$J,2,FALSE),VLOOKUP($A1877,RawData!$H:$J,3,FALSE)),"")</f>
        <v/>
      </c>
    </row>
    <row r="1878" spans="1:2" s="14" customFormat="1" ht="19.5" customHeight="1" x14ac:dyDescent="0.2">
      <c r="A1878" s="13">
        <v>1863</v>
      </c>
      <c r="B1878" s="14" t="str">
        <f ca="1">IFERROR(HYPERLINK("http://www.charitycommission.gov.uk/Showcharity/RegisterOfCharities/SearchResultHandler.aspx?RegisteredCharityNumber="&amp;VLOOKUP($A1878,RawData!$H:$J,2,FALSE),VLOOKUP($A1878,RawData!$H:$J,3,FALSE)),"")</f>
        <v/>
      </c>
    </row>
    <row r="1879" spans="1:2" s="14" customFormat="1" ht="19.5" customHeight="1" x14ac:dyDescent="0.2">
      <c r="A1879" s="13">
        <v>1864</v>
      </c>
      <c r="B1879" s="14" t="str">
        <f ca="1">IFERROR(HYPERLINK("http://www.charitycommission.gov.uk/Showcharity/RegisterOfCharities/SearchResultHandler.aspx?RegisteredCharityNumber="&amp;VLOOKUP($A1879,RawData!$H:$J,2,FALSE),VLOOKUP($A1879,RawData!$H:$J,3,FALSE)),"")</f>
        <v/>
      </c>
    </row>
    <row r="1880" spans="1:2" s="14" customFormat="1" ht="19.5" customHeight="1" x14ac:dyDescent="0.2">
      <c r="A1880" s="13">
        <v>1865</v>
      </c>
      <c r="B1880" s="14" t="str">
        <f ca="1">IFERROR(HYPERLINK("http://www.charitycommission.gov.uk/Showcharity/RegisterOfCharities/SearchResultHandler.aspx?RegisteredCharityNumber="&amp;VLOOKUP($A1880,RawData!$H:$J,2,FALSE),VLOOKUP($A1880,RawData!$H:$J,3,FALSE)),"")</f>
        <v/>
      </c>
    </row>
    <row r="1881" spans="1:2" s="14" customFormat="1" ht="19.5" customHeight="1" x14ac:dyDescent="0.2">
      <c r="A1881" s="13">
        <v>1866</v>
      </c>
      <c r="B1881" s="14" t="str">
        <f ca="1">IFERROR(HYPERLINK("http://www.charitycommission.gov.uk/Showcharity/RegisterOfCharities/SearchResultHandler.aspx?RegisteredCharityNumber="&amp;VLOOKUP($A1881,RawData!$H:$J,2,FALSE),VLOOKUP($A1881,RawData!$H:$J,3,FALSE)),"")</f>
        <v/>
      </c>
    </row>
    <row r="1882" spans="1:2" s="14" customFormat="1" ht="19.5" customHeight="1" x14ac:dyDescent="0.2">
      <c r="A1882" s="13">
        <v>1867</v>
      </c>
      <c r="B1882" s="14" t="str">
        <f ca="1">IFERROR(HYPERLINK("http://www.charitycommission.gov.uk/Showcharity/RegisterOfCharities/SearchResultHandler.aspx?RegisteredCharityNumber="&amp;VLOOKUP($A1882,RawData!$H:$J,2,FALSE),VLOOKUP($A1882,RawData!$H:$J,3,FALSE)),"")</f>
        <v/>
      </c>
    </row>
    <row r="1883" spans="1:2" s="14" customFormat="1" ht="19.5" customHeight="1" x14ac:dyDescent="0.2">
      <c r="A1883" s="13">
        <v>1868</v>
      </c>
      <c r="B1883" s="14" t="str">
        <f ca="1">IFERROR(HYPERLINK("http://www.charitycommission.gov.uk/Showcharity/RegisterOfCharities/SearchResultHandler.aspx?RegisteredCharityNumber="&amp;VLOOKUP($A1883,RawData!$H:$J,2,FALSE),VLOOKUP($A1883,RawData!$H:$J,3,FALSE)),"")</f>
        <v/>
      </c>
    </row>
    <row r="1884" spans="1:2" s="14" customFormat="1" ht="19.5" customHeight="1" x14ac:dyDescent="0.2">
      <c r="A1884" s="13">
        <v>1869</v>
      </c>
      <c r="B1884" s="14" t="str">
        <f ca="1">IFERROR(HYPERLINK("http://www.charitycommission.gov.uk/Showcharity/RegisterOfCharities/SearchResultHandler.aspx?RegisteredCharityNumber="&amp;VLOOKUP($A1884,RawData!$H:$J,2,FALSE),VLOOKUP($A1884,RawData!$H:$J,3,FALSE)),"")</f>
        <v/>
      </c>
    </row>
    <row r="1885" spans="1:2" s="14" customFormat="1" ht="19.5" customHeight="1" x14ac:dyDescent="0.2">
      <c r="A1885" s="13">
        <v>1870</v>
      </c>
      <c r="B1885" s="14" t="str">
        <f ca="1">IFERROR(HYPERLINK("http://www.charitycommission.gov.uk/Showcharity/RegisterOfCharities/SearchResultHandler.aspx?RegisteredCharityNumber="&amp;VLOOKUP($A1885,RawData!$H:$J,2,FALSE),VLOOKUP($A1885,RawData!$H:$J,3,FALSE)),"")</f>
        <v/>
      </c>
    </row>
    <row r="1886" spans="1:2" s="14" customFormat="1" ht="19.5" customHeight="1" x14ac:dyDescent="0.2">
      <c r="A1886" s="13">
        <v>1871</v>
      </c>
      <c r="B1886" s="14" t="str">
        <f ca="1">IFERROR(HYPERLINK("http://www.charitycommission.gov.uk/Showcharity/RegisterOfCharities/SearchResultHandler.aspx?RegisteredCharityNumber="&amp;VLOOKUP($A1886,RawData!$H:$J,2,FALSE),VLOOKUP($A1886,RawData!$H:$J,3,FALSE)),"")</f>
        <v/>
      </c>
    </row>
    <row r="1887" spans="1:2" s="14" customFormat="1" ht="19.5" customHeight="1" x14ac:dyDescent="0.2">
      <c r="A1887" s="13">
        <v>1872</v>
      </c>
      <c r="B1887" s="14" t="str">
        <f ca="1">IFERROR(HYPERLINK("http://www.charitycommission.gov.uk/Showcharity/RegisterOfCharities/SearchResultHandler.aspx?RegisteredCharityNumber="&amp;VLOOKUP($A1887,RawData!$H:$J,2,FALSE),VLOOKUP($A1887,RawData!$H:$J,3,FALSE)),"")</f>
        <v/>
      </c>
    </row>
    <row r="1888" spans="1:2" s="14" customFormat="1" ht="19.5" customHeight="1" x14ac:dyDescent="0.2">
      <c r="A1888" s="13">
        <v>1873</v>
      </c>
      <c r="B1888" s="14" t="str">
        <f ca="1">IFERROR(HYPERLINK("http://www.charitycommission.gov.uk/Showcharity/RegisterOfCharities/SearchResultHandler.aspx?RegisteredCharityNumber="&amp;VLOOKUP($A1888,RawData!$H:$J,2,FALSE),VLOOKUP($A1888,RawData!$H:$J,3,FALSE)),"")</f>
        <v/>
      </c>
    </row>
    <row r="1889" spans="1:2" s="14" customFormat="1" ht="19.5" customHeight="1" x14ac:dyDescent="0.2">
      <c r="A1889" s="13">
        <v>1874</v>
      </c>
      <c r="B1889" s="14" t="str">
        <f ca="1">IFERROR(HYPERLINK("http://www.charitycommission.gov.uk/Showcharity/RegisterOfCharities/SearchResultHandler.aspx?RegisteredCharityNumber="&amp;VLOOKUP($A1889,RawData!$H:$J,2,FALSE),VLOOKUP($A1889,RawData!$H:$J,3,FALSE)),"")</f>
        <v/>
      </c>
    </row>
    <row r="1890" spans="1:2" s="14" customFormat="1" ht="19.5" customHeight="1" x14ac:dyDescent="0.2">
      <c r="A1890" s="13">
        <v>1875</v>
      </c>
      <c r="B1890" s="14" t="str">
        <f ca="1">IFERROR(HYPERLINK("http://www.charitycommission.gov.uk/Showcharity/RegisterOfCharities/SearchResultHandler.aspx?RegisteredCharityNumber="&amp;VLOOKUP($A1890,RawData!$H:$J,2,FALSE),VLOOKUP($A1890,RawData!$H:$J,3,FALSE)),"")</f>
        <v/>
      </c>
    </row>
    <row r="1891" spans="1:2" s="14" customFormat="1" ht="19.5" customHeight="1" x14ac:dyDescent="0.2">
      <c r="A1891" s="13">
        <v>1876</v>
      </c>
      <c r="B1891" s="14" t="str">
        <f ca="1">IFERROR(HYPERLINK("http://www.charitycommission.gov.uk/Showcharity/RegisterOfCharities/SearchResultHandler.aspx?RegisteredCharityNumber="&amp;VLOOKUP($A1891,RawData!$H:$J,2,FALSE),VLOOKUP($A1891,RawData!$H:$J,3,FALSE)),"")</f>
        <v/>
      </c>
    </row>
    <row r="1892" spans="1:2" s="14" customFormat="1" ht="19.5" customHeight="1" x14ac:dyDescent="0.2">
      <c r="A1892" s="13">
        <v>1877</v>
      </c>
      <c r="B1892" s="14" t="str">
        <f ca="1">IFERROR(HYPERLINK("http://www.charitycommission.gov.uk/Showcharity/RegisterOfCharities/SearchResultHandler.aspx?RegisteredCharityNumber="&amp;VLOOKUP($A1892,RawData!$H:$J,2,FALSE),VLOOKUP($A1892,RawData!$H:$J,3,FALSE)),"")</f>
        <v/>
      </c>
    </row>
    <row r="1893" spans="1:2" s="14" customFormat="1" ht="19.5" customHeight="1" x14ac:dyDescent="0.2">
      <c r="A1893" s="13">
        <v>1878</v>
      </c>
      <c r="B1893" s="14" t="str">
        <f ca="1">IFERROR(HYPERLINK("http://www.charitycommission.gov.uk/Showcharity/RegisterOfCharities/SearchResultHandler.aspx?RegisteredCharityNumber="&amp;VLOOKUP($A1893,RawData!$H:$J,2,FALSE),VLOOKUP($A1893,RawData!$H:$J,3,FALSE)),"")</f>
        <v/>
      </c>
    </row>
    <row r="1894" spans="1:2" s="14" customFormat="1" ht="19.5" customHeight="1" x14ac:dyDescent="0.2">
      <c r="A1894" s="13">
        <v>1879</v>
      </c>
      <c r="B1894" s="14" t="str">
        <f ca="1">IFERROR(HYPERLINK("http://www.charitycommission.gov.uk/Showcharity/RegisterOfCharities/SearchResultHandler.aspx?RegisteredCharityNumber="&amp;VLOOKUP($A1894,RawData!$H:$J,2,FALSE),VLOOKUP($A1894,RawData!$H:$J,3,FALSE)),"")</f>
        <v/>
      </c>
    </row>
    <row r="1895" spans="1:2" s="14" customFormat="1" ht="19.5" customHeight="1" x14ac:dyDescent="0.2">
      <c r="A1895" s="13">
        <v>1880</v>
      </c>
      <c r="B1895" s="14" t="str">
        <f ca="1">IFERROR(HYPERLINK("http://www.charitycommission.gov.uk/Showcharity/RegisterOfCharities/SearchResultHandler.aspx?RegisteredCharityNumber="&amp;VLOOKUP($A1895,RawData!$H:$J,2,FALSE),VLOOKUP($A1895,RawData!$H:$J,3,FALSE)),"")</f>
        <v/>
      </c>
    </row>
    <row r="1896" spans="1:2" s="14" customFormat="1" ht="19.5" customHeight="1" x14ac:dyDescent="0.2">
      <c r="A1896" s="13">
        <v>1881</v>
      </c>
      <c r="B1896" s="14" t="str">
        <f ca="1">IFERROR(HYPERLINK("http://www.charitycommission.gov.uk/Showcharity/RegisterOfCharities/SearchResultHandler.aspx?RegisteredCharityNumber="&amp;VLOOKUP($A1896,RawData!$H:$J,2,FALSE),VLOOKUP($A1896,RawData!$H:$J,3,FALSE)),"")</f>
        <v/>
      </c>
    </row>
    <row r="1897" spans="1:2" s="14" customFormat="1" ht="19.5" customHeight="1" x14ac:dyDescent="0.2">
      <c r="A1897" s="13">
        <v>1882</v>
      </c>
      <c r="B1897" s="14" t="str">
        <f ca="1">IFERROR(HYPERLINK("http://www.charitycommission.gov.uk/Showcharity/RegisterOfCharities/SearchResultHandler.aspx?RegisteredCharityNumber="&amp;VLOOKUP($A1897,RawData!$H:$J,2,FALSE),VLOOKUP($A1897,RawData!$H:$J,3,FALSE)),"")</f>
        <v/>
      </c>
    </row>
    <row r="1898" spans="1:2" s="14" customFormat="1" ht="19.5" customHeight="1" x14ac:dyDescent="0.2">
      <c r="A1898" s="13">
        <v>1883</v>
      </c>
      <c r="B1898" s="14" t="str">
        <f ca="1">IFERROR(HYPERLINK("http://www.charitycommission.gov.uk/Showcharity/RegisterOfCharities/SearchResultHandler.aspx?RegisteredCharityNumber="&amp;VLOOKUP($A1898,RawData!$H:$J,2,FALSE),VLOOKUP($A1898,RawData!$H:$J,3,FALSE)),"")</f>
        <v/>
      </c>
    </row>
    <row r="1899" spans="1:2" s="14" customFormat="1" ht="19.5" customHeight="1" x14ac:dyDescent="0.2">
      <c r="A1899" s="13">
        <v>1884</v>
      </c>
      <c r="B1899" s="14" t="str">
        <f ca="1">IFERROR(HYPERLINK("http://www.charitycommission.gov.uk/Showcharity/RegisterOfCharities/SearchResultHandler.aspx?RegisteredCharityNumber="&amp;VLOOKUP($A1899,RawData!$H:$J,2,FALSE),VLOOKUP($A1899,RawData!$H:$J,3,FALSE)),"")</f>
        <v/>
      </c>
    </row>
    <row r="1900" spans="1:2" s="14" customFormat="1" ht="19.5" customHeight="1" x14ac:dyDescent="0.2">
      <c r="A1900" s="13">
        <v>1885</v>
      </c>
      <c r="B1900" s="14" t="str">
        <f ca="1">IFERROR(HYPERLINK("http://www.charitycommission.gov.uk/Showcharity/RegisterOfCharities/SearchResultHandler.aspx?RegisteredCharityNumber="&amp;VLOOKUP($A1900,RawData!$H:$J,2,FALSE),VLOOKUP($A1900,RawData!$H:$J,3,FALSE)),"")</f>
        <v/>
      </c>
    </row>
    <row r="1901" spans="1:2" s="14" customFormat="1" ht="19.5" customHeight="1" x14ac:dyDescent="0.2">
      <c r="A1901" s="13">
        <v>1886</v>
      </c>
      <c r="B1901" s="14" t="str">
        <f ca="1">IFERROR(HYPERLINK("http://www.charitycommission.gov.uk/Showcharity/RegisterOfCharities/SearchResultHandler.aspx?RegisteredCharityNumber="&amp;VLOOKUP($A1901,RawData!$H:$J,2,FALSE),VLOOKUP($A1901,RawData!$H:$J,3,FALSE)),"")</f>
        <v/>
      </c>
    </row>
    <row r="1902" spans="1:2" s="14" customFormat="1" ht="19.5" customHeight="1" x14ac:dyDescent="0.2">
      <c r="A1902" s="13">
        <v>1887</v>
      </c>
      <c r="B1902" s="14" t="str">
        <f ca="1">IFERROR(HYPERLINK("http://www.charitycommission.gov.uk/Showcharity/RegisterOfCharities/SearchResultHandler.aspx?RegisteredCharityNumber="&amp;VLOOKUP($A1902,RawData!$H:$J,2,FALSE),VLOOKUP($A1902,RawData!$H:$J,3,FALSE)),"")</f>
        <v/>
      </c>
    </row>
    <row r="1903" spans="1:2" s="14" customFormat="1" ht="19.5" customHeight="1" x14ac:dyDescent="0.2">
      <c r="A1903" s="13">
        <v>1888</v>
      </c>
      <c r="B1903" s="14" t="str">
        <f ca="1">IFERROR(HYPERLINK("http://www.charitycommission.gov.uk/Showcharity/RegisterOfCharities/SearchResultHandler.aspx?RegisteredCharityNumber="&amp;VLOOKUP($A1903,RawData!$H:$J,2,FALSE),VLOOKUP($A1903,RawData!$H:$J,3,FALSE)),"")</f>
        <v/>
      </c>
    </row>
    <row r="1904" spans="1:2" s="14" customFormat="1" ht="19.5" customHeight="1" x14ac:dyDescent="0.2">
      <c r="A1904" s="13">
        <v>1889</v>
      </c>
      <c r="B1904" s="14" t="str">
        <f ca="1">IFERROR(HYPERLINK("http://www.charitycommission.gov.uk/Showcharity/RegisterOfCharities/SearchResultHandler.aspx?RegisteredCharityNumber="&amp;VLOOKUP($A1904,RawData!$H:$J,2,FALSE),VLOOKUP($A1904,RawData!$H:$J,3,FALSE)),"")</f>
        <v/>
      </c>
    </row>
    <row r="1905" spans="1:2" s="14" customFormat="1" ht="19.5" customHeight="1" x14ac:dyDescent="0.2">
      <c r="A1905" s="13">
        <v>1890</v>
      </c>
      <c r="B1905" s="14" t="str">
        <f ca="1">IFERROR(HYPERLINK("http://www.charitycommission.gov.uk/Showcharity/RegisterOfCharities/SearchResultHandler.aspx?RegisteredCharityNumber="&amp;VLOOKUP($A1905,RawData!$H:$J,2,FALSE),VLOOKUP($A1905,RawData!$H:$J,3,FALSE)),"")</f>
        <v/>
      </c>
    </row>
    <row r="1906" spans="1:2" s="14" customFormat="1" ht="19.5" customHeight="1" x14ac:dyDescent="0.2">
      <c r="A1906" s="13">
        <v>1891</v>
      </c>
      <c r="B1906" s="14" t="str">
        <f ca="1">IFERROR(HYPERLINK("http://www.charitycommission.gov.uk/Showcharity/RegisterOfCharities/SearchResultHandler.aspx?RegisteredCharityNumber="&amp;VLOOKUP($A1906,RawData!$H:$J,2,FALSE),VLOOKUP($A1906,RawData!$H:$J,3,FALSE)),"")</f>
        <v/>
      </c>
    </row>
    <row r="1907" spans="1:2" s="14" customFormat="1" ht="19.5" customHeight="1" x14ac:dyDescent="0.2">
      <c r="A1907" s="13">
        <v>1892</v>
      </c>
      <c r="B1907" s="14" t="str">
        <f ca="1">IFERROR(HYPERLINK("http://www.charitycommission.gov.uk/Showcharity/RegisterOfCharities/SearchResultHandler.aspx?RegisteredCharityNumber="&amp;VLOOKUP($A1907,RawData!$H:$J,2,FALSE),VLOOKUP($A1907,RawData!$H:$J,3,FALSE)),"")</f>
        <v/>
      </c>
    </row>
    <row r="1908" spans="1:2" s="14" customFormat="1" ht="19.5" customHeight="1" x14ac:dyDescent="0.2">
      <c r="A1908" s="13">
        <v>1893</v>
      </c>
      <c r="B1908" s="14" t="str">
        <f ca="1">IFERROR(HYPERLINK("http://www.charitycommission.gov.uk/Showcharity/RegisterOfCharities/SearchResultHandler.aspx?RegisteredCharityNumber="&amp;VLOOKUP($A1908,RawData!$H:$J,2,FALSE),VLOOKUP($A1908,RawData!$H:$J,3,FALSE)),"")</f>
        <v/>
      </c>
    </row>
    <row r="1909" spans="1:2" s="14" customFormat="1" ht="19.5" customHeight="1" x14ac:dyDescent="0.2">
      <c r="A1909" s="13">
        <v>1894</v>
      </c>
      <c r="B1909" s="14" t="str">
        <f ca="1">IFERROR(HYPERLINK("http://www.charitycommission.gov.uk/Showcharity/RegisterOfCharities/SearchResultHandler.aspx?RegisteredCharityNumber="&amp;VLOOKUP($A1909,RawData!$H:$J,2,FALSE),VLOOKUP($A1909,RawData!$H:$J,3,FALSE)),"")</f>
        <v/>
      </c>
    </row>
    <row r="1910" spans="1:2" s="14" customFormat="1" ht="19.5" customHeight="1" x14ac:dyDescent="0.2">
      <c r="A1910" s="13">
        <v>1895</v>
      </c>
      <c r="B1910" s="14" t="str">
        <f ca="1">IFERROR(HYPERLINK("http://www.charitycommission.gov.uk/Showcharity/RegisterOfCharities/SearchResultHandler.aspx?RegisteredCharityNumber="&amp;VLOOKUP($A1910,RawData!$H:$J,2,FALSE),VLOOKUP($A1910,RawData!$H:$J,3,FALSE)),"")</f>
        <v/>
      </c>
    </row>
    <row r="1911" spans="1:2" s="14" customFormat="1" ht="19.5" customHeight="1" x14ac:dyDescent="0.2">
      <c r="A1911" s="13">
        <v>1896</v>
      </c>
      <c r="B1911" s="14" t="str">
        <f ca="1">IFERROR(HYPERLINK("http://www.charitycommission.gov.uk/Showcharity/RegisterOfCharities/SearchResultHandler.aspx?RegisteredCharityNumber="&amp;VLOOKUP($A1911,RawData!$H:$J,2,FALSE),VLOOKUP($A1911,RawData!$H:$J,3,FALSE)),"")</f>
        <v/>
      </c>
    </row>
    <row r="1912" spans="1:2" s="14" customFormat="1" ht="19.5" customHeight="1" x14ac:dyDescent="0.2">
      <c r="A1912" s="13">
        <v>1897</v>
      </c>
      <c r="B1912" s="14" t="str">
        <f ca="1">IFERROR(HYPERLINK("http://www.charitycommission.gov.uk/Showcharity/RegisterOfCharities/SearchResultHandler.aspx?RegisteredCharityNumber="&amp;VLOOKUP($A1912,RawData!$H:$J,2,FALSE),VLOOKUP($A1912,RawData!$H:$J,3,FALSE)),"")</f>
        <v/>
      </c>
    </row>
    <row r="1913" spans="1:2" s="14" customFormat="1" ht="19.5" customHeight="1" x14ac:dyDescent="0.2">
      <c r="A1913" s="13">
        <v>1898</v>
      </c>
      <c r="B1913" s="14" t="str">
        <f ca="1">IFERROR(HYPERLINK("http://www.charitycommission.gov.uk/Showcharity/RegisterOfCharities/SearchResultHandler.aspx?RegisteredCharityNumber="&amp;VLOOKUP($A1913,RawData!$H:$J,2,FALSE),VLOOKUP($A1913,RawData!$H:$J,3,FALSE)),"")</f>
        <v/>
      </c>
    </row>
    <row r="1914" spans="1:2" s="14" customFormat="1" ht="19.5" customHeight="1" x14ac:dyDescent="0.2">
      <c r="A1914" s="13">
        <v>1899</v>
      </c>
      <c r="B1914" s="14" t="str">
        <f ca="1">IFERROR(HYPERLINK("http://www.charitycommission.gov.uk/Showcharity/RegisterOfCharities/SearchResultHandler.aspx?RegisteredCharityNumber="&amp;VLOOKUP($A1914,RawData!$H:$J,2,FALSE),VLOOKUP($A1914,RawData!$H:$J,3,FALSE)),"")</f>
        <v/>
      </c>
    </row>
    <row r="1915" spans="1:2" s="14" customFormat="1" ht="19.5" customHeight="1" x14ac:dyDescent="0.2">
      <c r="A1915" s="13">
        <v>1900</v>
      </c>
      <c r="B1915" s="14" t="str">
        <f ca="1">IFERROR(HYPERLINK("http://www.charitycommission.gov.uk/Showcharity/RegisterOfCharities/SearchResultHandler.aspx?RegisteredCharityNumber="&amp;VLOOKUP($A1915,RawData!$H:$J,2,FALSE),VLOOKUP($A1915,RawData!$H:$J,3,FALSE)),"")</f>
        <v/>
      </c>
    </row>
    <row r="1916" spans="1:2" s="14" customFormat="1" ht="19.5" customHeight="1" x14ac:dyDescent="0.2">
      <c r="A1916" s="13">
        <v>1901</v>
      </c>
      <c r="B1916" s="14" t="str">
        <f ca="1">IFERROR(HYPERLINK("http://www.charitycommission.gov.uk/Showcharity/RegisterOfCharities/SearchResultHandler.aspx?RegisteredCharityNumber="&amp;VLOOKUP($A1916,RawData!$H:$J,2,FALSE),VLOOKUP($A1916,RawData!$H:$J,3,FALSE)),"")</f>
        <v/>
      </c>
    </row>
    <row r="1917" spans="1:2" s="14" customFormat="1" ht="19.5" customHeight="1" x14ac:dyDescent="0.2">
      <c r="A1917" s="13">
        <v>1902</v>
      </c>
      <c r="B1917" s="14" t="str">
        <f ca="1">IFERROR(HYPERLINK("http://www.charitycommission.gov.uk/Showcharity/RegisterOfCharities/SearchResultHandler.aspx?RegisteredCharityNumber="&amp;VLOOKUP($A1917,RawData!$H:$J,2,FALSE),VLOOKUP($A1917,RawData!$H:$J,3,FALSE)),"")</f>
        <v/>
      </c>
    </row>
    <row r="1918" spans="1:2" s="14" customFormat="1" ht="19.5" customHeight="1" x14ac:dyDescent="0.2">
      <c r="A1918" s="13">
        <v>1903</v>
      </c>
      <c r="B1918" s="14" t="str">
        <f ca="1">IFERROR(HYPERLINK("http://www.charitycommission.gov.uk/Showcharity/RegisterOfCharities/SearchResultHandler.aspx?RegisteredCharityNumber="&amp;VLOOKUP($A1918,RawData!$H:$J,2,FALSE),VLOOKUP($A1918,RawData!$H:$J,3,FALSE)),"")</f>
        <v/>
      </c>
    </row>
    <row r="1919" spans="1:2" s="14" customFormat="1" ht="19.5" customHeight="1" x14ac:dyDescent="0.2">
      <c r="A1919" s="13">
        <v>1904</v>
      </c>
      <c r="B1919" s="14" t="str">
        <f ca="1">IFERROR(HYPERLINK("http://www.charitycommission.gov.uk/Showcharity/RegisterOfCharities/SearchResultHandler.aspx?RegisteredCharityNumber="&amp;VLOOKUP($A1919,RawData!$H:$J,2,FALSE),VLOOKUP($A1919,RawData!$H:$J,3,FALSE)),"")</f>
        <v/>
      </c>
    </row>
    <row r="1920" spans="1:2" s="14" customFormat="1" ht="19.5" customHeight="1" x14ac:dyDescent="0.2">
      <c r="A1920" s="13">
        <v>1905</v>
      </c>
      <c r="B1920" s="14" t="str">
        <f ca="1">IFERROR(HYPERLINK("http://www.charitycommission.gov.uk/Showcharity/RegisterOfCharities/SearchResultHandler.aspx?RegisteredCharityNumber="&amp;VLOOKUP($A1920,RawData!$H:$J,2,FALSE),VLOOKUP($A1920,RawData!$H:$J,3,FALSE)),"")</f>
        <v/>
      </c>
    </row>
    <row r="1921" spans="1:2" s="14" customFormat="1" ht="19.5" customHeight="1" x14ac:dyDescent="0.2">
      <c r="A1921" s="13">
        <v>1906</v>
      </c>
      <c r="B1921" s="14" t="str">
        <f ca="1">IFERROR(HYPERLINK("http://www.charitycommission.gov.uk/Showcharity/RegisterOfCharities/SearchResultHandler.aspx?RegisteredCharityNumber="&amp;VLOOKUP($A1921,RawData!$H:$J,2,FALSE),VLOOKUP($A1921,RawData!$H:$J,3,FALSE)),"")</f>
        <v/>
      </c>
    </row>
    <row r="1922" spans="1:2" s="14" customFormat="1" ht="19.5" customHeight="1" x14ac:dyDescent="0.2">
      <c r="A1922" s="13">
        <v>1907</v>
      </c>
      <c r="B1922" s="14" t="str">
        <f ca="1">IFERROR(HYPERLINK("http://www.charitycommission.gov.uk/Showcharity/RegisterOfCharities/SearchResultHandler.aspx?RegisteredCharityNumber="&amp;VLOOKUP($A1922,RawData!$H:$J,2,FALSE),VLOOKUP($A1922,RawData!$H:$J,3,FALSE)),"")</f>
        <v/>
      </c>
    </row>
    <row r="1923" spans="1:2" s="14" customFormat="1" ht="19.5" customHeight="1" x14ac:dyDescent="0.2">
      <c r="A1923" s="13">
        <v>1908</v>
      </c>
      <c r="B1923" s="14" t="str">
        <f ca="1">IFERROR(HYPERLINK("http://www.charitycommission.gov.uk/Showcharity/RegisterOfCharities/SearchResultHandler.aspx?RegisteredCharityNumber="&amp;VLOOKUP($A1923,RawData!$H:$J,2,FALSE),VLOOKUP($A1923,RawData!$H:$J,3,FALSE)),"")</f>
        <v/>
      </c>
    </row>
    <row r="1924" spans="1:2" s="14" customFormat="1" ht="19.5" customHeight="1" x14ac:dyDescent="0.2">
      <c r="A1924" s="13">
        <v>1909</v>
      </c>
      <c r="B1924" s="14" t="str">
        <f ca="1">IFERROR(HYPERLINK("http://www.charitycommission.gov.uk/Showcharity/RegisterOfCharities/SearchResultHandler.aspx?RegisteredCharityNumber="&amp;VLOOKUP($A1924,RawData!$H:$J,2,FALSE),VLOOKUP($A1924,RawData!$H:$J,3,FALSE)),"")</f>
        <v/>
      </c>
    </row>
    <row r="1925" spans="1:2" s="14" customFormat="1" ht="19.5" customHeight="1" x14ac:dyDescent="0.2">
      <c r="A1925" s="13">
        <v>1910</v>
      </c>
      <c r="B1925" s="14" t="str">
        <f ca="1">IFERROR(HYPERLINK("http://www.charitycommission.gov.uk/Showcharity/RegisterOfCharities/SearchResultHandler.aspx?RegisteredCharityNumber="&amp;VLOOKUP($A1925,RawData!$H:$J,2,FALSE),VLOOKUP($A1925,RawData!$H:$J,3,FALSE)),"")</f>
        <v/>
      </c>
    </row>
    <row r="1926" spans="1:2" s="14" customFormat="1" ht="19.5" customHeight="1" x14ac:dyDescent="0.2">
      <c r="A1926" s="13">
        <v>1911</v>
      </c>
      <c r="B1926" s="14" t="str">
        <f ca="1">IFERROR(HYPERLINK("http://www.charitycommission.gov.uk/Showcharity/RegisterOfCharities/SearchResultHandler.aspx?RegisteredCharityNumber="&amp;VLOOKUP($A1926,RawData!$H:$J,2,FALSE),VLOOKUP($A1926,RawData!$H:$J,3,FALSE)),"")</f>
        <v/>
      </c>
    </row>
    <row r="1927" spans="1:2" s="14" customFormat="1" ht="19.5" customHeight="1" x14ac:dyDescent="0.2">
      <c r="A1927" s="13">
        <v>1912</v>
      </c>
      <c r="B1927" s="14" t="str">
        <f ca="1">IFERROR(HYPERLINK("http://www.charitycommission.gov.uk/Showcharity/RegisterOfCharities/SearchResultHandler.aspx?RegisteredCharityNumber="&amp;VLOOKUP($A1927,RawData!$H:$J,2,FALSE),VLOOKUP($A1927,RawData!$H:$J,3,FALSE)),"")</f>
        <v/>
      </c>
    </row>
    <row r="1928" spans="1:2" s="14" customFormat="1" ht="19.5" customHeight="1" x14ac:dyDescent="0.2">
      <c r="A1928" s="13">
        <v>1913</v>
      </c>
      <c r="B1928" s="14" t="str">
        <f ca="1">IFERROR(HYPERLINK("http://www.charitycommission.gov.uk/Showcharity/RegisterOfCharities/SearchResultHandler.aspx?RegisteredCharityNumber="&amp;VLOOKUP($A1928,RawData!$H:$J,2,FALSE),VLOOKUP($A1928,RawData!$H:$J,3,FALSE)),"")</f>
        <v/>
      </c>
    </row>
    <row r="1929" spans="1:2" s="14" customFormat="1" ht="19.5" customHeight="1" x14ac:dyDescent="0.2">
      <c r="A1929" s="13">
        <v>1914</v>
      </c>
      <c r="B1929" s="14" t="str">
        <f ca="1">IFERROR(HYPERLINK("http://www.charitycommission.gov.uk/Showcharity/RegisterOfCharities/SearchResultHandler.aspx?RegisteredCharityNumber="&amp;VLOOKUP($A1929,RawData!$H:$J,2,FALSE),VLOOKUP($A1929,RawData!$H:$J,3,FALSE)),"")</f>
        <v/>
      </c>
    </row>
    <row r="1930" spans="1:2" s="14" customFormat="1" ht="19.5" customHeight="1" x14ac:dyDescent="0.2">
      <c r="A1930" s="13">
        <v>1915</v>
      </c>
      <c r="B1930" s="14" t="str">
        <f ca="1">IFERROR(HYPERLINK("http://www.charitycommission.gov.uk/Showcharity/RegisterOfCharities/SearchResultHandler.aspx?RegisteredCharityNumber="&amp;VLOOKUP($A1930,RawData!$H:$J,2,FALSE),VLOOKUP($A1930,RawData!$H:$J,3,FALSE)),"")</f>
        <v/>
      </c>
    </row>
    <row r="1931" spans="1:2" s="14" customFormat="1" ht="19.5" customHeight="1" x14ac:dyDescent="0.2">
      <c r="A1931" s="13">
        <v>1916</v>
      </c>
      <c r="B1931" s="14" t="str">
        <f ca="1">IFERROR(HYPERLINK("http://www.charitycommission.gov.uk/Showcharity/RegisterOfCharities/SearchResultHandler.aspx?RegisteredCharityNumber="&amp;VLOOKUP($A1931,RawData!$H:$J,2,FALSE),VLOOKUP($A1931,RawData!$H:$J,3,FALSE)),"")</f>
        <v/>
      </c>
    </row>
    <row r="1932" spans="1:2" s="14" customFormat="1" ht="19.5" customHeight="1" x14ac:dyDescent="0.2">
      <c r="A1932" s="13">
        <v>1917</v>
      </c>
      <c r="B1932" s="14" t="str">
        <f ca="1">IFERROR(HYPERLINK("http://www.charitycommission.gov.uk/Showcharity/RegisterOfCharities/SearchResultHandler.aspx?RegisteredCharityNumber="&amp;VLOOKUP($A1932,RawData!$H:$J,2,FALSE),VLOOKUP($A1932,RawData!$H:$J,3,FALSE)),"")</f>
        <v/>
      </c>
    </row>
    <row r="1933" spans="1:2" s="14" customFormat="1" ht="19.5" customHeight="1" x14ac:dyDescent="0.2">
      <c r="A1933" s="13">
        <v>1918</v>
      </c>
      <c r="B1933" s="14" t="str">
        <f ca="1">IFERROR(HYPERLINK("http://www.charitycommission.gov.uk/Showcharity/RegisterOfCharities/SearchResultHandler.aspx?RegisteredCharityNumber="&amp;VLOOKUP($A1933,RawData!$H:$J,2,FALSE),VLOOKUP($A1933,RawData!$H:$J,3,FALSE)),"")</f>
        <v/>
      </c>
    </row>
    <row r="1934" spans="1:2" s="14" customFormat="1" ht="19.5" customHeight="1" x14ac:dyDescent="0.2">
      <c r="A1934" s="13">
        <v>1919</v>
      </c>
      <c r="B1934" s="14" t="str">
        <f ca="1">IFERROR(HYPERLINK("http://www.charitycommission.gov.uk/Showcharity/RegisterOfCharities/SearchResultHandler.aspx?RegisteredCharityNumber="&amp;VLOOKUP($A1934,RawData!$H:$J,2,FALSE),VLOOKUP($A1934,RawData!$H:$J,3,FALSE)),"")</f>
        <v/>
      </c>
    </row>
    <row r="1935" spans="1:2" s="14" customFormat="1" ht="19.5" customHeight="1" x14ac:dyDescent="0.2">
      <c r="A1935" s="13">
        <v>1920</v>
      </c>
      <c r="B1935" s="14" t="str">
        <f ca="1">IFERROR(HYPERLINK("http://www.charitycommission.gov.uk/Showcharity/RegisterOfCharities/SearchResultHandler.aspx?RegisteredCharityNumber="&amp;VLOOKUP($A1935,RawData!$H:$J,2,FALSE),VLOOKUP($A1935,RawData!$H:$J,3,FALSE)),"")</f>
        <v/>
      </c>
    </row>
    <row r="1936" spans="1:2" s="14" customFormat="1" ht="19.5" customHeight="1" x14ac:dyDescent="0.2">
      <c r="A1936" s="13">
        <v>1921</v>
      </c>
      <c r="B1936" s="14" t="str">
        <f ca="1">IFERROR(HYPERLINK("http://www.charitycommission.gov.uk/Showcharity/RegisterOfCharities/SearchResultHandler.aspx?RegisteredCharityNumber="&amp;VLOOKUP($A1936,RawData!$H:$J,2,FALSE),VLOOKUP($A1936,RawData!$H:$J,3,FALSE)),"")</f>
        <v/>
      </c>
    </row>
    <row r="1937" spans="1:2" s="14" customFormat="1" ht="19.5" customHeight="1" x14ac:dyDescent="0.2">
      <c r="A1937" s="13">
        <v>1922</v>
      </c>
      <c r="B1937" s="14" t="str">
        <f ca="1">IFERROR(HYPERLINK("http://www.charitycommission.gov.uk/Showcharity/RegisterOfCharities/SearchResultHandler.aspx?RegisteredCharityNumber="&amp;VLOOKUP($A1937,RawData!$H:$J,2,FALSE),VLOOKUP($A1937,RawData!$H:$J,3,FALSE)),"")</f>
        <v/>
      </c>
    </row>
    <row r="1938" spans="1:2" s="14" customFormat="1" ht="19.5" customHeight="1" x14ac:dyDescent="0.2">
      <c r="A1938" s="13">
        <v>1923</v>
      </c>
      <c r="B1938" s="14" t="str">
        <f ca="1">IFERROR(HYPERLINK("http://www.charitycommission.gov.uk/Showcharity/RegisterOfCharities/SearchResultHandler.aspx?RegisteredCharityNumber="&amp;VLOOKUP($A1938,RawData!$H:$J,2,FALSE),VLOOKUP($A1938,RawData!$H:$J,3,FALSE)),"")</f>
        <v/>
      </c>
    </row>
    <row r="1939" spans="1:2" s="14" customFormat="1" ht="19.5" customHeight="1" x14ac:dyDescent="0.2">
      <c r="A1939" s="13">
        <v>1924</v>
      </c>
      <c r="B1939" s="14" t="str">
        <f ca="1">IFERROR(HYPERLINK("http://www.charitycommission.gov.uk/Showcharity/RegisterOfCharities/SearchResultHandler.aspx?RegisteredCharityNumber="&amp;VLOOKUP($A1939,RawData!$H:$J,2,FALSE),VLOOKUP($A1939,RawData!$H:$J,3,FALSE)),"")</f>
        <v/>
      </c>
    </row>
    <row r="1940" spans="1:2" s="14" customFormat="1" ht="19.5" customHeight="1" x14ac:dyDescent="0.2">
      <c r="A1940" s="13">
        <v>1925</v>
      </c>
      <c r="B1940" s="14" t="str">
        <f ca="1">IFERROR(HYPERLINK("http://www.charitycommission.gov.uk/Showcharity/RegisterOfCharities/SearchResultHandler.aspx?RegisteredCharityNumber="&amp;VLOOKUP($A1940,RawData!$H:$J,2,FALSE),VLOOKUP($A1940,RawData!$H:$J,3,FALSE)),"")</f>
        <v/>
      </c>
    </row>
    <row r="1941" spans="1:2" s="14" customFormat="1" ht="19.5" customHeight="1" x14ac:dyDescent="0.2">
      <c r="A1941" s="13">
        <v>1926</v>
      </c>
      <c r="B1941" s="14" t="str">
        <f ca="1">IFERROR(HYPERLINK("http://www.charitycommission.gov.uk/Showcharity/RegisterOfCharities/SearchResultHandler.aspx?RegisteredCharityNumber="&amp;VLOOKUP($A1941,RawData!$H:$J,2,FALSE),VLOOKUP($A1941,RawData!$H:$J,3,FALSE)),"")</f>
        <v/>
      </c>
    </row>
    <row r="1942" spans="1:2" s="14" customFormat="1" ht="19.5" customHeight="1" x14ac:dyDescent="0.2">
      <c r="A1942" s="13">
        <v>1927</v>
      </c>
      <c r="B1942" s="14" t="str">
        <f ca="1">IFERROR(HYPERLINK("http://www.charitycommission.gov.uk/Showcharity/RegisterOfCharities/SearchResultHandler.aspx?RegisteredCharityNumber="&amp;VLOOKUP($A1942,RawData!$H:$J,2,FALSE),VLOOKUP($A1942,RawData!$H:$J,3,FALSE)),"")</f>
        <v/>
      </c>
    </row>
    <row r="1943" spans="1:2" s="14" customFormat="1" ht="19.5" customHeight="1" x14ac:dyDescent="0.2">
      <c r="A1943" s="13">
        <v>1928</v>
      </c>
      <c r="B1943" s="14" t="str">
        <f ca="1">IFERROR(HYPERLINK("http://www.charitycommission.gov.uk/Showcharity/RegisterOfCharities/SearchResultHandler.aspx?RegisteredCharityNumber="&amp;VLOOKUP($A1943,RawData!$H:$J,2,FALSE),VLOOKUP($A1943,RawData!$H:$J,3,FALSE)),"")</f>
        <v/>
      </c>
    </row>
    <row r="1944" spans="1:2" s="14" customFormat="1" ht="19.5" customHeight="1" x14ac:dyDescent="0.2">
      <c r="A1944" s="13">
        <v>1929</v>
      </c>
      <c r="B1944" s="14" t="str">
        <f ca="1">IFERROR(HYPERLINK("http://www.charitycommission.gov.uk/Showcharity/RegisterOfCharities/SearchResultHandler.aspx?RegisteredCharityNumber="&amp;VLOOKUP($A1944,RawData!$H:$J,2,FALSE),VLOOKUP($A1944,RawData!$H:$J,3,FALSE)),"")</f>
        <v/>
      </c>
    </row>
    <row r="1945" spans="1:2" s="14" customFormat="1" ht="19.5" customHeight="1" x14ac:dyDescent="0.2">
      <c r="A1945" s="13">
        <v>1930</v>
      </c>
      <c r="B1945" s="14" t="str">
        <f ca="1">IFERROR(HYPERLINK("http://www.charitycommission.gov.uk/Showcharity/RegisterOfCharities/SearchResultHandler.aspx?RegisteredCharityNumber="&amp;VLOOKUP($A1945,RawData!$H:$J,2,FALSE),VLOOKUP($A1945,RawData!$H:$J,3,FALSE)),"")</f>
        <v/>
      </c>
    </row>
    <row r="1946" spans="1:2" s="14" customFormat="1" ht="19.5" customHeight="1" x14ac:dyDescent="0.2">
      <c r="A1946" s="13">
        <v>1931</v>
      </c>
      <c r="B1946" s="14" t="str">
        <f ca="1">IFERROR(HYPERLINK("http://www.charitycommission.gov.uk/Showcharity/RegisterOfCharities/SearchResultHandler.aspx?RegisteredCharityNumber="&amp;VLOOKUP($A1946,RawData!$H:$J,2,FALSE),VLOOKUP($A1946,RawData!$H:$J,3,FALSE)),"")</f>
        <v/>
      </c>
    </row>
    <row r="1947" spans="1:2" s="14" customFormat="1" ht="19.5" customHeight="1" x14ac:dyDescent="0.2">
      <c r="A1947" s="13">
        <v>1932</v>
      </c>
      <c r="B1947" s="14" t="str">
        <f ca="1">IFERROR(HYPERLINK("http://www.charitycommission.gov.uk/Showcharity/RegisterOfCharities/SearchResultHandler.aspx?RegisteredCharityNumber="&amp;VLOOKUP($A1947,RawData!$H:$J,2,FALSE),VLOOKUP($A1947,RawData!$H:$J,3,FALSE)),"")</f>
        <v/>
      </c>
    </row>
    <row r="1948" spans="1:2" s="14" customFormat="1" ht="19.5" customHeight="1" x14ac:dyDescent="0.2">
      <c r="A1948" s="13">
        <v>1933</v>
      </c>
      <c r="B1948" s="14" t="str">
        <f ca="1">IFERROR(HYPERLINK("http://www.charitycommission.gov.uk/Showcharity/RegisterOfCharities/SearchResultHandler.aspx?RegisteredCharityNumber="&amp;VLOOKUP($A1948,RawData!$H:$J,2,FALSE),VLOOKUP($A1948,RawData!$H:$J,3,FALSE)),"")</f>
        <v/>
      </c>
    </row>
    <row r="1949" spans="1:2" s="14" customFormat="1" ht="19.5" customHeight="1" x14ac:dyDescent="0.2">
      <c r="A1949" s="13">
        <v>1934</v>
      </c>
      <c r="B1949" s="14" t="str">
        <f ca="1">IFERROR(HYPERLINK("http://www.charitycommission.gov.uk/Showcharity/RegisterOfCharities/SearchResultHandler.aspx?RegisteredCharityNumber="&amp;VLOOKUP($A1949,RawData!$H:$J,2,FALSE),VLOOKUP($A1949,RawData!$H:$J,3,FALSE)),"")</f>
        <v/>
      </c>
    </row>
    <row r="1950" spans="1:2" s="14" customFormat="1" ht="19.5" customHeight="1" x14ac:dyDescent="0.2">
      <c r="A1950" s="13">
        <v>1935</v>
      </c>
      <c r="B1950" s="14" t="str">
        <f ca="1">IFERROR(HYPERLINK("http://www.charitycommission.gov.uk/Showcharity/RegisterOfCharities/SearchResultHandler.aspx?RegisteredCharityNumber="&amp;VLOOKUP($A1950,RawData!$H:$J,2,FALSE),VLOOKUP($A1950,RawData!$H:$J,3,FALSE)),"")</f>
        <v/>
      </c>
    </row>
    <row r="1951" spans="1:2" s="14" customFormat="1" ht="19.5" customHeight="1" x14ac:dyDescent="0.2">
      <c r="A1951" s="13">
        <v>1936</v>
      </c>
      <c r="B1951" s="14" t="str">
        <f ca="1">IFERROR(HYPERLINK("http://www.charitycommission.gov.uk/Showcharity/RegisterOfCharities/SearchResultHandler.aspx?RegisteredCharityNumber="&amp;VLOOKUP($A1951,RawData!$H:$J,2,FALSE),VLOOKUP($A1951,RawData!$H:$J,3,FALSE)),"")</f>
        <v/>
      </c>
    </row>
    <row r="1952" spans="1:2" s="14" customFormat="1" ht="19.5" customHeight="1" x14ac:dyDescent="0.2">
      <c r="A1952" s="13">
        <v>1937</v>
      </c>
      <c r="B1952" s="14" t="str">
        <f ca="1">IFERROR(HYPERLINK("http://www.charitycommission.gov.uk/Showcharity/RegisterOfCharities/SearchResultHandler.aspx?RegisteredCharityNumber="&amp;VLOOKUP($A1952,RawData!$H:$J,2,FALSE),VLOOKUP($A1952,RawData!$H:$J,3,FALSE)),"")</f>
        <v/>
      </c>
    </row>
    <row r="1953" spans="1:2" s="14" customFormat="1" ht="19.5" customHeight="1" x14ac:dyDescent="0.2">
      <c r="A1953" s="13">
        <v>1938</v>
      </c>
      <c r="B1953" s="14" t="str">
        <f ca="1">IFERROR(HYPERLINK("http://www.charitycommission.gov.uk/Showcharity/RegisterOfCharities/SearchResultHandler.aspx?RegisteredCharityNumber="&amp;VLOOKUP($A1953,RawData!$H:$J,2,FALSE),VLOOKUP($A1953,RawData!$H:$J,3,FALSE)),"")</f>
        <v/>
      </c>
    </row>
    <row r="1954" spans="1:2" s="14" customFormat="1" ht="19.5" customHeight="1" x14ac:dyDescent="0.2">
      <c r="A1954" s="13">
        <v>1939</v>
      </c>
      <c r="B1954" s="14" t="str">
        <f ca="1">IFERROR(HYPERLINK("http://www.charitycommission.gov.uk/Showcharity/RegisterOfCharities/SearchResultHandler.aspx?RegisteredCharityNumber="&amp;VLOOKUP($A1954,RawData!$H:$J,2,FALSE),VLOOKUP($A1954,RawData!$H:$J,3,FALSE)),"")</f>
        <v/>
      </c>
    </row>
    <row r="1955" spans="1:2" s="14" customFormat="1" ht="19.5" customHeight="1" x14ac:dyDescent="0.2">
      <c r="A1955" s="13">
        <v>1940</v>
      </c>
      <c r="B1955" s="14" t="str">
        <f ca="1">IFERROR(HYPERLINK("http://www.charitycommission.gov.uk/Showcharity/RegisterOfCharities/SearchResultHandler.aspx?RegisteredCharityNumber="&amp;VLOOKUP($A1955,RawData!$H:$J,2,FALSE),VLOOKUP($A1955,RawData!$H:$J,3,FALSE)),"")</f>
        <v/>
      </c>
    </row>
    <row r="1956" spans="1:2" s="14" customFormat="1" ht="19.5" customHeight="1" x14ac:dyDescent="0.2">
      <c r="A1956" s="13">
        <v>1941</v>
      </c>
      <c r="B1956" s="14" t="str">
        <f ca="1">IFERROR(HYPERLINK("http://www.charitycommission.gov.uk/Showcharity/RegisterOfCharities/SearchResultHandler.aspx?RegisteredCharityNumber="&amp;VLOOKUP($A1956,RawData!$H:$J,2,FALSE),VLOOKUP($A1956,RawData!$H:$J,3,FALSE)),"")</f>
        <v/>
      </c>
    </row>
    <row r="1957" spans="1:2" s="14" customFormat="1" ht="19.5" customHeight="1" x14ac:dyDescent="0.2">
      <c r="A1957" s="13">
        <v>1942</v>
      </c>
      <c r="B1957" s="14" t="str">
        <f ca="1">IFERROR(HYPERLINK("http://www.charitycommission.gov.uk/Showcharity/RegisterOfCharities/SearchResultHandler.aspx?RegisteredCharityNumber="&amp;VLOOKUP($A1957,RawData!$H:$J,2,FALSE),VLOOKUP($A1957,RawData!$H:$J,3,FALSE)),"")</f>
        <v/>
      </c>
    </row>
    <row r="1958" spans="1:2" s="14" customFormat="1" ht="19.5" customHeight="1" x14ac:dyDescent="0.2">
      <c r="A1958" s="13">
        <v>1943</v>
      </c>
      <c r="B1958" s="14" t="str">
        <f ca="1">IFERROR(HYPERLINK("http://www.charitycommission.gov.uk/Showcharity/RegisterOfCharities/SearchResultHandler.aspx?RegisteredCharityNumber="&amp;VLOOKUP($A1958,RawData!$H:$J,2,FALSE),VLOOKUP($A1958,RawData!$H:$J,3,FALSE)),"")</f>
        <v/>
      </c>
    </row>
    <row r="1959" spans="1:2" s="14" customFormat="1" ht="19.5" customHeight="1" x14ac:dyDescent="0.2">
      <c r="A1959" s="13">
        <v>1944</v>
      </c>
      <c r="B1959" s="14" t="str">
        <f ca="1">IFERROR(HYPERLINK("http://www.charitycommission.gov.uk/Showcharity/RegisterOfCharities/SearchResultHandler.aspx?RegisteredCharityNumber="&amp;VLOOKUP($A1959,RawData!$H:$J,2,FALSE),VLOOKUP($A1959,RawData!$H:$J,3,FALSE)),"")</f>
        <v/>
      </c>
    </row>
    <row r="1960" spans="1:2" s="14" customFormat="1" ht="19.5" customHeight="1" x14ac:dyDescent="0.2">
      <c r="A1960" s="13">
        <v>1945</v>
      </c>
      <c r="B1960" s="14" t="str">
        <f ca="1">IFERROR(HYPERLINK("http://www.charitycommission.gov.uk/Showcharity/RegisterOfCharities/SearchResultHandler.aspx?RegisteredCharityNumber="&amp;VLOOKUP($A1960,RawData!$H:$J,2,FALSE),VLOOKUP($A1960,RawData!$H:$J,3,FALSE)),"")</f>
        <v/>
      </c>
    </row>
    <row r="1961" spans="1:2" s="14" customFormat="1" ht="19.5" customHeight="1" x14ac:dyDescent="0.2">
      <c r="A1961" s="13">
        <v>1946</v>
      </c>
      <c r="B1961" s="14" t="str">
        <f ca="1">IFERROR(HYPERLINK("http://www.charitycommission.gov.uk/Showcharity/RegisterOfCharities/SearchResultHandler.aspx?RegisteredCharityNumber="&amp;VLOOKUP($A1961,RawData!$H:$J,2,FALSE),VLOOKUP($A1961,RawData!$H:$J,3,FALSE)),"")</f>
        <v/>
      </c>
    </row>
    <row r="1962" spans="1:2" s="14" customFormat="1" ht="19.5" customHeight="1" x14ac:dyDescent="0.2">
      <c r="A1962" s="13">
        <v>1947</v>
      </c>
      <c r="B1962" s="14" t="str">
        <f ca="1">IFERROR(HYPERLINK("http://www.charitycommission.gov.uk/Showcharity/RegisterOfCharities/SearchResultHandler.aspx?RegisteredCharityNumber="&amp;VLOOKUP($A1962,RawData!$H:$J,2,FALSE),VLOOKUP($A1962,RawData!$H:$J,3,FALSE)),"")</f>
        <v/>
      </c>
    </row>
    <row r="1963" spans="1:2" s="14" customFormat="1" ht="19.5" customHeight="1" x14ac:dyDescent="0.2">
      <c r="A1963" s="13">
        <v>1948</v>
      </c>
      <c r="B1963" s="14" t="str">
        <f ca="1">IFERROR(HYPERLINK("http://www.charitycommission.gov.uk/Showcharity/RegisterOfCharities/SearchResultHandler.aspx?RegisteredCharityNumber="&amp;VLOOKUP($A1963,RawData!$H:$J,2,FALSE),VLOOKUP($A1963,RawData!$H:$J,3,FALSE)),"")</f>
        <v/>
      </c>
    </row>
    <row r="1964" spans="1:2" s="14" customFormat="1" ht="19.5" customHeight="1" x14ac:dyDescent="0.2">
      <c r="A1964" s="13">
        <v>1949</v>
      </c>
      <c r="B1964" s="14" t="str">
        <f ca="1">IFERROR(HYPERLINK("http://www.charitycommission.gov.uk/Showcharity/RegisterOfCharities/SearchResultHandler.aspx?RegisteredCharityNumber="&amp;VLOOKUP($A1964,RawData!$H:$J,2,FALSE),VLOOKUP($A1964,RawData!$H:$J,3,FALSE)),"")</f>
        <v/>
      </c>
    </row>
    <row r="1965" spans="1:2" s="14" customFormat="1" ht="19.5" customHeight="1" x14ac:dyDescent="0.2">
      <c r="A1965" s="13">
        <v>1950</v>
      </c>
      <c r="B1965" s="14" t="str">
        <f ca="1">IFERROR(HYPERLINK("http://www.charitycommission.gov.uk/Showcharity/RegisterOfCharities/SearchResultHandler.aspx?RegisteredCharityNumber="&amp;VLOOKUP($A1965,RawData!$H:$J,2,FALSE),VLOOKUP($A1965,RawData!$H:$J,3,FALSE)),"")</f>
        <v/>
      </c>
    </row>
    <row r="1966" spans="1:2" s="14" customFormat="1" ht="19.5" customHeight="1" x14ac:dyDescent="0.2">
      <c r="A1966" s="13">
        <v>1951</v>
      </c>
      <c r="B1966" s="14" t="str">
        <f ca="1">IFERROR(HYPERLINK("http://www.charitycommission.gov.uk/Showcharity/RegisterOfCharities/SearchResultHandler.aspx?RegisteredCharityNumber="&amp;VLOOKUP($A1966,RawData!$H:$J,2,FALSE),VLOOKUP($A1966,RawData!$H:$J,3,FALSE)),"")</f>
        <v/>
      </c>
    </row>
    <row r="1967" spans="1:2" s="14" customFormat="1" ht="19.5" customHeight="1" x14ac:dyDescent="0.2">
      <c r="A1967" s="13">
        <v>1952</v>
      </c>
      <c r="B1967" s="14" t="str">
        <f ca="1">IFERROR(HYPERLINK("http://www.charitycommission.gov.uk/Showcharity/RegisterOfCharities/SearchResultHandler.aspx?RegisteredCharityNumber="&amp;VLOOKUP($A1967,RawData!$H:$J,2,FALSE),VLOOKUP($A1967,RawData!$H:$J,3,FALSE)),"")</f>
        <v/>
      </c>
    </row>
    <row r="1968" spans="1:2" s="14" customFormat="1" ht="19.5" customHeight="1" x14ac:dyDescent="0.2">
      <c r="A1968" s="13">
        <v>1953</v>
      </c>
      <c r="B1968" s="14" t="str">
        <f ca="1">IFERROR(HYPERLINK("http://www.charitycommission.gov.uk/Showcharity/RegisterOfCharities/SearchResultHandler.aspx?RegisteredCharityNumber="&amp;VLOOKUP($A1968,RawData!$H:$J,2,FALSE),VLOOKUP($A1968,RawData!$H:$J,3,FALSE)),"")</f>
        <v/>
      </c>
    </row>
    <row r="1969" spans="1:2" s="14" customFormat="1" ht="19.5" customHeight="1" x14ac:dyDescent="0.2">
      <c r="A1969" s="13">
        <v>1954</v>
      </c>
      <c r="B1969" s="14" t="str">
        <f ca="1">IFERROR(HYPERLINK("http://www.charitycommission.gov.uk/Showcharity/RegisterOfCharities/SearchResultHandler.aspx?RegisteredCharityNumber="&amp;VLOOKUP($A1969,RawData!$H:$J,2,FALSE),VLOOKUP($A1969,RawData!$H:$J,3,FALSE)),"")</f>
        <v/>
      </c>
    </row>
    <row r="1970" spans="1:2" s="14" customFormat="1" ht="19.5" customHeight="1" x14ac:dyDescent="0.2">
      <c r="A1970" s="13">
        <v>1955</v>
      </c>
      <c r="B1970" s="14" t="str">
        <f ca="1">IFERROR(HYPERLINK("http://www.charitycommission.gov.uk/Showcharity/RegisterOfCharities/SearchResultHandler.aspx?RegisteredCharityNumber="&amp;VLOOKUP($A1970,RawData!$H:$J,2,FALSE),VLOOKUP($A1970,RawData!$H:$J,3,FALSE)),"")</f>
        <v/>
      </c>
    </row>
    <row r="1971" spans="1:2" s="14" customFormat="1" ht="19.5" customHeight="1" x14ac:dyDescent="0.2">
      <c r="A1971" s="13">
        <v>1956</v>
      </c>
      <c r="B1971" s="14" t="str">
        <f ca="1">IFERROR(HYPERLINK("http://www.charitycommission.gov.uk/Showcharity/RegisterOfCharities/SearchResultHandler.aspx?RegisteredCharityNumber="&amp;VLOOKUP($A1971,RawData!$H:$J,2,FALSE),VLOOKUP($A1971,RawData!$H:$J,3,FALSE)),"")</f>
        <v/>
      </c>
    </row>
    <row r="1972" spans="1:2" s="14" customFormat="1" ht="19.5" customHeight="1" x14ac:dyDescent="0.2">
      <c r="A1972" s="13">
        <v>1957</v>
      </c>
      <c r="B1972" s="14" t="str">
        <f ca="1">IFERROR(HYPERLINK("http://www.charitycommission.gov.uk/Showcharity/RegisterOfCharities/SearchResultHandler.aspx?RegisteredCharityNumber="&amp;VLOOKUP($A1972,RawData!$H:$J,2,FALSE),VLOOKUP($A1972,RawData!$H:$J,3,FALSE)),"")</f>
        <v/>
      </c>
    </row>
    <row r="1973" spans="1:2" s="14" customFormat="1" ht="19.5" customHeight="1" x14ac:dyDescent="0.2">
      <c r="A1973" s="13">
        <v>1958</v>
      </c>
      <c r="B1973" s="14" t="str">
        <f ca="1">IFERROR(HYPERLINK("http://www.charitycommission.gov.uk/Showcharity/RegisterOfCharities/SearchResultHandler.aspx?RegisteredCharityNumber="&amp;VLOOKUP($A1973,RawData!$H:$J,2,FALSE),VLOOKUP($A1973,RawData!$H:$J,3,FALSE)),"")</f>
        <v/>
      </c>
    </row>
    <row r="1974" spans="1:2" s="14" customFormat="1" ht="19.5" customHeight="1" x14ac:dyDescent="0.2">
      <c r="A1974" s="13">
        <v>1959</v>
      </c>
      <c r="B1974" s="14" t="str">
        <f ca="1">IFERROR(HYPERLINK("http://www.charitycommission.gov.uk/Showcharity/RegisterOfCharities/SearchResultHandler.aspx?RegisteredCharityNumber="&amp;VLOOKUP($A1974,RawData!$H:$J,2,FALSE),VLOOKUP($A1974,RawData!$H:$J,3,FALSE)),"")</f>
        <v/>
      </c>
    </row>
    <row r="1975" spans="1:2" s="14" customFormat="1" ht="19.5" customHeight="1" x14ac:dyDescent="0.2">
      <c r="A1975" s="13">
        <v>1960</v>
      </c>
      <c r="B1975" s="14" t="str">
        <f ca="1">IFERROR(HYPERLINK("http://www.charitycommission.gov.uk/Showcharity/RegisterOfCharities/SearchResultHandler.aspx?RegisteredCharityNumber="&amp;VLOOKUP($A1975,RawData!$H:$J,2,FALSE),VLOOKUP($A1975,RawData!$H:$J,3,FALSE)),"")</f>
        <v/>
      </c>
    </row>
    <row r="1976" spans="1:2" s="14" customFormat="1" ht="19.5" customHeight="1" x14ac:dyDescent="0.2">
      <c r="A1976" s="13">
        <v>1961</v>
      </c>
      <c r="B1976" s="14" t="str">
        <f ca="1">IFERROR(HYPERLINK("http://www.charitycommission.gov.uk/Showcharity/RegisterOfCharities/SearchResultHandler.aspx?RegisteredCharityNumber="&amp;VLOOKUP($A1976,RawData!$H:$J,2,FALSE),VLOOKUP($A1976,RawData!$H:$J,3,FALSE)),"")</f>
        <v/>
      </c>
    </row>
    <row r="1977" spans="1:2" s="14" customFormat="1" ht="19.5" customHeight="1" x14ac:dyDescent="0.2">
      <c r="A1977" s="13">
        <v>1962</v>
      </c>
      <c r="B1977" s="14" t="str">
        <f ca="1">IFERROR(HYPERLINK("http://www.charitycommission.gov.uk/Showcharity/RegisterOfCharities/SearchResultHandler.aspx?RegisteredCharityNumber="&amp;VLOOKUP($A1977,RawData!$H:$J,2,FALSE),VLOOKUP($A1977,RawData!$H:$J,3,FALSE)),"")</f>
        <v/>
      </c>
    </row>
    <row r="1978" spans="1:2" s="14" customFormat="1" ht="19.5" customHeight="1" x14ac:dyDescent="0.2">
      <c r="A1978" s="13">
        <v>1963</v>
      </c>
      <c r="B1978" s="14" t="str">
        <f ca="1">IFERROR(HYPERLINK("http://www.charitycommission.gov.uk/Showcharity/RegisterOfCharities/SearchResultHandler.aspx?RegisteredCharityNumber="&amp;VLOOKUP($A1978,RawData!$H:$J,2,FALSE),VLOOKUP($A1978,RawData!$H:$J,3,FALSE)),"")</f>
        <v/>
      </c>
    </row>
    <row r="1979" spans="1:2" s="14" customFormat="1" ht="19.5" customHeight="1" x14ac:dyDescent="0.2">
      <c r="A1979" s="13">
        <v>1964</v>
      </c>
      <c r="B1979" s="14" t="str">
        <f ca="1">IFERROR(HYPERLINK("http://www.charitycommission.gov.uk/Showcharity/RegisterOfCharities/SearchResultHandler.aspx?RegisteredCharityNumber="&amp;VLOOKUP($A1979,RawData!$H:$J,2,FALSE),VLOOKUP($A1979,RawData!$H:$J,3,FALSE)),"")</f>
        <v/>
      </c>
    </row>
    <row r="1980" spans="1:2" s="14" customFormat="1" ht="19.5" customHeight="1" x14ac:dyDescent="0.2">
      <c r="A1980" s="13">
        <v>1965</v>
      </c>
      <c r="B1980" s="14" t="str">
        <f ca="1">IFERROR(HYPERLINK("http://www.charitycommission.gov.uk/Showcharity/RegisterOfCharities/SearchResultHandler.aspx?RegisteredCharityNumber="&amp;VLOOKUP($A1980,RawData!$H:$J,2,FALSE),VLOOKUP($A1980,RawData!$H:$J,3,FALSE)),"")</f>
        <v/>
      </c>
    </row>
    <row r="1981" spans="1:2" s="14" customFormat="1" ht="19.5" customHeight="1" x14ac:dyDescent="0.2">
      <c r="A1981" s="13">
        <v>1966</v>
      </c>
      <c r="B1981" s="14" t="str">
        <f ca="1">IFERROR(HYPERLINK("http://www.charitycommission.gov.uk/Showcharity/RegisterOfCharities/SearchResultHandler.aspx?RegisteredCharityNumber="&amp;VLOOKUP($A1981,RawData!$H:$J,2,FALSE),VLOOKUP($A1981,RawData!$H:$J,3,FALSE)),"")</f>
        <v/>
      </c>
    </row>
    <row r="1982" spans="1:2" s="14" customFormat="1" ht="19.5" customHeight="1" x14ac:dyDescent="0.2">
      <c r="A1982" s="13">
        <v>1967</v>
      </c>
      <c r="B1982" s="14" t="str">
        <f ca="1">IFERROR(HYPERLINK("http://www.charitycommission.gov.uk/Showcharity/RegisterOfCharities/SearchResultHandler.aspx?RegisteredCharityNumber="&amp;VLOOKUP($A1982,RawData!$H:$J,2,FALSE),VLOOKUP($A1982,RawData!$H:$J,3,FALSE)),"")</f>
        <v/>
      </c>
    </row>
    <row r="1983" spans="1:2" s="14" customFormat="1" ht="19.5" customHeight="1" x14ac:dyDescent="0.2">
      <c r="A1983" s="13">
        <v>1968</v>
      </c>
      <c r="B1983" s="14" t="str">
        <f ca="1">IFERROR(HYPERLINK("http://www.charitycommission.gov.uk/Showcharity/RegisterOfCharities/SearchResultHandler.aspx?RegisteredCharityNumber="&amp;VLOOKUP($A1983,RawData!$H:$J,2,FALSE),VLOOKUP($A1983,RawData!$H:$J,3,FALSE)),"")</f>
        <v/>
      </c>
    </row>
    <row r="1984" spans="1:2" s="14" customFormat="1" ht="19.5" customHeight="1" x14ac:dyDescent="0.2">
      <c r="A1984" s="13">
        <v>1969</v>
      </c>
      <c r="B1984" s="14" t="str">
        <f ca="1">IFERROR(HYPERLINK("http://www.charitycommission.gov.uk/Showcharity/RegisterOfCharities/SearchResultHandler.aspx?RegisteredCharityNumber="&amp;VLOOKUP($A1984,RawData!$H:$J,2,FALSE),VLOOKUP($A1984,RawData!$H:$J,3,FALSE)),"")</f>
        <v/>
      </c>
    </row>
    <row r="1985" spans="1:2" s="14" customFormat="1" ht="19.5" customHeight="1" x14ac:dyDescent="0.2">
      <c r="A1985" s="13">
        <v>1970</v>
      </c>
      <c r="B1985" s="14" t="str">
        <f ca="1">IFERROR(HYPERLINK("http://www.charitycommission.gov.uk/Showcharity/RegisterOfCharities/SearchResultHandler.aspx?RegisteredCharityNumber="&amp;VLOOKUP($A1985,RawData!$H:$J,2,FALSE),VLOOKUP($A1985,RawData!$H:$J,3,FALSE)),"")</f>
        <v/>
      </c>
    </row>
    <row r="1986" spans="1:2" s="14" customFormat="1" ht="19.5" customHeight="1" x14ac:dyDescent="0.2">
      <c r="A1986" s="13">
        <v>1971</v>
      </c>
      <c r="B1986" s="14" t="str">
        <f ca="1">IFERROR(HYPERLINK("http://www.charitycommission.gov.uk/Showcharity/RegisterOfCharities/SearchResultHandler.aspx?RegisteredCharityNumber="&amp;VLOOKUP($A1986,RawData!$H:$J,2,FALSE),VLOOKUP($A1986,RawData!$H:$J,3,FALSE)),"")</f>
        <v/>
      </c>
    </row>
    <row r="1987" spans="1:2" s="14" customFormat="1" ht="19.5" customHeight="1" x14ac:dyDescent="0.2">
      <c r="A1987" s="13">
        <v>1972</v>
      </c>
      <c r="B1987" s="14" t="str">
        <f ca="1">IFERROR(HYPERLINK("http://www.charitycommission.gov.uk/Showcharity/RegisterOfCharities/SearchResultHandler.aspx?RegisteredCharityNumber="&amp;VLOOKUP($A1987,RawData!$H:$J,2,FALSE),VLOOKUP($A1987,RawData!$H:$J,3,FALSE)),"")</f>
        <v/>
      </c>
    </row>
    <row r="1988" spans="1:2" s="14" customFormat="1" ht="19.5" customHeight="1" x14ac:dyDescent="0.2">
      <c r="A1988" s="13">
        <v>1973</v>
      </c>
      <c r="B1988" s="14" t="str">
        <f ca="1">IFERROR(HYPERLINK("http://www.charitycommission.gov.uk/Showcharity/RegisterOfCharities/SearchResultHandler.aspx?RegisteredCharityNumber="&amp;VLOOKUP($A1988,RawData!$H:$J,2,FALSE),VLOOKUP($A1988,RawData!$H:$J,3,FALSE)),"")</f>
        <v/>
      </c>
    </row>
    <row r="1989" spans="1:2" s="14" customFormat="1" ht="19.5" customHeight="1" x14ac:dyDescent="0.2">
      <c r="A1989" s="13">
        <v>1974</v>
      </c>
      <c r="B1989" s="14" t="str">
        <f ca="1">IFERROR(HYPERLINK("http://www.charitycommission.gov.uk/Showcharity/RegisterOfCharities/SearchResultHandler.aspx?RegisteredCharityNumber="&amp;VLOOKUP($A1989,RawData!$H:$J,2,FALSE),VLOOKUP($A1989,RawData!$H:$J,3,FALSE)),"")</f>
        <v/>
      </c>
    </row>
    <row r="1990" spans="1:2" s="14" customFormat="1" ht="19.5" customHeight="1" x14ac:dyDescent="0.2">
      <c r="A1990" s="13">
        <v>1975</v>
      </c>
      <c r="B1990" s="14" t="str">
        <f ca="1">IFERROR(HYPERLINK("http://www.charitycommission.gov.uk/Showcharity/RegisterOfCharities/SearchResultHandler.aspx?RegisteredCharityNumber="&amp;VLOOKUP($A1990,RawData!$H:$J,2,FALSE),VLOOKUP($A1990,RawData!$H:$J,3,FALSE)),"")</f>
        <v/>
      </c>
    </row>
    <row r="1991" spans="1:2" s="14" customFormat="1" ht="19.5" customHeight="1" x14ac:dyDescent="0.2">
      <c r="A1991" s="13">
        <v>1976</v>
      </c>
      <c r="B1991" s="14" t="str">
        <f ca="1">IFERROR(HYPERLINK("http://www.charitycommission.gov.uk/Showcharity/RegisterOfCharities/SearchResultHandler.aspx?RegisteredCharityNumber="&amp;VLOOKUP($A1991,RawData!$H:$J,2,FALSE),VLOOKUP($A1991,RawData!$H:$J,3,FALSE)),"")</f>
        <v/>
      </c>
    </row>
    <row r="1992" spans="1:2" s="14" customFormat="1" ht="19.5" customHeight="1" x14ac:dyDescent="0.2">
      <c r="A1992" s="13">
        <v>1977</v>
      </c>
      <c r="B1992" s="14" t="str">
        <f ca="1">IFERROR(HYPERLINK("http://www.charitycommission.gov.uk/Showcharity/RegisterOfCharities/SearchResultHandler.aspx?RegisteredCharityNumber="&amp;VLOOKUP($A1992,RawData!$H:$J,2,FALSE),VLOOKUP($A1992,RawData!$H:$J,3,FALSE)),"")</f>
        <v/>
      </c>
    </row>
    <row r="1993" spans="1:2" s="14" customFormat="1" ht="19.5" customHeight="1" x14ac:dyDescent="0.2">
      <c r="A1993" s="13">
        <v>1978</v>
      </c>
      <c r="B1993" s="14" t="str">
        <f ca="1">IFERROR(HYPERLINK("http://www.charitycommission.gov.uk/Showcharity/RegisterOfCharities/SearchResultHandler.aspx?RegisteredCharityNumber="&amp;VLOOKUP($A1993,RawData!$H:$J,2,FALSE),VLOOKUP($A1993,RawData!$H:$J,3,FALSE)),"")</f>
        <v/>
      </c>
    </row>
    <row r="1994" spans="1:2" s="14" customFormat="1" ht="19.5" customHeight="1" x14ac:dyDescent="0.2">
      <c r="A1994" s="13">
        <v>1979</v>
      </c>
      <c r="B1994" s="14" t="str">
        <f ca="1">IFERROR(HYPERLINK("http://www.charitycommission.gov.uk/Showcharity/RegisterOfCharities/SearchResultHandler.aspx?RegisteredCharityNumber="&amp;VLOOKUP($A1994,RawData!$H:$J,2,FALSE),VLOOKUP($A1994,RawData!$H:$J,3,FALSE)),"")</f>
        <v/>
      </c>
    </row>
    <row r="1995" spans="1:2" s="14" customFormat="1" ht="19.5" customHeight="1" x14ac:dyDescent="0.2">
      <c r="A1995" s="13">
        <v>1980</v>
      </c>
      <c r="B1995" s="14" t="str">
        <f ca="1">IFERROR(HYPERLINK("http://www.charitycommission.gov.uk/Showcharity/RegisterOfCharities/SearchResultHandler.aspx?RegisteredCharityNumber="&amp;VLOOKUP($A1995,RawData!$H:$J,2,FALSE),VLOOKUP($A1995,RawData!$H:$J,3,FALSE)),"")</f>
        <v/>
      </c>
    </row>
    <row r="1996" spans="1:2" s="14" customFormat="1" ht="19.5" customHeight="1" x14ac:dyDescent="0.2">
      <c r="A1996" s="13">
        <v>1981</v>
      </c>
      <c r="B1996" s="14" t="str">
        <f ca="1">IFERROR(HYPERLINK("http://www.charitycommission.gov.uk/Showcharity/RegisterOfCharities/SearchResultHandler.aspx?RegisteredCharityNumber="&amp;VLOOKUP($A1996,RawData!$H:$J,2,FALSE),VLOOKUP($A1996,RawData!$H:$J,3,FALSE)),"")</f>
        <v/>
      </c>
    </row>
    <row r="1997" spans="1:2" s="14" customFormat="1" ht="19.5" customHeight="1" x14ac:dyDescent="0.2">
      <c r="A1997" s="13">
        <v>1982</v>
      </c>
      <c r="B1997" s="14" t="str">
        <f ca="1">IFERROR(HYPERLINK("http://www.charitycommission.gov.uk/Showcharity/RegisterOfCharities/SearchResultHandler.aspx?RegisteredCharityNumber="&amp;VLOOKUP($A1997,RawData!$H:$J,2,FALSE),VLOOKUP($A1997,RawData!$H:$J,3,FALSE)),"")</f>
        <v/>
      </c>
    </row>
    <row r="1998" spans="1:2" s="14" customFormat="1" ht="19.5" customHeight="1" x14ac:dyDescent="0.2">
      <c r="A1998" s="13">
        <v>1983</v>
      </c>
      <c r="B1998" s="14" t="str">
        <f ca="1">IFERROR(HYPERLINK("http://www.charitycommission.gov.uk/Showcharity/RegisterOfCharities/SearchResultHandler.aspx?RegisteredCharityNumber="&amp;VLOOKUP($A1998,RawData!$H:$J,2,FALSE),VLOOKUP($A1998,RawData!$H:$J,3,FALSE)),"")</f>
        <v/>
      </c>
    </row>
    <row r="1999" spans="1:2" s="14" customFormat="1" ht="19.5" customHeight="1" x14ac:dyDescent="0.2">
      <c r="A1999" s="13">
        <v>1984</v>
      </c>
      <c r="B1999" s="14" t="str">
        <f ca="1">IFERROR(HYPERLINK("http://www.charitycommission.gov.uk/Showcharity/RegisterOfCharities/SearchResultHandler.aspx?RegisteredCharityNumber="&amp;VLOOKUP($A1999,RawData!$H:$J,2,FALSE),VLOOKUP($A1999,RawData!$H:$J,3,FALSE)),"")</f>
        <v/>
      </c>
    </row>
    <row r="2000" spans="1:2" s="14" customFormat="1" ht="19.5" customHeight="1" x14ac:dyDescent="0.2">
      <c r="A2000" s="13">
        <v>1985</v>
      </c>
      <c r="B2000" s="14" t="str">
        <f ca="1">IFERROR(HYPERLINK("http://www.charitycommission.gov.uk/Showcharity/RegisterOfCharities/SearchResultHandler.aspx?RegisteredCharityNumber="&amp;VLOOKUP($A2000,RawData!$H:$J,2,FALSE),VLOOKUP($A2000,RawData!$H:$J,3,FALSE)),"")</f>
        <v/>
      </c>
    </row>
    <row r="2001" spans="1:2" s="14" customFormat="1" ht="19.5" customHeight="1" x14ac:dyDescent="0.2">
      <c r="A2001" s="13">
        <v>1986</v>
      </c>
      <c r="B2001" s="14" t="str">
        <f ca="1">IFERROR(HYPERLINK("http://www.charitycommission.gov.uk/Showcharity/RegisterOfCharities/SearchResultHandler.aspx?RegisteredCharityNumber="&amp;VLOOKUP($A2001,RawData!$H:$J,2,FALSE),VLOOKUP($A2001,RawData!$H:$J,3,FALSE)),"")</f>
        <v/>
      </c>
    </row>
    <row r="2002" spans="1:2" s="14" customFormat="1" ht="19.5" customHeight="1" x14ac:dyDescent="0.2">
      <c r="A2002" s="13">
        <v>1987</v>
      </c>
      <c r="B2002" s="14" t="str">
        <f ca="1">IFERROR(HYPERLINK("http://www.charitycommission.gov.uk/Showcharity/RegisterOfCharities/SearchResultHandler.aspx?RegisteredCharityNumber="&amp;VLOOKUP($A2002,RawData!$H:$J,2,FALSE),VLOOKUP($A2002,RawData!$H:$J,3,FALSE)),"")</f>
        <v/>
      </c>
    </row>
    <row r="2003" spans="1:2" s="14" customFormat="1" ht="19.5" customHeight="1" x14ac:dyDescent="0.2">
      <c r="A2003" s="13">
        <v>1988</v>
      </c>
      <c r="B2003" s="14" t="str">
        <f ca="1">IFERROR(HYPERLINK("http://www.charitycommission.gov.uk/Showcharity/RegisterOfCharities/SearchResultHandler.aspx?RegisteredCharityNumber="&amp;VLOOKUP($A2003,RawData!$H:$J,2,FALSE),VLOOKUP($A2003,RawData!$H:$J,3,FALSE)),"")</f>
        <v/>
      </c>
    </row>
    <row r="2004" spans="1:2" s="14" customFormat="1" ht="19.5" customHeight="1" x14ac:dyDescent="0.2">
      <c r="A2004" s="13">
        <v>1989</v>
      </c>
      <c r="B2004" s="14" t="str">
        <f ca="1">IFERROR(HYPERLINK("http://www.charitycommission.gov.uk/Showcharity/RegisterOfCharities/SearchResultHandler.aspx?RegisteredCharityNumber="&amp;VLOOKUP($A2004,RawData!$H:$J,2,FALSE),VLOOKUP($A2004,RawData!$H:$J,3,FALSE)),"")</f>
        <v/>
      </c>
    </row>
    <row r="2005" spans="1:2" s="14" customFormat="1" ht="19.5" customHeight="1" x14ac:dyDescent="0.2">
      <c r="A2005" s="13">
        <v>1990</v>
      </c>
      <c r="B2005" s="14" t="str">
        <f ca="1">IFERROR(HYPERLINK("http://www.charitycommission.gov.uk/Showcharity/RegisterOfCharities/SearchResultHandler.aspx?RegisteredCharityNumber="&amp;VLOOKUP($A2005,RawData!$H:$J,2,FALSE),VLOOKUP($A2005,RawData!$H:$J,3,FALSE)),"")</f>
        <v/>
      </c>
    </row>
    <row r="2006" spans="1:2" s="14" customFormat="1" ht="19.5" customHeight="1" x14ac:dyDescent="0.2">
      <c r="A2006" s="13">
        <v>1991</v>
      </c>
      <c r="B2006" s="14" t="str">
        <f ca="1">IFERROR(HYPERLINK("http://www.charitycommission.gov.uk/Showcharity/RegisterOfCharities/SearchResultHandler.aspx?RegisteredCharityNumber="&amp;VLOOKUP($A2006,RawData!$H:$J,2,FALSE),VLOOKUP($A2006,RawData!$H:$J,3,FALSE)),"")</f>
        <v/>
      </c>
    </row>
    <row r="2007" spans="1:2" s="14" customFormat="1" ht="19.5" customHeight="1" x14ac:dyDescent="0.2">
      <c r="A2007" s="13">
        <v>1992</v>
      </c>
      <c r="B2007" s="14" t="str">
        <f ca="1">IFERROR(HYPERLINK("http://www.charitycommission.gov.uk/Showcharity/RegisterOfCharities/SearchResultHandler.aspx?RegisteredCharityNumber="&amp;VLOOKUP($A2007,RawData!$H:$J,2,FALSE),VLOOKUP($A2007,RawData!$H:$J,3,FALSE)),"")</f>
        <v/>
      </c>
    </row>
    <row r="2008" spans="1:2" s="14" customFormat="1" ht="19.5" customHeight="1" x14ac:dyDescent="0.2">
      <c r="A2008" s="13">
        <v>1993</v>
      </c>
      <c r="B2008" s="14" t="str">
        <f ca="1">IFERROR(HYPERLINK("http://www.charitycommission.gov.uk/Showcharity/RegisterOfCharities/SearchResultHandler.aspx?RegisteredCharityNumber="&amp;VLOOKUP($A2008,RawData!$H:$J,2,FALSE),VLOOKUP($A2008,RawData!$H:$J,3,FALSE)),"")</f>
        <v/>
      </c>
    </row>
    <row r="2009" spans="1:2" s="14" customFormat="1" ht="19.5" customHeight="1" x14ac:dyDescent="0.2">
      <c r="A2009" s="13">
        <v>1994</v>
      </c>
      <c r="B2009" s="14" t="str">
        <f ca="1">IFERROR(HYPERLINK("http://www.charitycommission.gov.uk/Showcharity/RegisterOfCharities/SearchResultHandler.aspx?RegisteredCharityNumber="&amp;VLOOKUP($A2009,RawData!$H:$J,2,FALSE),VLOOKUP($A2009,RawData!$H:$J,3,FALSE)),"")</f>
        <v/>
      </c>
    </row>
    <row r="2010" spans="1:2" s="14" customFormat="1" ht="19.5" customHeight="1" x14ac:dyDescent="0.2">
      <c r="A2010" s="13">
        <v>1995</v>
      </c>
      <c r="B2010" s="14" t="str">
        <f ca="1">IFERROR(HYPERLINK("http://www.charitycommission.gov.uk/Showcharity/RegisterOfCharities/SearchResultHandler.aspx?RegisteredCharityNumber="&amp;VLOOKUP($A2010,RawData!$H:$J,2,FALSE),VLOOKUP($A2010,RawData!$H:$J,3,FALSE)),"")</f>
        <v/>
      </c>
    </row>
    <row r="2011" spans="1:2" s="14" customFormat="1" ht="19.5" customHeight="1" x14ac:dyDescent="0.2">
      <c r="A2011" s="13">
        <v>1996</v>
      </c>
      <c r="B2011" s="14" t="str">
        <f ca="1">IFERROR(HYPERLINK("http://www.charitycommission.gov.uk/Showcharity/RegisterOfCharities/SearchResultHandler.aspx?RegisteredCharityNumber="&amp;VLOOKUP($A2011,RawData!$H:$J,2,FALSE),VLOOKUP($A2011,RawData!$H:$J,3,FALSE)),"")</f>
        <v/>
      </c>
    </row>
    <row r="2012" spans="1:2" s="14" customFormat="1" ht="19.5" customHeight="1" x14ac:dyDescent="0.2">
      <c r="A2012" s="13">
        <v>1997</v>
      </c>
      <c r="B2012" s="14" t="str">
        <f ca="1">IFERROR(HYPERLINK("http://www.charitycommission.gov.uk/Showcharity/RegisterOfCharities/SearchResultHandler.aspx?RegisteredCharityNumber="&amp;VLOOKUP($A2012,RawData!$H:$J,2,FALSE),VLOOKUP($A2012,RawData!$H:$J,3,FALSE)),"")</f>
        <v/>
      </c>
    </row>
    <row r="2013" spans="1:2" s="14" customFormat="1" ht="19.5" customHeight="1" x14ac:dyDescent="0.2">
      <c r="A2013" s="13">
        <v>1998</v>
      </c>
      <c r="B2013" s="14" t="str">
        <f ca="1">IFERROR(HYPERLINK("http://www.charitycommission.gov.uk/Showcharity/RegisterOfCharities/SearchResultHandler.aspx?RegisteredCharityNumber="&amp;VLOOKUP($A2013,RawData!$H:$J,2,FALSE),VLOOKUP($A2013,RawData!$H:$J,3,FALSE)),"")</f>
        <v/>
      </c>
    </row>
    <row r="2014" spans="1:2" s="14" customFormat="1" ht="19.5" customHeight="1" x14ac:dyDescent="0.2">
      <c r="A2014" s="13">
        <v>1999</v>
      </c>
      <c r="B2014" s="14" t="str">
        <f ca="1">IFERROR(HYPERLINK("http://www.charitycommission.gov.uk/Showcharity/RegisterOfCharities/SearchResultHandler.aspx?RegisteredCharityNumber="&amp;VLOOKUP($A2014,RawData!$H:$J,2,FALSE),VLOOKUP($A2014,RawData!$H:$J,3,FALSE)),"")</f>
        <v/>
      </c>
    </row>
    <row r="2015" spans="1:2" s="14" customFormat="1" ht="19.5" customHeight="1" x14ac:dyDescent="0.2">
      <c r="A2015" s="13">
        <v>2000</v>
      </c>
      <c r="B2015" s="14" t="str">
        <f ca="1">IFERROR(HYPERLINK("http://www.charitycommission.gov.uk/Showcharity/RegisterOfCharities/SearchResultHandler.aspx?RegisteredCharityNumber="&amp;VLOOKUP($A2015,RawData!$H:$J,2,FALSE),VLOOKUP($A2015,RawData!$H:$J,3,FALSE)),"")</f>
        <v/>
      </c>
    </row>
    <row r="2016" spans="1:2" s="14" customFormat="1" ht="19.5" customHeight="1" x14ac:dyDescent="0.2">
      <c r="A2016" s="13">
        <v>2001</v>
      </c>
      <c r="B2016" s="14" t="str">
        <f ca="1">IFERROR(HYPERLINK("http://www.charitycommission.gov.uk/Showcharity/RegisterOfCharities/SearchResultHandler.aspx?RegisteredCharityNumber="&amp;VLOOKUP($A2016,RawData!$H:$J,2,FALSE),VLOOKUP($A2016,RawData!$H:$J,3,FALSE)),"")</f>
        <v/>
      </c>
    </row>
    <row r="2017" spans="1:2" s="14" customFormat="1" ht="19.5" customHeight="1" x14ac:dyDescent="0.2">
      <c r="A2017" s="13">
        <v>2002</v>
      </c>
      <c r="B2017" s="14" t="str">
        <f ca="1">IFERROR(HYPERLINK("http://www.charitycommission.gov.uk/Showcharity/RegisterOfCharities/SearchResultHandler.aspx?RegisteredCharityNumber="&amp;VLOOKUP($A2017,RawData!$H:$J,2,FALSE),VLOOKUP($A2017,RawData!$H:$J,3,FALSE)),"")</f>
        <v/>
      </c>
    </row>
    <row r="2018" spans="1:2" s="14" customFormat="1" ht="19.5" customHeight="1" x14ac:dyDescent="0.2">
      <c r="A2018" s="13">
        <v>2003</v>
      </c>
      <c r="B2018" s="14" t="str">
        <f ca="1">IFERROR(HYPERLINK("http://www.charitycommission.gov.uk/Showcharity/RegisterOfCharities/SearchResultHandler.aspx?RegisteredCharityNumber="&amp;VLOOKUP($A2018,RawData!$H:$J,2,FALSE),VLOOKUP($A2018,RawData!$H:$J,3,FALSE)),"")</f>
        <v/>
      </c>
    </row>
    <row r="2019" spans="1:2" s="14" customFormat="1" ht="19.5" customHeight="1" x14ac:dyDescent="0.2">
      <c r="A2019" s="13">
        <v>2004</v>
      </c>
      <c r="B2019" s="14" t="str">
        <f ca="1">IFERROR(HYPERLINK("http://www.charitycommission.gov.uk/Showcharity/RegisterOfCharities/SearchResultHandler.aspx?RegisteredCharityNumber="&amp;VLOOKUP($A2019,RawData!$H:$J,2,FALSE),VLOOKUP($A2019,RawData!$H:$J,3,FALSE)),"")</f>
        <v/>
      </c>
    </row>
    <row r="2020" spans="1:2" s="14" customFormat="1" ht="19.5" customHeight="1" x14ac:dyDescent="0.2">
      <c r="A2020" s="13">
        <v>2005</v>
      </c>
      <c r="B2020" s="14" t="str">
        <f ca="1">IFERROR(HYPERLINK("http://www.charitycommission.gov.uk/Showcharity/RegisterOfCharities/SearchResultHandler.aspx?RegisteredCharityNumber="&amp;VLOOKUP($A2020,RawData!$H:$J,2,FALSE),VLOOKUP($A2020,RawData!$H:$J,3,FALSE)),"")</f>
        <v/>
      </c>
    </row>
    <row r="2021" spans="1:2" s="14" customFormat="1" ht="19.5" customHeight="1" x14ac:dyDescent="0.2">
      <c r="A2021" s="13">
        <v>2006</v>
      </c>
      <c r="B2021" s="14" t="str">
        <f ca="1">IFERROR(HYPERLINK("http://www.charitycommission.gov.uk/Showcharity/RegisterOfCharities/SearchResultHandler.aspx?RegisteredCharityNumber="&amp;VLOOKUP($A2021,RawData!$H:$J,2,FALSE),VLOOKUP($A2021,RawData!$H:$J,3,FALSE)),"")</f>
        <v/>
      </c>
    </row>
    <row r="2022" spans="1:2" s="14" customFormat="1" ht="19.5" customHeight="1" x14ac:dyDescent="0.2">
      <c r="A2022" s="13">
        <v>2007</v>
      </c>
      <c r="B2022" s="14" t="str">
        <f ca="1">IFERROR(HYPERLINK("http://www.charitycommission.gov.uk/Showcharity/RegisterOfCharities/SearchResultHandler.aspx?RegisteredCharityNumber="&amp;VLOOKUP($A2022,RawData!$H:$J,2,FALSE),VLOOKUP($A2022,RawData!$H:$J,3,FALSE)),"")</f>
        <v/>
      </c>
    </row>
    <row r="2023" spans="1:2" s="14" customFormat="1" ht="19.5" customHeight="1" x14ac:dyDescent="0.2">
      <c r="A2023" s="13">
        <v>2008</v>
      </c>
      <c r="B2023" s="14" t="str">
        <f ca="1">IFERROR(HYPERLINK("http://www.charitycommission.gov.uk/Showcharity/RegisterOfCharities/SearchResultHandler.aspx?RegisteredCharityNumber="&amp;VLOOKUP($A2023,RawData!$H:$J,2,FALSE),VLOOKUP($A2023,RawData!$H:$J,3,FALSE)),"")</f>
        <v/>
      </c>
    </row>
    <row r="2024" spans="1:2" s="14" customFormat="1" ht="19.5" customHeight="1" x14ac:dyDescent="0.2">
      <c r="A2024" s="13">
        <v>2009</v>
      </c>
      <c r="B2024" s="14" t="str">
        <f ca="1">IFERROR(HYPERLINK("http://www.charitycommission.gov.uk/Showcharity/RegisterOfCharities/SearchResultHandler.aspx?RegisteredCharityNumber="&amp;VLOOKUP($A2024,RawData!$H:$J,2,FALSE),VLOOKUP($A2024,RawData!$H:$J,3,FALSE)),"")</f>
        <v/>
      </c>
    </row>
    <row r="2025" spans="1:2" s="14" customFormat="1" ht="19.5" customHeight="1" x14ac:dyDescent="0.2">
      <c r="A2025" s="13">
        <v>2010</v>
      </c>
      <c r="B2025" s="14" t="str">
        <f ca="1">IFERROR(HYPERLINK("http://www.charitycommission.gov.uk/Showcharity/RegisterOfCharities/SearchResultHandler.aspx?RegisteredCharityNumber="&amp;VLOOKUP($A2025,RawData!$H:$J,2,FALSE),VLOOKUP($A2025,RawData!$H:$J,3,FALSE)),"")</f>
        <v/>
      </c>
    </row>
    <row r="2026" spans="1:2" s="14" customFormat="1" ht="19.5" customHeight="1" x14ac:dyDescent="0.2">
      <c r="A2026" s="13">
        <v>2011</v>
      </c>
      <c r="B2026" s="14" t="str">
        <f ca="1">IFERROR(HYPERLINK("http://www.charitycommission.gov.uk/Showcharity/RegisterOfCharities/SearchResultHandler.aspx?RegisteredCharityNumber="&amp;VLOOKUP($A2026,RawData!$H:$J,2,FALSE),VLOOKUP($A2026,RawData!$H:$J,3,FALSE)),"")</f>
        <v/>
      </c>
    </row>
    <row r="2027" spans="1:2" s="14" customFormat="1" ht="19.5" customHeight="1" x14ac:dyDescent="0.2">
      <c r="A2027" s="13">
        <v>2012</v>
      </c>
      <c r="B2027" s="14" t="str">
        <f ca="1">IFERROR(HYPERLINK("http://www.charitycommission.gov.uk/Showcharity/RegisterOfCharities/SearchResultHandler.aspx?RegisteredCharityNumber="&amp;VLOOKUP($A2027,RawData!$H:$J,2,FALSE),VLOOKUP($A2027,RawData!$H:$J,3,FALSE)),"")</f>
        <v/>
      </c>
    </row>
    <row r="2028" spans="1:2" s="14" customFormat="1" ht="19.5" customHeight="1" x14ac:dyDescent="0.2">
      <c r="A2028" s="13">
        <v>2013</v>
      </c>
      <c r="B2028" s="14" t="str">
        <f ca="1">IFERROR(HYPERLINK("http://www.charitycommission.gov.uk/Showcharity/RegisterOfCharities/SearchResultHandler.aspx?RegisteredCharityNumber="&amp;VLOOKUP($A2028,RawData!$H:$J,2,FALSE),VLOOKUP($A2028,RawData!$H:$J,3,FALSE)),"")</f>
        <v/>
      </c>
    </row>
    <row r="2029" spans="1:2" s="14" customFormat="1" ht="19.5" customHeight="1" x14ac:dyDescent="0.2">
      <c r="A2029" s="13">
        <v>2014</v>
      </c>
      <c r="B2029" s="14" t="str">
        <f ca="1">IFERROR(HYPERLINK("http://www.charitycommission.gov.uk/Showcharity/RegisterOfCharities/SearchResultHandler.aspx?RegisteredCharityNumber="&amp;VLOOKUP($A2029,RawData!$H:$J,2,FALSE),VLOOKUP($A2029,RawData!$H:$J,3,FALSE)),"")</f>
        <v/>
      </c>
    </row>
    <row r="2030" spans="1:2" s="14" customFormat="1" ht="19.5" customHeight="1" x14ac:dyDescent="0.2">
      <c r="A2030" s="13">
        <v>2015</v>
      </c>
      <c r="B2030" s="14" t="str">
        <f ca="1">IFERROR(HYPERLINK("http://www.charitycommission.gov.uk/Showcharity/RegisterOfCharities/SearchResultHandler.aspx?RegisteredCharityNumber="&amp;VLOOKUP($A2030,RawData!$H:$J,2,FALSE),VLOOKUP($A2030,RawData!$H:$J,3,FALSE)),"")</f>
        <v/>
      </c>
    </row>
    <row r="2031" spans="1:2" s="14" customFormat="1" ht="19.5" customHeight="1" x14ac:dyDescent="0.2">
      <c r="A2031" s="13">
        <v>2016</v>
      </c>
      <c r="B2031" s="14" t="str">
        <f ca="1">IFERROR(HYPERLINK("http://www.charitycommission.gov.uk/Showcharity/RegisterOfCharities/SearchResultHandler.aspx?RegisteredCharityNumber="&amp;VLOOKUP($A2031,RawData!$H:$J,2,FALSE),VLOOKUP($A2031,RawData!$H:$J,3,FALSE)),"")</f>
        <v/>
      </c>
    </row>
    <row r="2032" spans="1:2" s="14" customFormat="1" ht="19.5" customHeight="1" x14ac:dyDescent="0.2">
      <c r="A2032" s="13">
        <v>2017</v>
      </c>
      <c r="B2032" s="14" t="str">
        <f ca="1">IFERROR(HYPERLINK("http://www.charitycommission.gov.uk/Showcharity/RegisterOfCharities/SearchResultHandler.aspx?RegisteredCharityNumber="&amp;VLOOKUP($A2032,RawData!$H:$J,2,FALSE),VLOOKUP($A2032,RawData!$H:$J,3,FALSE)),"")</f>
        <v/>
      </c>
    </row>
    <row r="2033" spans="1:2" s="14" customFormat="1" ht="19.5" customHeight="1" x14ac:dyDescent="0.2">
      <c r="A2033" s="13">
        <v>2018</v>
      </c>
      <c r="B2033" s="14" t="str">
        <f ca="1">IFERROR(HYPERLINK("http://www.charitycommission.gov.uk/Showcharity/RegisterOfCharities/SearchResultHandler.aspx?RegisteredCharityNumber="&amp;VLOOKUP($A2033,RawData!$H:$J,2,FALSE),VLOOKUP($A2033,RawData!$H:$J,3,FALSE)),"")</f>
        <v/>
      </c>
    </row>
    <row r="2034" spans="1:2" s="14" customFormat="1" ht="19.5" customHeight="1" x14ac:dyDescent="0.2">
      <c r="A2034" s="13">
        <v>2019</v>
      </c>
      <c r="B2034" s="14" t="str">
        <f ca="1">IFERROR(HYPERLINK("http://www.charitycommission.gov.uk/Showcharity/RegisterOfCharities/SearchResultHandler.aspx?RegisteredCharityNumber="&amp;VLOOKUP($A2034,RawData!$H:$J,2,FALSE),VLOOKUP($A2034,RawData!$H:$J,3,FALSE)),"")</f>
        <v/>
      </c>
    </row>
    <row r="2035" spans="1:2" s="14" customFormat="1" ht="19.5" customHeight="1" x14ac:dyDescent="0.2">
      <c r="A2035" s="13">
        <v>2020</v>
      </c>
      <c r="B2035" s="14" t="str">
        <f ca="1">IFERROR(HYPERLINK("http://www.charitycommission.gov.uk/Showcharity/RegisterOfCharities/SearchResultHandler.aspx?RegisteredCharityNumber="&amp;VLOOKUP($A2035,RawData!$H:$J,2,FALSE),VLOOKUP($A2035,RawData!$H:$J,3,FALSE)),"")</f>
        <v/>
      </c>
    </row>
    <row r="2036" spans="1:2" s="14" customFormat="1" ht="19.5" customHeight="1" x14ac:dyDescent="0.2">
      <c r="A2036" s="13">
        <v>2021</v>
      </c>
      <c r="B2036" s="14" t="str">
        <f ca="1">IFERROR(HYPERLINK("http://www.charitycommission.gov.uk/Showcharity/RegisterOfCharities/SearchResultHandler.aspx?RegisteredCharityNumber="&amp;VLOOKUP($A2036,RawData!$H:$J,2,FALSE),VLOOKUP($A2036,RawData!$H:$J,3,FALSE)),"")</f>
        <v/>
      </c>
    </row>
    <row r="2037" spans="1:2" s="14" customFormat="1" ht="19.5" customHeight="1" x14ac:dyDescent="0.2">
      <c r="A2037" s="13">
        <v>2022</v>
      </c>
      <c r="B2037" s="14" t="str">
        <f ca="1">IFERROR(HYPERLINK("http://www.charitycommission.gov.uk/Showcharity/RegisterOfCharities/SearchResultHandler.aspx?RegisteredCharityNumber="&amp;VLOOKUP($A2037,RawData!$H:$J,2,FALSE),VLOOKUP($A2037,RawData!$H:$J,3,FALSE)),"")</f>
        <v/>
      </c>
    </row>
    <row r="2038" spans="1:2" s="14" customFormat="1" ht="19.5" customHeight="1" x14ac:dyDescent="0.2">
      <c r="A2038" s="13">
        <v>2023</v>
      </c>
      <c r="B2038" s="14" t="str">
        <f ca="1">IFERROR(HYPERLINK("http://www.charitycommission.gov.uk/Showcharity/RegisterOfCharities/SearchResultHandler.aspx?RegisteredCharityNumber="&amp;VLOOKUP($A2038,RawData!$H:$J,2,FALSE),VLOOKUP($A2038,RawData!$H:$J,3,FALSE)),"")</f>
        <v/>
      </c>
    </row>
    <row r="2039" spans="1:2" s="14" customFormat="1" ht="19.5" customHeight="1" x14ac:dyDescent="0.2">
      <c r="A2039" s="13">
        <v>2024</v>
      </c>
      <c r="B2039" s="14" t="str">
        <f ca="1">IFERROR(HYPERLINK("http://www.charitycommission.gov.uk/Showcharity/RegisterOfCharities/SearchResultHandler.aspx?RegisteredCharityNumber="&amp;VLOOKUP($A2039,RawData!$H:$J,2,FALSE),VLOOKUP($A2039,RawData!$H:$J,3,FALSE)),"")</f>
        <v/>
      </c>
    </row>
    <row r="2040" spans="1:2" s="14" customFormat="1" ht="19.5" customHeight="1" x14ac:dyDescent="0.2">
      <c r="A2040" s="13">
        <v>2025</v>
      </c>
      <c r="B2040" s="14" t="str">
        <f ca="1">IFERROR(HYPERLINK("http://www.charitycommission.gov.uk/Showcharity/RegisterOfCharities/SearchResultHandler.aspx?RegisteredCharityNumber="&amp;VLOOKUP($A2040,RawData!$H:$J,2,FALSE),VLOOKUP($A2040,RawData!$H:$J,3,FALSE)),"")</f>
        <v/>
      </c>
    </row>
    <row r="2041" spans="1:2" s="14" customFormat="1" ht="19.5" customHeight="1" x14ac:dyDescent="0.2">
      <c r="A2041" s="13">
        <v>2026</v>
      </c>
      <c r="B2041" s="14" t="str">
        <f ca="1">IFERROR(HYPERLINK("http://www.charitycommission.gov.uk/Showcharity/RegisterOfCharities/SearchResultHandler.aspx?RegisteredCharityNumber="&amp;VLOOKUP($A2041,RawData!$H:$J,2,FALSE),VLOOKUP($A2041,RawData!$H:$J,3,FALSE)),"")</f>
        <v/>
      </c>
    </row>
    <row r="2042" spans="1:2" s="14" customFormat="1" ht="19.5" customHeight="1" x14ac:dyDescent="0.2">
      <c r="A2042" s="13">
        <v>2027</v>
      </c>
      <c r="B2042" s="14" t="str">
        <f ca="1">IFERROR(HYPERLINK("http://www.charitycommission.gov.uk/Showcharity/RegisterOfCharities/SearchResultHandler.aspx?RegisteredCharityNumber="&amp;VLOOKUP($A2042,RawData!$H:$J,2,FALSE),VLOOKUP($A2042,RawData!$H:$J,3,FALSE)),"")</f>
        <v/>
      </c>
    </row>
    <row r="2043" spans="1:2" s="14" customFormat="1" ht="19.5" customHeight="1" x14ac:dyDescent="0.2">
      <c r="A2043" s="13">
        <v>2028</v>
      </c>
      <c r="B2043" s="14" t="str">
        <f ca="1">IFERROR(HYPERLINK("http://www.charitycommission.gov.uk/Showcharity/RegisterOfCharities/SearchResultHandler.aspx?RegisteredCharityNumber="&amp;VLOOKUP($A2043,RawData!$H:$J,2,FALSE),VLOOKUP($A2043,RawData!$H:$J,3,FALSE)),"")</f>
        <v/>
      </c>
    </row>
    <row r="2044" spans="1:2" s="14" customFormat="1" ht="19.5" customHeight="1" x14ac:dyDescent="0.2">
      <c r="A2044" s="13">
        <v>2029</v>
      </c>
      <c r="B2044" s="14" t="str">
        <f ca="1">IFERROR(HYPERLINK("http://www.charitycommission.gov.uk/Showcharity/RegisterOfCharities/SearchResultHandler.aspx?RegisteredCharityNumber="&amp;VLOOKUP($A2044,RawData!$H:$J,2,FALSE),VLOOKUP($A2044,RawData!$H:$J,3,FALSE)),"")</f>
        <v/>
      </c>
    </row>
    <row r="2045" spans="1:2" s="14" customFormat="1" ht="19.5" customHeight="1" x14ac:dyDescent="0.2">
      <c r="A2045" s="13">
        <v>2030</v>
      </c>
      <c r="B2045" s="14" t="str">
        <f ca="1">IFERROR(HYPERLINK("http://www.charitycommission.gov.uk/Showcharity/RegisterOfCharities/SearchResultHandler.aspx?RegisteredCharityNumber="&amp;VLOOKUP($A2045,RawData!$H:$J,2,FALSE),VLOOKUP($A2045,RawData!$H:$J,3,FALSE)),"")</f>
        <v/>
      </c>
    </row>
    <row r="2046" spans="1:2" s="14" customFormat="1" ht="19.5" customHeight="1" x14ac:dyDescent="0.2">
      <c r="A2046" s="13">
        <v>2031</v>
      </c>
      <c r="B2046" s="14" t="str">
        <f ca="1">IFERROR(HYPERLINK("http://www.charitycommission.gov.uk/Showcharity/RegisterOfCharities/SearchResultHandler.aspx?RegisteredCharityNumber="&amp;VLOOKUP($A2046,RawData!$H:$J,2,FALSE),VLOOKUP($A2046,RawData!$H:$J,3,FALSE)),"")</f>
        <v/>
      </c>
    </row>
    <row r="2047" spans="1:2" s="14" customFormat="1" ht="19.5" customHeight="1" x14ac:dyDescent="0.2">
      <c r="A2047" s="13">
        <v>2032</v>
      </c>
      <c r="B2047" s="14" t="str">
        <f ca="1">IFERROR(HYPERLINK("http://www.charitycommission.gov.uk/Showcharity/RegisterOfCharities/SearchResultHandler.aspx?RegisteredCharityNumber="&amp;VLOOKUP($A2047,RawData!$H:$J,2,FALSE),VLOOKUP($A2047,RawData!$H:$J,3,FALSE)),"")</f>
        <v/>
      </c>
    </row>
    <row r="2048" spans="1:2" s="14" customFormat="1" ht="19.5" customHeight="1" x14ac:dyDescent="0.2">
      <c r="A2048" s="13">
        <v>2033</v>
      </c>
      <c r="B2048" s="14" t="str">
        <f ca="1">IFERROR(HYPERLINK("http://www.charitycommission.gov.uk/Showcharity/RegisterOfCharities/SearchResultHandler.aspx?RegisteredCharityNumber="&amp;VLOOKUP($A2048,RawData!$H:$J,2,FALSE),VLOOKUP($A2048,RawData!$H:$J,3,FALSE)),"")</f>
        <v/>
      </c>
    </row>
    <row r="2049" spans="1:2" s="14" customFormat="1" ht="19.5" customHeight="1" x14ac:dyDescent="0.2">
      <c r="A2049" s="13">
        <v>2034</v>
      </c>
      <c r="B2049" s="14" t="str">
        <f ca="1">IFERROR(HYPERLINK("http://www.charitycommission.gov.uk/Showcharity/RegisterOfCharities/SearchResultHandler.aspx?RegisteredCharityNumber="&amp;VLOOKUP($A2049,RawData!$H:$J,2,FALSE),VLOOKUP($A2049,RawData!$H:$J,3,FALSE)),"")</f>
        <v/>
      </c>
    </row>
    <row r="2050" spans="1:2" s="14" customFormat="1" ht="19.5" customHeight="1" x14ac:dyDescent="0.2">
      <c r="A2050" s="13">
        <v>2035</v>
      </c>
      <c r="B2050" s="14" t="str">
        <f ca="1">IFERROR(HYPERLINK("http://www.charitycommission.gov.uk/Showcharity/RegisterOfCharities/SearchResultHandler.aspx?RegisteredCharityNumber="&amp;VLOOKUP($A2050,RawData!$H:$J,2,FALSE),VLOOKUP($A2050,RawData!$H:$J,3,FALSE)),"")</f>
        <v/>
      </c>
    </row>
    <row r="2051" spans="1:2" s="14" customFormat="1" ht="19.5" customHeight="1" x14ac:dyDescent="0.2">
      <c r="A2051" s="13">
        <v>2036</v>
      </c>
      <c r="B2051" s="14" t="str">
        <f ca="1">IFERROR(HYPERLINK("http://www.charitycommission.gov.uk/Showcharity/RegisterOfCharities/SearchResultHandler.aspx?RegisteredCharityNumber="&amp;VLOOKUP($A2051,RawData!$H:$J,2,FALSE),VLOOKUP($A2051,RawData!$H:$J,3,FALSE)),"")</f>
        <v/>
      </c>
    </row>
    <row r="2052" spans="1:2" s="14" customFormat="1" ht="19.5" customHeight="1" x14ac:dyDescent="0.2">
      <c r="A2052" s="13">
        <v>2037</v>
      </c>
      <c r="B2052" s="14" t="str">
        <f ca="1">IFERROR(HYPERLINK("http://www.charitycommission.gov.uk/Showcharity/RegisterOfCharities/SearchResultHandler.aspx?RegisteredCharityNumber="&amp;VLOOKUP($A2052,RawData!$H:$J,2,FALSE),VLOOKUP($A2052,RawData!$H:$J,3,FALSE)),"")</f>
        <v/>
      </c>
    </row>
    <row r="2053" spans="1:2" s="14" customFormat="1" ht="19.5" customHeight="1" x14ac:dyDescent="0.2">
      <c r="A2053" s="13">
        <v>2038</v>
      </c>
      <c r="B2053" s="14" t="str">
        <f ca="1">IFERROR(HYPERLINK("http://www.charitycommission.gov.uk/Showcharity/RegisterOfCharities/SearchResultHandler.aspx?RegisteredCharityNumber="&amp;VLOOKUP($A2053,RawData!$H:$J,2,FALSE),VLOOKUP($A2053,RawData!$H:$J,3,FALSE)),"")</f>
        <v/>
      </c>
    </row>
    <row r="2054" spans="1:2" s="14" customFormat="1" ht="19.5" customHeight="1" x14ac:dyDescent="0.2">
      <c r="A2054" s="13">
        <v>2039</v>
      </c>
      <c r="B2054" s="14" t="str">
        <f ca="1">IFERROR(HYPERLINK("http://www.charitycommission.gov.uk/Showcharity/RegisterOfCharities/SearchResultHandler.aspx?RegisteredCharityNumber="&amp;VLOOKUP($A2054,RawData!$H:$J,2,FALSE),VLOOKUP($A2054,RawData!$H:$J,3,FALSE)),"")</f>
        <v/>
      </c>
    </row>
    <row r="2055" spans="1:2" s="14" customFormat="1" ht="19.5" customHeight="1" x14ac:dyDescent="0.2">
      <c r="A2055" s="13">
        <v>2040</v>
      </c>
      <c r="B2055" s="14" t="str">
        <f ca="1">IFERROR(HYPERLINK("http://www.charitycommission.gov.uk/Showcharity/RegisterOfCharities/SearchResultHandler.aspx?RegisteredCharityNumber="&amp;VLOOKUP($A2055,RawData!$H:$J,2,FALSE),VLOOKUP($A2055,RawData!$H:$J,3,FALSE)),"")</f>
        <v/>
      </c>
    </row>
    <row r="2056" spans="1:2" s="14" customFormat="1" ht="19.5" customHeight="1" x14ac:dyDescent="0.2">
      <c r="A2056" s="13">
        <v>2041</v>
      </c>
      <c r="B2056" s="14" t="str">
        <f ca="1">IFERROR(HYPERLINK("http://www.charitycommission.gov.uk/Showcharity/RegisterOfCharities/SearchResultHandler.aspx?RegisteredCharityNumber="&amp;VLOOKUP($A2056,RawData!$H:$J,2,FALSE),VLOOKUP($A2056,RawData!$H:$J,3,FALSE)),"")</f>
        <v/>
      </c>
    </row>
    <row r="2057" spans="1:2" s="14" customFormat="1" ht="19.5" customHeight="1" x14ac:dyDescent="0.2">
      <c r="A2057" s="13">
        <v>2042</v>
      </c>
      <c r="B2057" s="14" t="str">
        <f ca="1">IFERROR(HYPERLINK("http://www.charitycommission.gov.uk/Showcharity/RegisterOfCharities/SearchResultHandler.aspx?RegisteredCharityNumber="&amp;VLOOKUP($A2057,RawData!$H:$J,2,FALSE),VLOOKUP($A2057,RawData!$H:$J,3,FALSE)),"")</f>
        <v/>
      </c>
    </row>
    <row r="2058" spans="1:2" s="14" customFormat="1" ht="19.5" customHeight="1" x14ac:dyDescent="0.2">
      <c r="A2058" s="13">
        <v>2043</v>
      </c>
      <c r="B2058" s="14" t="str">
        <f ca="1">IFERROR(HYPERLINK("http://www.charitycommission.gov.uk/Showcharity/RegisterOfCharities/SearchResultHandler.aspx?RegisteredCharityNumber="&amp;VLOOKUP($A2058,RawData!$H:$J,2,FALSE),VLOOKUP($A2058,RawData!$H:$J,3,FALSE)),"")</f>
        <v/>
      </c>
    </row>
    <row r="2059" spans="1:2" s="14" customFormat="1" ht="19.5" customHeight="1" x14ac:dyDescent="0.2">
      <c r="A2059" s="13">
        <v>2044</v>
      </c>
      <c r="B2059" s="14" t="str">
        <f ca="1">IFERROR(HYPERLINK("http://www.charitycommission.gov.uk/Showcharity/RegisterOfCharities/SearchResultHandler.aspx?RegisteredCharityNumber="&amp;VLOOKUP($A2059,RawData!$H:$J,2,FALSE),VLOOKUP($A2059,RawData!$H:$J,3,FALSE)),"")</f>
        <v/>
      </c>
    </row>
    <row r="2060" spans="1:2" s="14" customFormat="1" ht="19.5" customHeight="1" x14ac:dyDescent="0.2">
      <c r="A2060" s="13">
        <v>2045</v>
      </c>
      <c r="B2060" s="14" t="str">
        <f ca="1">IFERROR(HYPERLINK("http://www.charitycommission.gov.uk/Showcharity/RegisterOfCharities/SearchResultHandler.aspx?RegisteredCharityNumber="&amp;VLOOKUP($A2060,RawData!$H:$J,2,FALSE),VLOOKUP($A2060,RawData!$H:$J,3,FALSE)),"")</f>
        <v/>
      </c>
    </row>
    <row r="2061" spans="1:2" s="14" customFormat="1" ht="19.5" customHeight="1" x14ac:dyDescent="0.2">
      <c r="A2061" s="13">
        <v>2046</v>
      </c>
      <c r="B2061" s="14" t="str">
        <f ca="1">IFERROR(HYPERLINK("http://www.charitycommission.gov.uk/Showcharity/RegisterOfCharities/SearchResultHandler.aspx?RegisteredCharityNumber="&amp;VLOOKUP($A2061,RawData!$H:$J,2,FALSE),VLOOKUP($A2061,RawData!$H:$J,3,FALSE)),"")</f>
        <v/>
      </c>
    </row>
    <row r="2062" spans="1:2" s="14" customFormat="1" ht="19.5" customHeight="1" x14ac:dyDescent="0.2">
      <c r="A2062" s="13">
        <v>2047</v>
      </c>
      <c r="B2062" s="14" t="str">
        <f ca="1">IFERROR(HYPERLINK("http://www.charitycommission.gov.uk/Showcharity/RegisterOfCharities/SearchResultHandler.aspx?RegisteredCharityNumber="&amp;VLOOKUP($A2062,RawData!$H:$J,2,FALSE),VLOOKUP($A2062,RawData!$H:$J,3,FALSE)),"")</f>
        <v/>
      </c>
    </row>
    <row r="2063" spans="1:2" s="14" customFormat="1" ht="19.5" customHeight="1" x14ac:dyDescent="0.2">
      <c r="A2063" s="13">
        <v>2048</v>
      </c>
      <c r="B2063" s="14" t="str">
        <f ca="1">IFERROR(HYPERLINK("http://www.charitycommission.gov.uk/Showcharity/RegisterOfCharities/SearchResultHandler.aspx?RegisteredCharityNumber="&amp;VLOOKUP($A2063,RawData!$H:$J,2,FALSE),VLOOKUP($A2063,RawData!$H:$J,3,FALSE)),"")</f>
        <v/>
      </c>
    </row>
    <row r="2064" spans="1:2" s="14" customFormat="1" ht="19.5" customHeight="1" x14ac:dyDescent="0.2">
      <c r="A2064" s="13">
        <v>2049</v>
      </c>
      <c r="B2064" s="14" t="str">
        <f ca="1">IFERROR(HYPERLINK("http://www.charitycommission.gov.uk/Showcharity/RegisterOfCharities/SearchResultHandler.aspx?RegisteredCharityNumber="&amp;VLOOKUP($A2064,RawData!$H:$J,2,FALSE),VLOOKUP($A2064,RawData!$H:$J,3,FALSE)),"")</f>
        <v/>
      </c>
    </row>
    <row r="2065" spans="1:2" s="14" customFormat="1" ht="19.5" customHeight="1" x14ac:dyDescent="0.2">
      <c r="A2065" s="13">
        <v>2050</v>
      </c>
      <c r="B2065" s="14" t="str">
        <f ca="1">IFERROR(HYPERLINK("http://www.charitycommission.gov.uk/Showcharity/RegisterOfCharities/SearchResultHandler.aspx?RegisteredCharityNumber="&amp;VLOOKUP($A2065,RawData!$H:$J,2,FALSE),VLOOKUP($A2065,RawData!$H:$J,3,FALSE)),"")</f>
        <v/>
      </c>
    </row>
    <row r="2066" spans="1:2" s="14" customFormat="1" ht="19.5" customHeight="1" x14ac:dyDescent="0.2">
      <c r="A2066" s="13">
        <v>2051</v>
      </c>
      <c r="B2066" s="14" t="str">
        <f ca="1">IFERROR(HYPERLINK("http://www.charitycommission.gov.uk/Showcharity/RegisterOfCharities/SearchResultHandler.aspx?RegisteredCharityNumber="&amp;VLOOKUP($A2066,RawData!$H:$J,2,FALSE),VLOOKUP($A2066,RawData!$H:$J,3,FALSE)),"")</f>
        <v/>
      </c>
    </row>
    <row r="2067" spans="1:2" s="14" customFormat="1" ht="19.5" customHeight="1" x14ac:dyDescent="0.2">
      <c r="A2067" s="13">
        <v>2052</v>
      </c>
      <c r="B2067" s="14" t="str">
        <f ca="1">IFERROR(HYPERLINK("http://www.charitycommission.gov.uk/Showcharity/RegisterOfCharities/SearchResultHandler.aspx?RegisteredCharityNumber="&amp;VLOOKUP($A2067,RawData!$H:$J,2,FALSE),VLOOKUP($A2067,RawData!$H:$J,3,FALSE)),"")</f>
        <v/>
      </c>
    </row>
    <row r="2068" spans="1:2" s="14" customFormat="1" ht="19.5" customHeight="1" x14ac:dyDescent="0.2">
      <c r="A2068" s="13">
        <v>2053</v>
      </c>
      <c r="B2068" s="14" t="str">
        <f ca="1">IFERROR(HYPERLINK("http://www.charitycommission.gov.uk/Showcharity/RegisterOfCharities/SearchResultHandler.aspx?RegisteredCharityNumber="&amp;VLOOKUP($A2068,RawData!$H:$J,2,FALSE),VLOOKUP($A2068,RawData!$H:$J,3,FALSE)),"")</f>
        <v/>
      </c>
    </row>
    <row r="2069" spans="1:2" s="14" customFormat="1" ht="19.5" customHeight="1" x14ac:dyDescent="0.2">
      <c r="A2069" s="13">
        <v>2054</v>
      </c>
      <c r="B2069" s="14" t="str">
        <f ca="1">IFERROR(HYPERLINK("http://www.charitycommission.gov.uk/Showcharity/RegisterOfCharities/SearchResultHandler.aspx?RegisteredCharityNumber="&amp;VLOOKUP($A2069,RawData!$H:$J,2,FALSE),VLOOKUP($A2069,RawData!$H:$J,3,FALSE)),"")</f>
        <v/>
      </c>
    </row>
    <row r="2070" spans="1:2" s="14" customFormat="1" ht="19.5" customHeight="1" x14ac:dyDescent="0.2">
      <c r="A2070" s="13">
        <v>2055</v>
      </c>
      <c r="B2070" s="14" t="str">
        <f ca="1">IFERROR(HYPERLINK("http://www.charitycommission.gov.uk/Showcharity/RegisterOfCharities/SearchResultHandler.aspx?RegisteredCharityNumber="&amp;VLOOKUP($A2070,RawData!$H:$J,2,FALSE),VLOOKUP($A2070,RawData!$H:$J,3,FALSE)),"")</f>
        <v/>
      </c>
    </row>
    <row r="2071" spans="1:2" s="14" customFormat="1" ht="19.5" customHeight="1" x14ac:dyDescent="0.2">
      <c r="A2071" s="13">
        <v>2056</v>
      </c>
      <c r="B2071" s="14" t="str">
        <f ca="1">IFERROR(HYPERLINK("http://www.charitycommission.gov.uk/Showcharity/RegisterOfCharities/SearchResultHandler.aspx?RegisteredCharityNumber="&amp;VLOOKUP($A2071,RawData!$H:$J,2,FALSE),VLOOKUP($A2071,RawData!$H:$J,3,FALSE)),"")</f>
        <v/>
      </c>
    </row>
    <row r="2072" spans="1:2" s="14" customFormat="1" ht="19.5" customHeight="1" x14ac:dyDescent="0.2">
      <c r="A2072" s="13">
        <v>2057</v>
      </c>
      <c r="B2072" s="14" t="str">
        <f ca="1">IFERROR(HYPERLINK("http://www.charitycommission.gov.uk/Showcharity/RegisterOfCharities/SearchResultHandler.aspx?RegisteredCharityNumber="&amp;VLOOKUP($A2072,RawData!$H:$J,2,FALSE),VLOOKUP($A2072,RawData!$H:$J,3,FALSE)),"")</f>
        <v/>
      </c>
    </row>
    <row r="2073" spans="1:2" s="14" customFormat="1" ht="19.5" customHeight="1" x14ac:dyDescent="0.2">
      <c r="A2073" s="13">
        <v>2058</v>
      </c>
      <c r="B2073" s="14" t="str">
        <f ca="1">IFERROR(HYPERLINK("http://www.charitycommission.gov.uk/Showcharity/RegisterOfCharities/SearchResultHandler.aspx?RegisteredCharityNumber="&amp;VLOOKUP($A2073,RawData!$H:$J,2,FALSE),VLOOKUP($A2073,RawData!$H:$J,3,FALSE)),"")</f>
        <v/>
      </c>
    </row>
    <row r="2074" spans="1:2" s="14" customFormat="1" ht="19.5" customHeight="1" x14ac:dyDescent="0.2">
      <c r="A2074" s="13">
        <v>2059</v>
      </c>
      <c r="B2074" s="14" t="str">
        <f ca="1">IFERROR(HYPERLINK("http://www.charitycommission.gov.uk/Showcharity/RegisterOfCharities/SearchResultHandler.aspx?RegisteredCharityNumber="&amp;VLOOKUP($A2074,RawData!$H:$J,2,FALSE),VLOOKUP($A2074,RawData!$H:$J,3,FALSE)),"")</f>
        <v/>
      </c>
    </row>
    <row r="2075" spans="1:2" s="14" customFormat="1" ht="19.5" customHeight="1" x14ac:dyDescent="0.2">
      <c r="A2075" s="13">
        <v>2060</v>
      </c>
      <c r="B2075" s="14" t="str">
        <f ca="1">IFERROR(HYPERLINK("http://www.charitycommission.gov.uk/Showcharity/RegisterOfCharities/SearchResultHandler.aspx?RegisteredCharityNumber="&amp;VLOOKUP($A2075,RawData!$H:$J,2,FALSE),VLOOKUP($A2075,RawData!$H:$J,3,FALSE)),"")</f>
        <v/>
      </c>
    </row>
    <row r="2076" spans="1:2" s="14" customFormat="1" ht="19.5" customHeight="1" x14ac:dyDescent="0.2">
      <c r="A2076" s="13">
        <v>2061</v>
      </c>
      <c r="B2076" s="14" t="str">
        <f ca="1">IFERROR(HYPERLINK("http://www.charitycommission.gov.uk/Showcharity/RegisterOfCharities/SearchResultHandler.aspx?RegisteredCharityNumber="&amp;VLOOKUP($A2076,RawData!$H:$J,2,FALSE),VLOOKUP($A2076,RawData!$H:$J,3,FALSE)),"")</f>
        <v/>
      </c>
    </row>
    <row r="2077" spans="1:2" s="14" customFormat="1" ht="19.5" customHeight="1" x14ac:dyDescent="0.2">
      <c r="A2077" s="13">
        <v>2062</v>
      </c>
      <c r="B2077" s="14" t="str">
        <f ca="1">IFERROR(HYPERLINK("http://www.charitycommission.gov.uk/Showcharity/RegisterOfCharities/SearchResultHandler.aspx?RegisteredCharityNumber="&amp;VLOOKUP($A2077,RawData!$H:$J,2,FALSE),VLOOKUP($A2077,RawData!$H:$J,3,FALSE)),"")</f>
        <v/>
      </c>
    </row>
    <row r="2078" spans="1:2" s="14" customFormat="1" ht="19.5" customHeight="1" x14ac:dyDescent="0.2">
      <c r="A2078" s="13">
        <v>2063</v>
      </c>
      <c r="B2078" s="14" t="str">
        <f ca="1">IFERROR(HYPERLINK("http://www.charitycommission.gov.uk/Showcharity/RegisterOfCharities/SearchResultHandler.aspx?RegisteredCharityNumber="&amp;VLOOKUP($A2078,RawData!$H:$J,2,FALSE),VLOOKUP($A2078,RawData!$H:$J,3,FALSE)),"")</f>
        <v/>
      </c>
    </row>
    <row r="2079" spans="1:2" s="14" customFormat="1" ht="19.5" customHeight="1" x14ac:dyDescent="0.2">
      <c r="A2079" s="13">
        <v>2064</v>
      </c>
      <c r="B2079" s="14" t="str">
        <f ca="1">IFERROR(HYPERLINK("http://www.charitycommission.gov.uk/Showcharity/RegisterOfCharities/SearchResultHandler.aspx?RegisteredCharityNumber="&amp;VLOOKUP($A2079,RawData!$H:$J,2,FALSE),VLOOKUP($A2079,RawData!$H:$J,3,FALSE)),"")</f>
        <v/>
      </c>
    </row>
    <row r="2080" spans="1:2" s="14" customFormat="1" ht="19.5" customHeight="1" x14ac:dyDescent="0.2">
      <c r="A2080" s="13">
        <v>2065</v>
      </c>
      <c r="B2080" s="14" t="str">
        <f ca="1">IFERROR(HYPERLINK("http://www.charitycommission.gov.uk/Showcharity/RegisterOfCharities/SearchResultHandler.aspx?RegisteredCharityNumber="&amp;VLOOKUP($A2080,RawData!$H:$J,2,FALSE),VLOOKUP($A2080,RawData!$H:$J,3,FALSE)),"")</f>
        <v/>
      </c>
    </row>
    <row r="2081" spans="1:2" s="14" customFormat="1" ht="19.5" customHeight="1" x14ac:dyDescent="0.2">
      <c r="A2081" s="13">
        <v>2066</v>
      </c>
      <c r="B2081" s="14" t="str">
        <f ca="1">IFERROR(HYPERLINK("http://www.charitycommission.gov.uk/Showcharity/RegisterOfCharities/SearchResultHandler.aspx?RegisteredCharityNumber="&amp;VLOOKUP($A2081,RawData!$H:$J,2,FALSE),VLOOKUP($A2081,RawData!$H:$J,3,FALSE)),"")</f>
        <v/>
      </c>
    </row>
    <row r="2082" spans="1:2" s="14" customFormat="1" ht="19.5" customHeight="1" x14ac:dyDescent="0.2">
      <c r="A2082" s="13">
        <v>2067</v>
      </c>
      <c r="B2082" s="14" t="str">
        <f ca="1">IFERROR(HYPERLINK("http://www.charitycommission.gov.uk/Showcharity/RegisterOfCharities/SearchResultHandler.aspx?RegisteredCharityNumber="&amp;VLOOKUP($A2082,RawData!$H:$J,2,FALSE),VLOOKUP($A2082,RawData!$H:$J,3,FALSE)),"")</f>
        <v/>
      </c>
    </row>
    <row r="2083" spans="1:2" s="14" customFormat="1" ht="19.5" customHeight="1" x14ac:dyDescent="0.2">
      <c r="A2083" s="13">
        <v>2068</v>
      </c>
      <c r="B2083" s="14" t="str">
        <f ca="1">IFERROR(HYPERLINK("http://www.charitycommission.gov.uk/Showcharity/RegisterOfCharities/SearchResultHandler.aspx?RegisteredCharityNumber="&amp;VLOOKUP($A2083,RawData!$H:$J,2,FALSE),VLOOKUP($A2083,RawData!$H:$J,3,FALSE)),"")</f>
        <v/>
      </c>
    </row>
    <row r="2084" spans="1:2" s="14" customFormat="1" ht="19.5" customHeight="1" x14ac:dyDescent="0.2">
      <c r="A2084" s="13">
        <v>2069</v>
      </c>
      <c r="B2084" s="14" t="str">
        <f ca="1">IFERROR(HYPERLINK("http://www.charitycommission.gov.uk/Showcharity/RegisterOfCharities/SearchResultHandler.aspx?RegisteredCharityNumber="&amp;VLOOKUP($A2084,RawData!$H:$J,2,FALSE),VLOOKUP($A2084,RawData!$H:$J,3,FALSE)),"")</f>
        <v/>
      </c>
    </row>
    <row r="2085" spans="1:2" s="14" customFormat="1" ht="19.5" customHeight="1" x14ac:dyDescent="0.2">
      <c r="A2085" s="13">
        <v>2070</v>
      </c>
      <c r="B2085" s="14" t="str">
        <f ca="1">IFERROR(HYPERLINK("http://www.charitycommission.gov.uk/Showcharity/RegisterOfCharities/SearchResultHandler.aspx?RegisteredCharityNumber="&amp;VLOOKUP($A2085,RawData!$H:$J,2,FALSE),VLOOKUP($A2085,RawData!$H:$J,3,FALSE)),"")</f>
        <v/>
      </c>
    </row>
    <row r="2086" spans="1:2" s="14" customFormat="1" ht="19.5" customHeight="1" x14ac:dyDescent="0.2">
      <c r="A2086" s="13">
        <v>2071</v>
      </c>
      <c r="B2086" s="14" t="str">
        <f ca="1">IFERROR(HYPERLINK("http://www.charitycommission.gov.uk/Showcharity/RegisterOfCharities/SearchResultHandler.aspx?RegisteredCharityNumber="&amp;VLOOKUP($A2086,RawData!$H:$J,2,FALSE),VLOOKUP($A2086,RawData!$H:$J,3,FALSE)),"")</f>
        <v/>
      </c>
    </row>
    <row r="2087" spans="1:2" s="14" customFormat="1" ht="19.5" customHeight="1" x14ac:dyDescent="0.2">
      <c r="A2087" s="13">
        <v>2072</v>
      </c>
      <c r="B2087" s="14" t="str">
        <f ca="1">IFERROR(HYPERLINK("http://www.charitycommission.gov.uk/Showcharity/RegisterOfCharities/SearchResultHandler.aspx?RegisteredCharityNumber="&amp;VLOOKUP($A2087,RawData!$H:$J,2,FALSE),VLOOKUP($A2087,RawData!$H:$J,3,FALSE)),"")</f>
        <v/>
      </c>
    </row>
    <row r="2088" spans="1:2" s="14" customFormat="1" ht="19.5" customHeight="1" x14ac:dyDescent="0.2">
      <c r="A2088" s="13">
        <v>2073</v>
      </c>
      <c r="B2088" s="14" t="str">
        <f ca="1">IFERROR(HYPERLINK("http://www.charitycommission.gov.uk/Showcharity/RegisterOfCharities/SearchResultHandler.aspx?RegisteredCharityNumber="&amp;VLOOKUP($A2088,RawData!$H:$J,2,FALSE),VLOOKUP($A2088,RawData!$H:$J,3,FALSE)),"")</f>
        <v/>
      </c>
    </row>
    <row r="2089" spans="1:2" s="14" customFormat="1" ht="19.5" customHeight="1" x14ac:dyDescent="0.2">
      <c r="A2089" s="13">
        <v>2074</v>
      </c>
      <c r="B2089" s="14" t="str">
        <f ca="1">IFERROR(HYPERLINK("http://www.charitycommission.gov.uk/Showcharity/RegisterOfCharities/SearchResultHandler.aspx?RegisteredCharityNumber="&amp;VLOOKUP($A2089,RawData!$H:$J,2,FALSE),VLOOKUP($A2089,RawData!$H:$J,3,FALSE)),"")</f>
        <v/>
      </c>
    </row>
    <row r="2090" spans="1:2" s="14" customFormat="1" ht="19.5" customHeight="1" x14ac:dyDescent="0.2">
      <c r="A2090" s="13">
        <v>2075</v>
      </c>
      <c r="B2090" s="14" t="str">
        <f ca="1">IFERROR(HYPERLINK("http://www.charitycommission.gov.uk/Showcharity/RegisterOfCharities/SearchResultHandler.aspx?RegisteredCharityNumber="&amp;VLOOKUP($A2090,RawData!$H:$J,2,FALSE),VLOOKUP($A2090,RawData!$H:$J,3,FALSE)),"")</f>
        <v/>
      </c>
    </row>
    <row r="2091" spans="1:2" s="14" customFormat="1" ht="19.5" customHeight="1" x14ac:dyDescent="0.2">
      <c r="A2091" s="13">
        <v>2076</v>
      </c>
      <c r="B2091" s="14" t="str">
        <f ca="1">IFERROR(HYPERLINK("http://www.charitycommission.gov.uk/Showcharity/RegisterOfCharities/SearchResultHandler.aspx?RegisteredCharityNumber="&amp;VLOOKUP($A2091,RawData!$H:$J,2,FALSE),VLOOKUP($A2091,RawData!$H:$J,3,FALSE)),"")</f>
        <v/>
      </c>
    </row>
    <row r="2092" spans="1:2" s="14" customFormat="1" ht="19.5" customHeight="1" x14ac:dyDescent="0.2">
      <c r="A2092" s="13">
        <v>2077</v>
      </c>
      <c r="B2092" s="14" t="str">
        <f ca="1">IFERROR(HYPERLINK("http://www.charitycommission.gov.uk/Showcharity/RegisterOfCharities/SearchResultHandler.aspx?RegisteredCharityNumber="&amp;VLOOKUP($A2092,RawData!$H:$J,2,FALSE),VLOOKUP($A2092,RawData!$H:$J,3,FALSE)),"")</f>
        <v/>
      </c>
    </row>
    <row r="2093" spans="1:2" s="14" customFormat="1" ht="19.5" customHeight="1" x14ac:dyDescent="0.2">
      <c r="A2093" s="13">
        <v>2078</v>
      </c>
      <c r="B2093" s="14" t="str">
        <f ca="1">IFERROR(HYPERLINK("http://www.charitycommission.gov.uk/Showcharity/RegisterOfCharities/SearchResultHandler.aspx?RegisteredCharityNumber="&amp;VLOOKUP($A2093,RawData!$H:$J,2,FALSE),VLOOKUP($A2093,RawData!$H:$J,3,FALSE)),"")</f>
        <v/>
      </c>
    </row>
    <row r="2094" spans="1:2" s="14" customFormat="1" ht="19.5" customHeight="1" x14ac:dyDescent="0.2">
      <c r="A2094" s="13">
        <v>2079</v>
      </c>
      <c r="B2094" s="14" t="str">
        <f ca="1">IFERROR(HYPERLINK("http://www.charitycommission.gov.uk/Showcharity/RegisterOfCharities/SearchResultHandler.aspx?RegisteredCharityNumber="&amp;VLOOKUP($A2094,RawData!$H:$J,2,FALSE),VLOOKUP($A2094,RawData!$H:$J,3,FALSE)),"")</f>
        <v/>
      </c>
    </row>
    <row r="2095" spans="1:2" s="14" customFormat="1" ht="19.5" customHeight="1" x14ac:dyDescent="0.2">
      <c r="A2095" s="13">
        <v>2080</v>
      </c>
      <c r="B2095" s="14" t="str">
        <f ca="1">IFERROR(HYPERLINK("http://www.charitycommission.gov.uk/Showcharity/RegisterOfCharities/SearchResultHandler.aspx?RegisteredCharityNumber="&amp;VLOOKUP($A2095,RawData!$H:$J,2,FALSE),VLOOKUP($A2095,RawData!$H:$J,3,FALSE)),"")</f>
        <v/>
      </c>
    </row>
    <row r="2096" spans="1:2" s="14" customFormat="1" ht="19.5" customHeight="1" x14ac:dyDescent="0.2">
      <c r="A2096" s="13">
        <v>2081</v>
      </c>
      <c r="B2096" s="14" t="str">
        <f ca="1">IFERROR(HYPERLINK("http://www.charitycommission.gov.uk/Showcharity/RegisterOfCharities/SearchResultHandler.aspx?RegisteredCharityNumber="&amp;VLOOKUP($A2096,RawData!$H:$J,2,FALSE),VLOOKUP($A2096,RawData!$H:$J,3,FALSE)),"")</f>
        <v/>
      </c>
    </row>
    <row r="2097" spans="1:2" s="14" customFormat="1" ht="19.5" customHeight="1" x14ac:dyDescent="0.2">
      <c r="A2097" s="13">
        <v>2082</v>
      </c>
      <c r="B2097" s="14" t="str">
        <f ca="1">IFERROR(HYPERLINK("http://www.charitycommission.gov.uk/Showcharity/RegisterOfCharities/SearchResultHandler.aspx?RegisteredCharityNumber="&amp;VLOOKUP($A2097,RawData!$H:$J,2,FALSE),VLOOKUP($A2097,RawData!$H:$J,3,FALSE)),"")</f>
        <v/>
      </c>
    </row>
    <row r="2098" spans="1:2" s="14" customFormat="1" ht="19.5" customHeight="1" x14ac:dyDescent="0.2">
      <c r="A2098" s="13">
        <v>2083</v>
      </c>
      <c r="B2098" s="14" t="str">
        <f ca="1">IFERROR(HYPERLINK("http://www.charitycommission.gov.uk/Showcharity/RegisterOfCharities/SearchResultHandler.aspx?RegisteredCharityNumber="&amp;VLOOKUP($A2098,RawData!$H:$J,2,FALSE),VLOOKUP($A2098,RawData!$H:$J,3,FALSE)),"")</f>
        <v/>
      </c>
    </row>
    <row r="2099" spans="1:2" s="14" customFormat="1" ht="19.5" customHeight="1" x14ac:dyDescent="0.2">
      <c r="A2099" s="13">
        <v>2084</v>
      </c>
      <c r="B2099" s="14" t="str">
        <f ca="1">IFERROR(HYPERLINK("http://www.charitycommission.gov.uk/Showcharity/RegisterOfCharities/SearchResultHandler.aspx?RegisteredCharityNumber="&amp;VLOOKUP($A2099,RawData!$H:$J,2,FALSE),VLOOKUP($A2099,RawData!$H:$J,3,FALSE)),"")</f>
        <v/>
      </c>
    </row>
    <row r="2100" spans="1:2" s="14" customFormat="1" ht="19.5" customHeight="1" x14ac:dyDescent="0.2">
      <c r="A2100" s="13">
        <v>2085</v>
      </c>
      <c r="B2100" s="14" t="str">
        <f ca="1">IFERROR(HYPERLINK("http://www.charitycommission.gov.uk/Showcharity/RegisterOfCharities/SearchResultHandler.aspx?RegisteredCharityNumber="&amp;VLOOKUP($A2100,RawData!$H:$J,2,FALSE),VLOOKUP($A2100,RawData!$H:$J,3,FALSE)),"")</f>
        <v/>
      </c>
    </row>
    <row r="2101" spans="1:2" s="14" customFormat="1" ht="19.5" customHeight="1" x14ac:dyDescent="0.2">
      <c r="A2101" s="13">
        <v>2086</v>
      </c>
      <c r="B2101" s="14" t="str">
        <f ca="1">IFERROR(HYPERLINK("http://www.charitycommission.gov.uk/Showcharity/RegisterOfCharities/SearchResultHandler.aspx?RegisteredCharityNumber="&amp;VLOOKUP($A2101,RawData!$H:$J,2,FALSE),VLOOKUP($A2101,RawData!$H:$J,3,FALSE)),"")</f>
        <v/>
      </c>
    </row>
    <row r="2102" spans="1:2" s="14" customFormat="1" ht="19.5" customHeight="1" x14ac:dyDescent="0.2">
      <c r="A2102" s="13">
        <v>2087</v>
      </c>
      <c r="B2102" s="14" t="str">
        <f ca="1">IFERROR(HYPERLINK("http://www.charitycommission.gov.uk/Showcharity/RegisterOfCharities/SearchResultHandler.aspx?RegisteredCharityNumber="&amp;VLOOKUP($A2102,RawData!$H:$J,2,FALSE),VLOOKUP($A2102,RawData!$H:$J,3,FALSE)),"")</f>
        <v/>
      </c>
    </row>
    <row r="2103" spans="1:2" s="14" customFormat="1" ht="19.5" customHeight="1" x14ac:dyDescent="0.2">
      <c r="A2103" s="13">
        <v>2088</v>
      </c>
      <c r="B2103" s="14" t="str">
        <f ca="1">IFERROR(HYPERLINK("http://www.charitycommission.gov.uk/Showcharity/RegisterOfCharities/SearchResultHandler.aspx?RegisteredCharityNumber="&amp;VLOOKUP($A2103,RawData!$H:$J,2,FALSE),VLOOKUP($A2103,RawData!$H:$J,3,FALSE)),"")</f>
        <v/>
      </c>
    </row>
    <row r="2104" spans="1:2" s="14" customFormat="1" ht="19.5" customHeight="1" x14ac:dyDescent="0.2">
      <c r="A2104" s="13">
        <v>2089</v>
      </c>
      <c r="B2104" s="14" t="str">
        <f ca="1">IFERROR(HYPERLINK("http://www.charitycommission.gov.uk/Showcharity/RegisterOfCharities/SearchResultHandler.aspx?RegisteredCharityNumber="&amp;VLOOKUP($A2104,RawData!$H:$J,2,FALSE),VLOOKUP($A2104,RawData!$H:$J,3,FALSE)),"")</f>
        <v/>
      </c>
    </row>
    <row r="2105" spans="1:2" s="14" customFormat="1" ht="19.5" customHeight="1" x14ac:dyDescent="0.2">
      <c r="A2105" s="13">
        <v>2090</v>
      </c>
      <c r="B2105" s="14" t="str">
        <f ca="1">IFERROR(HYPERLINK("http://www.charitycommission.gov.uk/Showcharity/RegisterOfCharities/SearchResultHandler.aspx?RegisteredCharityNumber="&amp;VLOOKUP($A2105,RawData!$H:$J,2,FALSE),VLOOKUP($A2105,RawData!$H:$J,3,FALSE)),"")</f>
        <v/>
      </c>
    </row>
    <row r="2106" spans="1:2" s="14" customFormat="1" ht="19.5" customHeight="1" x14ac:dyDescent="0.2">
      <c r="A2106" s="13">
        <v>2091</v>
      </c>
      <c r="B2106" s="14" t="str">
        <f ca="1">IFERROR(HYPERLINK("http://www.charitycommission.gov.uk/Showcharity/RegisterOfCharities/SearchResultHandler.aspx?RegisteredCharityNumber="&amp;VLOOKUP($A2106,RawData!$H:$J,2,FALSE),VLOOKUP($A2106,RawData!$H:$J,3,FALSE)),"")</f>
        <v/>
      </c>
    </row>
    <row r="2107" spans="1:2" s="14" customFormat="1" ht="19.5" customHeight="1" x14ac:dyDescent="0.2">
      <c r="A2107" s="13">
        <v>2092</v>
      </c>
      <c r="B2107" s="14" t="str">
        <f ca="1">IFERROR(HYPERLINK("http://www.charitycommission.gov.uk/Showcharity/RegisterOfCharities/SearchResultHandler.aspx?RegisteredCharityNumber="&amp;VLOOKUP($A2107,RawData!$H:$J,2,FALSE),VLOOKUP($A2107,RawData!$H:$J,3,FALSE)),"")</f>
        <v/>
      </c>
    </row>
    <row r="2108" spans="1:2" s="14" customFormat="1" ht="19.5" customHeight="1" x14ac:dyDescent="0.2">
      <c r="A2108" s="13">
        <v>2093</v>
      </c>
      <c r="B2108" s="14" t="str">
        <f ca="1">IFERROR(HYPERLINK("http://www.charitycommission.gov.uk/Showcharity/RegisterOfCharities/SearchResultHandler.aspx?RegisteredCharityNumber="&amp;VLOOKUP($A2108,RawData!$H:$J,2,FALSE),VLOOKUP($A2108,RawData!$H:$J,3,FALSE)),"")</f>
        <v/>
      </c>
    </row>
    <row r="2109" spans="1:2" s="14" customFormat="1" ht="19.5" customHeight="1" x14ac:dyDescent="0.2">
      <c r="A2109" s="13">
        <v>2094</v>
      </c>
      <c r="B2109" s="14" t="str">
        <f ca="1">IFERROR(HYPERLINK("http://www.charitycommission.gov.uk/Showcharity/RegisterOfCharities/SearchResultHandler.aspx?RegisteredCharityNumber="&amp;VLOOKUP($A2109,RawData!$H:$J,2,FALSE),VLOOKUP($A2109,RawData!$H:$J,3,FALSE)),"")</f>
        <v/>
      </c>
    </row>
    <row r="2110" spans="1:2" s="14" customFormat="1" ht="19.5" customHeight="1" x14ac:dyDescent="0.2">
      <c r="A2110" s="13">
        <v>2095</v>
      </c>
      <c r="B2110" s="14" t="str">
        <f ca="1">IFERROR(HYPERLINK("http://www.charitycommission.gov.uk/Showcharity/RegisterOfCharities/SearchResultHandler.aspx?RegisteredCharityNumber="&amp;VLOOKUP($A2110,RawData!$H:$J,2,FALSE),VLOOKUP($A2110,RawData!$H:$J,3,FALSE)),"")</f>
        <v/>
      </c>
    </row>
    <row r="2111" spans="1:2" s="14" customFormat="1" ht="19.5" customHeight="1" x14ac:dyDescent="0.2">
      <c r="A2111" s="13">
        <v>2096</v>
      </c>
      <c r="B2111" s="14" t="str">
        <f ca="1">IFERROR(HYPERLINK("http://www.charitycommission.gov.uk/Showcharity/RegisterOfCharities/SearchResultHandler.aspx?RegisteredCharityNumber="&amp;VLOOKUP($A2111,RawData!$H:$J,2,FALSE),VLOOKUP($A2111,RawData!$H:$J,3,FALSE)),"")</f>
        <v/>
      </c>
    </row>
    <row r="2112" spans="1:2" s="14" customFormat="1" ht="19.5" customHeight="1" x14ac:dyDescent="0.2">
      <c r="A2112" s="13">
        <v>2097</v>
      </c>
      <c r="B2112" s="14" t="str">
        <f ca="1">IFERROR(HYPERLINK("http://www.charitycommission.gov.uk/Showcharity/RegisterOfCharities/SearchResultHandler.aspx?RegisteredCharityNumber="&amp;VLOOKUP($A2112,RawData!$H:$J,2,FALSE),VLOOKUP($A2112,RawData!$H:$J,3,FALSE)),"")</f>
        <v/>
      </c>
    </row>
    <row r="2113" spans="1:2" s="14" customFormat="1" ht="19.5" customHeight="1" x14ac:dyDescent="0.2">
      <c r="A2113" s="13">
        <v>2098</v>
      </c>
      <c r="B2113" s="14" t="str">
        <f ca="1">IFERROR(HYPERLINK("http://www.charitycommission.gov.uk/Showcharity/RegisterOfCharities/SearchResultHandler.aspx?RegisteredCharityNumber="&amp;VLOOKUP($A2113,RawData!$H:$J,2,FALSE),VLOOKUP($A2113,RawData!$H:$J,3,FALSE)),"")</f>
        <v/>
      </c>
    </row>
    <row r="2114" spans="1:2" s="14" customFormat="1" ht="19.5" customHeight="1" x14ac:dyDescent="0.2">
      <c r="A2114" s="13">
        <v>2099</v>
      </c>
      <c r="B2114" s="14" t="str">
        <f ca="1">IFERROR(HYPERLINK("http://www.charitycommission.gov.uk/Showcharity/RegisterOfCharities/SearchResultHandler.aspx?RegisteredCharityNumber="&amp;VLOOKUP($A2114,RawData!$H:$J,2,FALSE),VLOOKUP($A2114,RawData!$H:$J,3,FALSE)),"")</f>
        <v/>
      </c>
    </row>
    <row r="2115" spans="1:2" s="14" customFormat="1" ht="19.5" customHeight="1" x14ac:dyDescent="0.2">
      <c r="A2115" s="13">
        <v>2100</v>
      </c>
      <c r="B2115" s="14" t="str">
        <f ca="1">IFERROR(HYPERLINK("http://www.charitycommission.gov.uk/Showcharity/RegisterOfCharities/SearchResultHandler.aspx?RegisteredCharityNumber="&amp;VLOOKUP($A2115,RawData!$H:$J,2,FALSE),VLOOKUP($A2115,RawData!$H:$J,3,FALSE)),"")</f>
        <v/>
      </c>
    </row>
    <row r="2116" spans="1:2" s="14" customFormat="1" ht="19.5" customHeight="1" x14ac:dyDescent="0.2">
      <c r="A2116" s="13">
        <v>2101</v>
      </c>
      <c r="B2116" s="14" t="str">
        <f ca="1">IFERROR(HYPERLINK("http://www.charitycommission.gov.uk/Showcharity/RegisterOfCharities/SearchResultHandler.aspx?RegisteredCharityNumber="&amp;VLOOKUP($A2116,RawData!$H:$J,2,FALSE),VLOOKUP($A2116,RawData!$H:$J,3,FALSE)),"")</f>
        <v/>
      </c>
    </row>
    <row r="2117" spans="1:2" s="14" customFormat="1" ht="19.5" customHeight="1" x14ac:dyDescent="0.2">
      <c r="A2117" s="13">
        <v>2102</v>
      </c>
      <c r="B2117" s="14" t="str">
        <f ca="1">IFERROR(HYPERLINK("http://www.charitycommission.gov.uk/Showcharity/RegisterOfCharities/SearchResultHandler.aspx?RegisteredCharityNumber="&amp;VLOOKUP($A2117,RawData!$H:$J,2,FALSE),VLOOKUP($A2117,RawData!$H:$J,3,FALSE)),"")</f>
        <v/>
      </c>
    </row>
    <row r="2118" spans="1:2" s="14" customFormat="1" ht="19.5" customHeight="1" x14ac:dyDescent="0.2">
      <c r="A2118" s="13">
        <v>2103</v>
      </c>
      <c r="B2118" s="14" t="str">
        <f ca="1">IFERROR(HYPERLINK("http://www.charitycommission.gov.uk/Showcharity/RegisterOfCharities/SearchResultHandler.aspx?RegisteredCharityNumber="&amp;VLOOKUP($A2118,RawData!$H:$J,2,FALSE),VLOOKUP($A2118,RawData!$H:$J,3,FALSE)),"")</f>
        <v/>
      </c>
    </row>
    <row r="2119" spans="1:2" s="14" customFormat="1" ht="19.5" customHeight="1" x14ac:dyDescent="0.2">
      <c r="A2119" s="13">
        <v>2104</v>
      </c>
      <c r="B2119" s="14" t="str">
        <f ca="1">IFERROR(HYPERLINK("http://www.charitycommission.gov.uk/Showcharity/RegisterOfCharities/SearchResultHandler.aspx?RegisteredCharityNumber="&amp;VLOOKUP($A2119,RawData!$H:$J,2,FALSE),VLOOKUP($A2119,RawData!$H:$J,3,FALSE)),"")</f>
        <v/>
      </c>
    </row>
    <row r="2120" spans="1:2" s="14" customFormat="1" ht="19.5" customHeight="1" x14ac:dyDescent="0.2">
      <c r="A2120" s="13">
        <v>2105</v>
      </c>
      <c r="B2120" s="14" t="str">
        <f ca="1">IFERROR(HYPERLINK("http://www.charitycommission.gov.uk/Showcharity/RegisterOfCharities/SearchResultHandler.aspx?RegisteredCharityNumber="&amp;VLOOKUP($A2120,RawData!$H:$J,2,FALSE),VLOOKUP($A2120,RawData!$H:$J,3,FALSE)),"")</f>
        <v/>
      </c>
    </row>
    <row r="2121" spans="1:2" s="14" customFormat="1" ht="19.5" customHeight="1" x14ac:dyDescent="0.2">
      <c r="A2121" s="13">
        <v>2106</v>
      </c>
      <c r="B2121" s="14" t="str">
        <f ca="1">IFERROR(HYPERLINK("http://www.charitycommission.gov.uk/Showcharity/RegisterOfCharities/SearchResultHandler.aspx?RegisteredCharityNumber="&amp;VLOOKUP($A2121,RawData!$H:$J,2,FALSE),VLOOKUP($A2121,RawData!$H:$J,3,FALSE)),"")</f>
        <v/>
      </c>
    </row>
    <row r="2122" spans="1:2" s="14" customFormat="1" ht="19.5" customHeight="1" x14ac:dyDescent="0.2">
      <c r="A2122" s="13">
        <v>2107</v>
      </c>
      <c r="B2122" s="14" t="str">
        <f ca="1">IFERROR(HYPERLINK("http://www.charitycommission.gov.uk/Showcharity/RegisterOfCharities/SearchResultHandler.aspx?RegisteredCharityNumber="&amp;VLOOKUP($A2122,RawData!$H:$J,2,FALSE),VLOOKUP($A2122,RawData!$H:$J,3,FALSE)),"")</f>
        <v/>
      </c>
    </row>
    <row r="2123" spans="1:2" s="14" customFormat="1" ht="19.5" customHeight="1" x14ac:dyDescent="0.2">
      <c r="A2123" s="13">
        <v>2108</v>
      </c>
      <c r="B2123" s="14" t="str">
        <f ca="1">IFERROR(HYPERLINK("http://www.charitycommission.gov.uk/Showcharity/RegisterOfCharities/SearchResultHandler.aspx?RegisteredCharityNumber="&amp;VLOOKUP($A2123,RawData!$H:$J,2,FALSE),VLOOKUP($A2123,RawData!$H:$J,3,FALSE)),"")</f>
        <v/>
      </c>
    </row>
    <row r="2124" spans="1:2" s="14" customFormat="1" ht="19.5" customHeight="1" x14ac:dyDescent="0.2">
      <c r="A2124" s="13">
        <v>2109</v>
      </c>
      <c r="B2124" s="14" t="str">
        <f ca="1">IFERROR(HYPERLINK("http://www.charitycommission.gov.uk/Showcharity/RegisterOfCharities/SearchResultHandler.aspx?RegisteredCharityNumber="&amp;VLOOKUP($A2124,RawData!$H:$J,2,FALSE),VLOOKUP($A2124,RawData!$H:$J,3,FALSE)),"")</f>
        <v/>
      </c>
    </row>
    <row r="2125" spans="1:2" s="14" customFormat="1" ht="19.5" customHeight="1" x14ac:dyDescent="0.2">
      <c r="A2125" s="13">
        <v>2110</v>
      </c>
      <c r="B2125" s="14" t="str">
        <f ca="1">IFERROR(HYPERLINK("http://www.charitycommission.gov.uk/Showcharity/RegisterOfCharities/SearchResultHandler.aspx?RegisteredCharityNumber="&amp;VLOOKUP($A2125,RawData!$H:$J,2,FALSE),VLOOKUP($A2125,RawData!$H:$J,3,FALSE)),"")</f>
        <v/>
      </c>
    </row>
    <row r="2126" spans="1:2" s="14" customFormat="1" ht="19.5" customHeight="1" x14ac:dyDescent="0.2">
      <c r="A2126" s="13">
        <v>2111</v>
      </c>
      <c r="B2126" s="14" t="str">
        <f ca="1">IFERROR(HYPERLINK("http://www.charitycommission.gov.uk/Showcharity/RegisterOfCharities/SearchResultHandler.aspx?RegisteredCharityNumber="&amp;VLOOKUP($A2126,RawData!$H:$J,2,FALSE),VLOOKUP($A2126,RawData!$H:$J,3,FALSE)),"")</f>
        <v/>
      </c>
    </row>
    <row r="2127" spans="1:2" s="14" customFormat="1" ht="19.5" customHeight="1" x14ac:dyDescent="0.2">
      <c r="A2127" s="13">
        <v>2112</v>
      </c>
      <c r="B2127" s="14" t="str">
        <f ca="1">IFERROR(HYPERLINK("http://www.charitycommission.gov.uk/Showcharity/RegisterOfCharities/SearchResultHandler.aspx?RegisteredCharityNumber="&amp;VLOOKUP($A2127,RawData!$H:$J,2,FALSE),VLOOKUP($A2127,RawData!$H:$J,3,FALSE)),"")</f>
        <v/>
      </c>
    </row>
    <row r="2128" spans="1:2" s="14" customFormat="1" ht="19.5" customHeight="1" x14ac:dyDescent="0.2">
      <c r="A2128" s="13">
        <v>2113</v>
      </c>
      <c r="B2128" s="14" t="str">
        <f ca="1">IFERROR(HYPERLINK("http://www.charitycommission.gov.uk/Showcharity/RegisterOfCharities/SearchResultHandler.aspx?RegisteredCharityNumber="&amp;VLOOKUP($A2128,RawData!$H:$J,2,FALSE),VLOOKUP($A2128,RawData!$H:$J,3,FALSE)),"")</f>
        <v/>
      </c>
    </row>
    <row r="2129" spans="1:2" s="14" customFormat="1" ht="19.5" customHeight="1" x14ac:dyDescent="0.2">
      <c r="A2129" s="13">
        <v>2114</v>
      </c>
      <c r="B2129" s="14" t="str">
        <f ca="1">IFERROR(HYPERLINK("http://www.charitycommission.gov.uk/Showcharity/RegisterOfCharities/SearchResultHandler.aspx?RegisteredCharityNumber="&amp;VLOOKUP($A2129,RawData!$H:$J,2,FALSE),VLOOKUP($A2129,RawData!$H:$J,3,FALSE)),"")</f>
        <v/>
      </c>
    </row>
    <row r="2130" spans="1:2" s="14" customFormat="1" ht="19.5" customHeight="1" x14ac:dyDescent="0.2">
      <c r="A2130" s="13">
        <v>2115</v>
      </c>
      <c r="B2130" s="14" t="str">
        <f ca="1">IFERROR(HYPERLINK("http://www.charitycommission.gov.uk/Showcharity/RegisterOfCharities/SearchResultHandler.aspx?RegisteredCharityNumber="&amp;VLOOKUP($A2130,RawData!$H:$J,2,FALSE),VLOOKUP($A2130,RawData!$H:$J,3,FALSE)),"")</f>
        <v/>
      </c>
    </row>
    <row r="2131" spans="1:2" s="14" customFormat="1" ht="19.5" customHeight="1" x14ac:dyDescent="0.2">
      <c r="A2131" s="13">
        <v>2116</v>
      </c>
      <c r="B2131" s="14" t="str">
        <f ca="1">IFERROR(HYPERLINK("http://www.charitycommission.gov.uk/Showcharity/RegisterOfCharities/SearchResultHandler.aspx?RegisteredCharityNumber="&amp;VLOOKUP($A2131,RawData!$H:$J,2,FALSE),VLOOKUP($A2131,RawData!$H:$J,3,FALSE)),"")</f>
        <v/>
      </c>
    </row>
    <row r="2132" spans="1:2" s="14" customFormat="1" ht="19.5" customHeight="1" x14ac:dyDescent="0.2">
      <c r="A2132" s="13">
        <v>2117</v>
      </c>
      <c r="B2132" s="14" t="str">
        <f ca="1">IFERROR(HYPERLINK("http://www.charitycommission.gov.uk/Showcharity/RegisterOfCharities/SearchResultHandler.aspx?RegisteredCharityNumber="&amp;VLOOKUP($A2132,RawData!$H:$J,2,FALSE),VLOOKUP($A2132,RawData!$H:$J,3,FALSE)),"")</f>
        <v/>
      </c>
    </row>
    <row r="2133" spans="1:2" s="14" customFormat="1" ht="19.5" customHeight="1" x14ac:dyDescent="0.2">
      <c r="A2133" s="13">
        <v>2118</v>
      </c>
      <c r="B2133" s="14" t="str">
        <f ca="1">IFERROR(HYPERLINK("http://www.charitycommission.gov.uk/Showcharity/RegisterOfCharities/SearchResultHandler.aspx?RegisteredCharityNumber="&amp;VLOOKUP($A2133,RawData!$H:$J,2,FALSE),VLOOKUP($A2133,RawData!$H:$J,3,FALSE)),"")</f>
        <v/>
      </c>
    </row>
    <row r="2134" spans="1:2" s="14" customFormat="1" ht="19.5" customHeight="1" x14ac:dyDescent="0.2">
      <c r="A2134" s="13">
        <v>2119</v>
      </c>
      <c r="B2134" s="14" t="str">
        <f ca="1">IFERROR(HYPERLINK("http://www.charitycommission.gov.uk/Showcharity/RegisterOfCharities/SearchResultHandler.aspx?RegisteredCharityNumber="&amp;VLOOKUP($A2134,RawData!$H:$J,2,FALSE),VLOOKUP($A2134,RawData!$H:$J,3,FALSE)),"")</f>
        <v/>
      </c>
    </row>
    <row r="2135" spans="1:2" s="14" customFormat="1" ht="19.5" customHeight="1" x14ac:dyDescent="0.2">
      <c r="A2135" s="13">
        <v>2120</v>
      </c>
      <c r="B2135" s="14" t="str">
        <f ca="1">IFERROR(HYPERLINK("http://www.charitycommission.gov.uk/Showcharity/RegisterOfCharities/SearchResultHandler.aspx?RegisteredCharityNumber="&amp;VLOOKUP($A2135,RawData!$H:$J,2,FALSE),VLOOKUP($A2135,RawData!$H:$J,3,FALSE)),"")</f>
        <v/>
      </c>
    </row>
    <row r="2136" spans="1:2" s="14" customFormat="1" ht="19.5" customHeight="1" x14ac:dyDescent="0.2">
      <c r="A2136" s="13">
        <v>2121</v>
      </c>
      <c r="B2136" s="14" t="str">
        <f ca="1">IFERROR(HYPERLINK("http://www.charitycommission.gov.uk/Showcharity/RegisterOfCharities/SearchResultHandler.aspx?RegisteredCharityNumber="&amp;VLOOKUP($A2136,RawData!$H:$J,2,FALSE),VLOOKUP($A2136,RawData!$H:$J,3,FALSE)),"")</f>
        <v/>
      </c>
    </row>
    <row r="2137" spans="1:2" s="14" customFormat="1" ht="19.5" customHeight="1" x14ac:dyDescent="0.2">
      <c r="A2137" s="13">
        <v>2122</v>
      </c>
      <c r="B2137" s="14" t="str">
        <f ca="1">IFERROR(HYPERLINK("http://www.charitycommission.gov.uk/Showcharity/RegisterOfCharities/SearchResultHandler.aspx?RegisteredCharityNumber="&amp;VLOOKUP($A2137,RawData!$H:$J,2,FALSE),VLOOKUP($A2137,RawData!$H:$J,3,FALSE)),"")</f>
        <v/>
      </c>
    </row>
    <row r="2138" spans="1:2" s="14" customFormat="1" ht="19.5" customHeight="1" x14ac:dyDescent="0.2">
      <c r="A2138" s="13">
        <v>2123</v>
      </c>
      <c r="B2138" s="14" t="str">
        <f ca="1">IFERROR(HYPERLINK("http://www.charitycommission.gov.uk/Showcharity/RegisterOfCharities/SearchResultHandler.aspx?RegisteredCharityNumber="&amp;VLOOKUP($A2138,RawData!$H:$J,2,FALSE),VLOOKUP($A2138,RawData!$H:$J,3,FALSE)),"")</f>
        <v/>
      </c>
    </row>
    <row r="2139" spans="1:2" s="14" customFormat="1" ht="19.5" customHeight="1" x14ac:dyDescent="0.2">
      <c r="A2139" s="13">
        <v>2124</v>
      </c>
      <c r="B2139" s="14" t="str">
        <f ca="1">IFERROR(HYPERLINK("http://www.charitycommission.gov.uk/Showcharity/RegisterOfCharities/SearchResultHandler.aspx?RegisteredCharityNumber="&amp;VLOOKUP($A2139,RawData!$H:$J,2,FALSE),VLOOKUP($A2139,RawData!$H:$J,3,FALSE)),"")</f>
        <v/>
      </c>
    </row>
    <row r="2140" spans="1:2" s="14" customFormat="1" ht="19.5" customHeight="1" x14ac:dyDescent="0.2">
      <c r="A2140" s="13">
        <v>2125</v>
      </c>
      <c r="B2140" s="14" t="str">
        <f ca="1">IFERROR(HYPERLINK("http://www.charitycommission.gov.uk/Showcharity/RegisterOfCharities/SearchResultHandler.aspx?RegisteredCharityNumber="&amp;VLOOKUP($A2140,RawData!$H:$J,2,FALSE),VLOOKUP($A2140,RawData!$H:$J,3,FALSE)),"")</f>
        <v/>
      </c>
    </row>
    <row r="2141" spans="1:2" s="14" customFormat="1" ht="19.5" customHeight="1" x14ac:dyDescent="0.2">
      <c r="A2141" s="13">
        <v>2126</v>
      </c>
      <c r="B2141" s="14" t="str">
        <f ca="1">IFERROR(HYPERLINK("http://www.charitycommission.gov.uk/Showcharity/RegisterOfCharities/SearchResultHandler.aspx?RegisteredCharityNumber="&amp;VLOOKUP($A2141,RawData!$H:$J,2,FALSE),VLOOKUP($A2141,RawData!$H:$J,3,FALSE)),"")</f>
        <v/>
      </c>
    </row>
    <row r="2142" spans="1:2" s="14" customFormat="1" ht="19.5" customHeight="1" x14ac:dyDescent="0.2">
      <c r="A2142" s="13">
        <v>2127</v>
      </c>
      <c r="B2142" s="14" t="str">
        <f ca="1">IFERROR(HYPERLINK("http://www.charitycommission.gov.uk/Showcharity/RegisterOfCharities/SearchResultHandler.aspx?RegisteredCharityNumber="&amp;VLOOKUP($A2142,RawData!$H:$J,2,FALSE),VLOOKUP($A2142,RawData!$H:$J,3,FALSE)),"")</f>
        <v/>
      </c>
    </row>
    <row r="2143" spans="1:2" s="14" customFormat="1" ht="19.5" customHeight="1" x14ac:dyDescent="0.2">
      <c r="A2143" s="13">
        <v>2128</v>
      </c>
      <c r="B2143" s="14" t="str">
        <f ca="1">IFERROR(HYPERLINK("http://www.charitycommission.gov.uk/Showcharity/RegisterOfCharities/SearchResultHandler.aspx?RegisteredCharityNumber="&amp;VLOOKUP($A2143,RawData!$H:$J,2,FALSE),VLOOKUP($A2143,RawData!$H:$J,3,FALSE)),"")</f>
        <v/>
      </c>
    </row>
    <row r="2144" spans="1:2" s="14" customFormat="1" ht="19.5" customHeight="1" x14ac:dyDescent="0.2">
      <c r="A2144" s="13">
        <v>2129</v>
      </c>
      <c r="B2144" s="14" t="str">
        <f ca="1">IFERROR(HYPERLINK("http://www.charitycommission.gov.uk/Showcharity/RegisterOfCharities/SearchResultHandler.aspx?RegisteredCharityNumber="&amp;VLOOKUP($A2144,RawData!$H:$J,2,FALSE),VLOOKUP($A2144,RawData!$H:$J,3,FALSE)),"")</f>
        <v/>
      </c>
    </row>
    <row r="2145" spans="1:2" s="14" customFormat="1" ht="19.5" customHeight="1" x14ac:dyDescent="0.2">
      <c r="A2145" s="13">
        <v>2130</v>
      </c>
      <c r="B2145" s="14" t="str">
        <f ca="1">IFERROR(HYPERLINK("http://www.charitycommission.gov.uk/Showcharity/RegisterOfCharities/SearchResultHandler.aspx?RegisteredCharityNumber="&amp;VLOOKUP($A2145,RawData!$H:$J,2,FALSE),VLOOKUP($A2145,RawData!$H:$J,3,FALSE)),"")</f>
        <v/>
      </c>
    </row>
    <row r="2146" spans="1:2" s="14" customFormat="1" ht="19.5" customHeight="1" x14ac:dyDescent="0.2">
      <c r="A2146" s="13">
        <v>2131</v>
      </c>
      <c r="B2146" s="14" t="str">
        <f ca="1">IFERROR(HYPERLINK("http://www.charitycommission.gov.uk/Showcharity/RegisterOfCharities/SearchResultHandler.aspx?RegisteredCharityNumber="&amp;VLOOKUP($A2146,RawData!$H:$J,2,FALSE),VLOOKUP($A2146,RawData!$H:$J,3,FALSE)),"")</f>
        <v/>
      </c>
    </row>
    <row r="2147" spans="1:2" s="14" customFormat="1" ht="19.5" customHeight="1" x14ac:dyDescent="0.2">
      <c r="A2147" s="13">
        <v>2132</v>
      </c>
      <c r="B2147" s="14" t="str">
        <f ca="1">IFERROR(HYPERLINK("http://www.charitycommission.gov.uk/Showcharity/RegisterOfCharities/SearchResultHandler.aspx?RegisteredCharityNumber="&amp;VLOOKUP($A2147,RawData!$H:$J,2,FALSE),VLOOKUP($A2147,RawData!$H:$J,3,FALSE)),"")</f>
        <v/>
      </c>
    </row>
    <row r="2148" spans="1:2" s="14" customFormat="1" ht="19.5" customHeight="1" x14ac:dyDescent="0.2">
      <c r="A2148" s="13">
        <v>2133</v>
      </c>
      <c r="B2148" s="14" t="str">
        <f ca="1">IFERROR(HYPERLINK("http://www.charitycommission.gov.uk/Showcharity/RegisterOfCharities/SearchResultHandler.aspx?RegisteredCharityNumber="&amp;VLOOKUP($A2148,RawData!$H:$J,2,FALSE),VLOOKUP($A2148,RawData!$H:$J,3,FALSE)),"")</f>
        <v/>
      </c>
    </row>
    <row r="2149" spans="1:2" s="14" customFormat="1" ht="19.5" customHeight="1" x14ac:dyDescent="0.2">
      <c r="A2149" s="13">
        <v>2134</v>
      </c>
      <c r="B2149" s="14" t="str">
        <f ca="1">IFERROR(HYPERLINK("http://www.charitycommission.gov.uk/Showcharity/RegisterOfCharities/SearchResultHandler.aspx?RegisteredCharityNumber="&amp;VLOOKUP($A2149,RawData!$H:$J,2,FALSE),VLOOKUP($A2149,RawData!$H:$J,3,FALSE)),"")</f>
        <v/>
      </c>
    </row>
    <row r="2150" spans="1:2" s="14" customFormat="1" ht="19.5" customHeight="1" x14ac:dyDescent="0.2">
      <c r="A2150" s="13">
        <v>2135</v>
      </c>
      <c r="B2150" s="14" t="str">
        <f ca="1">IFERROR(HYPERLINK("http://www.charitycommission.gov.uk/Showcharity/RegisterOfCharities/SearchResultHandler.aspx?RegisteredCharityNumber="&amp;VLOOKUP($A2150,RawData!$H:$J,2,FALSE),VLOOKUP($A2150,RawData!$H:$J,3,FALSE)),"")</f>
        <v/>
      </c>
    </row>
    <row r="2151" spans="1:2" s="14" customFormat="1" ht="19.5" customHeight="1" x14ac:dyDescent="0.2">
      <c r="A2151" s="13">
        <v>2136</v>
      </c>
      <c r="B2151" s="14" t="str">
        <f ca="1">IFERROR(HYPERLINK("http://www.charitycommission.gov.uk/Showcharity/RegisterOfCharities/SearchResultHandler.aspx?RegisteredCharityNumber="&amp;VLOOKUP($A2151,RawData!$H:$J,2,FALSE),VLOOKUP($A2151,RawData!$H:$J,3,FALSE)),"")</f>
        <v/>
      </c>
    </row>
    <row r="2152" spans="1:2" s="14" customFormat="1" ht="19.5" customHeight="1" x14ac:dyDescent="0.2">
      <c r="A2152" s="13">
        <v>2137</v>
      </c>
      <c r="B2152" s="14" t="str">
        <f ca="1">IFERROR(HYPERLINK("http://www.charitycommission.gov.uk/Showcharity/RegisterOfCharities/SearchResultHandler.aspx?RegisteredCharityNumber="&amp;VLOOKUP($A2152,RawData!$H:$J,2,FALSE),VLOOKUP($A2152,RawData!$H:$J,3,FALSE)),"")</f>
        <v/>
      </c>
    </row>
    <row r="2153" spans="1:2" s="14" customFormat="1" ht="19.5" customHeight="1" x14ac:dyDescent="0.2">
      <c r="A2153" s="13">
        <v>2138</v>
      </c>
      <c r="B2153" s="14" t="str">
        <f ca="1">IFERROR(HYPERLINK("http://www.charitycommission.gov.uk/Showcharity/RegisterOfCharities/SearchResultHandler.aspx?RegisteredCharityNumber="&amp;VLOOKUP($A2153,RawData!$H:$J,2,FALSE),VLOOKUP($A2153,RawData!$H:$J,3,FALSE)),"")</f>
        <v/>
      </c>
    </row>
    <row r="2154" spans="1:2" s="14" customFormat="1" ht="19.5" customHeight="1" x14ac:dyDescent="0.2">
      <c r="A2154" s="13">
        <v>2139</v>
      </c>
      <c r="B2154" s="14" t="str">
        <f ca="1">IFERROR(HYPERLINK("http://www.charitycommission.gov.uk/Showcharity/RegisterOfCharities/SearchResultHandler.aspx?RegisteredCharityNumber="&amp;VLOOKUP($A2154,RawData!$H:$J,2,FALSE),VLOOKUP($A2154,RawData!$H:$J,3,FALSE)),"")</f>
        <v/>
      </c>
    </row>
    <row r="2155" spans="1:2" s="14" customFormat="1" ht="19.5" customHeight="1" x14ac:dyDescent="0.2">
      <c r="A2155" s="13">
        <v>2140</v>
      </c>
      <c r="B2155" s="14" t="str">
        <f ca="1">IFERROR(HYPERLINK("http://www.charitycommission.gov.uk/Showcharity/RegisterOfCharities/SearchResultHandler.aspx?RegisteredCharityNumber="&amp;VLOOKUP($A2155,RawData!$H:$J,2,FALSE),VLOOKUP($A2155,RawData!$H:$J,3,FALSE)),"")</f>
        <v/>
      </c>
    </row>
    <row r="2156" spans="1:2" s="14" customFormat="1" ht="19.5" customHeight="1" x14ac:dyDescent="0.2">
      <c r="A2156" s="13">
        <v>2141</v>
      </c>
      <c r="B2156" s="14" t="str">
        <f ca="1">IFERROR(HYPERLINK("http://www.charitycommission.gov.uk/Showcharity/RegisterOfCharities/SearchResultHandler.aspx?RegisteredCharityNumber="&amp;VLOOKUP($A2156,RawData!$H:$J,2,FALSE),VLOOKUP($A2156,RawData!$H:$J,3,FALSE)),"")</f>
        <v/>
      </c>
    </row>
    <row r="2157" spans="1:2" s="14" customFormat="1" ht="19.5" customHeight="1" x14ac:dyDescent="0.2">
      <c r="A2157" s="13">
        <v>2142</v>
      </c>
      <c r="B2157" s="14" t="str">
        <f ca="1">IFERROR(HYPERLINK("http://www.charitycommission.gov.uk/Showcharity/RegisterOfCharities/SearchResultHandler.aspx?RegisteredCharityNumber="&amp;VLOOKUP($A2157,RawData!$H:$J,2,FALSE),VLOOKUP($A2157,RawData!$H:$J,3,FALSE)),"")</f>
        <v/>
      </c>
    </row>
    <row r="2158" spans="1:2" s="14" customFormat="1" ht="19.5" customHeight="1" x14ac:dyDescent="0.2">
      <c r="A2158" s="13">
        <v>2143</v>
      </c>
      <c r="B2158" s="14" t="str">
        <f ca="1">IFERROR(HYPERLINK("http://www.charitycommission.gov.uk/Showcharity/RegisterOfCharities/SearchResultHandler.aspx?RegisteredCharityNumber="&amp;VLOOKUP($A2158,RawData!$H:$J,2,FALSE),VLOOKUP($A2158,RawData!$H:$J,3,FALSE)),"")</f>
        <v/>
      </c>
    </row>
    <row r="2159" spans="1:2" s="14" customFormat="1" ht="19.5" customHeight="1" x14ac:dyDescent="0.2">
      <c r="A2159" s="13">
        <v>2144</v>
      </c>
      <c r="B2159" s="14" t="str">
        <f ca="1">IFERROR(HYPERLINK("http://www.charitycommission.gov.uk/Showcharity/RegisterOfCharities/SearchResultHandler.aspx?RegisteredCharityNumber="&amp;VLOOKUP($A2159,RawData!$H:$J,2,FALSE),VLOOKUP($A2159,RawData!$H:$J,3,FALSE)),"")</f>
        <v/>
      </c>
    </row>
    <row r="2160" spans="1:2" s="14" customFormat="1" ht="19.5" customHeight="1" x14ac:dyDescent="0.2">
      <c r="A2160" s="13">
        <v>2145</v>
      </c>
      <c r="B2160" s="14" t="str">
        <f ca="1">IFERROR(HYPERLINK("http://www.charitycommission.gov.uk/Showcharity/RegisterOfCharities/SearchResultHandler.aspx?RegisteredCharityNumber="&amp;VLOOKUP($A2160,RawData!$H:$J,2,FALSE),VLOOKUP($A2160,RawData!$H:$J,3,FALSE)),"")</f>
        <v/>
      </c>
    </row>
    <row r="2161" spans="1:2" s="14" customFormat="1" ht="19.5" customHeight="1" x14ac:dyDescent="0.2">
      <c r="A2161" s="13">
        <v>2146</v>
      </c>
      <c r="B2161" s="14" t="str">
        <f ca="1">IFERROR(HYPERLINK("http://www.charitycommission.gov.uk/Showcharity/RegisterOfCharities/SearchResultHandler.aspx?RegisteredCharityNumber="&amp;VLOOKUP($A2161,RawData!$H:$J,2,FALSE),VLOOKUP($A2161,RawData!$H:$J,3,FALSE)),"")</f>
        <v/>
      </c>
    </row>
    <row r="2162" spans="1:2" s="14" customFormat="1" ht="19.5" customHeight="1" x14ac:dyDescent="0.2">
      <c r="A2162" s="13">
        <v>2147</v>
      </c>
      <c r="B2162" s="14" t="str">
        <f ca="1">IFERROR(HYPERLINK("http://www.charitycommission.gov.uk/Showcharity/RegisterOfCharities/SearchResultHandler.aspx?RegisteredCharityNumber="&amp;VLOOKUP($A2162,RawData!$H:$J,2,FALSE),VLOOKUP($A2162,RawData!$H:$J,3,FALSE)),"")</f>
        <v/>
      </c>
    </row>
    <row r="2163" spans="1:2" s="14" customFormat="1" ht="19.5" customHeight="1" x14ac:dyDescent="0.2">
      <c r="A2163" s="13">
        <v>2148</v>
      </c>
      <c r="B2163" s="14" t="str">
        <f ca="1">IFERROR(HYPERLINK("http://www.charitycommission.gov.uk/Showcharity/RegisterOfCharities/SearchResultHandler.aspx?RegisteredCharityNumber="&amp;VLOOKUP($A2163,RawData!$H:$J,2,FALSE),VLOOKUP($A2163,RawData!$H:$J,3,FALSE)),"")</f>
        <v/>
      </c>
    </row>
    <row r="2164" spans="1:2" s="14" customFormat="1" ht="19.5" customHeight="1" x14ac:dyDescent="0.2">
      <c r="A2164" s="13">
        <v>2149</v>
      </c>
      <c r="B2164" s="14" t="str">
        <f ca="1">IFERROR(HYPERLINK("http://www.charitycommission.gov.uk/Showcharity/RegisterOfCharities/SearchResultHandler.aspx?RegisteredCharityNumber="&amp;VLOOKUP($A2164,RawData!$H:$J,2,FALSE),VLOOKUP($A2164,RawData!$H:$J,3,FALSE)),"")</f>
        <v/>
      </c>
    </row>
    <row r="2165" spans="1:2" s="14" customFormat="1" ht="19.5" customHeight="1" x14ac:dyDescent="0.2">
      <c r="A2165" s="13">
        <v>2150</v>
      </c>
      <c r="B2165" s="14" t="str">
        <f ca="1">IFERROR(HYPERLINK("http://www.charitycommission.gov.uk/Showcharity/RegisterOfCharities/SearchResultHandler.aspx?RegisteredCharityNumber="&amp;VLOOKUP($A2165,RawData!$H:$J,2,FALSE),VLOOKUP($A2165,RawData!$H:$J,3,FALSE)),"")</f>
        <v/>
      </c>
    </row>
    <row r="2166" spans="1:2" s="14" customFormat="1" ht="19.5" customHeight="1" x14ac:dyDescent="0.2">
      <c r="A2166" s="13">
        <v>2151</v>
      </c>
      <c r="B2166" s="14" t="str">
        <f ca="1">IFERROR(HYPERLINK("http://www.charitycommission.gov.uk/Showcharity/RegisterOfCharities/SearchResultHandler.aspx?RegisteredCharityNumber="&amp;VLOOKUP($A2166,RawData!$H:$J,2,FALSE),VLOOKUP($A2166,RawData!$H:$J,3,FALSE)),"")</f>
        <v/>
      </c>
    </row>
    <row r="2167" spans="1:2" s="14" customFormat="1" ht="19.5" customHeight="1" x14ac:dyDescent="0.2">
      <c r="A2167" s="13">
        <v>2152</v>
      </c>
      <c r="B2167" s="14" t="str">
        <f ca="1">IFERROR(HYPERLINK("http://www.charitycommission.gov.uk/Showcharity/RegisterOfCharities/SearchResultHandler.aspx?RegisteredCharityNumber="&amp;VLOOKUP($A2167,RawData!$H:$J,2,FALSE),VLOOKUP($A2167,RawData!$H:$J,3,FALSE)),"")</f>
        <v/>
      </c>
    </row>
    <row r="2168" spans="1:2" s="14" customFormat="1" ht="19.5" customHeight="1" x14ac:dyDescent="0.2">
      <c r="A2168" s="13">
        <v>2153</v>
      </c>
      <c r="B2168" s="14" t="str">
        <f ca="1">IFERROR(HYPERLINK("http://www.charitycommission.gov.uk/Showcharity/RegisterOfCharities/SearchResultHandler.aspx?RegisteredCharityNumber="&amp;VLOOKUP($A2168,RawData!$H:$J,2,FALSE),VLOOKUP($A2168,RawData!$H:$J,3,FALSE)),"")</f>
        <v/>
      </c>
    </row>
    <row r="2169" spans="1:2" s="14" customFormat="1" ht="19.5" customHeight="1" x14ac:dyDescent="0.2">
      <c r="A2169" s="13">
        <v>2154</v>
      </c>
      <c r="B2169" s="14" t="str">
        <f ca="1">IFERROR(HYPERLINK("http://www.charitycommission.gov.uk/Showcharity/RegisterOfCharities/SearchResultHandler.aspx?RegisteredCharityNumber="&amp;VLOOKUP($A2169,RawData!$H:$J,2,FALSE),VLOOKUP($A2169,RawData!$H:$J,3,FALSE)),"")</f>
        <v/>
      </c>
    </row>
    <row r="2170" spans="1:2" s="14" customFormat="1" ht="19.5" customHeight="1" x14ac:dyDescent="0.2">
      <c r="A2170" s="13">
        <v>2155</v>
      </c>
      <c r="B2170" s="14" t="str">
        <f ca="1">IFERROR(HYPERLINK("http://www.charitycommission.gov.uk/Showcharity/RegisterOfCharities/SearchResultHandler.aspx?RegisteredCharityNumber="&amp;VLOOKUP($A2170,RawData!$H:$J,2,FALSE),VLOOKUP($A2170,RawData!$H:$J,3,FALSE)),"")</f>
        <v/>
      </c>
    </row>
    <row r="2171" spans="1:2" s="14" customFormat="1" ht="19.5" customHeight="1" x14ac:dyDescent="0.2">
      <c r="A2171" s="13">
        <v>2156</v>
      </c>
      <c r="B2171" s="14" t="str">
        <f ca="1">IFERROR(HYPERLINK("http://www.charitycommission.gov.uk/Showcharity/RegisterOfCharities/SearchResultHandler.aspx?RegisteredCharityNumber="&amp;VLOOKUP($A2171,RawData!$H:$J,2,FALSE),VLOOKUP($A2171,RawData!$H:$J,3,FALSE)),"")</f>
        <v/>
      </c>
    </row>
    <row r="2172" spans="1:2" s="14" customFormat="1" ht="19.5" customHeight="1" x14ac:dyDescent="0.2">
      <c r="A2172" s="13">
        <v>2157</v>
      </c>
      <c r="B2172" s="14" t="str">
        <f ca="1">IFERROR(HYPERLINK("http://www.charitycommission.gov.uk/Showcharity/RegisterOfCharities/SearchResultHandler.aspx?RegisteredCharityNumber="&amp;VLOOKUP($A2172,RawData!$H:$J,2,FALSE),VLOOKUP($A2172,RawData!$H:$J,3,FALSE)),"")</f>
        <v/>
      </c>
    </row>
    <row r="2173" spans="1:2" s="14" customFormat="1" ht="19.5" customHeight="1" x14ac:dyDescent="0.2">
      <c r="A2173" s="13">
        <v>2158</v>
      </c>
      <c r="B2173" s="14" t="str">
        <f ca="1">IFERROR(HYPERLINK("http://www.charitycommission.gov.uk/Showcharity/RegisterOfCharities/SearchResultHandler.aspx?RegisteredCharityNumber="&amp;VLOOKUP($A2173,RawData!$H:$J,2,FALSE),VLOOKUP($A2173,RawData!$H:$J,3,FALSE)),"")</f>
        <v/>
      </c>
    </row>
    <row r="2174" spans="1:2" s="14" customFormat="1" ht="19.5" customHeight="1" x14ac:dyDescent="0.2">
      <c r="A2174" s="13">
        <v>2159</v>
      </c>
      <c r="B2174" s="14" t="str">
        <f ca="1">IFERROR(HYPERLINK("http://www.charitycommission.gov.uk/Showcharity/RegisterOfCharities/SearchResultHandler.aspx?RegisteredCharityNumber="&amp;VLOOKUP($A2174,RawData!$H:$J,2,FALSE),VLOOKUP($A2174,RawData!$H:$J,3,FALSE)),"")</f>
        <v/>
      </c>
    </row>
    <row r="2175" spans="1:2" s="14" customFormat="1" ht="19.5" customHeight="1" x14ac:dyDescent="0.2">
      <c r="A2175" s="13">
        <v>2160</v>
      </c>
      <c r="B2175" s="14" t="str">
        <f ca="1">IFERROR(HYPERLINK("http://www.charitycommission.gov.uk/Showcharity/RegisterOfCharities/SearchResultHandler.aspx?RegisteredCharityNumber="&amp;VLOOKUP($A2175,RawData!$H:$J,2,FALSE),VLOOKUP($A2175,RawData!$H:$J,3,FALSE)),"")</f>
        <v/>
      </c>
    </row>
    <row r="2176" spans="1:2" s="14" customFormat="1" ht="19.5" customHeight="1" x14ac:dyDescent="0.2">
      <c r="A2176" s="13">
        <v>2161</v>
      </c>
      <c r="B2176" s="14" t="str">
        <f ca="1">IFERROR(HYPERLINK("http://www.charitycommission.gov.uk/Showcharity/RegisterOfCharities/SearchResultHandler.aspx?RegisteredCharityNumber="&amp;VLOOKUP($A2176,RawData!$H:$J,2,FALSE),VLOOKUP($A2176,RawData!$H:$J,3,FALSE)),"")</f>
        <v/>
      </c>
    </row>
    <row r="2177" spans="1:2" s="14" customFormat="1" ht="19.5" customHeight="1" x14ac:dyDescent="0.2">
      <c r="A2177" s="13">
        <v>2162</v>
      </c>
      <c r="B2177" s="14" t="str">
        <f ca="1">IFERROR(HYPERLINK("http://www.charitycommission.gov.uk/Showcharity/RegisterOfCharities/SearchResultHandler.aspx?RegisteredCharityNumber="&amp;VLOOKUP($A2177,RawData!$H:$J,2,FALSE),VLOOKUP($A2177,RawData!$H:$J,3,FALSE)),"")</f>
        <v/>
      </c>
    </row>
    <row r="2178" spans="1:2" s="14" customFormat="1" ht="19.5" customHeight="1" x14ac:dyDescent="0.2">
      <c r="A2178" s="13">
        <v>2163</v>
      </c>
      <c r="B2178" s="14" t="str">
        <f ca="1">IFERROR(HYPERLINK("http://www.charitycommission.gov.uk/Showcharity/RegisterOfCharities/SearchResultHandler.aspx?RegisteredCharityNumber="&amp;VLOOKUP($A2178,RawData!$H:$J,2,FALSE),VLOOKUP($A2178,RawData!$H:$J,3,FALSE)),"")</f>
        <v/>
      </c>
    </row>
    <row r="2179" spans="1:2" s="14" customFormat="1" ht="19.5" customHeight="1" x14ac:dyDescent="0.2">
      <c r="A2179" s="13">
        <v>2164</v>
      </c>
      <c r="B2179" s="14" t="str">
        <f ca="1">IFERROR(HYPERLINK("http://www.charitycommission.gov.uk/Showcharity/RegisterOfCharities/SearchResultHandler.aspx?RegisteredCharityNumber="&amp;VLOOKUP($A2179,RawData!$H:$J,2,FALSE),VLOOKUP($A2179,RawData!$H:$J,3,FALSE)),"")</f>
        <v/>
      </c>
    </row>
    <row r="2180" spans="1:2" s="14" customFormat="1" ht="19.5" customHeight="1" x14ac:dyDescent="0.2">
      <c r="A2180" s="13">
        <v>2165</v>
      </c>
      <c r="B2180" s="14" t="str">
        <f ca="1">IFERROR(HYPERLINK("http://www.charitycommission.gov.uk/Showcharity/RegisterOfCharities/SearchResultHandler.aspx?RegisteredCharityNumber="&amp;VLOOKUP($A2180,RawData!$H:$J,2,FALSE),VLOOKUP($A2180,RawData!$H:$J,3,FALSE)),"")</f>
        <v/>
      </c>
    </row>
    <row r="2181" spans="1:2" s="14" customFormat="1" ht="19.5" customHeight="1" x14ac:dyDescent="0.2">
      <c r="A2181" s="13">
        <v>2166</v>
      </c>
      <c r="B2181" s="14" t="str">
        <f ca="1">IFERROR(HYPERLINK("http://www.charitycommission.gov.uk/Showcharity/RegisterOfCharities/SearchResultHandler.aspx?RegisteredCharityNumber="&amp;VLOOKUP($A2181,RawData!$H:$J,2,FALSE),VLOOKUP($A2181,RawData!$H:$J,3,FALSE)),"")</f>
        <v/>
      </c>
    </row>
    <row r="2182" spans="1:2" s="14" customFormat="1" ht="19.5" customHeight="1" x14ac:dyDescent="0.2">
      <c r="A2182" s="13">
        <v>2167</v>
      </c>
      <c r="B2182" s="14" t="str">
        <f ca="1">IFERROR(HYPERLINK("http://www.charitycommission.gov.uk/Showcharity/RegisterOfCharities/SearchResultHandler.aspx?RegisteredCharityNumber="&amp;VLOOKUP($A2182,RawData!$H:$J,2,FALSE),VLOOKUP($A2182,RawData!$H:$J,3,FALSE)),"")</f>
        <v/>
      </c>
    </row>
    <row r="2183" spans="1:2" s="14" customFormat="1" ht="19.5" customHeight="1" x14ac:dyDescent="0.2">
      <c r="A2183" s="13">
        <v>2168</v>
      </c>
      <c r="B2183" s="14" t="str">
        <f ca="1">IFERROR(HYPERLINK("http://www.charitycommission.gov.uk/Showcharity/RegisterOfCharities/SearchResultHandler.aspx?RegisteredCharityNumber="&amp;VLOOKUP($A2183,RawData!$H:$J,2,FALSE),VLOOKUP($A2183,RawData!$H:$J,3,FALSE)),"")</f>
        <v/>
      </c>
    </row>
    <row r="2184" spans="1:2" s="14" customFormat="1" ht="19.5" customHeight="1" x14ac:dyDescent="0.2">
      <c r="A2184" s="13">
        <v>2169</v>
      </c>
      <c r="B2184" s="14" t="str">
        <f ca="1">IFERROR(HYPERLINK("http://www.charitycommission.gov.uk/Showcharity/RegisterOfCharities/SearchResultHandler.aspx?RegisteredCharityNumber="&amp;VLOOKUP($A2184,RawData!$H:$J,2,FALSE),VLOOKUP($A2184,RawData!$H:$J,3,FALSE)),"")</f>
        <v/>
      </c>
    </row>
    <row r="2185" spans="1:2" s="14" customFormat="1" ht="19.5" customHeight="1" x14ac:dyDescent="0.2">
      <c r="A2185" s="13">
        <v>2170</v>
      </c>
      <c r="B2185" s="14" t="str">
        <f ca="1">IFERROR(HYPERLINK("http://www.charitycommission.gov.uk/Showcharity/RegisterOfCharities/SearchResultHandler.aspx?RegisteredCharityNumber="&amp;VLOOKUP($A2185,RawData!$H:$J,2,FALSE),VLOOKUP($A2185,RawData!$H:$J,3,FALSE)),"")</f>
        <v/>
      </c>
    </row>
    <row r="2186" spans="1:2" s="14" customFormat="1" ht="19.5" customHeight="1" x14ac:dyDescent="0.2">
      <c r="A2186" s="13">
        <v>2171</v>
      </c>
      <c r="B2186" s="14" t="str">
        <f ca="1">IFERROR(HYPERLINK("http://www.charitycommission.gov.uk/Showcharity/RegisterOfCharities/SearchResultHandler.aspx?RegisteredCharityNumber="&amp;VLOOKUP($A2186,RawData!$H:$J,2,FALSE),VLOOKUP($A2186,RawData!$H:$J,3,FALSE)),"")</f>
        <v/>
      </c>
    </row>
    <row r="2187" spans="1:2" s="14" customFormat="1" ht="19.5" customHeight="1" x14ac:dyDescent="0.2">
      <c r="A2187" s="13">
        <v>2172</v>
      </c>
      <c r="B2187" s="14" t="str">
        <f ca="1">IFERROR(HYPERLINK("http://www.charitycommission.gov.uk/Showcharity/RegisterOfCharities/SearchResultHandler.aspx?RegisteredCharityNumber="&amp;VLOOKUP($A2187,RawData!$H:$J,2,FALSE),VLOOKUP($A2187,RawData!$H:$J,3,FALSE)),"")</f>
        <v/>
      </c>
    </row>
    <row r="2188" spans="1:2" s="14" customFormat="1" ht="19.5" customHeight="1" x14ac:dyDescent="0.2">
      <c r="A2188" s="13">
        <v>2173</v>
      </c>
      <c r="B2188" s="14" t="str">
        <f ca="1">IFERROR(HYPERLINK("http://www.charitycommission.gov.uk/Showcharity/RegisterOfCharities/SearchResultHandler.aspx?RegisteredCharityNumber="&amp;VLOOKUP($A2188,RawData!$H:$J,2,FALSE),VLOOKUP($A2188,RawData!$H:$J,3,FALSE)),"")</f>
        <v/>
      </c>
    </row>
    <row r="2189" spans="1:2" s="14" customFormat="1" ht="19.5" customHeight="1" x14ac:dyDescent="0.2">
      <c r="A2189" s="13">
        <v>2174</v>
      </c>
      <c r="B2189" s="14" t="str">
        <f ca="1">IFERROR(HYPERLINK("http://www.charitycommission.gov.uk/Showcharity/RegisterOfCharities/SearchResultHandler.aspx?RegisteredCharityNumber="&amp;VLOOKUP($A2189,RawData!$H:$J,2,FALSE),VLOOKUP($A2189,RawData!$H:$J,3,FALSE)),"")</f>
        <v/>
      </c>
    </row>
    <row r="2190" spans="1:2" s="14" customFormat="1" ht="19.5" customHeight="1" x14ac:dyDescent="0.2">
      <c r="A2190" s="13">
        <v>2175</v>
      </c>
      <c r="B2190" s="14" t="str">
        <f ca="1">IFERROR(HYPERLINK("http://www.charitycommission.gov.uk/Showcharity/RegisterOfCharities/SearchResultHandler.aspx?RegisteredCharityNumber="&amp;VLOOKUP($A2190,RawData!$H:$J,2,FALSE),VLOOKUP($A2190,RawData!$H:$J,3,FALSE)),"")</f>
        <v/>
      </c>
    </row>
    <row r="2191" spans="1:2" s="14" customFormat="1" ht="19.5" customHeight="1" x14ac:dyDescent="0.2">
      <c r="A2191" s="13">
        <v>2176</v>
      </c>
      <c r="B2191" s="14" t="str">
        <f ca="1">IFERROR(HYPERLINK("http://www.charitycommission.gov.uk/Showcharity/RegisterOfCharities/SearchResultHandler.aspx?RegisteredCharityNumber="&amp;VLOOKUP($A2191,RawData!$H:$J,2,FALSE),VLOOKUP($A2191,RawData!$H:$J,3,FALSE)),"")</f>
        <v/>
      </c>
    </row>
    <row r="2192" spans="1:2" s="14" customFormat="1" ht="19.5" customHeight="1" x14ac:dyDescent="0.2">
      <c r="A2192" s="13">
        <v>2177</v>
      </c>
      <c r="B2192" s="14" t="str">
        <f ca="1">IFERROR(HYPERLINK("http://www.charitycommission.gov.uk/Showcharity/RegisterOfCharities/SearchResultHandler.aspx?RegisteredCharityNumber="&amp;VLOOKUP($A2192,RawData!$H:$J,2,FALSE),VLOOKUP($A2192,RawData!$H:$J,3,FALSE)),"")</f>
        <v/>
      </c>
    </row>
    <row r="2193" spans="1:2" s="14" customFormat="1" ht="19.5" customHeight="1" x14ac:dyDescent="0.2">
      <c r="A2193" s="13">
        <v>2178</v>
      </c>
      <c r="B2193" s="14" t="str">
        <f ca="1">IFERROR(HYPERLINK("http://www.charitycommission.gov.uk/Showcharity/RegisterOfCharities/SearchResultHandler.aspx?RegisteredCharityNumber="&amp;VLOOKUP($A2193,RawData!$H:$J,2,FALSE),VLOOKUP($A2193,RawData!$H:$J,3,FALSE)),"")</f>
        <v/>
      </c>
    </row>
    <row r="2194" spans="1:2" s="14" customFormat="1" ht="19.5" customHeight="1" x14ac:dyDescent="0.2">
      <c r="A2194" s="13">
        <v>2179</v>
      </c>
      <c r="B2194" s="14" t="str">
        <f ca="1">IFERROR(HYPERLINK("http://www.charitycommission.gov.uk/Showcharity/RegisterOfCharities/SearchResultHandler.aspx?RegisteredCharityNumber="&amp;VLOOKUP($A2194,RawData!$H:$J,2,FALSE),VLOOKUP($A2194,RawData!$H:$J,3,FALSE)),"")</f>
        <v/>
      </c>
    </row>
    <row r="2195" spans="1:2" s="14" customFormat="1" ht="19.5" customHeight="1" x14ac:dyDescent="0.2">
      <c r="A2195" s="13">
        <v>2180</v>
      </c>
      <c r="B2195" s="14" t="str">
        <f ca="1">IFERROR(HYPERLINK("http://www.charitycommission.gov.uk/Showcharity/RegisterOfCharities/SearchResultHandler.aspx?RegisteredCharityNumber="&amp;VLOOKUP($A2195,RawData!$H:$J,2,FALSE),VLOOKUP($A2195,RawData!$H:$J,3,FALSE)),"")</f>
        <v/>
      </c>
    </row>
    <row r="2196" spans="1:2" s="14" customFormat="1" ht="19.5" customHeight="1" x14ac:dyDescent="0.2">
      <c r="A2196" s="13">
        <v>2181</v>
      </c>
      <c r="B2196" s="14" t="str">
        <f ca="1">IFERROR(HYPERLINK("http://www.charitycommission.gov.uk/Showcharity/RegisterOfCharities/SearchResultHandler.aspx?RegisteredCharityNumber="&amp;VLOOKUP($A2196,RawData!$H:$J,2,FALSE),VLOOKUP($A2196,RawData!$H:$J,3,FALSE)),"")</f>
        <v/>
      </c>
    </row>
    <row r="2197" spans="1:2" s="14" customFormat="1" ht="19.5" customHeight="1" x14ac:dyDescent="0.2">
      <c r="A2197" s="13">
        <v>2182</v>
      </c>
      <c r="B2197" s="14" t="str">
        <f ca="1">IFERROR(HYPERLINK("http://www.charitycommission.gov.uk/Showcharity/RegisterOfCharities/SearchResultHandler.aspx?RegisteredCharityNumber="&amp;VLOOKUP($A2197,RawData!$H:$J,2,FALSE),VLOOKUP($A2197,RawData!$H:$J,3,FALSE)),"")</f>
        <v/>
      </c>
    </row>
    <row r="2198" spans="1:2" s="14" customFormat="1" ht="19.5" customHeight="1" x14ac:dyDescent="0.2">
      <c r="A2198" s="13">
        <v>2183</v>
      </c>
      <c r="B2198" s="14" t="str">
        <f ca="1">IFERROR(HYPERLINK("http://www.charitycommission.gov.uk/Showcharity/RegisterOfCharities/SearchResultHandler.aspx?RegisteredCharityNumber="&amp;VLOOKUP($A2198,RawData!$H:$J,2,FALSE),VLOOKUP($A2198,RawData!$H:$J,3,FALSE)),"")</f>
        <v/>
      </c>
    </row>
    <row r="2199" spans="1:2" s="14" customFormat="1" ht="19.5" customHeight="1" x14ac:dyDescent="0.2">
      <c r="A2199" s="13">
        <v>2184</v>
      </c>
      <c r="B2199" s="14" t="str">
        <f ca="1">IFERROR(HYPERLINK("http://www.charitycommission.gov.uk/Showcharity/RegisterOfCharities/SearchResultHandler.aspx?RegisteredCharityNumber="&amp;VLOOKUP($A2199,RawData!$H:$J,2,FALSE),VLOOKUP($A2199,RawData!$H:$J,3,FALSE)),"")</f>
        <v/>
      </c>
    </row>
    <row r="2200" spans="1:2" s="14" customFormat="1" ht="19.5" customHeight="1" x14ac:dyDescent="0.2">
      <c r="A2200" s="13">
        <v>2185</v>
      </c>
      <c r="B2200" s="14" t="str">
        <f ca="1">IFERROR(HYPERLINK("http://www.charitycommission.gov.uk/Showcharity/RegisterOfCharities/SearchResultHandler.aspx?RegisteredCharityNumber="&amp;VLOOKUP($A2200,RawData!$H:$J,2,FALSE),VLOOKUP($A2200,RawData!$H:$J,3,FALSE)),"")</f>
        <v/>
      </c>
    </row>
    <row r="2201" spans="1:2" s="14" customFormat="1" ht="19.5" customHeight="1" x14ac:dyDescent="0.2">
      <c r="A2201" s="13">
        <v>2186</v>
      </c>
      <c r="B2201" s="14" t="str">
        <f ca="1">IFERROR(HYPERLINK("http://www.charitycommission.gov.uk/Showcharity/RegisterOfCharities/SearchResultHandler.aspx?RegisteredCharityNumber="&amp;VLOOKUP($A2201,RawData!$H:$J,2,FALSE),VLOOKUP($A2201,RawData!$H:$J,3,FALSE)),"")</f>
        <v/>
      </c>
    </row>
    <row r="2202" spans="1:2" s="14" customFormat="1" ht="19.5" customHeight="1" x14ac:dyDescent="0.2">
      <c r="A2202" s="13">
        <v>2187</v>
      </c>
      <c r="B2202" s="14" t="str">
        <f ca="1">IFERROR(HYPERLINK("http://www.charitycommission.gov.uk/Showcharity/RegisterOfCharities/SearchResultHandler.aspx?RegisteredCharityNumber="&amp;VLOOKUP($A2202,RawData!$H:$J,2,FALSE),VLOOKUP($A2202,RawData!$H:$J,3,FALSE)),"")</f>
        <v/>
      </c>
    </row>
    <row r="2203" spans="1:2" s="14" customFormat="1" ht="19.5" customHeight="1" x14ac:dyDescent="0.2">
      <c r="A2203" s="13">
        <v>2188</v>
      </c>
      <c r="B2203" s="14" t="str">
        <f ca="1">IFERROR(HYPERLINK("http://www.charitycommission.gov.uk/Showcharity/RegisterOfCharities/SearchResultHandler.aspx?RegisteredCharityNumber="&amp;VLOOKUP($A2203,RawData!$H:$J,2,FALSE),VLOOKUP($A2203,RawData!$H:$J,3,FALSE)),"")</f>
        <v/>
      </c>
    </row>
    <row r="2204" spans="1:2" s="14" customFormat="1" ht="19.5" customHeight="1" x14ac:dyDescent="0.2">
      <c r="A2204" s="13">
        <v>2189</v>
      </c>
      <c r="B2204" s="14" t="str">
        <f ca="1">IFERROR(HYPERLINK("http://www.charitycommission.gov.uk/Showcharity/RegisterOfCharities/SearchResultHandler.aspx?RegisteredCharityNumber="&amp;VLOOKUP($A2204,RawData!$H:$J,2,FALSE),VLOOKUP($A2204,RawData!$H:$J,3,FALSE)),"")</f>
        <v/>
      </c>
    </row>
    <row r="2205" spans="1:2" s="14" customFormat="1" ht="19.5" customHeight="1" x14ac:dyDescent="0.2">
      <c r="A2205" s="13">
        <v>2190</v>
      </c>
      <c r="B2205" s="14" t="str">
        <f ca="1">IFERROR(HYPERLINK("http://www.charitycommission.gov.uk/Showcharity/RegisterOfCharities/SearchResultHandler.aspx?RegisteredCharityNumber="&amp;VLOOKUP($A2205,RawData!$H:$J,2,FALSE),VLOOKUP($A2205,RawData!$H:$J,3,FALSE)),"")</f>
        <v/>
      </c>
    </row>
    <row r="2206" spans="1:2" s="14" customFormat="1" ht="19.5" customHeight="1" x14ac:dyDescent="0.2">
      <c r="A2206" s="13">
        <v>2191</v>
      </c>
      <c r="B2206" s="14" t="str">
        <f ca="1">IFERROR(HYPERLINK("http://www.charitycommission.gov.uk/Showcharity/RegisterOfCharities/SearchResultHandler.aspx?RegisteredCharityNumber="&amp;VLOOKUP($A2206,RawData!$H:$J,2,FALSE),VLOOKUP($A2206,RawData!$H:$J,3,FALSE)),"")</f>
        <v/>
      </c>
    </row>
    <row r="2207" spans="1:2" s="14" customFormat="1" ht="19.5" customHeight="1" x14ac:dyDescent="0.2">
      <c r="A2207" s="13">
        <v>2192</v>
      </c>
      <c r="B2207" s="14" t="str">
        <f ca="1">IFERROR(HYPERLINK("http://www.charitycommission.gov.uk/Showcharity/RegisterOfCharities/SearchResultHandler.aspx?RegisteredCharityNumber="&amp;VLOOKUP($A2207,RawData!$H:$J,2,FALSE),VLOOKUP($A2207,RawData!$H:$J,3,FALSE)),"")</f>
        <v/>
      </c>
    </row>
    <row r="2208" spans="1:2" s="14" customFormat="1" ht="19.5" customHeight="1" x14ac:dyDescent="0.2">
      <c r="A2208" s="13">
        <v>2193</v>
      </c>
      <c r="B2208" s="14" t="str">
        <f ca="1">IFERROR(HYPERLINK("http://www.charitycommission.gov.uk/Showcharity/RegisterOfCharities/SearchResultHandler.aspx?RegisteredCharityNumber="&amp;VLOOKUP($A2208,RawData!$H:$J,2,FALSE),VLOOKUP($A2208,RawData!$H:$J,3,FALSE)),"")</f>
        <v/>
      </c>
    </row>
    <row r="2209" spans="1:2" s="14" customFormat="1" ht="19.5" customHeight="1" x14ac:dyDescent="0.2">
      <c r="A2209" s="13">
        <v>2194</v>
      </c>
      <c r="B2209" s="14" t="str">
        <f ca="1">IFERROR(HYPERLINK("http://www.charitycommission.gov.uk/Showcharity/RegisterOfCharities/SearchResultHandler.aspx?RegisteredCharityNumber="&amp;VLOOKUP($A2209,RawData!$H:$J,2,FALSE),VLOOKUP($A2209,RawData!$H:$J,3,FALSE)),"")</f>
        <v/>
      </c>
    </row>
    <row r="2210" spans="1:2" s="14" customFormat="1" ht="19.5" customHeight="1" x14ac:dyDescent="0.2">
      <c r="A2210" s="13">
        <v>2195</v>
      </c>
      <c r="B2210" s="14" t="str">
        <f ca="1">IFERROR(HYPERLINK("http://www.charitycommission.gov.uk/Showcharity/RegisterOfCharities/SearchResultHandler.aspx?RegisteredCharityNumber="&amp;VLOOKUP($A2210,RawData!$H:$J,2,FALSE),VLOOKUP($A2210,RawData!$H:$J,3,FALSE)),"")</f>
        <v/>
      </c>
    </row>
    <row r="2211" spans="1:2" s="14" customFormat="1" ht="19.5" customHeight="1" x14ac:dyDescent="0.2">
      <c r="A2211" s="13">
        <v>2196</v>
      </c>
      <c r="B2211" s="14" t="str">
        <f ca="1">IFERROR(HYPERLINK("http://www.charitycommission.gov.uk/Showcharity/RegisterOfCharities/SearchResultHandler.aspx?RegisteredCharityNumber="&amp;VLOOKUP($A2211,RawData!$H:$J,2,FALSE),VLOOKUP($A2211,RawData!$H:$J,3,FALSE)),"")</f>
        <v/>
      </c>
    </row>
    <row r="2212" spans="1:2" s="14" customFormat="1" ht="19.5" customHeight="1" x14ac:dyDescent="0.2">
      <c r="A2212" s="13">
        <v>2197</v>
      </c>
      <c r="B2212" s="14" t="str">
        <f ca="1">IFERROR(HYPERLINK("http://www.charitycommission.gov.uk/Showcharity/RegisterOfCharities/SearchResultHandler.aspx?RegisteredCharityNumber="&amp;VLOOKUP($A2212,RawData!$H:$J,2,FALSE),VLOOKUP($A2212,RawData!$H:$J,3,FALSE)),"")</f>
        <v/>
      </c>
    </row>
    <row r="2213" spans="1:2" s="14" customFormat="1" ht="19.5" customHeight="1" x14ac:dyDescent="0.2">
      <c r="A2213" s="13">
        <v>2198</v>
      </c>
      <c r="B2213" s="14" t="str">
        <f ca="1">IFERROR(HYPERLINK("http://www.charitycommission.gov.uk/Showcharity/RegisterOfCharities/SearchResultHandler.aspx?RegisteredCharityNumber="&amp;VLOOKUP($A2213,RawData!$H:$J,2,FALSE),VLOOKUP($A2213,RawData!$H:$J,3,FALSE)),"")</f>
        <v/>
      </c>
    </row>
    <row r="2214" spans="1:2" s="14" customFormat="1" ht="19.5" customHeight="1" x14ac:dyDescent="0.2">
      <c r="A2214" s="13">
        <v>2199</v>
      </c>
      <c r="B2214" s="14" t="str">
        <f ca="1">IFERROR(HYPERLINK("http://www.charitycommission.gov.uk/Showcharity/RegisterOfCharities/SearchResultHandler.aspx?RegisteredCharityNumber="&amp;VLOOKUP($A2214,RawData!$H:$J,2,FALSE),VLOOKUP($A2214,RawData!$H:$J,3,FALSE)),"")</f>
        <v/>
      </c>
    </row>
    <row r="2215" spans="1:2" s="14" customFormat="1" ht="19.5" customHeight="1" x14ac:dyDescent="0.2">
      <c r="A2215" s="13">
        <v>2200</v>
      </c>
      <c r="B2215" s="14" t="str">
        <f ca="1">IFERROR(HYPERLINK("http://www.charitycommission.gov.uk/Showcharity/RegisterOfCharities/SearchResultHandler.aspx?RegisteredCharityNumber="&amp;VLOOKUP($A2215,RawData!$H:$J,2,FALSE),VLOOKUP($A2215,RawData!$H:$J,3,FALSE)),"")</f>
        <v/>
      </c>
    </row>
    <row r="2216" spans="1:2" s="14" customFormat="1" ht="19.5" customHeight="1" x14ac:dyDescent="0.2">
      <c r="A2216" s="13">
        <v>2201</v>
      </c>
      <c r="B2216" s="14" t="str">
        <f ca="1">IFERROR(HYPERLINK("http://www.charitycommission.gov.uk/Showcharity/RegisterOfCharities/SearchResultHandler.aspx?RegisteredCharityNumber="&amp;VLOOKUP($A2216,RawData!$H:$J,2,FALSE),VLOOKUP($A2216,RawData!$H:$J,3,FALSE)),"")</f>
        <v/>
      </c>
    </row>
    <row r="2217" spans="1:2" s="14" customFormat="1" ht="19.5" customHeight="1" x14ac:dyDescent="0.2">
      <c r="A2217" s="13">
        <v>2202</v>
      </c>
      <c r="B2217" s="14" t="str">
        <f ca="1">IFERROR(HYPERLINK("http://www.charitycommission.gov.uk/Showcharity/RegisterOfCharities/SearchResultHandler.aspx?RegisteredCharityNumber="&amp;VLOOKUP($A2217,RawData!$H:$J,2,FALSE),VLOOKUP($A2217,RawData!$H:$J,3,FALSE)),"")</f>
        <v/>
      </c>
    </row>
    <row r="2218" spans="1:2" s="14" customFormat="1" ht="19.5" customHeight="1" x14ac:dyDescent="0.2">
      <c r="A2218" s="13">
        <v>2203</v>
      </c>
      <c r="B2218" s="14" t="str">
        <f ca="1">IFERROR(HYPERLINK("http://www.charitycommission.gov.uk/Showcharity/RegisterOfCharities/SearchResultHandler.aspx?RegisteredCharityNumber="&amp;VLOOKUP($A2218,RawData!$H:$J,2,FALSE),VLOOKUP($A2218,RawData!$H:$J,3,FALSE)),"")</f>
        <v/>
      </c>
    </row>
    <row r="2219" spans="1:2" s="14" customFormat="1" ht="19.5" customHeight="1" x14ac:dyDescent="0.2">
      <c r="A2219" s="13">
        <v>2204</v>
      </c>
      <c r="B2219" s="14" t="str">
        <f ca="1">IFERROR(HYPERLINK("http://www.charitycommission.gov.uk/Showcharity/RegisterOfCharities/SearchResultHandler.aspx?RegisteredCharityNumber="&amp;VLOOKUP($A2219,RawData!$H:$J,2,FALSE),VLOOKUP($A2219,RawData!$H:$J,3,FALSE)),"")</f>
        <v/>
      </c>
    </row>
    <row r="2220" spans="1:2" s="14" customFormat="1" ht="19.5" customHeight="1" x14ac:dyDescent="0.2">
      <c r="A2220" s="13">
        <v>2205</v>
      </c>
      <c r="B2220" s="14" t="str">
        <f ca="1">IFERROR(HYPERLINK("http://www.charitycommission.gov.uk/Showcharity/RegisterOfCharities/SearchResultHandler.aspx?RegisteredCharityNumber="&amp;VLOOKUP($A2220,RawData!$H:$J,2,FALSE),VLOOKUP($A2220,RawData!$H:$J,3,FALSE)),"")</f>
        <v/>
      </c>
    </row>
    <row r="2221" spans="1:2" s="14" customFormat="1" ht="19.5" customHeight="1" x14ac:dyDescent="0.2">
      <c r="A2221" s="13">
        <v>2206</v>
      </c>
      <c r="B2221" s="14" t="str">
        <f ca="1">IFERROR(HYPERLINK("http://www.charitycommission.gov.uk/Showcharity/RegisterOfCharities/SearchResultHandler.aspx?RegisteredCharityNumber="&amp;VLOOKUP($A2221,RawData!$H:$J,2,FALSE),VLOOKUP($A2221,RawData!$H:$J,3,FALSE)),"")</f>
        <v/>
      </c>
    </row>
    <row r="2222" spans="1:2" s="14" customFormat="1" ht="19.5" customHeight="1" x14ac:dyDescent="0.2">
      <c r="A2222" s="13">
        <v>2207</v>
      </c>
      <c r="B2222" s="14" t="str">
        <f ca="1">IFERROR(HYPERLINK("http://www.charitycommission.gov.uk/Showcharity/RegisterOfCharities/SearchResultHandler.aspx?RegisteredCharityNumber="&amp;VLOOKUP($A2222,RawData!$H:$J,2,FALSE),VLOOKUP($A2222,RawData!$H:$J,3,FALSE)),"")</f>
        <v/>
      </c>
    </row>
    <row r="2223" spans="1:2" s="14" customFormat="1" ht="19.5" customHeight="1" x14ac:dyDescent="0.2">
      <c r="A2223" s="13">
        <v>2208</v>
      </c>
      <c r="B2223" s="14" t="str">
        <f ca="1">IFERROR(HYPERLINK("http://www.charitycommission.gov.uk/Showcharity/RegisterOfCharities/SearchResultHandler.aspx?RegisteredCharityNumber="&amp;VLOOKUP($A2223,RawData!$H:$J,2,FALSE),VLOOKUP($A2223,RawData!$H:$J,3,FALSE)),"")</f>
        <v/>
      </c>
    </row>
    <row r="2224" spans="1:2" s="14" customFormat="1" ht="19.5" customHeight="1" x14ac:dyDescent="0.2">
      <c r="A2224" s="13">
        <v>2209</v>
      </c>
      <c r="B2224" s="14" t="str">
        <f ca="1">IFERROR(HYPERLINK("http://www.charitycommission.gov.uk/Showcharity/RegisterOfCharities/SearchResultHandler.aspx?RegisteredCharityNumber="&amp;VLOOKUP($A2224,RawData!$H:$J,2,FALSE),VLOOKUP($A2224,RawData!$H:$J,3,FALSE)),"")</f>
        <v/>
      </c>
    </row>
    <row r="2225" spans="1:2" s="14" customFormat="1" ht="19.5" customHeight="1" x14ac:dyDescent="0.2">
      <c r="A2225" s="13">
        <v>2210</v>
      </c>
      <c r="B2225" s="14" t="str">
        <f ca="1">IFERROR(HYPERLINK("http://www.charitycommission.gov.uk/Showcharity/RegisterOfCharities/SearchResultHandler.aspx?RegisteredCharityNumber="&amp;VLOOKUP($A2225,RawData!$H:$J,2,FALSE),VLOOKUP($A2225,RawData!$H:$J,3,FALSE)),"")</f>
        <v/>
      </c>
    </row>
    <row r="2226" spans="1:2" s="14" customFormat="1" ht="19.5" customHeight="1" x14ac:dyDescent="0.2">
      <c r="A2226" s="13">
        <v>2211</v>
      </c>
      <c r="B2226" s="14" t="str">
        <f ca="1">IFERROR(HYPERLINK("http://www.charitycommission.gov.uk/Showcharity/RegisterOfCharities/SearchResultHandler.aspx?RegisteredCharityNumber="&amp;VLOOKUP($A2226,RawData!$H:$J,2,FALSE),VLOOKUP($A2226,RawData!$H:$J,3,FALSE)),"")</f>
        <v/>
      </c>
    </row>
    <row r="2227" spans="1:2" s="14" customFormat="1" ht="19.5" customHeight="1" x14ac:dyDescent="0.2">
      <c r="A2227" s="13">
        <v>2212</v>
      </c>
      <c r="B2227" s="14" t="str">
        <f ca="1">IFERROR(HYPERLINK("http://www.charitycommission.gov.uk/Showcharity/RegisterOfCharities/SearchResultHandler.aspx?RegisteredCharityNumber="&amp;VLOOKUP($A2227,RawData!$H:$J,2,FALSE),VLOOKUP($A2227,RawData!$H:$J,3,FALSE)),"")</f>
        <v/>
      </c>
    </row>
    <row r="2228" spans="1:2" s="14" customFormat="1" ht="19.5" customHeight="1" x14ac:dyDescent="0.2">
      <c r="A2228" s="13">
        <v>2213</v>
      </c>
      <c r="B2228" s="14" t="str">
        <f ca="1">IFERROR(HYPERLINK("http://www.charitycommission.gov.uk/Showcharity/RegisterOfCharities/SearchResultHandler.aspx?RegisteredCharityNumber="&amp;VLOOKUP($A2228,RawData!$H:$J,2,FALSE),VLOOKUP($A2228,RawData!$H:$J,3,FALSE)),"")</f>
        <v/>
      </c>
    </row>
    <row r="2229" spans="1:2" s="14" customFormat="1" ht="19.5" customHeight="1" x14ac:dyDescent="0.2">
      <c r="A2229" s="13">
        <v>2214</v>
      </c>
      <c r="B2229" s="14" t="str">
        <f ca="1">IFERROR(HYPERLINK("http://www.charitycommission.gov.uk/Showcharity/RegisterOfCharities/SearchResultHandler.aspx?RegisteredCharityNumber="&amp;VLOOKUP($A2229,RawData!$H:$J,2,FALSE),VLOOKUP($A2229,RawData!$H:$J,3,FALSE)),"")</f>
        <v/>
      </c>
    </row>
    <row r="2230" spans="1:2" s="14" customFormat="1" ht="19.5" customHeight="1" x14ac:dyDescent="0.2">
      <c r="A2230" s="13">
        <v>2215</v>
      </c>
      <c r="B2230" s="14" t="str">
        <f ca="1">IFERROR(HYPERLINK("http://www.charitycommission.gov.uk/Showcharity/RegisterOfCharities/SearchResultHandler.aspx?RegisteredCharityNumber="&amp;VLOOKUP($A2230,RawData!$H:$J,2,FALSE),VLOOKUP($A2230,RawData!$H:$J,3,FALSE)),"")</f>
        <v/>
      </c>
    </row>
    <row r="2231" spans="1:2" s="14" customFormat="1" ht="19.5" customHeight="1" x14ac:dyDescent="0.2">
      <c r="A2231" s="13">
        <v>2216</v>
      </c>
      <c r="B2231" s="14" t="str">
        <f ca="1">IFERROR(HYPERLINK("http://www.charitycommission.gov.uk/Showcharity/RegisterOfCharities/SearchResultHandler.aspx?RegisteredCharityNumber="&amp;VLOOKUP($A2231,RawData!$H:$J,2,FALSE),VLOOKUP($A2231,RawData!$H:$J,3,FALSE)),"")</f>
        <v/>
      </c>
    </row>
    <row r="2232" spans="1:2" s="14" customFormat="1" ht="19.5" customHeight="1" x14ac:dyDescent="0.2">
      <c r="A2232" s="13">
        <v>2217</v>
      </c>
      <c r="B2232" s="14" t="str">
        <f ca="1">IFERROR(HYPERLINK("http://www.charitycommission.gov.uk/Showcharity/RegisterOfCharities/SearchResultHandler.aspx?RegisteredCharityNumber="&amp;VLOOKUP($A2232,RawData!$H:$J,2,FALSE),VLOOKUP($A2232,RawData!$H:$J,3,FALSE)),"")</f>
        <v/>
      </c>
    </row>
    <row r="2233" spans="1:2" s="14" customFormat="1" ht="19.5" customHeight="1" x14ac:dyDescent="0.2">
      <c r="A2233" s="13">
        <v>2218</v>
      </c>
      <c r="B2233" s="14" t="str">
        <f ca="1">IFERROR(HYPERLINK("http://www.charitycommission.gov.uk/Showcharity/RegisterOfCharities/SearchResultHandler.aspx?RegisteredCharityNumber="&amp;VLOOKUP($A2233,RawData!$H:$J,2,FALSE),VLOOKUP($A2233,RawData!$H:$J,3,FALSE)),"")</f>
        <v/>
      </c>
    </row>
    <row r="2234" spans="1:2" s="14" customFormat="1" ht="19.5" customHeight="1" x14ac:dyDescent="0.2">
      <c r="A2234" s="13">
        <v>2219</v>
      </c>
      <c r="B2234" s="14" t="str">
        <f ca="1">IFERROR(HYPERLINK("http://www.charitycommission.gov.uk/Showcharity/RegisterOfCharities/SearchResultHandler.aspx?RegisteredCharityNumber="&amp;VLOOKUP($A2234,RawData!$H:$J,2,FALSE),VLOOKUP($A2234,RawData!$H:$J,3,FALSE)),"")</f>
        <v/>
      </c>
    </row>
    <row r="2235" spans="1:2" s="14" customFormat="1" ht="19.5" customHeight="1" x14ac:dyDescent="0.2">
      <c r="A2235" s="13">
        <v>2220</v>
      </c>
      <c r="B2235" s="14" t="str">
        <f ca="1">IFERROR(HYPERLINK("http://www.charitycommission.gov.uk/Showcharity/RegisterOfCharities/SearchResultHandler.aspx?RegisteredCharityNumber="&amp;VLOOKUP($A2235,RawData!$H:$J,2,FALSE),VLOOKUP($A2235,RawData!$H:$J,3,FALSE)),"")</f>
        <v/>
      </c>
    </row>
    <row r="2236" spans="1:2" s="14" customFormat="1" ht="19.5" customHeight="1" x14ac:dyDescent="0.2">
      <c r="A2236" s="13">
        <v>2221</v>
      </c>
      <c r="B2236" s="14" t="str">
        <f ca="1">IFERROR(HYPERLINK("http://www.charitycommission.gov.uk/Showcharity/RegisterOfCharities/SearchResultHandler.aspx?RegisteredCharityNumber="&amp;VLOOKUP($A2236,RawData!$H:$J,2,FALSE),VLOOKUP($A2236,RawData!$H:$J,3,FALSE)),"")</f>
        <v/>
      </c>
    </row>
    <row r="2237" spans="1:2" s="14" customFormat="1" ht="19.5" customHeight="1" x14ac:dyDescent="0.2">
      <c r="A2237" s="13">
        <v>2222</v>
      </c>
      <c r="B2237" s="14" t="str">
        <f ca="1">IFERROR(HYPERLINK("http://www.charitycommission.gov.uk/Showcharity/RegisterOfCharities/SearchResultHandler.aspx?RegisteredCharityNumber="&amp;VLOOKUP($A2237,RawData!$H:$J,2,FALSE),VLOOKUP($A2237,RawData!$H:$J,3,FALSE)),"")</f>
        <v/>
      </c>
    </row>
    <row r="2238" spans="1:2" s="14" customFormat="1" ht="19.5" customHeight="1" x14ac:dyDescent="0.2">
      <c r="A2238" s="13">
        <v>2223</v>
      </c>
      <c r="B2238" s="14" t="str">
        <f ca="1">IFERROR(HYPERLINK("http://www.charitycommission.gov.uk/Showcharity/RegisterOfCharities/SearchResultHandler.aspx?RegisteredCharityNumber="&amp;VLOOKUP($A2238,RawData!$H:$J,2,FALSE),VLOOKUP($A2238,RawData!$H:$J,3,FALSE)),"")</f>
        <v/>
      </c>
    </row>
    <row r="2239" spans="1:2" s="14" customFormat="1" ht="19.5" customHeight="1" x14ac:dyDescent="0.2">
      <c r="A2239" s="13">
        <v>2224</v>
      </c>
      <c r="B2239" s="14" t="str">
        <f ca="1">IFERROR(HYPERLINK("http://www.charitycommission.gov.uk/Showcharity/RegisterOfCharities/SearchResultHandler.aspx?RegisteredCharityNumber="&amp;VLOOKUP($A2239,RawData!$H:$J,2,FALSE),VLOOKUP($A2239,RawData!$H:$J,3,FALSE)),"")</f>
        <v/>
      </c>
    </row>
    <row r="2240" spans="1:2" s="14" customFormat="1" ht="19.5" customHeight="1" x14ac:dyDescent="0.2">
      <c r="A2240" s="13">
        <v>2225</v>
      </c>
      <c r="B2240" s="14" t="str">
        <f ca="1">IFERROR(HYPERLINK("http://www.charitycommission.gov.uk/Showcharity/RegisterOfCharities/SearchResultHandler.aspx?RegisteredCharityNumber="&amp;VLOOKUP($A2240,RawData!$H:$J,2,FALSE),VLOOKUP($A2240,RawData!$H:$J,3,FALSE)),"")</f>
        <v/>
      </c>
    </row>
    <row r="2241" spans="1:2" s="14" customFormat="1" ht="19.5" customHeight="1" x14ac:dyDescent="0.2">
      <c r="A2241" s="13">
        <v>2226</v>
      </c>
      <c r="B2241" s="14" t="str">
        <f ca="1">IFERROR(HYPERLINK("http://www.charitycommission.gov.uk/Showcharity/RegisterOfCharities/SearchResultHandler.aspx?RegisteredCharityNumber="&amp;VLOOKUP($A2241,RawData!$H:$J,2,FALSE),VLOOKUP($A2241,RawData!$H:$J,3,FALSE)),"")</f>
        <v/>
      </c>
    </row>
    <row r="2242" spans="1:2" s="14" customFormat="1" ht="19.5" customHeight="1" x14ac:dyDescent="0.2">
      <c r="A2242" s="13">
        <v>2227</v>
      </c>
      <c r="B2242" s="14" t="str">
        <f ca="1">IFERROR(HYPERLINK("http://www.charitycommission.gov.uk/Showcharity/RegisterOfCharities/SearchResultHandler.aspx?RegisteredCharityNumber="&amp;VLOOKUP($A2242,RawData!$H:$J,2,FALSE),VLOOKUP($A2242,RawData!$H:$J,3,FALSE)),"")</f>
        <v/>
      </c>
    </row>
    <row r="2243" spans="1:2" s="14" customFormat="1" ht="19.5" customHeight="1" x14ac:dyDescent="0.2">
      <c r="A2243" s="13">
        <v>2228</v>
      </c>
      <c r="B2243" s="14" t="str">
        <f ca="1">IFERROR(HYPERLINK("http://www.charitycommission.gov.uk/Showcharity/RegisterOfCharities/SearchResultHandler.aspx?RegisteredCharityNumber="&amp;VLOOKUP($A2243,RawData!$H:$J,2,FALSE),VLOOKUP($A2243,RawData!$H:$J,3,FALSE)),"")</f>
        <v/>
      </c>
    </row>
    <row r="2244" spans="1:2" s="14" customFormat="1" ht="19.5" customHeight="1" x14ac:dyDescent="0.2">
      <c r="A2244" s="13">
        <v>2229</v>
      </c>
      <c r="B2244" s="14" t="str">
        <f ca="1">IFERROR(HYPERLINK("http://www.charitycommission.gov.uk/Showcharity/RegisterOfCharities/SearchResultHandler.aspx?RegisteredCharityNumber="&amp;VLOOKUP($A2244,RawData!$H:$J,2,FALSE),VLOOKUP($A2244,RawData!$H:$J,3,FALSE)),"")</f>
        <v/>
      </c>
    </row>
    <row r="2245" spans="1:2" s="14" customFormat="1" ht="19.5" customHeight="1" x14ac:dyDescent="0.2">
      <c r="A2245" s="13">
        <v>2230</v>
      </c>
      <c r="B2245" s="14" t="str">
        <f ca="1">IFERROR(HYPERLINK("http://www.charitycommission.gov.uk/Showcharity/RegisterOfCharities/SearchResultHandler.aspx?RegisteredCharityNumber="&amp;VLOOKUP($A2245,RawData!$H:$J,2,FALSE),VLOOKUP($A2245,RawData!$H:$J,3,FALSE)),"")</f>
        <v/>
      </c>
    </row>
    <row r="2246" spans="1:2" s="14" customFormat="1" ht="19.5" customHeight="1" x14ac:dyDescent="0.2">
      <c r="A2246" s="13">
        <v>2231</v>
      </c>
      <c r="B2246" s="14" t="str">
        <f ca="1">IFERROR(HYPERLINK("http://www.charitycommission.gov.uk/Showcharity/RegisterOfCharities/SearchResultHandler.aspx?RegisteredCharityNumber="&amp;VLOOKUP($A2246,RawData!$H:$J,2,FALSE),VLOOKUP($A2246,RawData!$H:$J,3,FALSE)),"")</f>
        <v/>
      </c>
    </row>
    <row r="2247" spans="1:2" s="14" customFormat="1" ht="19.5" customHeight="1" x14ac:dyDescent="0.2">
      <c r="A2247" s="13">
        <v>2232</v>
      </c>
      <c r="B2247" s="14" t="str">
        <f ca="1">IFERROR(HYPERLINK("http://www.charitycommission.gov.uk/Showcharity/RegisterOfCharities/SearchResultHandler.aspx?RegisteredCharityNumber="&amp;VLOOKUP($A2247,RawData!$H:$J,2,FALSE),VLOOKUP($A2247,RawData!$H:$J,3,FALSE)),"")</f>
        <v/>
      </c>
    </row>
    <row r="2248" spans="1:2" s="14" customFormat="1" ht="19.5" customHeight="1" x14ac:dyDescent="0.2">
      <c r="A2248" s="13">
        <v>2233</v>
      </c>
      <c r="B2248" s="14" t="str">
        <f ca="1">IFERROR(HYPERLINK("http://www.charitycommission.gov.uk/Showcharity/RegisterOfCharities/SearchResultHandler.aspx?RegisteredCharityNumber="&amp;VLOOKUP($A2248,RawData!$H:$J,2,FALSE),VLOOKUP($A2248,RawData!$H:$J,3,FALSE)),"")</f>
        <v/>
      </c>
    </row>
    <row r="2249" spans="1:2" s="14" customFormat="1" ht="19.5" customHeight="1" x14ac:dyDescent="0.2">
      <c r="A2249" s="13">
        <v>2234</v>
      </c>
      <c r="B2249" s="14" t="str">
        <f ca="1">IFERROR(HYPERLINK("http://www.charitycommission.gov.uk/Showcharity/RegisterOfCharities/SearchResultHandler.aspx?RegisteredCharityNumber="&amp;VLOOKUP($A2249,RawData!$H:$J,2,FALSE),VLOOKUP($A2249,RawData!$H:$J,3,FALSE)),"")</f>
        <v/>
      </c>
    </row>
    <row r="2250" spans="1:2" s="14" customFormat="1" ht="19.5" customHeight="1" x14ac:dyDescent="0.2">
      <c r="A2250" s="13">
        <v>2235</v>
      </c>
      <c r="B2250" s="14" t="str">
        <f ca="1">IFERROR(HYPERLINK("http://www.charitycommission.gov.uk/Showcharity/RegisterOfCharities/SearchResultHandler.aspx?RegisteredCharityNumber="&amp;VLOOKUP($A2250,RawData!$H:$J,2,FALSE),VLOOKUP($A2250,RawData!$H:$J,3,FALSE)),"")</f>
        <v/>
      </c>
    </row>
    <row r="2251" spans="1:2" s="14" customFormat="1" ht="19.5" customHeight="1" x14ac:dyDescent="0.2">
      <c r="A2251" s="13">
        <v>2236</v>
      </c>
      <c r="B2251" s="14" t="str">
        <f ca="1">IFERROR(HYPERLINK("http://www.charitycommission.gov.uk/Showcharity/RegisterOfCharities/SearchResultHandler.aspx?RegisteredCharityNumber="&amp;VLOOKUP($A2251,RawData!$H:$J,2,FALSE),VLOOKUP($A2251,RawData!$H:$J,3,FALSE)),"")</f>
        <v/>
      </c>
    </row>
    <row r="2252" spans="1:2" s="14" customFormat="1" ht="19.5" customHeight="1" x14ac:dyDescent="0.2">
      <c r="A2252" s="13">
        <v>2237</v>
      </c>
      <c r="B2252" s="14" t="str">
        <f ca="1">IFERROR(HYPERLINK("http://www.charitycommission.gov.uk/Showcharity/RegisterOfCharities/SearchResultHandler.aspx?RegisteredCharityNumber="&amp;VLOOKUP($A2252,RawData!$H:$J,2,FALSE),VLOOKUP($A2252,RawData!$H:$J,3,FALSE)),"")</f>
        <v/>
      </c>
    </row>
    <row r="2253" spans="1:2" s="14" customFormat="1" ht="19.5" customHeight="1" x14ac:dyDescent="0.2">
      <c r="A2253" s="13">
        <v>2238</v>
      </c>
      <c r="B2253" s="14" t="str">
        <f ca="1">IFERROR(HYPERLINK("http://www.charitycommission.gov.uk/Showcharity/RegisterOfCharities/SearchResultHandler.aspx?RegisteredCharityNumber="&amp;VLOOKUP($A2253,RawData!$H:$J,2,FALSE),VLOOKUP($A2253,RawData!$H:$J,3,FALSE)),"")</f>
        <v/>
      </c>
    </row>
    <row r="2254" spans="1:2" s="14" customFormat="1" ht="19.5" customHeight="1" x14ac:dyDescent="0.2">
      <c r="A2254" s="13">
        <v>2239</v>
      </c>
      <c r="B2254" s="14" t="str">
        <f ca="1">IFERROR(HYPERLINK("http://www.charitycommission.gov.uk/Showcharity/RegisterOfCharities/SearchResultHandler.aspx?RegisteredCharityNumber="&amp;VLOOKUP($A2254,RawData!$H:$J,2,FALSE),VLOOKUP($A2254,RawData!$H:$J,3,FALSE)),"")</f>
        <v/>
      </c>
    </row>
    <row r="2255" spans="1:2" s="14" customFormat="1" ht="19.5" customHeight="1" x14ac:dyDescent="0.2">
      <c r="A2255" s="13">
        <v>2240</v>
      </c>
      <c r="B2255" s="14" t="str">
        <f ca="1">IFERROR(HYPERLINK("http://www.charitycommission.gov.uk/Showcharity/RegisterOfCharities/SearchResultHandler.aspx?RegisteredCharityNumber="&amp;VLOOKUP($A2255,RawData!$H:$J,2,FALSE),VLOOKUP($A2255,RawData!$H:$J,3,FALSE)),"")</f>
        <v/>
      </c>
    </row>
    <row r="2256" spans="1:2" s="14" customFormat="1" ht="19.5" customHeight="1" x14ac:dyDescent="0.2">
      <c r="A2256" s="13">
        <v>2241</v>
      </c>
      <c r="B2256" s="14" t="str">
        <f ca="1">IFERROR(HYPERLINK("http://www.charitycommission.gov.uk/Showcharity/RegisterOfCharities/SearchResultHandler.aspx?RegisteredCharityNumber="&amp;VLOOKUP($A2256,RawData!$H:$J,2,FALSE),VLOOKUP($A2256,RawData!$H:$J,3,FALSE)),"")</f>
        <v/>
      </c>
    </row>
    <row r="2257" spans="1:2" s="14" customFormat="1" ht="19.5" customHeight="1" x14ac:dyDescent="0.2">
      <c r="A2257" s="13">
        <v>2242</v>
      </c>
      <c r="B2257" s="14" t="str">
        <f ca="1">IFERROR(HYPERLINK("http://www.charitycommission.gov.uk/Showcharity/RegisterOfCharities/SearchResultHandler.aspx?RegisteredCharityNumber="&amp;VLOOKUP($A2257,RawData!$H:$J,2,FALSE),VLOOKUP($A2257,RawData!$H:$J,3,FALSE)),"")</f>
        <v/>
      </c>
    </row>
    <row r="2258" spans="1:2" s="14" customFormat="1" ht="19.5" customHeight="1" x14ac:dyDescent="0.2">
      <c r="A2258" s="13">
        <v>2243</v>
      </c>
      <c r="B2258" s="14" t="str">
        <f ca="1">IFERROR(HYPERLINK("http://www.charitycommission.gov.uk/Showcharity/RegisterOfCharities/SearchResultHandler.aspx?RegisteredCharityNumber="&amp;VLOOKUP($A2258,RawData!$H:$J,2,FALSE),VLOOKUP($A2258,RawData!$H:$J,3,FALSE)),"")</f>
        <v/>
      </c>
    </row>
    <row r="2259" spans="1:2" s="14" customFormat="1" ht="19.5" customHeight="1" x14ac:dyDescent="0.2">
      <c r="A2259" s="13">
        <v>2244</v>
      </c>
      <c r="B2259" s="14" t="str">
        <f ca="1">IFERROR(HYPERLINK("http://www.charitycommission.gov.uk/Showcharity/RegisterOfCharities/SearchResultHandler.aspx?RegisteredCharityNumber="&amp;VLOOKUP($A2259,RawData!$H:$J,2,FALSE),VLOOKUP($A2259,RawData!$H:$J,3,FALSE)),"")</f>
        <v/>
      </c>
    </row>
    <row r="2260" spans="1:2" s="14" customFormat="1" ht="19.5" customHeight="1" x14ac:dyDescent="0.2">
      <c r="A2260" s="13">
        <v>2245</v>
      </c>
      <c r="B2260" s="14" t="str">
        <f ca="1">IFERROR(HYPERLINK("http://www.charitycommission.gov.uk/Showcharity/RegisterOfCharities/SearchResultHandler.aspx?RegisteredCharityNumber="&amp;VLOOKUP($A2260,RawData!$H:$J,2,FALSE),VLOOKUP($A2260,RawData!$H:$J,3,FALSE)),"")</f>
        <v/>
      </c>
    </row>
    <row r="2261" spans="1:2" s="14" customFormat="1" ht="19.5" customHeight="1" x14ac:dyDescent="0.2">
      <c r="A2261" s="13">
        <v>2246</v>
      </c>
      <c r="B2261" s="14" t="str">
        <f ca="1">IFERROR(HYPERLINK("http://www.charitycommission.gov.uk/Showcharity/RegisterOfCharities/SearchResultHandler.aspx?RegisteredCharityNumber="&amp;VLOOKUP($A2261,RawData!$H:$J,2,FALSE),VLOOKUP($A2261,RawData!$H:$J,3,FALSE)),"")</f>
        <v/>
      </c>
    </row>
    <row r="2262" spans="1:2" s="14" customFormat="1" ht="19.5" customHeight="1" x14ac:dyDescent="0.2">
      <c r="A2262" s="13">
        <v>2247</v>
      </c>
      <c r="B2262" s="14" t="str">
        <f ca="1">IFERROR(HYPERLINK("http://www.charitycommission.gov.uk/Showcharity/RegisterOfCharities/SearchResultHandler.aspx?RegisteredCharityNumber="&amp;VLOOKUP($A2262,RawData!$H:$J,2,FALSE),VLOOKUP($A2262,RawData!$H:$J,3,FALSE)),"")</f>
        <v/>
      </c>
    </row>
    <row r="2263" spans="1:2" s="14" customFormat="1" ht="19.5" customHeight="1" x14ac:dyDescent="0.2">
      <c r="A2263" s="13">
        <v>2248</v>
      </c>
      <c r="B2263" s="14" t="str">
        <f ca="1">IFERROR(HYPERLINK("http://www.charitycommission.gov.uk/Showcharity/RegisterOfCharities/SearchResultHandler.aspx?RegisteredCharityNumber="&amp;VLOOKUP($A2263,RawData!$H:$J,2,FALSE),VLOOKUP($A2263,RawData!$H:$J,3,FALSE)),"")</f>
        <v/>
      </c>
    </row>
    <row r="2264" spans="1:2" s="14" customFormat="1" ht="19.5" customHeight="1" x14ac:dyDescent="0.2">
      <c r="A2264" s="13">
        <v>2249</v>
      </c>
      <c r="B2264" s="14" t="str">
        <f ca="1">IFERROR(HYPERLINK("http://www.charitycommission.gov.uk/Showcharity/RegisterOfCharities/SearchResultHandler.aspx?RegisteredCharityNumber="&amp;VLOOKUP($A2264,RawData!$H:$J,2,FALSE),VLOOKUP($A2264,RawData!$H:$J,3,FALSE)),"")</f>
        <v/>
      </c>
    </row>
    <row r="2265" spans="1:2" s="14" customFormat="1" ht="19.5" customHeight="1" x14ac:dyDescent="0.2">
      <c r="A2265" s="13">
        <v>2250</v>
      </c>
      <c r="B2265" s="14" t="str">
        <f ca="1">IFERROR(HYPERLINK("http://www.charitycommission.gov.uk/Showcharity/RegisterOfCharities/SearchResultHandler.aspx?RegisteredCharityNumber="&amp;VLOOKUP($A2265,RawData!$H:$J,2,FALSE),VLOOKUP($A2265,RawData!$H:$J,3,FALSE)),"")</f>
        <v/>
      </c>
    </row>
    <row r="2266" spans="1:2" s="14" customFormat="1" ht="19.5" customHeight="1" x14ac:dyDescent="0.2">
      <c r="A2266" s="13">
        <v>2251</v>
      </c>
      <c r="B2266" s="14" t="str">
        <f ca="1">IFERROR(HYPERLINK("http://www.charitycommission.gov.uk/Showcharity/RegisterOfCharities/SearchResultHandler.aspx?RegisteredCharityNumber="&amp;VLOOKUP($A2266,RawData!$H:$J,2,FALSE),VLOOKUP($A2266,RawData!$H:$J,3,FALSE)),"")</f>
        <v/>
      </c>
    </row>
    <row r="2267" spans="1:2" s="14" customFormat="1" ht="19.5" customHeight="1" x14ac:dyDescent="0.2">
      <c r="A2267" s="13">
        <v>2252</v>
      </c>
      <c r="B2267" s="14" t="str">
        <f ca="1">IFERROR(HYPERLINK("http://www.charitycommission.gov.uk/Showcharity/RegisterOfCharities/SearchResultHandler.aspx?RegisteredCharityNumber="&amp;VLOOKUP($A2267,RawData!$H:$J,2,FALSE),VLOOKUP($A2267,RawData!$H:$J,3,FALSE)),"")</f>
        <v/>
      </c>
    </row>
    <row r="2268" spans="1:2" s="14" customFormat="1" ht="19.5" customHeight="1" x14ac:dyDescent="0.2">
      <c r="A2268" s="13">
        <v>2253</v>
      </c>
      <c r="B2268" s="14" t="str">
        <f ca="1">IFERROR(HYPERLINK("http://www.charitycommission.gov.uk/Showcharity/RegisterOfCharities/SearchResultHandler.aspx?RegisteredCharityNumber="&amp;VLOOKUP($A2268,RawData!$H:$J,2,FALSE),VLOOKUP($A2268,RawData!$H:$J,3,FALSE)),"")</f>
        <v/>
      </c>
    </row>
    <row r="2269" spans="1:2" s="14" customFormat="1" ht="19.5" customHeight="1" x14ac:dyDescent="0.2">
      <c r="A2269" s="13">
        <v>2254</v>
      </c>
      <c r="B2269" s="14" t="str">
        <f ca="1">IFERROR(HYPERLINK("http://www.charitycommission.gov.uk/Showcharity/RegisterOfCharities/SearchResultHandler.aspx?RegisteredCharityNumber="&amp;VLOOKUP($A2269,RawData!$H:$J,2,FALSE),VLOOKUP($A2269,RawData!$H:$J,3,FALSE)),"")</f>
        <v/>
      </c>
    </row>
    <row r="2270" spans="1:2" s="14" customFormat="1" ht="19.5" customHeight="1" x14ac:dyDescent="0.2">
      <c r="A2270" s="13">
        <v>2255</v>
      </c>
      <c r="B2270" s="14" t="str">
        <f ca="1">IFERROR(HYPERLINK("http://www.charitycommission.gov.uk/Showcharity/RegisterOfCharities/SearchResultHandler.aspx?RegisteredCharityNumber="&amp;VLOOKUP($A2270,RawData!$H:$J,2,FALSE),VLOOKUP($A2270,RawData!$H:$J,3,FALSE)),"")</f>
        <v/>
      </c>
    </row>
    <row r="2271" spans="1:2" s="14" customFormat="1" ht="19.5" customHeight="1" x14ac:dyDescent="0.2">
      <c r="A2271" s="13">
        <v>2256</v>
      </c>
      <c r="B2271" s="14" t="str">
        <f ca="1">IFERROR(HYPERLINK("http://www.charitycommission.gov.uk/Showcharity/RegisterOfCharities/SearchResultHandler.aspx?RegisteredCharityNumber="&amp;VLOOKUP($A2271,RawData!$H:$J,2,FALSE),VLOOKUP($A2271,RawData!$H:$J,3,FALSE)),"")</f>
        <v/>
      </c>
    </row>
    <row r="2272" spans="1:2" s="14" customFormat="1" ht="19.5" customHeight="1" x14ac:dyDescent="0.2">
      <c r="A2272" s="13">
        <v>2257</v>
      </c>
      <c r="B2272" s="14" t="str">
        <f ca="1">IFERROR(HYPERLINK("http://www.charitycommission.gov.uk/Showcharity/RegisterOfCharities/SearchResultHandler.aspx?RegisteredCharityNumber="&amp;VLOOKUP($A2272,RawData!$H:$J,2,FALSE),VLOOKUP($A2272,RawData!$H:$J,3,FALSE)),"")</f>
        <v/>
      </c>
    </row>
    <row r="2273" spans="1:2" s="14" customFormat="1" ht="19.5" customHeight="1" x14ac:dyDescent="0.2">
      <c r="A2273" s="13">
        <v>2258</v>
      </c>
      <c r="B2273" s="14" t="str">
        <f ca="1">IFERROR(HYPERLINK("http://www.charitycommission.gov.uk/Showcharity/RegisterOfCharities/SearchResultHandler.aspx?RegisteredCharityNumber="&amp;VLOOKUP($A2273,RawData!$H:$J,2,FALSE),VLOOKUP($A2273,RawData!$H:$J,3,FALSE)),"")</f>
        <v/>
      </c>
    </row>
    <row r="2274" spans="1:2" s="14" customFormat="1" ht="19.5" customHeight="1" x14ac:dyDescent="0.2">
      <c r="A2274" s="13">
        <v>2259</v>
      </c>
      <c r="B2274" s="14" t="str">
        <f ca="1">IFERROR(HYPERLINK("http://www.charitycommission.gov.uk/Showcharity/RegisterOfCharities/SearchResultHandler.aspx?RegisteredCharityNumber="&amp;VLOOKUP($A2274,RawData!$H:$J,2,FALSE),VLOOKUP($A2274,RawData!$H:$J,3,FALSE)),"")</f>
        <v/>
      </c>
    </row>
    <row r="2275" spans="1:2" s="14" customFormat="1" ht="19.5" customHeight="1" x14ac:dyDescent="0.2">
      <c r="A2275" s="13">
        <v>2260</v>
      </c>
      <c r="B2275" s="14" t="str">
        <f ca="1">IFERROR(HYPERLINK("http://www.charitycommission.gov.uk/Showcharity/RegisterOfCharities/SearchResultHandler.aspx?RegisteredCharityNumber="&amp;VLOOKUP($A2275,RawData!$H:$J,2,FALSE),VLOOKUP($A2275,RawData!$H:$J,3,FALSE)),"")</f>
        <v/>
      </c>
    </row>
    <row r="2276" spans="1:2" s="14" customFormat="1" ht="19.5" customHeight="1" x14ac:dyDescent="0.2">
      <c r="A2276" s="13">
        <v>2261</v>
      </c>
      <c r="B2276" s="14" t="str">
        <f ca="1">IFERROR(HYPERLINK("http://www.charitycommission.gov.uk/Showcharity/RegisterOfCharities/SearchResultHandler.aspx?RegisteredCharityNumber="&amp;VLOOKUP($A2276,RawData!$H:$J,2,FALSE),VLOOKUP($A2276,RawData!$H:$J,3,FALSE)),"")</f>
        <v/>
      </c>
    </row>
    <row r="2277" spans="1:2" s="14" customFormat="1" ht="19.5" customHeight="1" x14ac:dyDescent="0.2">
      <c r="A2277" s="13">
        <v>2262</v>
      </c>
      <c r="B2277" s="14" t="str">
        <f ca="1">IFERROR(HYPERLINK("http://www.charitycommission.gov.uk/Showcharity/RegisterOfCharities/SearchResultHandler.aspx?RegisteredCharityNumber="&amp;VLOOKUP($A2277,RawData!$H:$J,2,FALSE),VLOOKUP($A2277,RawData!$H:$J,3,FALSE)),"")</f>
        <v/>
      </c>
    </row>
    <row r="2278" spans="1:2" s="14" customFormat="1" ht="19.5" customHeight="1" x14ac:dyDescent="0.2">
      <c r="A2278" s="13">
        <v>2263</v>
      </c>
      <c r="B2278" s="14" t="str">
        <f ca="1">IFERROR(HYPERLINK("http://www.charitycommission.gov.uk/Showcharity/RegisterOfCharities/SearchResultHandler.aspx?RegisteredCharityNumber="&amp;VLOOKUP($A2278,RawData!$H:$J,2,FALSE),VLOOKUP($A2278,RawData!$H:$J,3,FALSE)),"")</f>
        <v/>
      </c>
    </row>
    <row r="2279" spans="1:2" s="14" customFormat="1" ht="19.5" customHeight="1" x14ac:dyDescent="0.2">
      <c r="A2279" s="13">
        <v>2264</v>
      </c>
      <c r="B2279" s="14" t="str">
        <f ca="1">IFERROR(HYPERLINK("http://www.charitycommission.gov.uk/Showcharity/RegisterOfCharities/SearchResultHandler.aspx?RegisteredCharityNumber="&amp;VLOOKUP($A2279,RawData!$H:$J,2,FALSE),VLOOKUP($A2279,RawData!$H:$J,3,FALSE)),"")</f>
        <v/>
      </c>
    </row>
    <row r="2280" spans="1:2" s="14" customFormat="1" ht="19.5" customHeight="1" x14ac:dyDescent="0.2">
      <c r="A2280" s="13">
        <v>2265</v>
      </c>
      <c r="B2280" s="14" t="str">
        <f ca="1">IFERROR(HYPERLINK("http://www.charitycommission.gov.uk/Showcharity/RegisterOfCharities/SearchResultHandler.aspx?RegisteredCharityNumber="&amp;VLOOKUP($A2280,RawData!$H:$J,2,FALSE),VLOOKUP($A2280,RawData!$H:$J,3,FALSE)),"")</f>
        <v/>
      </c>
    </row>
    <row r="2281" spans="1:2" s="14" customFormat="1" ht="19.5" customHeight="1" x14ac:dyDescent="0.2">
      <c r="A2281" s="13">
        <v>2266</v>
      </c>
      <c r="B2281" s="14" t="str">
        <f ca="1">IFERROR(HYPERLINK("http://www.charitycommission.gov.uk/Showcharity/RegisterOfCharities/SearchResultHandler.aspx?RegisteredCharityNumber="&amp;VLOOKUP($A2281,RawData!$H:$J,2,FALSE),VLOOKUP($A2281,RawData!$H:$J,3,FALSE)),"")</f>
        <v/>
      </c>
    </row>
    <row r="2282" spans="1:2" s="14" customFormat="1" ht="19.5" customHeight="1" x14ac:dyDescent="0.2">
      <c r="A2282" s="13">
        <v>2267</v>
      </c>
      <c r="B2282" s="14" t="str">
        <f ca="1">IFERROR(HYPERLINK("http://www.charitycommission.gov.uk/Showcharity/RegisterOfCharities/SearchResultHandler.aspx?RegisteredCharityNumber="&amp;VLOOKUP($A2282,RawData!$H:$J,2,FALSE),VLOOKUP($A2282,RawData!$H:$J,3,FALSE)),"")</f>
        <v/>
      </c>
    </row>
    <row r="2283" spans="1:2" s="14" customFormat="1" ht="19.5" customHeight="1" x14ac:dyDescent="0.2">
      <c r="A2283" s="13">
        <v>2268</v>
      </c>
      <c r="B2283" s="14" t="str">
        <f ca="1">IFERROR(HYPERLINK("http://www.charitycommission.gov.uk/Showcharity/RegisterOfCharities/SearchResultHandler.aspx?RegisteredCharityNumber="&amp;VLOOKUP($A2283,RawData!$H:$J,2,FALSE),VLOOKUP($A2283,RawData!$H:$J,3,FALSE)),"")</f>
        <v/>
      </c>
    </row>
    <row r="2284" spans="1:2" s="14" customFormat="1" ht="19.5" customHeight="1" x14ac:dyDescent="0.2">
      <c r="A2284" s="13">
        <v>2269</v>
      </c>
      <c r="B2284" s="14" t="str">
        <f ca="1">IFERROR(HYPERLINK("http://www.charitycommission.gov.uk/Showcharity/RegisterOfCharities/SearchResultHandler.aspx?RegisteredCharityNumber="&amp;VLOOKUP($A2284,RawData!$H:$J,2,FALSE),VLOOKUP($A2284,RawData!$H:$J,3,FALSE)),"")</f>
        <v/>
      </c>
    </row>
    <row r="2285" spans="1:2" s="14" customFormat="1" ht="19.5" customHeight="1" x14ac:dyDescent="0.2">
      <c r="A2285" s="13">
        <v>2270</v>
      </c>
      <c r="B2285" s="14" t="str">
        <f ca="1">IFERROR(HYPERLINK("http://www.charitycommission.gov.uk/Showcharity/RegisterOfCharities/SearchResultHandler.aspx?RegisteredCharityNumber="&amp;VLOOKUP($A2285,RawData!$H:$J,2,FALSE),VLOOKUP($A2285,RawData!$H:$J,3,FALSE)),"")</f>
        <v/>
      </c>
    </row>
    <row r="2286" spans="1:2" s="14" customFormat="1" ht="19.5" customHeight="1" x14ac:dyDescent="0.2">
      <c r="A2286" s="13">
        <v>2271</v>
      </c>
      <c r="B2286" s="14" t="str">
        <f ca="1">IFERROR(HYPERLINK("http://www.charitycommission.gov.uk/Showcharity/RegisterOfCharities/SearchResultHandler.aspx?RegisteredCharityNumber="&amp;VLOOKUP($A2286,RawData!$H:$J,2,FALSE),VLOOKUP($A2286,RawData!$H:$J,3,FALSE)),"")</f>
        <v/>
      </c>
    </row>
    <row r="2287" spans="1:2" s="14" customFormat="1" ht="19.5" customHeight="1" x14ac:dyDescent="0.2">
      <c r="A2287" s="13">
        <v>2272</v>
      </c>
      <c r="B2287" s="14" t="str">
        <f ca="1">IFERROR(HYPERLINK("http://www.charitycommission.gov.uk/Showcharity/RegisterOfCharities/SearchResultHandler.aspx?RegisteredCharityNumber="&amp;VLOOKUP($A2287,RawData!$H:$J,2,FALSE),VLOOKUP($A2287,RawData!$H:$J,3,FALSE)),"")</f>
        <v/>
      </c>
    </row>
    <row r="2288" spans="1:2" s="14" customFormat="1" ht="19.5" customHeight="1" x14ac:dyDescent="0.2">
      <c r="A2288" s="13">
        <v>2273</v>
      </c>
      <c r="B2288" s="14" t="str">
        <f ca="1">IFERROR(HYPERLINK("http://www.charitycommission.gov.uk/Showcharity/RegisterOfCharities/SearchResultHandler.aspx?RegisteredCharityNumber="&amp;VLOOKUP($A2288,RawData!$H:$J,2,FALSE),VLOOKUP($A2288,RawData!$H:$J,3,FALSE)),"")</f>
        <v/>
      </c>
    </row>
    <row r="2289" spans="1:2" s="14" customFormat="1" ht="19.5" customHeight="1" x14ac:dyDescent="0.2">
      <c r="A2289" s="13">
        <v>2274</v>
      </c>
      <c r="B2289" s="14" t="str">
        <f ca="1">IFERROR(HYPERLINK("http://www.charitycommission.gov.uk/Showcharity/RegisterOfCharities/SearchResultHandler.aspx?RegisteredCharityNumber="&amp;VLOOKUP($A2289,RawData!$H:$J,2,FALSE),VLOOKUP($A2289,RawData!$H:$J,3,FALSE)),"")</f>
        <v/>
      </c>
    </row>
    <row r="2290" spans="1:2" s="14" customFormat="1" ht="19.5" customHeight="1" x14ac:dyDescent="0.2">
      <c r="A2290" s="13">
        <v>2275</v>
      </c>
      <c r="B2290" s="14" t="str">
        <f ca="1">IFERROR(HYPERLINK("http://www.charitycommission.gov.uk/Showcharity/RegisterOfCharities/SearchResultHandler.aspx?RegisteredCharityNumber="&amp;VLOOKUP($A2290,RawData!$H:$J,2,FALSE),VLOOKUP($A2290,RawData!$H:$J,3,FALSE)),"")</f>
        <v/>
      </c>
    </row>
    <row r="2291" spans="1:2" s="14" customFormat="1" ht="19.5" customHeight="1" x14ac:dyDescent="0.2">
      <c r="A2291" s="13">
        <v>2276</v>
      </c>
      <c r="B2291" s="14" t="str">
        <f ca="1">IFERROR(HYPERLINK("http://www.charitycommission.gov.uk/Showcharity/RegisterOfCharities/SearchResultHandler.aspx?RegisteredCharityNumber="&amp;VLOOKUP($A2291,RawData!$H:$J,2,FALSE),VLOOKUP($A2291,RawData!$H:$J,3,FALSE)),"")</f>
        <v/>
      </c>
    </row>
    <row r="2292" spans="1:2" s="14" customFormat="1" ht="19.5" customHeight="1" x14ac:dyDescent="0.2">
      <c r="A2292" s="13">
        <v>2277</v>
      </c>
      <c r="B2292" s="14" t="str">
        <f ca="1">IFERROR(HYPERLINK("http://www.charitycommission.gov.uk/Showcharity/RegisterOfCharities/SearchResultHandler.aspx?RegisteredCharityNumber="&amp;VLOOKUP($A2292,RawData!$H:$J,2,FALSE),VLOOKUP($A2292,RawData!$H:$J,3,FALSE)),"")</f>
        <v/>
      </c>
    </row>
    <row r="2293" spans="1:2" s="14" customFormat="1" ht="19.5" customHeight="1" x14ac:dyDescent="0.2">
      <c r="A2293" s="13">
        <v>2278</v>
      </c>
      <c r="B2293" s="14" t="str">
        <f ca="1">IFERROR(HYPERLINK("http://www.charitycommission.gov.uk/Showcharity/RegisterOfCharities/SearchResultHandler.aspx?RegisteredCharityNumber="&amp;VLOOKUP($A2293,RawData!$H:$J,2,FALSE),VLOOKUP($A2293,RawData!$H:$J,3,FALSE)),"")</f>
        <v/>
      </c>
    </row>
    <row r="2294" spans="1:2" s="14" customFormat="1" ht="19.5" customHeight="1" x14ac:dyDescent="0.2">
      <c r="A2294" s="13">
        <v>2279</v>
      </c>
      <c r="B2294" s="14" t="str">
        <f ca="1">IFERROR(HYPERLINK("http://www.charitycommission.gov.uk/Showcharity/RegisterOfCharities/SearchResultHandler.aspx?RegisteredCharityNumber="&amp;VLOOKUP($A2294,RawData!$H:$J,2,FALSE),VLOOKUP($A2294,RawData!$H:$J,3,FALSE)),"")</f>
        <v/>
      </c>
    </row>
    <row r="2295" spans="1:2" s="14" customFormat="1" ht="19.5" customHeight="1" x14ac:dyDescent="0.2">
      <c r="A2295" s="13">
        <v>2280</v>
      </c>
      <c r="B2295" s="14" t="str">
        <f ca="1">IFERROR(HYPERLINK("http://www.charitycommission.gov.uk/Showcharity/RegisterOfCharities/SearchResultHandler.aspx?RegisteredCharityNumber="&amp;VLOOKUP($A2295,RawData!$H:$J,2,FALSE),VLOOKUP($A2295,RawData!$H:$J,3,FALSE)),"")</f>
        <v/>
      </c>
    </row>
    <row r="2296" spans="1:2" s="14" customFormat="1" ht="19.5" customHeight="1" x14ac:dyDescent="0.2">
      <c r="A2296" s="13">
        <v>2281</v>
      </c>
      <c r="B2296" s="14" t="str">
        <f ca="1">IFERROR(HYPERLINK("http://www.charitycommission.gov.uk/Showcharity/RegisterOfCharities/SearchResultHandler.aspx?RegisteredCharityNumber="&amp;VLOOKUP($A2296,RawData!$H:$J,2,FALSE),VLOOKUP($A2296,RawData!$H:$J,3,FALSE)),"")</f>
        <v/>
      </c>
    </row>
    <row r="2297" spans="1:2" s="14" customFormat="1" ht="19.5" customHeight="1" x14ac:dyDescent="0.2">
      <c r="A2297" s="13">
        <v>2282</v>
      </c>
      <c r="B2297" s="14" t="str">
        <f ca="1">IFERROR(HYPERLINK("http://www.charitycommission.gov.uk/Showcharity/RegisterOfCharities/SearchResultHandler.aspx?RegisteredCharityNumber="&amp;VLOOKUP($A2297,RawData!$H:$J,2,FALSE),VLOOKUP($A2297,RawData!$H:$J,3,FALSE)),"")</f>
        <v/>
      </c>
    </row>
    <row r="2298" spans="1:2" s="14" customFormat="1" ht="19.5" customHeight="1" x14ac:dyDescent="0.2">
      <c r="A2298" s="13">
        <v>2283</v>
      </c>
      <c r="B2298" s="14" t="str">
        <f ca="1">IFERROR(HYPERLINK("http://www.charitycommission.gov.uk/Showcharity/RegisterOfCharities/SearchResultHandler.aspx?RegisteredCharityNumber="&amp;VLOOKUP($A2298,RawData!$H:$J,2,FALSE),VLOOKUP($A2298,RawData!$H:$J,3,FALSE)),"")</f>
        <v/>
      </c>
    </row>
    <row r="2299" spans="1:2" s="14" customFormat="1" ht="19.5" customHeight="1" x14ac:dyDescent="0.2">
      <c r="A2299" s="13">
        <v>2284</v>
      </c>
      <c r="B2299" s="14" t="str">
        <f ca="1">IFERROR(HYPERLINK("http://www.charitycommission.gov.uk/Showcharity/RegisterOfCharities/SearchResultHandler.aspx?RegisteredCharityNumber="&amp;VLOOKUP($A2299,RawData!$H:$J,2,FALSE),VLOOKUP($A2299,RawData!$H:$J,3,FALSE)),"")</f>
        <v/>
      </c>
    </row>
    <row r="2300" spans="1:2" s="14" customFormat="1" ht="19.5" customHeight="1" x14ac:dyDescent="0.2">
      <c r="A2300" s="13">
        <v>2285</v>
      </c>
      <c r="B2300" s="14" t="str">
        <f ca="1">IFERROR(HYPERLINK("http://www.charitycommission.gov.uk/Showcharity/RegisterOfCharities/SearchResultHandler.aspx?RegisteredCharityNumber="&amp;VLOOKUP($A2300,RawData!$H:$J,2,FALSE),VLOOKUP($A2300,RawData!$H:$J,3,FALSE)),"")</f>
        <v/>
      </c>
    </row>
    <row r="2301" spans="1:2" s="14" customFormat="1" ht="19.5" customHeight="1" x14ac:dyDescent="0.2">
      <c r="A2301" s="13">
        <v>2286</v>
      </c>
      <c r="B2301" s="14" t="str">
        <f ca="1">IFERROR(HYPERLINK("http://www.charitycommission.gov.uk/Showcharity/RegisterOfCharities/SearchResultHandler.aspx?RegisteredCharityNumber="&amp;VLOOKUP($A2301,RawData!$H:$J,2,FALSE),VLOOKUP($A2301,RawData!$H:$J,3,FALSE)),"")</f>
        <v/>
      </c>
    </row>
    <row r="2302" spans="1:2" s="14" customFormat="1" ht="19.5" customHeight="1" x14ac:dyDescent="0.2">
      <c r="A2302" s="13">
        <v>2287</v>
      </c>
      <c r="B2302" s="14" t="str">
        <f ca="1">IFERROR(HYPERLINK("http://www.charitycommission.gov.uk/Showcharity/RegisterOfCharities/SearchResultHandler.aspx?RegisteredCharityNumber="&amp;VLOOKUP($A2302,RawData!$H:$J,2,FALSE),VLOOKUP($A2302,RawData!$H:$J,3,FALSE)),"")</f>
        <v/>
      </c>
    </row>
    <row r="2303" spans="1:2" s="14" customFormat="1" ht="19.5" customHeight="1" x14ac:dyDescent="0.2">
      <c r="A2303" s="13">
        <v>2288</v>
      </c>
      <c r="B2303" s="14" t="str">
        <f ca="1">IFERROR(HYPERLINK("http://www.charitycommission.gov.uk/Showcharity/RegisterOfCharities/SearchResultHandler.aspx?RegisteredCharityNumber="&amp;VLOOKUP($A2303,RawData!$H:$J,2,FALSE),VLOOKUP($A2303,RawData!$H:$J,3,FALSE)),"")</f>
        <v/>
      </c>
    </row>
    <row r="2304" spans="1:2" s="14" customFormat="1" ht="19.5" customHeight="1" x14ac:dyDescent="0.2">
      <c r="A2304" s="13">
        <v>2289</v>
      </c>
      <c r="B2304" s="14" t="str">
        <f ca="1">IFERROR(HYPERLINK("http://www.charitycommission.gov.uk/Showcharity/RegisterOfCharities/SearchResultHandler.aspx?RegisteredCharityNumber="&amp;VLOOKUP($A2304,RawData!$H:$J,2,FALSE),VLOOKUP($A2304,RawData!$H:$J,3,FALSE)),"")</f>
        <v/>
      </c>
    </row>
    <row r="2305" spans="1:2" s="14" customFormat="1" ht="19.5" customHeight="1" x14ac:dyDescent="0.2">
      <c r="A2305" s="13">
        <v>2290</v>
      </c>
      <c r="B2305" s="14" t="str">
        <f ca="1">IFERROR(HYPERLINK("http://www.charitycommission.gov.uk/Showcharity/RegisterOfCharities/SearchResultHandler.aspx?RegisteredCharityNumber="&amp;VLOOKUP($A2305,RawData!$H:$J,2,FALSE),VLOOKUP($A2305,RawData!$H:$J,3,FALSE)),"")</f>
        <v/>
      </c>
    </row>
    <row r="2306" spans="1:2" s="14" customFormat="1" ht="19.5" customHeight="1" x14ac:dyDescent="0.2">
      <c r="A2306" s="13">
        <v>2291</v>
      </c>
      <c r="B2306" s="14" t="str">
        <f ca="1">IFERROR(HYPERLINK("http://www.charitycommission.gov.uk/Showcharity/RegisterOfCharities/SearchResultHandler.aspx?RegisteredCharityNumber="&amp;VLOOKUP($A2306,RawData!$H:$J,2,FALSE),VLOOKUP($A2306,RawData!$H:$J,3,FALSE)),"")</f>
        <v/>
      </c>
    </row>
    <row r="2307" spans="1:2" s="14" customFormat="1" ht="19.5" customHeight="1" x14ac:dyDescent="0.2">
      <c r="A2307" s="13">
        <v>2292</v>
      </c>
      <c r="B2307" s="14" t="str">
        <f ca="1">IFERROR(HYPERLINK("http://www.charitycommission.gov.uk/Showcharity/RegisterOfCharities/SearchResultHandler.aspx?RegisteredCharityNumber="&amp;VLOOKUP($A2307,RawData!$H:$J,2,FALSE),VLOOKUP($A2307,RawData!$H:$J,3,FALSE)),"")</f>
        <v/>
      </c>
    </row>
    <row r="2308" spans="1:2" s="14" customFormat="1" ht="19.5" customHeight="1" x14ac:dyDescent="0.2">
      <c r="A2308" s="13">
        <v>2293</v>
      </c>
      <c r="B2308" s="14" t="str">
        <f ca="1">IFERROR(HYPERLINK("http://www.charitycommission.gov.uk/Showcharity/RegisterOfCharities/SearchResultHandler.aspx?RegisteredCharityNumber="&amp;VLOOKUP($A2308,RawData!$H:$J,2,FALSE),VLOOKUP($A2308,RawData!$H:$J,3,FALSE)),"")</f>
        <v/>
      </c>
    </row>
    <row r="2309" spans="1:2" s="14" customFormat="1" ht="19.5" customHeight="1" x14ac:dyDescent="0.2">
      <c r="A2309" s="13">
        <v>2294</v>
      </c>
      <c r="B2309" s="14" t="str">
        <f ca="1">IFERROR(HYPERLINK("http://www.charitycommission.gov.uk/Showcharity/RegisterOfCharities/SearchResultHandler.aspx?RegisteredCharityNumber="&amp;VLOOKUP($A2309,RawData!$H:$J,2,FALSE),VLOOKUP($A2309,RawData!$H:$J,3,FALSE)),"")</f>
        <v/>
      </c>
    </row>
    <row r="2310" spans="1:2" s="14" customFormat="1" ht="19.5" customHeight="1" x14ac:dyDescent="0.2">
      <c r="A2310" s="13">
        <v>2295</v>
      </c>
      <c r="B2310" s="14" t="str">
        <f ca="1">IFERROR(HYPERLINK("http://www.charitycommission.gov.uk/Showcharity/RegisterOfCharities/SearchResultHandler.aspx?RegisteredCharityNumber="&amp;VLOOKUP($A2310,RawData!$H:$J,2,FALSE),VLOOKUP($A2310,RawData!$H:$J,3,FALSE)),"")</f>
        <v/>
      </c>
    </row>
    <row r="2311" spans="1:2" s="14" customFormat="1" ht="19.5" customHeight="1" x14ac:dyDescent="0.2">
      <c r="A2311" s="13">
        <v>2296</v>
      </c>
      <c r="B2311" s="14" t="str">
        <f ca="1">IFERROR(HYPERLINK("http://www.charitycommission.gov.uk/Showcharity/RegisterOfCharities/SearchResultHandler.aspx?RegisteredCharityNumber="&amp;VLOOKUP($A2311,RawData!$H:$J,2,FALSE),VLOOKUP($A2311,RawData!$H:$J,3,FALSE)),"")</f>
        <v/>
      </c>
    </row>
    <row r="2312" spans="1:2" s="14" customFormat="1" ht="19.5" customHeight="1" x14ac:dyDescent="0.2">
      <c r="A2312" s="13">
        <v>2297</v>
      </c>
      <c r="B2312" s="14" t="str">
        <f ca="1">IFERROR(HYPERLINK("http://www.charitycommission.gov.uk/Showcharity/RegisterOfCharities/SearchResultHandler.aspx?RegisteredCharityNumber="&amp;VLOOKUP($A2312,RawData!$H:$J,2,FALSE),VLOOKUP($A2312,RawData!$H:$J,3,FALSE)),"")</f>
        <v/>
      </c>
    </row>
    <row r="2313" spans="1:2" s="14" customFormat="1" ht="19.5" customHeight="1" x14ac:dyDescent="0.2">
      <c r="A2313" s="13">
        <v>2298</v>
      </c>
      <c r="B2313" s="14" t="str">
        <f ca="1">IFERROR(HYPERLINK("http://www.charitycommission.gov.uk/Showcharity/RegisterOfCharities/SearchResultHandler.aspx?RegisteredCharityNumber="&amp;VLOOKUP($A2313,RawData!$H:$J,2,FALSE),VLOOKUP($A2313,RawData!$H:$J,3,FALSE)),"")</f>
        <v/>
      </c>
    </row>
    <row r="2314" spans="1:2" s="14" customFormat="1" ht="19.5" customHeight="1" x14ac:dyDescent="0.2">
      <c r="A2314" s="13">
        <v>2299</v>
      </c>
      <c r="B2314" s="14" t="str">
        <f ca="1">IFERROR(HYPERLINK("http://www.charitycommission.gov.uk/Showcharity/RegisterOfCharities/SearchResultHandler.aspx?RegisteredCharityNumber="&amp;VLOOKUP($A2314,RawData!$H:$J,2,FALSE),VLOOKUP($A2314,RawData!$H:$J,3,FALSE)),"")</f>
        <v/>
      </c>
    </row>
    <row r="2315" spans="1:2" s="14" customFormat="1" ht="19.5" customHeight="1" x14ac:dyDescent="0.2">
      <c r="A2315" s="13">
        <v>2300</v>
      </c>
      <c r="B2315" s="14" t="str">
        <f ca="1">IFERROR(HYPERLINK("http://www.charitycommission.gov.uk/Showcharity/RegisterOfCharities/SearchResultHandler.aspx?RegisteredCharityNumber="&amp;VLOOKUP($A2315,RawData!$H:$J,2,FALSE),VLOOKUP($A2315,RawData!$H:$J,3,FALSE)),"")</f>
        <v/>
      </c>
    </row>
    <row r="2316" spans="1:2" s="14" customFormat="1" ht="19.5" customHeight="1" x14ac:dyDescent="0.2">
      <c r="A2316" s="13">
        <v>2301</v>
      </c>
      <c r="B2316" s="14" t="str">
        <f ca="1">IFERROR(HYPERLINK("http://www.charitycommission.gov.uk/Showcharity/RegisterOfCharities/SearchResultHandler.aspx?RegisteredCharityNumber="&amp;VLOOKUP($A2316,RawData!$H:$J,2,FALSE),VLOOKUP($A2316,RawData!$H:$J,3,FALSE)),"")</f>
        <v/>
      </c>
    </row>
    <row r="2317" spans="1:2" s="14" customFormat="1" ht="19.5" customHeight="1" x14ac:dyDescent="0.2">
      <c r="A2317" s="13">
        <v>2302</v>
      </c>
      <c r="B2317" s="14" t="str">
        <f ca="1">IFERROR(HYPERLINK("http://www.charitycommission.gov.uk/Showcharity/RegisterOfCharities/SearchResultHandler.aspx?RegisteredCharityNumber="&amp;VLOOKUP($A2317,RawData!$H:$J,2,FALSE),VLOOKUP($A2317,RawData!$H:$J,3,FALSE)),"")</f>
        <v/>
      </c>
    </row>
    <row r="2318" spans="1:2" s="14" customFormat="1" ht="19.5" customHeight="1" x14ac:dyDescent="0.2">
      <c r="A2318" s="13">
        <v>2303</v>
      </c>
      <c r="B2318" s="14" t="str">
        <f ca="1">IFERROR(HYPERLINK("http://www.charitycommission.gov.uk/Showcharity/RegisterOfCharities/SearchResultHandler.aspx?RegisteredCharityNumber="&amp;VLOOKUP($A2318,RawData!$H:$J,2,FALSE),VLOOKUP($A2318,RawData!$H:$J,3,FALSE)),"")</f>
        <v/>
      </c>
    </row>
    <row r="2319" spans="1:2" s="14" customFormat="1" ht="19.5" customHeight="1" x14ac:dyDescent="0.2">
      <c r="A2319" s="13">
        <v>2304</v>
      </c>
      <c r="B2319" s="14" t="str">
        <f ca="1">IFERROR(HYPERLINK("http://www.charitycommission.gov.uk/Showcharity/RegisterOfCharities/SearchResultHandler.aspx?RegisteredCharityNumber="&amp;VLOOKUP($A2319,RawData!$H:$J,2,FALSE),VLOOKUP($A2319,RawData!$H:$J,3,FALSE)),"")</f>
        <v/>
      </c>
    </row>
    <row r="2320" spans="1:2" s="14" customFormat="1" ht="19.5" customHeight="1" x14ac:dyDescent="0.2">
      <c r="A2320" s="13">
        <v>2305</v>
      </c>
      <c r="B2320" s="14" t="str">
        <f ca="1">IFERROR(HYPERLINK("http://www.charitycommission.gov.uk/Showcharity/RegisterOfCharities/SearchResultHandler.aspx?RegisteredCharityNumber="&amp;VLOOKUP($A2320,RawData!$H:$J,2,FALSE),VLOOKUP($A2320,RawData!$H:$J,3,FALSE)),"")</f>
        <v/>
      </c>
    </row>
    <row r="2321" spans="1:2" s="14" customFormat="1" ht="19.5" customHeight="1" x14ac:dyDescent="0.2">
      <c r="A2321" s="13">
        <v>2306</v>
      </c>
      <c r="B2321" s="14" t="str">
        <f ca="1">IFERROR(HYPERLINK("http://www.charitycommission.gov.uk/Showcharity/RegisterOfCharities/SearchResultHandler.aspx?RegisteredCharityNumber="&amp;VLOOKUP($A2321,RawData!$H:$J,2,FALSE),VLOOKUP($A2321,RawData!$H:$J,3,FALSE)),"")</f>
        <v/>
      </c>
    </row>
    <row r="2322" spans="1:2" s="14" customFormat="1" ht="19.5" customHeight="1" x14ac:dyDescent="0.2">
      <c r="A2322" s="13">
        <v>2307</v>
      </c>
      <c r="B2322" s="14" t="str">
        <f ca="1">IFERROR(HYPERLINK("http://www.charitycommission.gov.uk/Showcharity/RegisterOfCharities/SearchResultHandler.aspx?RegisteredCharityNumber="&amp;VLOOKUP($A2322,RawData!$H:$J,2,FALSE),VLOOKUP($A2322,RawData!$H:$J,3,FALSE)),"")</f>
        <v/>
      </c>
    </row>
    <row r="2323" spans="1:2" s="14" customFormat="1" ht="19.5" customHeight="1" x14ac:dyDescent="0.2">
      <c r="A2323" s="13">
        <v>2308</v>
      </c>
      <c r="B2323" s="14" t="str">
        <f ca="1">IFERROR(HYPERLINK("http://www.charitycommission.gov.uk/Showcharity/RegisterOfCharities/SearchResultHandler.aspx?RegisteredCharityNumber="&amp;VLOOKUP($A2323,RawData!$H:$J,2,FALSE),VLOOKUP($A2323,RawData!$H:$J,3,FALSE)),"")</f>
        <v/>
      </c>
    </row>
    <row r="2324" spans="1:2" s="14" customFormat="1" ht="19.5" customHeight="1" x14ac:dyDescent="0.2">
      <c r="A2324" s="13">
        <v>2309</v>
      </c>
      <c r="B2324" s="14" t="str">
        <f ca="1">IFERROR(HYPERLINK("http://www.charitycommission.gov.uk/Showcharity/RegisterOfCharities/SearchResultHandler.aspx?RegisteredCharityNumber="&amp;VLOOKUP($A2324,RawData!$H:$J,2,FALSE),VLOOKUP($A2324,RawData!$H:$J,3,FALSE)),"")</f>
        <v/>
      </c>
    </row>
    <row r="2325" spans="1:2" s="14" customFormat="1" ht="19.5" customHeight="1" x14ac:dyDescent="0.2">
      <c r="A2325" s="13">
        <v>2310</v>
      </c>
      <c r="B2325" s="14" t="str">
        <f ca="1">IFERROR(HYPERLINK("http://www.charitycommission.gov.uk/Showcharity/RegisterOfCharities/SearchResultHandler.aspx?RegisteredCharityNumber="&amp;VLOOKUP($A2325,RawData!$H:$J,2,FALSE),VLOOKUP($A2325,RawData!$H:$J,3,FALSE)),"")</f>
        <v/>
      </c>
    </row>
    <row r="2326" spans="1:2" s="14" customFormat="1" ht="19.5" customHeight="1" x14ac:dyDescent="0.2">
      <c r="A2326" s="13">
        <v>2311</v>
      </c>
      <c r="B2326" s="14" t="str">
        <f ca="1">IFERROR(HYPERLINK("http://www.charitycommission.gov.uk/Showcharity/RegisterOfCharities/SearchResultHandler.aspx?RegisteredCharityNumber="&amp;VLOOKUP($A2326,RawData!$H:$J,2,FALSE),VLOOKUP($A2326,RawData!$H:$J,3,FALSE)),"")</f>
        <v/>
      </c>
    </row>
    <row r="2327" spans="1:2" s="14" customFormat="1" ht="19.5" customHeight="1" x14ac:dyDescent="0.2">
      <c r="A2327" s="13">
        <v>2312</v>
      </c>
      <c r="B2327" s="14" t="str">
        <f ca="1">IFERROR(HYPERLINK("http://www.charitycommission.gov.uk/Showcharity/RegisterOfCharities/SearchResultHandler.aspx?RegisteredCharityNumber="&amp;VLOOKUP($A2327,RawData!$H:$J,2,FALSE),VLOOKUP($A2327,RawData!$H:$J,3,FALSE)),"")</f>
        <v/>
      </c>
    </row>
    <row r="2328" spans="1:2" s="14" customFormat="1" ht="19.5" customHeight="1" x14ac:dyDescent="0.2">
      <c r="A2328" s="13">
        <v>2313</v>
      </c>
      <c r="B2328" s="14" t="str">
        <f ca="1">IFERROR(HYPERLINK("http://www.charitycommission.gov.uk/Showcharity/RegisterOfCharities/SearchResultHandler.aspx?RegisteredCharityNumber="&amp;VLOOKUP($A2328,RawData!$H:$J,2,FALSE),VLOOKUP($A2328,RawData!$H:$J,3,FALSE)),"")</f>
        <v/>
      </c>
    </row>
    <row r="2329" spans="1:2" s="14" customFormat="1" ht="19.5" customHeight="1" x14ac:dyDescent="0.2">
      <c r="A2329" s="13">
        <v>2314</v>
      </c>
      <c r="B2329" s="14" t="str">
        <f ca="1">IFERROR(HYPERLINK("http://www.charitycommission.gov.uk/Showcharity/RegisterOfCharities/SearchResultHandler.aspx?RegisteredCharityNumber="&amp;VLOOKUP($A2329,RawData!$H:$J,2,FALSE),VLOOKUP($A2329,RawData!$H:$J,3,FALSE)),"")</f>
        <v/>
      </c>
    </row>
    <row r="2330" spans="1:2" s="14" customFormat="1" ht="19.5" customHeight="1" x14ac:dyDescent="0.2">
      <c r="A2330" s="13">
        <v>2315</v>
      </c>
      <c r="B2330" s="14" t="str">
        <f ca="1">IFERROR(HYPERLINK("http://www.charitycommission.gov.uk/Showcharity/RegisterOfCharities/SearchResultHandler.aspx?RegisteredCharityNumber="&amp;VLOOKUP($A2330,RawData!$H:$J,2,FALSE),VLOOKUP($A2330,RawData!$H:$J,3,FALSE)),"")</f>
        <v/>
      </c>
    </row>
    <row r="2331" spans="1:2" s="14" customFormat="1" ht="19.5" customHeight="1" x14ac:dyDescent="0.2">
      <c r="A2331" s="13">
        <v>2316</v>
      </c>
      <c r="B2331" s="14" t="str">
        <f ca="1">IFERROR(HYPERLINK("http://www.charitycommission.gov.uk/Showcharity/RegisterOfCharities/SearchResultHandler.aspx?RegisteredCharityNumber="&amp;VLOOKUP($A2331,RawData!$H:$J,2,FALSE),VLOOKUP($A2331,RawData!$H:$J,3,FALSE)),"")</f>
        <v/>
      </c>
    </row>
    <row r="2332" spans="1:2" s="14" customFormat="1" ht="19.5" customHeight="1" x14ac:dyDescent="0.2">
      <c r="A2332" s="13">
        <v>2317</v>
      </c>
      <c r="B2332" s="14" t="str">
        <f ca="1">IFERROR(HYPERLINK("http://www.charitycommission.gov.uk/Showcharity/RegisterOfCharities/SearchResultHandler.aspx?RegisteredCharityNumber="&amp;VLOOKUP($A2332,RawData!$H:$J,2,FALSE),VLOOKUP($A2332,RawData!$H:$J,3,FALSE)),"")</f>
        <v/>
      </c>
    </row>
    <row r="2333" spans="1:2" s="14" customFormat="1" ht="19.5" customHeight="1" x14ac:dyDescent="0.2">
      <c r="A2333" s="13">
        <v>2318</v>
      </c>
      <c r="B2333" s="14" t="str">
        <f ca="1">IFERROR(HYPERLINK("http://www.charitycommission.gov.uk/Showcharity/RegisterOfCharities/SearchResultHandler.aspx?RegisteredCharityNumber="&amp;VLOOKUP($A2333,RawData!$H:$J,2,FALSE),VLOOKUP($A2333,RawData!$H:$J,3,FALSE)),"")</f>
        <v/>
      </c>
    </row>
    <row r="2334" spans="1:2" s="14" customFormat="1" ht="19.5" customHeight="1" x14ac:dyDescent="0.2">
      <c r="A2334" s="13">
        <v>2319</v>
      </c>
      <c r="B2334" s="14" t="str">
        <f ca="1">IFERROR(HYPERLINK("http://www.charitycommission.gov.uk/Showcharity/RegisterOfCharities/SearchResultHandler.aspx?RegisteredCharityNumber="&amp;VLOOKUP($A2334,RawData!$H:$J,2,FALSE),VLOOKUP($A2334,RawData!$H:$J,3,FALSE)),"")</f>
        <v/>
      </c>
    </row>
    <row r="2335" spans="1:2" s="14" customFormat="1" ht="19.5" customHeight="1" x14ac:dyDescent="0.2">
      <c r="A2335" s="13">
        <v>2320</v>
      </c>
      <c r="B2335" s="14" t="str">
        <f ca="1">IFERROR(HYPERLINK("http://www.charitycommission.gov.uk/Showcharity/RegisterOfCharities/SearchResultHandler.aspx?RegisteredCharityNumber="&amp;VLOOKUP($A2335,RawData!$H:$J,2,FALSE),VLOOKUP($A2335,RawData!$H:$J,3,FALSE)),"")</f>
        <v/>
      </c>
    </row>
    <row r="2336" spans="1:2" s="14" customFormat="1" ht="19.5" customHeight="1" x14ac:dyDescent="0.2">
      <c r="A2336" s="13">
        <v>2321</v>
      </c>
      <c r="B2336" s="14" t="str">
        <f ca="1">IFERROR(HYPERLINK("http://www.charitycommission.gov.uk/Showcharity/RegisterOfCharities/SearchResultHandler.aspx?RegisteredCharityNumber="&amp;VLOOKUP($A2336,RawData!$H:$J,2,FALSE),VLOOKUP($A2336,RawData!$H:$J,3,FALSE)),"")</f>
        <v/>
      </c>
    </row>
    <row r="2337" spans="1:2" s="14" customFormat="1" ht="19.5" customHeight="1" x14ac:dyDescent="0.2">
      <c r="A2337" s="13">
        <v>2322</v>
      </c>
      <c r="B2337" s="14" t="str">
        <f ca="1">IFERROR(HYPERLINK("http://www.charitycommission.gov.uk/Showcharity/RegisterOfCharities/SearchResultHandler.aspx?RegisteredCharityNumber="&amp;VLOOKUP($A2337,RawData!$H:$J,2,FALSE),VLOOKUP($A2337,RawData!$H:$J,3,FALSE)),"")</f>
        <v/>
      </c>
    </row>
    <row r="2338" spans="1:2" s="14" customFormat="1" ht="19.5" customHeight="1" x14ac:dyDescent="0.2">
      <c r="A2338" s="13">
        <v>2323</v>
      </c>
      <c r="B2338" s="14" t="str">
        <f ca="1">IFERROR(HYPERLINK("http://www.charitycommission.gov.uk/Showcharity/RegisterOfCharities/SearchResultHandler.aspx?RegisteredCharityNumber="&amp;VLOOKUP($A2338,RawData!$H:$J,2,FALSE),VLOOKUP($A2338,RawData!$H:$J,3,FALSE)),"")</f>
        <v/>
      </c>
    </row>
    <row r="2339" spans="1:2" s="14" customFormat="1" ht="19.5" customHeight="1" x14ac:dyDescent="0.2">
      <c r="A2339" s="13">
        <v>2324</v>
      </c>
      <c r="B2339" s="14" t="str">
        <f ca="1">IFERROR(HYPERLINK("http://www.charitycommission.gov.uk/Showcharity/RegisterOfCharities/SearchResultHandler.aspx?RegisteredCharityNumber="&amp;VLOOKUP($A2339,RawData!$H:$J,2,FALSE),VLOOKUP($A2339,RawData!$H:$J,3,FALSE)),"")</f>
        <v/>
      </c>
    </row>
    <row r="2340" spans="1:2" s="14" customFormat="1" ht="19.5" customHeight="1" x14ac:dyDescent="0.2">
      <c r="A2340" s="13">
        <v>2325</v>
      </c>
      <c r="B2340" s="14" t="str">
        <f ca="1">IFERROR(HYPERLINK("http://www.charitycommission.gov.uk/Showcharity/RegisterOfCharities/SearchResultHandler.aspx?RegisteredCharityNumber="&amp;VLOOKUP($A2340,RawData!$H:$J,2,FALSE),VLOOKUP($A2340,RawData!$H:$J,3,FALSE)),"")</f>
        <v/>
      </c>
    </row>
    <row r="2341" spans="1:2" s="14" customFormat="1" ht="19.5" customHeight="1" x14ac:dyDescent="0.2">
      <c r="A2341" s="13">
        <v>2326</v>
      </c>
      <c r="B2341" s="14" t="str">
        <f ca="1">IFERROR(HYPERLINK("http://www.charitycommission.gov.uk/Showcharity/RegisterOfCharities/SearchResultHandler.aspx?RegisteredCharityNumber="&amp;VLOOKUP($A2341,RawData!$H:$J,2,FALSE),VLOOKUP($A2341,RawData!$H:$J,3,FALSE)),"")</f>
        <v/>
      </c>
    </row>
    <row r="2342" spans="1:2" s="14" customFormat="1" ht="19.5" customHeight="1" x14ac:dyDescent="0.2">
      <c r="A2342" s="13">
        <v>2327</v>
      </c>
      <c r="B2342" s="14" t="str">
        <f ca="1">IFERROR(HYPERLINK("http://www.charitycommission.gov.uk/Showcharity/RegisterOfCharities/SearchResultHandler.aspx?RegisteredCharityNumber="&amp;VLOOKUP($A2342,RawData!$H:$J,2,FALSE),VLOOKUP($A2342,RawData!$H:$J,3,FALSE)),"")</f>
        <v/>
      </c>
    </row>
    <row r="2343" spans="1:2" s="14" customFormat="1" ht="19.5" customHeight="1" x14ac:dyDescent="0.2">
      <c r="A2343" s="13">
        <v>2328</v>
      </c>
      <c r="B2343" s="14" t="str">
        <f ca="1">IFERROR(HYPERLINK("http://www.charitycommission.gov.uk/Showcharity/RegisterOfCharities/SearchResultHandler.aspx?RegisteredCharityNumber="&amp;VLOOKUP($A2343,RawData!$H:$J,2,FALSE),VLOOKUP($A2343,RawData!$H:$J,3,FALSE)),"")</f>
        <v/>
      </c>
    </row>
    <row r="2344" spans="1:2" s="14" customFormat="1" ht="19.5" customHeight="1" x14ac:dyDescent="0.2">
      <c r="A2344" s="13">
        <v>2329</v>
      </c>
      <c r="B2344" s="14" t="str">
        <f ca="1">IFERROR(HYPERLINK("http://www.charitycommission.gov.uk/Showcharity/RegisterOfCharities/SearchResultHandler.aspx?RegisteredCharityNumber="&amp;VLOOKUP($A2344,RawData!$H:$J,2,FALSE),VLOOKUP($A2344,RawData!$H:$J,3,FALSE)),"")</f>
        <v/>
      </c>
    </row>
    <row r="2345" spans="1:2" s="14" customFormat="1" ht="19.5" customHeight="1" x14ac:dyDescent="0.2">
      <c r="A2345" s="13">
        <v>2330</v>
      </c>
      <c r="B2345" s="14" t="str">
        <f ca="1">IFERROR(HYPERLINK("http://www.charitycommission.gov.uk/Showcharity/RegisterOfCharities/SearchResultHandler.aspx?RegisteredCharityNumber="&amp;VLOOKUP($A2345,RawData!$H:$J,2,FALSE),VLOOKUP($A2345,RawData!$H:$J,3,FALSE)),"")</f>
        <v/>
      </c>
    </row>
    <row r="2346" spans="1:2" s="14" customFormat="1" ht="19.5" customHeight="1" x14ac:dyDescent="0.2">
      <c r="A2346" s="13">
        <v>2331</v>
      </c>
      <c r="B2346" s="14" t="str">
        <f ca="1">IFERROR(HYPERLINK("http://www.charitycommission.gov.uk/Showcharity/RegisterOfCharities/SearchResultHandler.aspx?RegisteredCharityNumber="&amp;VLOOKUP($A2346,RawData!$H:$J,2,FALSE),VLOOKUP($A2346,RawData!$H:$J,3,FALSE)),"")</f>
        <v/>
      </c>
    </row>
    <row r="2347" spans="1:2" s="14" customFormat="1" ht="19.5" customHeight="1" x14ac:dyDescent="0.2">
      <c r="A2347" s="13">
        <v>2332</v>
      </c>
      <c r="B2347" s="14" t="str">
        <f ca="1">IFERROR(HYPERLINK("http://www.charitycommission.gov.uk/Showcharity/RegisterOfCharities/SearchResultHandler.aspx?RegisteredCharityNumber="&amp;VLOOKUP($A2347,RawData!$H:$J,2,FALSE),VLOOKUP($A2347,RawData!$H:$J,3,FALSE)),"")</f>
        <v/>
      </c>
    </row>
    <row r="2348" spans="1:2" s="14" customFormat="1" ht="19.5" customHeight="1" x14ac:dyDescent="0.2">
      <c r="A2348" s="13">
        <v>2333</v>
      </c>
      <c r="B2348" s="14" t="str">
        <f ca="1">IFERROR(HYPERLINK("http://www.charitycommission.gov.uk/Showcharity/RegisterOfCharities/SearchResultHandler.aspx?RegisteredCharityNumber="&amp;VLOOKUP($A2348,RawData!$H:$J,2,FALSE),VLOOKUP($A2348,RawData!$H:$J,3,FALSE)),"")</f>
        <v/>
      </c>
    </row>
    <row r="2349" spans="1:2" s="14" customFormat="1" ht="19.5" customHeight="1" x14ac:dyDescent="0.2">
      <c r="A2349" s="13">
        <v>2334</v>
      </c>
      <c r="B2349" s="14" t="str">
        <f ca="1">IFERROR(HYPERLINK("http://www.charitycommission.gov.uk/Showcharity/RegisterOfCharities/SearchResultHandler.aspx?RegisteredCharityNumber="&amp;VLOOKUP($A2349,RawData!$H:$J,2,FALSE),VLOOKUP($A2349,RawData!$H:$J,3,FALSE)),"")</f>
        <v/>
      </c>
    </row>
    <row r="2350" spans="1:2" s="14" customFormat="1" ht="19.5" customHeight="1" x14ac:dyDescent="0.2">
      <c r="A2350" s="13">
        <v>2335</v>
      </c>
      <c r="B2350" s="14" t="str">
        <f ca="1">IFERROR(HYPERLINK("http://www.charitycommission.gov.uk/Showcharity/RegisterOfCharities/SearchResultHandler.aspx?RegisteredCharityNumber="&amp;VLOOKUP($A2350,RawData!$H:$J,2,FALSE),VLOOKUP($A2350,RawData!$H:$J,3,FALSE)),"")</f>
        <v/>
      </c>
    </row>
    <row r="2351" spans="1:2" s="14" customFormat="1" ht="19.5" customHeight="1" x14ac:dyDescent="0.2">
      <c r="A2351" s="13">
        <v>2336</v>
      </c>
      <c r="B2351" s="14" t="str">
        <f ca="1">IFERROR(HYPERLINK("http://www.charitycommission.gov.uk/Showcharity/RegisterOfCharities/SearchResultHandler.aspx?RegisteredCharityNumber="&amp;VLOOKUP($A2351,RawData!$H:$J,2,FALSE),VLOOKUP($A2351,RawData!$H:$J,3,FALSE)),"")</f>
        <v/>
      </c>
    </row>
    <row r="2352" spans="1:2" s="14" customFormat="1" ht="19.5" customHeight="1" x14ac:dyDescent="0.2">
      <c r="A2352" s="13">
        <v>2337</v>
      </c>
      <c r="B2352" s="14" t="str">
        <f ca="1">IFERROR(HYPERLINK("http://www.charitycommission.gov.uk/Showcharity/RegisterOfCharities/SearchResultHandler.aspx?RegisteredCharityNumber="&amp;VLOOKUP($A2352,RawData!$H:$J,2,FALSE),VLOOKUP($A2352,RawData!$H:$J,3,FALSE)),"")</f>
        <v/>
      </c>
    </row>
    <row r="2353" spans="1:2" s="14" customFormat="1" ht="19.5" customHeight="1" x14ac:dyDescent="0.2">
      <c r="A2353" s="13">
        <v>2338</v>
      </c>
      <c r="B2353" s="14" t="str">
        <f ca="1">IFERROR(HYPERLINK("http://www.charitycommission.gov.uk/Showcharity/RegisterOfCharities/SearchResultHandler.aspx?RegisteredCharityNumber="&amp;VLOOKUP($A2353,RawData!$H:$J,2,FALSE),VLOOKUP($A2353,RawData!$H:$J,3,FALSE)),"")</f>
        <v/>
      </c>
    </row>
    <row r="2354" spans="1:2" s="14" customFormat="1" ht="19.5" customHeight="1" x14ac:dyDescent="0.2">
      <c r="A2354" s="13">
        <v>2339</v>
      </c>
      <c r="B2354" s="14" t="str">
        <f ca="1">IFERROR(HYPERLINK("http://www.charitycommission.gov.uk/Showcharity/RegisterOfCharities/SearchResultHandler.aspx?RegisteredCharityNumber="&amp;VLOOKUP($A2354,RawData!$H:$J,2,FALSE),VLOOKUP($A2354,RawData!$H:$J,3,FALSE)),"")</f>
        <v/>
      </c>
    </row>
    <row r="2355" spans="1:2" s="14" customFormat="1" ht="19.5" customHeight="1" x14ac:dyDescent="0.2">
      <c r="A2355" s="13">
        <v>2340</v>
      </c>
      <c r="B2355" s="14" t="str">
        <f ca="1">IFERROR(HYPERLINK("http://www.charitycommission.gov.uk/Showcharity/RegisterOfCharities/SearchResultHandler.aspx?RegisteredCharityNumber="&amp;VLOOKUP($A2355,RawData!$H:$J,2,FALSE),VLOOKUP($A2355,RawData!$H:$J,3,FALSE)),"")</f>
        <v/>
      </c>
    </row>
    <row r="2356" spans="1:2" s="14" customFormat="1" ht="19.5" customHeight="1" x14ac:dyDescent="0.2">
      <c r="A2356" s="13">
        <v>2341</v>
      </c>
      <c r="B2356" s="14" t="str">
        <f ca="1">IFERROR(HYPERLINK("http://www.charitycommission.gov.uk/Showcharity/RegisterOfCharities/SearchResultHandler.aspx?RegisteredCharityNumber="&amp;VLOOKUP($A2356,RawData!$H:$J,2,FALSE),VLOOKUP($A2356,RawData!$H:$J,3,FALSE)),"")</f>
        <v/>
      </c>
    </row>
    <row r="2357" spans="1:2" s="14" customFormat="1" ht="19.5" customHeight="1" x14ac:dyDescent="0.2">
      <c r="A2357" s="13">
        <v>2342</v>
      </c>
      <c r="B2357" s="14" t="str">
        <f ca="1">IFERROR(HYPERLINK("http://www.charitycommission.gov.uk/Showcharity/RegisterOfCharities/SearchResultHandler.aspx?RegisteredCharityNumber="&amp;VLOOKUP($A2357,RawData!$H:$J,2,FALSE),VLOOKUP($A2357,RawData!$H:$J,3,FALSE)),"")</f>
        <v/>
      </c>
    </row>
    <row r="2358" spans="1:2" s="14" customFormat="1" ht="19.5" customHeight="1" x14ac:dyDescent="0.2">
      <c r="A2358" s="13">
        <v>2343</v>
      </c>
      <c r="B2358" s="14" t="str">
        <f ca="1">IFERROR(HYPERLINK("http://www.charitycommission.gov.uk/Showcharity/RegisterOfCharities/SearchResultHandler.aspx?RegisteredCharityNumber="&amp;VLOOKUP($A2358,RawData!$H:$J,2,FALSE),VLOOKUP($A2358,RawData!$H:$J,3,FALSE)),"")</f>
        <v/>
      </c>
    </row>
    <row r="2359" spans="1:2" s="14" customFormat="1" ht="19.5" customHeight="1" x14ac:dyDescent="0.2">
      <c r="A2359" s="13">
        <v>2344</v>
      </c>
      <c r="B2359" s="14" t="str">
        <f ca="1">IFERROR(HYPERLINK("http://www.charitycommission.gov.uk/Showcharity/RegisterOfCharities/SearchResultHandler.aspx?RegisteredCharityNumber="&amp;VLOOKUP($A2359,RawData!$H:$J,2,FALSE),VLOOKUP($A2359,RawData!$H:$J,3,FALSE)),"")</f>
        <v/>
      </c>
    </row>
    <row r="2360" spans="1:2" s="14" customFormat="1" ht="19.5" customHeight="1" x14ac:dyDescent="0.2">
      <c r="A2360" s="13">
        <v>2345</v>
      </c>
      <c r="B2360" s="14" t="str">
        <f ca="1">IFERROR(HYPERLINK("http://www.charitycommission.gov.uk/Showcharity/RegisterOfCharities/SearchResultHandler.aspx?RegisteredCharityNumber="&amp;VLOOKUP($A2360,RawData!$H:$J,2,FALSE),VLOOKUP($A2360,RawData!$H:$J,3,FALSE)),"")</f>
        <v/>
      </c>
    </row>
    <row r="2361" spans="1:2" s="14" customFormat="1" ht="19.5" customHeight="1" x14ac:dyDescent="0.2">
      <c r="A2361" s="13">
        <v>2346</v>
      </c>
      <c r="B2361" s="14" t="str">
        <f ca="1">IFERROR(HYPERLINK("http://www.charitycommission.gov.uk/Showcharity/RegisterOfCharities/SearchResultHandler.aspx?RegisteredCharityNumber="&amp;VLOOKUP($A2361,RawData!$H:$J,2,FALSE),VLOOKUP($A2361,RawData!$H:$J,3,FALSE)),"")</f>
        <v/>
      </c>
    </row>
    <row r="2362" spans="1:2" s="14" customFormat="1" ht="19.5" customHeight="1" x14ac:dyDescent="0.2">
      <c r="A2362" s="13">
        <v>2347</v>
      </c>
      <c r="B2362" s="14" t="str">
        <f ca="1">IFERROR(HYPERLINK("http://www.charitycommission.gov.uk/Showcharity/RegisterOfCharities/SearchResultHandler.aspx?RegisteredCharityNumber="&amp;VLOOKUP($A2362,RawData!$H:$J,2,FALSE),VLOOKUP($A2362,RawData!$H:$J,3,FALSE)),"")</f>
        <v/>
      </c>
    </row>
    <row r="2363" spans="1:2" s="14" customFormat="1" ht="19.5" customHeight="1" x14ac:dyDescent="0.2">
      <c r="A2363" s="13">
        <v>2348</v>
      </c>
      <c r="B2363" s="14" t="str">
        <f ca="1">IFERROR(HYPERLINK("http://www.charitycommission.gov.uk/Showcharity/RegisterOfCharities/SearchResultHandler.aspx?RegisteredCharityNumber="&amp;VLOOKUP($A2363,RawData!$H:$J,2,FALSE),VLOOKUP($A2363,RawData!$H:$J,3,FALSE)),"")</f>
        <v/>
      </c>
    </row>
    <row r="2364" spans="1:2" s="14" customFormat="1" ht="19.5" customHeight="1" x14ac:dyDescent="0.2">
      <c r="A2364" s="13">
        <v>2349</v>
      </c>
      <c r="B2364" s="14" t="str">
        <f ca="1">IFERROR(HYPERLINK("http://www.charitycommission.gov.uk/Showcharity/RegisterOfCharities/SearchResultHandler.aspx?RegisteredCharityNumber="&amp;VLOOKUP($A2364,RawData!$H:$J,2,FALSE),VLOOKUP($A2364,RawData!$H:$J,3,FALSE)),"")</f>
        <v/>
      </c>
    </row>
    <row r="2365" spans="1:2" s="14" customFormat="1" ht="19.5" customHeight="1" x14ac:dyDescent="0.2">
      <c r="A2365" s="13">
        <v>2350</v>
      </c>
      <c r="B2365" s="14" t="str">
        <f ca="1">IFERROR(HYPERLINK("http://www.charitycommission.gov.uk/Showcharity/RegisterOfCharities/SearchResultHandler.aspx?RegisteredCharityNumber="&amp;VLOOKUP($A2365,RawData!$H:$J,2,FALSE),VLOOKUP($A2365,RawData!$H:$J,3,FALSE)),"")</f>
        <v/>
      </c>
    </row>
    <row r="2366" spans="1:2" s="14" customFormat="1" ht="19.5" customHeight="1" x14ac:dyDescent="0.2">
      <c r="A2366" s="13">
        <v>2351</v>
      </c>
      <c r="B2366" s="14" t="str">
        <f ca="1">IFERROR(HYPERLINK("http://www.charitycommission.gov.uk/Showcharity/RegisterOfCharities/SearchResultHandler.aspx?RegisteredCharityNumber="&amp;VLOOKUP($A2366,RawData!$H:$J,2,FALSE),VLOOKUP($A2366,RawData!$H:$J,3,FALSE)),"")</f>
        <v/>
      </c>
    </row>
    <row r="2367" spans="1:2" s="14" customFormat="1" ht="19.5" customHeight="1" x14ac:dyDescent="0.2">
      <c r="A2367" s="13">
        <v>2352</v>
      </c>
      <c r="B2367" s="14" t="str">
        <f ca="1">IFERROR(HYPERLINK("http://www.charitycommission.gov.uk/Showcharity/RegisterOfCharities/SearchResultHandler.aspx?RegisteredCharityNumber="&amp;VLOOKUP($A2367,RawData!$H:$J,2,FALSE),VLOOKUP($A2367,RawData!$H:$J,3,FALSE)),"")</f>
        <v/>
      </c>
    </row>
    <row r="2368" spans="1:2" s="14" customFormat="1" ht="19.5" customHeight="1" x14ac:dyDescent="0.2">
      <c r="A2368" s="13">
        <v>2353</v>
      </c>
      <c r="B2368" s="14" t="str">
        <f ca="1">IFERROR(HYPERLINK("http://www.charitycommission.gov.uk/Showcharity/RegisterOfCharities/SearchResultHandler.aspx?RegisteredCharityNumber="&amp;VLOOKUP($A2368,RawData!$H:$J,2,FALSE),VLOOKUP($A2368,RawData!$H:$J,3,FALSE)),"")</f>
        <v/>
      </c>
    </row>
    <row r="2369" spans="1:2" s="14" customFormat="1" ht="19.5" customHeight="1" x14ac:dyDescent="0.2">
      <c r="A2369" s="13">
        <v>2354</v>
      </c>
      <c r="B2369" s="14" t="str">
        <f ca="1">IFERROR(HYPERLINK("http://www.charitycommission.gov.uk/Showcharity/RegisterOfCharities/SearchResultHandler.aspx?RegisteredCharityNumber="&amp;VLOOKUP($A2369,RawData!$H:$J,2,FALSE),VLOOKUP($A2369,RawData!$H:$J,3,FALSE)),"")</f>
        <v/>
      </c>
    </row>
    <row r="2370" spans="1:2" s="14" customFormat="1" ht="19.5" customHeight="1" x14ac:dyDescent="0.2">
      <c r="A2370" s="13">
        <v>2355</v>
      </c>
      <c r="B2370" s="14" t="str">
        <f ca="1">IFERROR(HYPERLINK("http://www.charitycommission.gov.uk/Showcharity/RegisterOfCharities/SearchResultHandler.aspx?RegisteredCharityNumber="&amp;VLOOKUP($A2370,RawData!$H:$J,2,FALSE),VLOOKUP($A2370,RawData!$H:$J,3,FALSE)),"")</f>
        <v/>
      </c>
    </row>
    <row r="2371" spans="1:2" s="14" customFormat="1" ht="19.5" customHeight="1" x14ac:dyDescent="0.2">
      <c r="A2371" s="13">
        <v>2356</v>
      </c>
      <c r="B2371" s="14" t="str">
        <f ca="1">IFERROR(HYPERLINK("http://www.charitycommission.gov.uk/Showcharity/RegisterOfCharities/SearchResultHandler.aspx?RegisteredCharityNumber="&amp;VLOOKUP($A2371,RawData!$H:$J,2,FALSE),VLOOKUP($A2371,RawData!$H:$J,3,FALSE)),"")</f>
        <v/>
      </c>
    </row>
    <row r="2372" spans="1:2" s="14" customFormat="1" ht="19.5" customHeight="1" x14ac:dyDescent="0.2">
      <c r="A2372" s="13">
        <v>2357</v>
      </c>
      <c r="B2372" s="14" t="str">
        <f ca="1">IFERROR(HYPERLINK("http://www.charitycommission.gov.uk/Showcharity/RegisterOfCharities/SearchResultHandler.aspx?RegisteredCharityNumber="&amp;VLOOKUP($A2372,RawData!$H:$J,2,FALSE),VLOOKUP($A2372,RawData!$H:$J,3,FALSE)),"")</f>
        <v/>
      </c>
    </row>
    <row r="2373" spans="1:2" s="14" customFormat="1" ht="19.5" customHeight="1" x14ac:dyDescent="0.2">
      <c r="A2373" s="13">
        <v>2358</v>
      </c>
      <c r="B2373" s="14" t="str">
        <f ca="1">IFERROR(HYPERLINK("http://www.charitycommission.gov.uk/Showcharity/RegisterOfCharities/SearchResultHandler.aspx?RegisteredCharityNumber="&amp;VLOOKUP($A2373,RawData!$H:$J,2,FALSE),VLOOKUP($A2373,RawData!$H:$J,3,FALSE)),"")</f>
        <v/>
      </c>
    </row>
    <row r="2374" spans="1:2" s="14" customFormat="1" ht="19.5" customHeight="1" x14ac:dyDescent="0.2">
      <c r="A2374" s="13">
        <v>2359</v>
      </c>
      <c r="B2374" s="14" t="str">
        <f ca="1">IFERROR(HYPERLINK("http://www.charitycommission.gov.uk/Showcharity/RegisterOfCharities/SearchResultHandler.aspx?RegisteredCharityNumber="&amp;VLOOKUP($A2374,RawData!$H:$J,2,FALSE),VLOOKUP($A2374,RawData!$H:$J,3,FALSE)),"")</f>
        <v/>
      </c>
    </row>
    <row r="2375" spans="1:2" s="14" customFormat="1" ht="19.5" customHeight="1" x14ac:dyDescent="0.2">
      <c r="A2375" s="13">
        <v>2360</v>
      </c>
      <c r="B2375" s="14" t="str">
        <f ca="1">IFERROR(HYPERLINK("http://www.charitycommission.gov.uk/Showcharity/RegisterOfCharities/SearchResultHandler.aspx?RegisteredCharityNumber="&amp;VLOOKUP($A2375,RawData!$H:$J,2,FALSE),VLOOKUP($A2375,RawData!$H:$J,3,FALSE)),"")</f>
        <v/>
      </c>
    </row>
    <row r="2376" spans="1:2" s="14" customFormat="1" ht="19.5" customHeight="1" x14ac:dyDescent="0.2">
      <c r="A2376" s="13">
        <v>2361</v>
      </c>
      <c r="B2376" s="14" t="str">
        <f ca="1">IFERROR(HYPERLINK("http://www.charitycommission.gov.uk/Showcharity/RegisterOfCharities/SearchResultHandler.aspx?RegisteredCharityNumber="&amp;VLOOKUP($A2376,RawData!$H:$J,2,FALSE),VLOOKUP($A2376,RawData!$H:$J,3,FALSE)),"")</f>
        <v/>
      </c>
    </row>
    <row r="2377" spans="1:2" s="14" customFormat="1" ht="19.5" customHeight="1" x14ac:dyDescent="0.2">
      <c r="A2377" s="13">
        <v>2362</v>
      </c>
      <c r="B2377" s="14" t="str">
        <f ca="1">IFERROR(HYPERLINK("http://www.charitycommission.gov.uk/Showcharity/RegisterOfCharities/SearchResultHandler.aspx?RegisteredCharityNumber="&amp;VLOOKUP($A2377,RawData!$H:$J,2,FALSE),VLOOKUP($A2377,RawData!$H:$J,3,FALSE)),"")</f>
        <v/>
      </c>
    </row>
    <row r="2378" spans="1:2" s="14" customFormat="1" ht="19.5" customHeight="1" x14ac:dyDescent="0.2">
      <c r="A2378" s="13">
        <v>2363</v>
      </c>
      <c r="B2378" s="14" t="str">
        <f ca="1">IFERROR(HYPERLINK("http://www.charitycommission.gov.uk/Showcharity/RegisterOfCharities/SearchResultHandler.aspx?RegisteredCharityNumber="&amp;VLOOKUP($A2378,RawData!$H:$J,2,FALSE),VLOOKUP($A2378,RawData!$H:$J,3,FALSE)),"")</f>
        <v/>
      </c>
    </row>
    <row r="2379" spans="1:2" s="14" customFormat="1" ht="19.5" customHeight="1" x14ac:dyDescent="0.2">
      <c r="A2379" s="13">
        <v>2364</v>
      </c>
      <c r="B2379" s="14" t="str">
        <f ca="1">IFERROR(HYPERLINK("http://www.charitycommission.gov.uk/Showcharity/RegisterOfCharities/SearchResultHandler.aspx?RegisteredCharityNumber="&amp;VLOOKUP($A2379,RawData!$H:$J,2,FALSE),VLOOKUP($A2379,RawData!$H:$J,3,FALSE)),"")</f>
        <v/>
      </c>
    </row>
    <row r="2380" spans="1:2" s="14" customFormat="1" ht="19.5" customHeight="1" x14ac:dyDescent="0.2">
      <c r="A2380" s="13">
        <v>2365</v>
      </c>
      <c r="B2380" s="14" t="str">
        <f ca="1">IFERROR(HYPERLINK("http://www.charitycommission.gov.uk/Showcharity/RegisterOfCharities/SearchResultHandler.aspx?RegisteredCharityNumber="&amp;VLOOKUP($A2380,RawData!$H:$J,2,FALSE),VLOOKUP($A2380,RawData!$H:$J,3,FALSE)),"")</f>
        <v/>
      </c>
    </row>
    <row r="2381" spans="1:2" s="14" customFormat="1" ht="19.5" customHeight="1" x14ac:dyDescent="0.2">
      <c r="A2381" s="13">
        <v>2366</v>
      </c>
      <c r="B2381" s="14" t="str">
        <f ca="1">IFERROR(HYPERLINK("http://www.charitycommission.gov.uk/Showcharity/RegisterOfCharities/SearchResultHandler.aspx?RegisteredCharityNumber="&amp;VLOOKUP($A2381,RawData!$H:$J,2,FALSE),VLOOKUP($A2381,RawData!$H:$J,3,FALSE)),"")</f>
        <v/>
      </c>
    </row>
    <row r="2382" spans="1:2" s="14" customFormat="1" ht="19.5" customHeight="1" x14ac:dyDescent="0.2">
      <c r="A2382" s="13">
        <v>2367</v>
      </c>
      <c r="B2382" s="14" t="str">
        <f ca="1">IFERROR(HYPERLINK("http://www.charitycommission.gov.uk/Showcharity/RegisterOfCharities/SearchResultHandler.aspx?RegisteredCharityNumber="&amp;VLOOKUP($A2382,RawData!$H:$J,2,FALSE),VLOOKUP($A2382,RawData!$H:$J,3,FALSE)),"")</f>
        <v/>
      </c>
    </row>
    <row r="2383" spans="1:2" s="14" customFormat="1" ht="19.5" customHeight="1" x14ac:dyDescent="0.2">
      <c r="A2383" s="13">
        <v>2368</v>
      </c>
      <c r="B2383" s="14" t="str">
        <f ca="1">IFERROR(HYPERLINK("http://www.charitycommission.gov.uk/Showcharity/RegisterOfCharities/SearchResultHandler.aspx?RegisteredCharityNumber="&amp;VLOOKUP($A2383,RawData!$H:$J,2,FALSE),VLOOKUP($A2383,RawData!$H:$J,3,FALSE)),"")</f>
        <v/>
      </c>
    </row>
    <row r="2384" spans="1:2" s="14" customFormat="1" ht="19.5" customHeight="1" x14ac:dyDescent="0.2">
      <c r="A2384" s="13">
        <v>2369</v>
      </c>
      <c r="B2384" s="14" t="str">
        <f ca="1">IFERROR(HYPERLINK("http://www.charitycommission.gov.uk/Showcharity/RegisterOfCharities/SearchResultHandler.aspx?RegisteredCharityNumber="&amp;VLOOKUP($A2384,RawData!$H:$J,2,FALSE),VLOOKUP($A2384,RawData!$H:$J,3,FALSE)),"")</f>
        <v/>
      </c>
    </row>
    <row r="2385" spans="1:2" s="14" customFormat="1" ht="19.5" customHeight="1" x14ac:dyDescent="0.2">
      <c r="A2385" s="13">
        <v>2370</v>
      </c>
      <c r="B2385" s="14" t="str">
        <f ca="1">IFERROR(HYPERLINK("http://www.charitycommission.gov.uk/Showcharity/RegisterOfCharities/SearchResultHandler.aspx?RegisteredCharityNumber="&amp;VLOOKUP($A2385,RawData!$H:$J,2,FALSE),VLOOKUP($A2385,RawData!$H:$J,3,FALSE)),"")</f>
        <v/>
      </c>
    </row>
    <row r="2386" spans="1:2" s="14" customFormat="1" ht="19.5" customHeight="1" x14ac:dyDescent="0.2">
      <c r="A2386" s="13">
        <v>2371</v>
      </c>
      <c r="B2386" s="14" t="str">
        <f ca="1">IFERROR(HYPERLINK("http://www.charitycommission.gov.uk/Showcharity/RegisterOfCharities/SearchResultHandler.aspx?RegisteredCharityNumber="&amp;VLOOKUP($A2386,RawData!$H:$J,2,FALSE),VLOOKUP($A2386,RawData!$H:$J,3,FALSE)),"")</f>
        <v/>
      </c>
    </row>
    <row r="2387" spans="1:2" s="14" customFormat="1" ht="19.5" customHeight="1" x14ac:dyDescent="0.2">
      <c r="A2387" s="13">
        <v>2372</v>
      </c>
      <c r="B2387" s="14" t="str">
        <f ca="1">IFERROR(HYPERLINK("http://www.charitycommission.gov.uk/Showcharity/RegisterOfCharities/SearchResultHandler.aspx?RegisteredCharityNumber="&amp;VLOOKUP($A2387,RawData!$H:$J,2,FALSE),VLOOKUP($A2387,RawData!$H:$J,3,FALSE)),"")</f>
        <v/>
      </c>
    </row>
    <row r="2388" spans="1:2" s="14" customFormat="1" ht="19.5" customHeight="1" x14ac:dyDescent="0.2">
      <c r="A2388" s="13">
        <v>2373</v>
      </c>
      <c r="B2388" s="14" t="str">
        <f ca="1">IFERROR(HYPERLINK("http://www.charitycommission.gov.uk/Showcharity/RegisterOfCharities/SearchResultHandler.aspx?RegisteredCharityNumber="&amp;VLOOKUP($A2388,RawData!$H:$J,2,FALSE),VLOOKUP($A2388,RawData!$H:$J,3,FALSE)),"")</f>
        <v/>
      </c>
    </row>
    <row r="2389" spans="1:2" s="14" customFormat="1" ht="19.5" customHeight="1" x14ac:dyDescent="0.2">
      <c r="A2389" s="13">
        <v>2374</v>
      </c>
      <c r="B2389" s="14" t="str">
        <f ca="1">IFERROR(HYPERLINK("http://www.charitycommission.gov.uk/Showcharity/RegisterOfCharities/SearchResultHandler.aspx?RegisteredCharityNumber="&amp;VLOOKUP($A2389,RawData!$H:$J,2,FALSE),VLOOKUP($A2389,RawData!$H:$J,3,FALSE)),"")</f>
        <v/>
      </c>
    </row>
    <row r="2390" spans="1:2" s="14" customFormat="1" ht="19.5" customHeight="1" x14ac:dyDescent="0.2">
      <c r="A2390" s="13">
        <v>2375</v>
      </c>
      <c r="B2390" s="14" t="str">
        <f ca="1">IFERROR(HYPERLINK("http://www.charitycommission.gov.uk/Showcharity/RegisterOfCharities/SearchResultHandler.aspx?RegisteredCharityNumber="&amp;VLOOKUP($A2390,RawData!$H:$J,2,FALSE),VLOOKUP($A2390,RawData!$H:$J,3,FALSE)),"")</f>
        <v/>
      </c>
    </row>
    <row r="2391" spans="1:2" s="14" customFormat="1" ht="19.5" customHeight="1" x14ac:dyDescent="0.2">
      <c r="A2391" s="13">
        <v>2376</v>
      </c>
      <c r="B2391" s="14" t="str">
        <f ca="1">IFERROR(HYPERLINK("http://www.charitycommission.gov.uk/Showcharity/RegisterOfCharities/SearchResultHandler.aspx?RegisteredCharityNumber="&amp;VLOOKUP($A2391,RawData!$H:$J,2,FALSE),VLOOKUP($A2391,RawData!$H:$J,3,FALSE)),"")</f>
        <v/>
      </c>
    </row>
    <row r="2392" spans="1:2" s="14" customFormat="1" ht="19.5" customHeight="1" x14ac:dyDescent="0.2">
      <c r="A2392" s="13">
        <v>2377</v>
      </c>
      <c r="B2392" s="14" t="str">
        <f ca="1">IFERROR(HYPERLINK("http://www.charitycommission.gov.uk/Showcharity/RegisterOfCharities/SearchResultHandler.aspx?RegisteredCharityNumber="&amp;VLOOKUP($A2392,RawData!$H:$J,2,FALSE),VLOOKUP($A2392,RawData!$H:$J,3,FALSE)),"")</f>
        <v/>
      </c>
    </row>
    <row r="2393" spans="1:2" s="14" customFormat="1" ht="19.5" customHeight="1" x14ac:dyDescent="0.2">
      <c r="A2393" s="13">
        <v>2378</v>
      </c>
      <c r="B2393" s="14" t="str">
        <f ca="1">IFERROR(HYPERLINK("http://www.charitycommission.gov.uk/Showcharity/RegisterOfCharities/SearchResultHandler.aspx?RegisteredCharityNumber="&amp;VLOOKUP($A2393,RawData!$H:$J,2,FALSE),VLOOKUP($A2393,RawData!$H:$J,3,FALSE)),"")</f>
        <v/>
      </c>
    </row>
    <row r="2394" spans="1:2" s="14" customFormat="1" ht="19.5" customHeight="1" x14ac:dyDescent="0.2">
      <c r="A2394" s="13">
        <v>2379</v>
      </c>
      <c r="B2394" s="14" t="str">
        <f ca="1">IFERROR(HYPERLINK("http://www.charitycommission.gov.uk/Showcharity/RegisterOfCharities/SearchResultHandler.aspx?RegisteredCharityNumber="&amp;VLOOKUP($A2394,RawData!$H:$J,2,FALSE),VLOOKUP($A2394,RawData!$H:$J,3,FALSE)),"")</f>
        <v/>
      </c>
    </row>
    <row r="2395" spans="1:2" s="14" customFormat="1" ht="19.5" customHeight="1" x14ac:dyDescent="0.2">
      <c r="A2395" s="13">
        <v>2380</v>
      </c>
      <c r="B2395" s="14" t="str">
        <f ca="1">IFERROR(HYPERLINK("http://www.charitycommission.gov.uk/Showcharity/RegisterOfCharities/SearchResultHandler.aspx?RegisteredCharityNumber="&amp;VLOOKUP($A2395,RawData!$H:$J,2,FALSE),VLOOKUP($A2395,RawData!$H:$J,3,FALSE)),"")</f>
        <v/>
      </c>
    </row>
    <row r="2396" spans="1:2" s="14" customFormat="1" ht="19.5" customHeight="1" x14ac:dyDescent="0.2">
      <c r="A2396" s="13">
        <v>2381</v>
      </c>
      <c r="B2396" s="14" t="str">
        <f ca="1">IFERROR(HYPERLINK("http://www.charitycommission.gov.uk/Showcharity/RegisterOfCharities/SearchResultHandler.aspx?RegisteredCharityNumber="&amp;VLOOKUP($A2396,RawData!$H:$J,2,FALSE),VLOOKUP($A2396,RawData!$H:$J,3,FALSE)),"")</f>
        <v/>
      </c>
    </row>
    <row r="2397" spans="1:2" s="14" customFormat="1" ht="19.5" customHeight="1" x14ac:dyDescent="0.2">
      <c r="A2397" s="13">
        <v>2382</v>
      </c>
      <c r="B2397" s="14" t="str">
        <f ca="1">IFERROR(HYPERLINK("http://www.charitycommission.gov.uk/Showcharity/RegisterOfCharities/SearchResultHandler.aspx?RegisteredCharityNumber="&amp;VLOOKUP($A2397,RawData!$H:$J,2,FALSE),VLOOKUP($A2397,RawData!$H:$J,3,FALSE)),"")</f>
        <v/>
      </c>
    </row>
    <row r="2398" spans="1:2" s="14" customFormat="1" ht="19.5" customHeight="1" x14ac:dyDescent="0.2">
      <c r="A2398" s="13">
        <v>2383</v>
      </c>
      <c r="B2398" s="14" t="str">
        <f ca="1">IFERROR(HYPERLINK("http://www.charitycommission.gov.uk/Showcharity/RegisterOfCharities/SearchResultHandler.aspx?RegisteredCharityNumber="&amp;VLOOKUP($A2398,RawData!$H:$J,2,FALSE),VLOOKUP($A2398,RawData!$H:$J,3,FALSE)),"")</f>
        <v/>
      </c>
    </row>
    <row r="2399" spans="1:2" s="14" customFormat="1" ht="19.5" customHeight="1" x14ac:dyDescent="0.2">
      <c r="A2399" s="13">
        <v>2384</v>
      </c>
      <c r="B2399" s="14" t="str">
        <f ca="1">IFERROR(HYPERLINK("http://www.charitycommission.gov.uk/Showcharity/RegisterOfCharities/SearchResultHandler.aspx?RegisteredCharityNumber="&amp;VLOOKUP($A2399,RawData!$H:$J,2,FALSE),VLOOKUP($A2399,RawData!$H:$J,3,FALSE)),"")</f>
        <v/>
      </c>
    </row>
    <row r="2400" spans="1:2" s="14" customFormat="1" ht="19.5" customHeight="1" x14ac:dyDescent="0.2">
      <c r="A2400" s="13">
        <v>2385</v>
      </c>
      <c r="B2400" s="14" t="str">
        <f ca="1">IFERROR(HYPERLINK("http://www.charitycommission.gov.uk/Showcharity/RegisterOfCharities/SearchResultHandler.aspx?RegisteredCharityNumber="&amp;VLOOKUP($A2400,RawData!$H:$J,2,FALSE),VLOOKUP($A2400,RawData!$H:$J,3,FALSE)),"")</f>
        <v/>
      </c>
    </row>
    <row r="2401" spans="1:2" s="14" customFormat="1" ht="19.5" customHeight="1" x14ac:dyDescent="0.2">
      <c r="A2401" s="13">
        <v>2386</v>
      </c>
      <c r="B2401" s="14" t="str">
        <f ca="1">IFERROR(HYPERLINK("http://www.charitycommission.gov.uk/Showcharity/RegisterOfCharities/SearchResultHandler.aspx?RegisteredCharityNumber="&amp;VLOOKUP($A2401,RawData!$H:$J,2,FALSE),VLOOKUP($A2401,RawData!$H:$J,3,FALSE)),"")</f>
        <v/>
      </c>
    </row>
    <row r="2402" spans="1:2" s="14" customFormat="1" ht="19.5" customHeight="1" x14ac:dyDescent="0.2">
      <c r="A2402" s="13">
        <v>2387</v>
      </c>
      <c r="B2402" s="14" t="str">
        <f ca="1">IFERROR(HYPERLINK("http://www.charitycommission.gov.uk/Showcharity/RegisterOfCharities/SearchResultHandler.aspx?RegisteredCharityNumber="&amp;VLOOKUP($A2402,RawData!$H:$J,2,FALSE),VLOOKUP($A2402,RawData!$H:$J,3,FALSE)),"")</f>
        <v/>
      </c>
    </row>
    <row r="2403" spans="1:2" s="14" customFormat="1" ht="19.5" customHeight="1" x14ac:dyDescent="0.2">
      <c r="A2403" s="13">
        <v>2388</v>
      </c>
      <c r="B2403" s="14" t="str">
        <f ca="1">IFERROR(HYPERLINK("http://www.charitycommission.gov.uk/Showcharity/RegisterOfCharities/SearchResultHandler.aspx?RegisteredCharityNumber="&amp;VLOOKUP($A2403,RawData!$H:$J,2,FALSE),VLOOKUP($A2403,RawData!$H:$J,3,FALSE)),"")</f>
        <v/>
      </c>
    </row>
    <row r="2404" spans="1:2" s="14" customFormat="1" ht="19.5" customHeight="1" x14ac:dyDescent="0.2">
      <c r="A2404" s="13">
        <v>2389</v>
      </c>
      <c r="B2404" s="14" t="str">
        <f ca="1">IFERROR(HYPERLINK("http://www.charitycommission.gov.uk/Showcharity/RegisterOfCharities/SearchResultHandler.aspx?RegisteredCharityNumber="&amp;VLOOKUP($A2404,RawData!$H:$J,2,FALSE),VLOOKUP($A2404,RawData!$H:$J,3,FALSE)),"")</f>
        <v/>
      </c>
    </row>
    <row r="2405" spans="1:2" s="14" customFormat="1" ht="19.5" customHeight="1" x14ac:dyDescent="0.2">
      <c r="A2405" s="13">
        <v>2390</v>
      </c>
      <c r="B2405" s="14" t="str">
        <f ca="1">IFERROR(HYPERLINK("http://www.charitycommission.gov.uk/Showcharity/RegisterOfCharities/SearchResultHandler.aspx?RegisteredCharityNumber="&amp;VLOOKUP($A2405,RawData!$H:$J,2,FALSE),VLOOKUP($A2405,RawData!$H:$J,3,FALSE)),"")</f>
        <v/>
      </c>
    </row>
    <row r="2406" spans="1:2" s="14" customFormat="1" ht="19.5" customHeight="1" x14ac:dyDescent="0.2">
      <c r="A2406" s="13">
        <v>2391</v>
      </c>
      <c r="B2406" s="14" t="str">
        <f ca="1">IFERROR(HYPERLINK("http://www.charitycommission.gov.uk/Showcharity/RegisterOfCharities/SearchResultHandler.aspx?RegisteredCharityNumber="&amp;VLOOKUP($A2406,RawData!$H:$J,2,FALSE),VLOOKUP($A2406,RawData!$H:$J,3,FALSE)),"")</f>
        <v/>
      </c>
    </row>
    <row r="2407" spans="1:2" s="14" customFormat="1" ht="19.5" customHeight="1" x14ac:dyDescent="0.2">
      <c r="A2407" s="13">
        <v>2392</v>
      </c>
      <c r="B2407" s="14" t="str">
        <f ca="1">IFERROR(HYPERLINK("http://www.charitycommission.gov.uk/Showcharity/RegisterOfCharities/SearchResultHandler.aspx?RegisteredCharityNumber="&amp;VLOOKUP($A2407,RawData!$H:$J,2,FALSE),VLOOKUP($A2407,RawData!$H:$J,3,FALSE)),"")</f>
        <v/>
      </c>
    </row>
    <row r="2408" spans="1:2" s="14" customFormat="1" ht="19.5" customHeight="1" x14ac:dyDescent="0.2">
      <c r="A2408" s="13">
        <v>2393</v>
      </c>
      <c r="B2408" s="14" t="str">
        <f ca="1">IFERROR(HYPERLINK("http://www.charitycommission.gov.uk/Showcharity/RegisterOfCharities/SearchResultHandler.aspx?RegisteredCharityNumber="&amp;VLOOKUP($A2408,RawData!$H:$J,2,FALSE),VLOOKUP($A2408,RawData!$H:$J,3,FALSE)),"")</f>
        <v/>
      </c>
    </row>
    <row r="2409" spans="1:2" s="14" customFormat="1" ht="19.5" customHeight="1" x14ac:dyDescent="0.2">
      <c r="A2409" s="13">
        <v>2394</v>
      </c>
      <c r="B2409" s="14" t="str">
        <f ca="1">IFERROR(HYPERLINK("http://www.charitycommission.gov.uk/Showcharity/RegisterOfCharities/SearchResultHandler.aspx?RegisteredCharityNumber="&amp;VLOOKUP($A2409,RawData!$H:$J,2,FALSE),VLOOKUP($A2409,RawData!$H:$J,3,FALSE)),"")</f>
        <v/>
      </c>
    </row>
    <row r="2410" spans="1:2" s="14" customFormat="1" ht="19.5" customHeight="1" x14ac:dyDescent="0.2">
      <c r="A2410" s="13">
        <v>2395</v>
      </c>
      <c r="B2410" s="14" t="str">
        <f ca="1">IFERROR(HYPERLINK("http://www.charitycommission.gov.uk/Showcharity/RegisterOfCharities/SearchResultHandler.aspx?RegisteredCharityNumber="&amp;VLOOKUP($A2410,RawData!$H:$J,2,FALSE),VLOOKUP($A2410,RawData!$H:$J,3,FALSE)),"")</f>
        <v/>
      </c>
    </row>
    <row r="2411" spans="1:2" s="14" customFormat="1" ht="19.5" customHeight="1" x14ac:dyDescent="0.2">
      <c r="A2411" s="13">
        <v>2396</v>
      </c>
      <c r="B2411" s="14" t="str">
        <f ca="1">IFERROR(HYPERLINK("http://www.charitycommission.gov.uk/Showcharity/RegisterOfCharities/SearchResultHandler.aspx?RegisteredCharityNumber="&amp;VLOOKUP($A2411,RawData!$H:$J,2,FALSE),VLOOKUP($A2411,RawData!$H:$J,3,FALSE)),"")</f>
        <v/>
      </c>
    </row>
    <row r="2412" spans="1:2" s="14" customFormat="1" ht="19.5" customHeight="1" x14ac:dyDescent="0.2">
      <c r="A2412" s="13">
        <v>2397</v>
      </c>
      <c r="B2412" s="14" t="str">
        <f ca="1">IFERROR(HYPERLINK("http://www.charitycommission.gov.uk/Showcharity/RegisterOfCharities/SearchResultHandler.aspx?RegisteredCharityNumber="&amp;VLOOKUP($A2412,RawData!$H:$J,2,FALSE),VLOOKUP($A2412,RawData!$H:$J,3,FALSE)),"")</f>
        <v/>
      </c>
    </row>
    <row r="2413" spans="1:2" s="14" customFormat="1" ht="19.5" customHeight="1" x14ac:dyDescent="0.2">
      <c r="A2413" s="13">
        <v>2398</v>
      </c>
      <c r="B2413" s="14" t="str">
        <f ca="1">IFERROR(HYPERLINK("http://www.charitycommission.gov.uk/Showcharity/RegisterOfCharities/SearchResultHandler.aspx?RegisteredCharityNumber="&amp;VLOOKUP($A2413,RawData!$H:$J,2,FALSE),VLOOKUP($A2413,RawData!$H:$J,3,FALSE)),"")</f>
        <v/>
      </c>
    </row>
    <row r="2414" spans="1:2" s="14" customFormat="1" ht="19.5" customHeight="1" x14ac:dyDescent="0.2">
      <c r="A2414" s="13">
        <v>2399</v>
      </c>
      <c r="B2414" s="14" t="str">
        <f ca="1">IFERROR(HYPERLINK("http://www.charitycommission.gov.uk/Showcharity/RegisterOfCharities/SearchResultHandler.aspx?RegisteredCharityNumber="&amp;VLOOKUP($A2414,RawData!$H:$J,2,FALSE),VLOOKUP($A2414,RawData!$H:$J,3,FALSE)),"")</f>
        <v/>
      </c>
    </row>
    <row r="2415" spans="1:2" s="14" customFormat="1" ht="19.5" customHeight="1" x14ac:dyDescent="0.2">
      <c r="A2415" s="13">
        <v>2400</v>
      </c>
      <c r="B2415" s="14" t="str">
        <f ca="1">IFERROR(HYPERLINK("http://www.charitycommission.gov.uk/Showcharity/RegisterOfCharities/SearchResultHandler.aspx?RegisteredCharityNumber="&amp;VLOOKUP($A2415,RawData!$H:$J,2,FALSE),VLOOKUP($A2415,RawData!$H:$J,3,FALSE)),"")</f>
        <v/>
      </c>
    </row>
    <row r="2416" spans="1:2" s="14" customFormat="1" ht="19.5" customHeight="1" x14ac:dyDescent="0.2">
      <c r="A2416" s="13">
        <v>2401</v>
      </c>
      <c r="B2416" s="14" t="str">
        <f ca="1">IFERROR(HYPERLINK("http://www.charitycommission.gov.uk/Showcharity/RegisterOfCharities/SearchResultHandler.aspx?RegisteredCharityNumber="&amp;VLOOKUP($A2416,RawData!$H:$J,2,FALSE),VLOOKUP($A2416,RawData!$H:$J,3,FALSE)),"")</f>
        <v/>
      </c>
    </row>
    <row r="2417" spans="1:2" s="14" customFormat="1" ht="19.5" customHeight="1" x14ac:dyDescent="0.2">
      <c r="A2417" s="13">
        <v>2402</v>
      </c>
      <c r="B2417" s="14" t="str">
        <f ca="1">IFERROR(HYPERLINK("http://www.charitycommission.gov.uk/Showcharity/RegisterOfCharities/SearchResultHandler.aspx?RegisteredCharityNumber="&amp;VLOOKUP($A2417,RawData!$H:$J,2,FALSE),VLOOKUP($A2417,RawData!$H:$J,3,FALSE)),"")</f>
        <v/>
      </c>
    </row>
    <row r="2418" spans="1:2" s="14" customFormat="1" ht="19.5" customHeight="1" x14ac:dyDescent="0.2">
      <c r="A2418" s="13">
        <v>2403</v>
      </c>
      <c r="B2418" s="14" t="str">
        <f ca="1">IFERROR(HYPERLINK("http://www.charitycommission.gov.uk/Showcharity/RegisterOfCharities/SearchResultHandler.aspx?RegisteredCharityNumber="&amp;VLOOKUP($A2418,RawData!$H:$J,2,FALSE),VLOOKUP($A2418,RawData!$H:$J,3,FALSE)),"")</f>
        <v/>
      </c>
    </row>
    <row r="2419" spans="1:2" s="14" customFormat="1" ht="19.5" customHeight="1" x14ac:dyDescent="0.2">
      <c r="A2419" s="13">
        <v>2404</v>
      </c>
      <c r="B2419" s="14" t="str">
        <f ca="1">IFERROR(HYPERLINK("http://www.charitycommission.gov.uk/Showcharity/RegisterOfCharities/SearchResultHandler.aspx?RegisteredCharityNumber="&amp;VLOOKUP($A2419,RawData!$H:$J,2,FALSE),VLOOKUP($A2419,RawData!$H:$J,3,FALSE)),"")</f>
        <v/>
      </c>
    </row>
    <row r="2420" spans="1:2" s="14" customFormat="1" ht="19.5" customHeight="1" x14ac:dyDescent="0.2">
      <c r="A2420" s="13">
        <v>2405</v>
      </c>
      <c r="B2420" s="14" t="str">
        <f ca="1">IFERROR(HYPERLINK("http://www.charitycommission.gov.uk/Showcharity/RegisterOfCharities/SearchResultHandler.aspx?RegisteredCharityNumber="&amp;VLOOKUP($A2420,RawData!$H:$J,2,FALSE),VLOOKUP($A2420,RawData!$H:$J,3,FALSE)),"")</f>
        <v/>
      </c>
    </row>
    <row r="2421" spans="1:2" s="14" customFormat="1" ht="19.5" customHeight="1" x14ac:dyDescent="0.2">
      <c r="A2421" s="13">
        <v>2406</v>
      </c>
      <c r="B2421" s="14" t="str">
        <f ca="1">IFERROR(HYPERLINK("http://www.charitycommission.gov.uk/Showcharity/RegisterOfCharities/SearchResultHandler.aspx?RegisteredCharityNumber="&amp;VLOOKUP($A2421,RawData!$H:$J,2,FALSE),VLOOKUP($A2421,RawData!$H:$J,3,FALSE)),"")</f>
        <v/>
      </c>
    </row>
    <row r="2422" spans="1:2" s="14" customFormat="1" ht="19.5" customHeight="1" x14ac:dyDescent="0.2">
      <c r="A2422" s="13">
        <v>2407</v>
      </c>
      <c r="B2422" s="14" t="str">
        <f ca="1">IFERROR(HYPERLINK("http://www.charitycommission.gov.uk/Showcharity/RegisterOfCharities/SearchResultHandler.aspx?RegisteredCharityNumber="&amp;VLOOKUP($A2422,RawData!$H:$J,2,FALSE),VLOOKUP($A2422,RawData!$H:$J,3,FALSE)),"")</f>
        <v/>
      </c>
    </row>
    <row r="2423" spans="1:2" s="14" customFormat="1" ht="19.5" customHeight="1" x14ac:dyDescent="0.2">
      <c r="A2423" s="13">
        <v>2408</v>
      </c>
      <c r="B2423" s="14" t="str">
        <f ca="1">IFERROR(HYPERLINK("http://www.charitycommission.gov.uk/Showcharity/RegisterOfCharities/SearchResultHandler.aspx?RegisteredCharityNumber="&amp;VLOOKUP($A2423,RawData!$H:$J,2,FALSE),VLOOKUP($A2423,RawData!$H:$J,3,FALSE)),"")</f>
        <v/>
      </c>
    </row>
    <row r="2424" spans="1:2" s="14" customFormat="1" ht="19.5" customHeight="1" x14ac:dyDescent="0.2">
      <c r="A2424" s="13">
        <v>2409</v>
      </c>
      <c r="B2424" s="14" t="str">
        <f ca="1">IFERROR(HYPERLINK("http://www.charitycommission.gov.uk/Showcharity/RegisterOfCharities/SearchResultHandler.aspx?RegisteredCharityNumber="&amp;VLOOKUP($A2424,RawData!$H:$J,2,FALSE),VLOOKUP($A2424,RawData!$H:$J,3,FALSE)),"")</f>
        <v/>
      </c>
    </row>
    <row r="2425" spans="1:2" s="14" customFormat="1" ht="19.5" customHeight="1" x14ac:dyDescent="0.2">
      <c r="A2425" s="13">
        <v>2410</v>
      </c>
      <c r="B2425" s="14" t="str">
        <f ca="1">IFERROR(HYPERLINK("http://www.charitycommission.gov.uk/Showcharity/RegisterOfCharities/SearchResultHandler.aspx?RegisteredCharityNumber="&amp;VLOOKUP($A2425,RawData!$H:$J,2,FALSE),VLOOKUP($A2425,RawData!$H:$J,3,FALSE)),"")</f>
        <v/>
      </c>
    </row>
    <row r="2426" spans="1:2" s="14" customFormat="1" ht="19.5" customHeight="1" x14ac:dyDescent="0.2">
      <c r="A2426" s="13">
        <v>2411</v>
      </c>
      <c r="B2426" s="14" t="str">
        <f ca="1">IFERROR(HYPERLINK("http://www.charitycommission.gov.uk/Showcharity/RegisterOfCharities/SearchResultHandler.aspx?RegisteredCharityNumber="&amp;VLOOKUP($A2426,RawData!$H:$J,2,FALSE),VLOOKUP($A2426,RawData!$H:$J,3,FALSE)),"")</f>
        <v/>
      </c>
    </row>
    <row r="2427" spans="1:2" s="14" customFormat="1" ht="19.5" customHeight="1" x14ac:dyDescent="0.2">
      <c r="A2427" s="13">
        <v>2412</v>
      </c>
      <c r="B2427" s="14" t="str">
        <f ca="1">IFERROR(HYPERLINK("http://www.charitycommission.gov.uk/Showcharity/RegisterOfCharities/SearchResultHandler.aspx?RegisteredCharityNumber="&amp;VLOOKUP($A2427,RawData!$H:$J,2,FALSE),VLOOKUP($A2427,RawData!$H:$J,3,FALSE)),"")</f>
        <v/>
      </c>
    </row>
    <row r="2428" spans="1:2" s="14" customFormat="1" ht="19.5" customHeight="1" x14ac:dyDescent="0.2">
      <c r="A2428" s="13">
        <v>2413</v>
      </c>
      <c r="B2428" s="14" t="str">
        <f ca="1">IFERROR(HYPERLINK("http://www.charitycommission.gov.uk/Showcharity/RegisterOfCharities/SearchResultHandler.aspx?RegisteredCharityNumber="&amp;VLOOKUP($A2428,RawData!$H:$J,2,FALSE),VLOOKUP($A2428,RawData!$H:$J,3,FALSE)),"")</f>
        <v/>
      </c>
    </row>
    <row r="2429" spans="1:2" s="14" customFormat="1" ht="19.5" customHeight="1" x14ac:dyDescent="0.2">
      <c r="A2429" s="13">
        <v>2414</v>
      </c>
      <c r="B2429" s="14" t="str">
        <f ca="1">IFERROR(HYPERLINK("http://www.charitycommission.gov.uk/Showcharity/RegisterOfCharities/SearchResultHandler.aspx?RegisteredCharityNumber="&amp;VLOOKUP($A2429,RawData!$H:$J,2,FALSE),VLOOKUP($A2429,RawData!$H:$J,3,FALSE)),"")</f>
        <v/>
      </c>
    </row>
    <row r="2430" spans="1:2" s="14" customFormat="1" ht="19.5" customHeight="1" x14ac:dyDescent="0.2">
      <c r="A2430" s="13">
        <v>2415</v>
      </c>
      <c r="B2430" s="14" t="str">
        <f ca="1">IFERROR(HYPERLINK("http://www.charitycommission.gov.uk/Showcharity/RegisterOfCharities/SearchResultHandler.aspx?RegisteredCharityNumber="&amp;VLOOKUP($A2430,RawData!$H:$J,2,FALSE),VLOOKUP($A2430,RawData!$H:$J,3,FALSE)),"")</f>
        <v/>
      </c>
    </row>
    <row r="2431" spans="1:2" s="14" customFormat="1" ht="19.5" customHeight="1" x14ac:dyDescent="0.2">
      <c r="A2431" s="13">
        <v>2416</v>
      </c>
      <c r="B2431" s="14" t="str">
        <f ca="1">IFERROR(HYPERLINK("http://www.charitycommission.gov.uk/Showcharity/RegisterOfCharities/SearchResultHandler.aspx?RegisteredCharityNumber="&amp;VLOOKUP($A2431,RawData!$H:$J,2,FALSE),VLOOKUP($A2431,RawData!$H:$J,3,FALSE)),"")</f>
        <v/>
      </c>
    </row>
    <row r="2432" spans="1:2" s="14" customFormat="1" ht="19.5" customHeight="1" x14ac:dyDescent="0.2">
      <c r="A2432" s="13">
        <v>2417</v>
      </c>
      <c r="B2432" s="14" t="str">
        <f ca="1">IFERROR(HYPERLINK("http://www.charitycommission.gov.uk/Showcharity/RegisterOfCharities/SearchResultHandler.aspx?RegisteredCharityNumber="&amp;VLOOKUP($A2432,RawData!$H:$J,2,FALSE),VLOOKUP($A2432,RawData!$H:$J,3,FALSE)),"")</f>
        <v/>
      </c>
    </row>
    <row r="2433" spans="1:2" s="14" customFormat="1" ht="19.5" customHeight="1" x14ac:dyDescent="0.2">
      <c r="A2433" s="13">
        <v>2418</v>
      </c>
      <c r="B2433" s="14" t="str">
        <f ca="1">IFERROR(HYPERLINK("http://www.charitycommission.gov.uk/Showcharity/RegisterOfCharities/SearchResultHandler.aspx?RegisteredCharityNumber="&amp;VLOOKUP($A2433,RawData!$H:$J,2,FALSE),VLOOKUP($A2433,RawData!$H:$J,3,FALSE)),"")</f>
        <v/>
      </c>
    </row>
    <row r="2434" spans="1:2" s="14" customFormat="1" ht="19.5" customHeight="1" x14ac:dyDescent="0.2">
      <c r="A2434" s="13">
        <v>2419</v>
      </c>
      <c r="B2434" s="14" t="str">
        <f ca="1">IFERROR(HYPERLINK("http://www.charitycommission.gov.uk/Showcharity/RegisterOfCharities/SearchResultHandler.aspx?RegisteredCharityNumber="&amp;VLOOKUP($A2434,RawData!$H:$J,2,FALSE),VLOOKUP($A2434,RawData!$H:$J,3,FALSE)),"")</f>
        <v/>
      </c>
    </row>
    <row r="2435" spans="1:2" s="14" customFormat="1" ht="19.5" customHeight="1" x14ac:dyDescent="0.2">
      <c r="A2435" s="13">
        <v>2420</v>
      </c>
      <c r="B2435" s="14" t="str">
        <f ca="1">IFERROR(HYPERLINK("http://www.charitycommission.gov.uk/Showcharity/RegisterOfCharities/SearchResultHandler.aspx?RegisteredCharityNumber="&amp;VLOOKUP($A2435,RawData!$H:$J,2,FALSE),VLOOKUP($A2435,RawData!$H:$J,3,FALSE)),"")</f>
        <v/>
      </c>
    </row>
    <row r="2436" spans="1:2" s="14" customFormat="1" ht="19.5" customHeight="1" x14ac:dyDescent="0.2">
      <c r="A2436" s="13">
        <v>2421</v>
      </c>
      <c r="B2436" s="14" t="str">
        <f ca="1">IFERROR(HYPERLINK("http://www.charitycommission.gov.uk/Showcharity/RegisterOfCharities/SearchResultHandler.aspx?RegisteredCharityNumber="&amp;VLOOKUP($A2436,RawData!$H:$J,2,FALSE),VLOOKUP($A2436,RawData!$H:$J,3,FALSE)),"")</f>
        <v/>
      </c>
    </row>
    <row r="2437" spans="1:2" s="14" customFormat="1" ht="19.5" customHeight="1" x14ac:dyDescent="0.2">
      <c r="A2437" s="13">
        <v>2422</v>
      </c>
      <c r="B2437" s="14" t="str">
        <f ca="1">IFERROR(HYPERLINK("http://www.charitycommission.gov.uk/Showcharity/RegisterOfCharities/SearchResultHandler.aspx?RegisteredCharityNumber="&amp;VLOOKUP($A2437,RawData!$H:$J,2,FALSE),VLOOKUP($A2437,RawData!$H:$J,3,FALSE)),"")</f>
        <v/>
      </c>
    </row>
    <row r="2438" spans="1:2" s="14" customFormat="1" ht="19.5" customHeight="1" x14ac:dyDescent="0.2">
      <c r="A2438" s="13">
        <v>2423</v>
      </c>
      <c r="B2438" s="14" t="str">
        <f ca="1">IFERROR(HYPERLINK("http://www.charitycommission.gov.uk/Showcharity/RegisterOfCharities/SearchResultHandler.aspx?RegisteredCharityNumber="&amp;VLOOKUP($A2438,RawData!$H:$J,2,FALSE),VLOOKUP($A2438,RawData!$H:$J,3,FALSE)),"")</f>
        <v/>
      </c>
    </row>
    <row r="2439" spans="1:2" s="14" customFormat="1" ht="19.5" customHeight="1" x14ac:dyDescent="0.2">
      <c r="A2439" s="13">
        <v>2424</v>
      </c>
      <c r="B2439" s="14" t="str">
        <f ca="1">IFERROR(HYPERLINK("http://www.charitycommission.gov.uk/Showcharity/RegisterOfCharities/SearchResultHandler.aspx?RegisteredCharityNumber="&amp;VLOOKUP($A2439,RawData!$H:$J,2,FALSE),VLOOKUP($A2439,RawData!$H:$J,3,FALSE)),"")</f>
        <v/>
      </c>
    </row>
    <row r="2440" spans="1:2" s="14" customFormat="1" ht="19.5" customHeight="1" x14ac:dyDescent="0.2">
      <c r="A2440" s="13">
        <v>2425</v>
      </c>
      <c r="B2440" s="14" t="str">
        <f ca="1">IFERROR(HYPERLINK("http://www.charitycommission.gov.uk/Showcharity/RegisterOfCharities/SearchResultHandler.aspx?RegisteredCharityNumber="&amp;VLOOKUP($A2440,RawData!$H:$J,2,FALSE),VLOOKUP($A2440,RawData!$H:$J,3,FALSE)),"")</f>
        <v/>
      </c>
    </row>
    <row r="2441" spans="1:2" s="14" customFormat="1" ht="19.5" customHeight="1" x14ac:dyDescent="0.2">
      <c r="A2441" s="13">
        <v>2426</v>
      </c>
      <c r="B2441" s="14" t="str">
        <f ca="1">IFERROR(HYPERLINK("http://www.charitycommission.gov.uk/Showcharity/RegisterOfCharities/SearchResultHandler.aspx?RegisteredCharityNumber="&amp;VLOOKUP($A2441,RawData!$H:$J,2,FALSE),VLOOKUP($A2441,RawData!$H:$J,3,FALSE)),"")</f>
        <v/>
      </c>
    </row>
    <row r="2442" spans="1:2" s="14" customFormat="1" ht="19.5" customHeight="1" x14ac:dyDescent="0.2">
      <c r="A2442" s="13">
        <v>2427</v>
      </c>
      <c r="B2442" s="14" t="str">
        <f ca="1">IFERROR(HYPERLINK("http://www.charitycommission.gov.uk/Showcharity/RegisterOfCharities/SearchResultHandler.aspx?RegisteredCharityNumber="&amp;VLOOKUP($A2442,RawData!$H:$J,2,FALSE),VLOOKUP($A2442,RawData!$H:$J,3,FALSE)),"")</f>
        <v/>
      </c>
    </row>
    <row r="2443" spans="1:2" s="14" customFormat="1" ht="19.5" customHeight="1" x14ac:dyDescent="0.2">
      <c r="A2443" s="13">
        <v>2428</v>
      </c>
      <c r="B2443" s="14" t="str">
        <f ca="1">IFERROR(HYPERLINK("http://www.charitycommission.gov.uk/Showcharity/RegisterOfCharities/SearchResultHandler.aspx?RegisteredCharityNumber="&amp;VLOOKUP($A2443,RawData!$H:$J,2,FALSE),VLOOKUP($A2443,RawData!$H:$J,3,FALSE)),"")</f>
        <v/>
      </c>
    </row>
    <row r="2444" spans="1:2" s="14" customFormat="1" ht="19.5" customHeight="1" x14ac:dyDescent="0.2">
      <c r="A2444" s="13">
        <v>2429</v>
      </c>
      <c r="B2444" s="14" t="str">
        <f ca="1">IFERROR(HYPERLINK("http://www.charitycommission.gov.uk/Showcharity/RegisterOfCharities/SearchResultHandler.aspx?RegisteredCharityNumber="&amp;VLOOKUP($A2444,RawData!$H:$J,2,FALSE),VLOOKUP($A2444,RawData!$H:$J,3,FALSE)),"")</f>
        <v/>
      </c>
    </row>
    <row r="2445" spans="1:2" s="14" customFormat="1" ht="19.5" customHeight="1" x14ac:dyDescent="0.2">
      <c r="A2445" s="13">
        <v>2430</v>
      </c>
      <c r="B2445" s="14" t="str">
        <f ca="1">IFERROR(HYPERLINK("http://www.charitycommission.gov.uk/Showcharity/RegisterOfCharities/SearchResultHandler.aspx?RegisteredCharityNumber="&amp;VLOOKUP($A2445,RawData!$H:$J,2,FALSE),VLOOKUP($A2445,RawData!$H:$J,3,FALSE)),"")</f>
        <v/>
      </c>
    </row>
    <row r="2446" spans="1:2" s="14" customFormat="1" ht="19.5" customHeight="1" x14ac:dyDescent="0.2">
      <c r="A2446" s="13">
        <v>2431</v>
      </c>
      <c r="B2446" s="14" t="str">
        <f ca="1">IFERROR(HYPERLINK("http://www.charitycommission.gov.uk/Showcharity/RegisterOfCharities/SearchResultHandler.aspx?RegisteredCharityNumber="&amp;VLOOKUP($A2446,RawData!$H:$J,2,FALSE),VLOOKUP($A2446,RawData!$H:$J,3,FALSE)),"")</f>
        <v/>
      </c>
    </row>
    <row r="2447" spans="1:2" s="14" customFormat="1" ht="19.5" customHeight="1" x14ac:dyDescent="0.2">
      <c r="A2447" s="13">
        <v>2432</v>
      </c>
      <c r="B2447" s="14" t="str">
        <f ca="1">IFERROR(HYPERLINK("http://www.charitycommission.gov.uk/Showcharity/RegisterOfCharities/SearchResultHandler.aspx?RegisteredCharityNumber="&amp;VLOOKUP($A2447,RawData!$H:$J,2,FALSE),VLOOKUP($A2447,RawData!$H:$J,3,FALSE)),"")</f>
        <v/>
      </c>
    </row>
    <row r="2448" spans="1:2" s="14" customFormat="1" ht="19.5" customHeight="1" x14ac:dyDescent="0.2">
      <c r="A2448" s="13">
        <v>2433</v>
      </c>
      <c r="B2448" s="14" t="str">
        <f ca="1">IFERROR(HYPERLINK("http://www.charitycommission.gov.uk/Showcharity/RegisterOfCharities/SearchResultHandler.aspx?RegisteredCharityNumber="&amp;VLOOKUP($A2448,RawData!$H:$J,2,FALSE),VLOOKUP($A2448,RawData!$H:$J,3,FALSE)),"")</f>
        <v/>
      </c>
    </row>
    <row r="2449" spans="1:2" s="14" customFormat="1" ht="19.5" customHeight="1" x14ac:dyDescent="0.2">
      <c r="A2449" s="13">
        <v>2434</v>
      </c>
      <c r="B2449" s="14" t="str">
        <f ca="1">IFERROR(HYPERLINK("http://www.charitycommission.gov.uk/Showcharity/RegisterOfCharities/SearchResultHandler.aspx?RegisteredCharityNumber="&amp;VLOOKUP($A2449,RawData!$H:$J,2,FALSE),VLOOKUP($A2449,RawData!$H:$J,3,FALSE)),"")</f>
        <v/>
      </c>
    </row>
    <row r="2450" spans="1:2" s="14" customFormat="1" ht="19.5" customHeight="1" x14ac:dyDescent="0.2">
      <c r="A2450" s="13">
        <v>2435</v>
      </c>
      <c r="B2450" s="14" t="str">
        <f ca="1">IFERROR(HYPERLINK("http://www.charitycommission.gov.uk/Showcharity/RegisterOfCharities/SearchResultHandler.aspx?RegisteredCharityNumber="&amp;VLOOKUP($A2450,RawData!$H:$J,2,FALSE),VLOOKUP($A2450,RawData!$H:$J,3,FALSE)),"")</f>
        <v/>
      </c>
    </row>
    <row r="2451" spans="1:2" s="14" customFormat="1" ht="19.5" customHeight="1" x14ac:dyDescent="0.2">
      <c r="A2451" s="13">
        <v>2436</v>
      </c>
      <c r="B2451" s="14" t="str">
        <f ca="1">IFERROR(HYPERLINK("http://www.charitycommission.gov.uk/Showcharity/RegisterOfCharities/SearchResultHandler.aspx?RegisteredCharityNumber="&amp;VLOOKUP($A2451,RawData!$H:$J,2,FALSE),VLOOKUP($A2451,RawData!$H:$J,3,FALSE)),"")</f>
        <v/>
      </c>
    </row>
    <row r="2452" spans="1:2" s="14" customFormat="1" ht="19.5" customHeight="1" x14ac:dyDescent="0.2">
      <c r="A2452" s="13">
        <v>2437</v>
      </c>
      <c r="B2452" s="14" t="str">
        <f ca="1">IFERROR(HYPERLINK("http://www.charitycommission.gov.uk/Showcharity/RegisterOfCharities/SearchResultHandler.aspx?RegisteredCharityNumber="&amp;VLOOKUP($A2452,RawData!$H:$J,2,FALSE),VLOOKUP($A2452,RawData!$H:$J,3,FALSE)),"")</f>
        <v/>
      </c>
    </row>
    <row r="2453" spans="1:2" s="14" customFormat="1" ht="19.5" customHeight="1" x14ac:dyDescent="0.2">
      <c r="A2453" s="13">
        <v>2438</v>
      </c>
      <c r="B2453" s="14" t="str">
        <f ca="1">IFERROR(HYPERLINK("http://www.charitycommission.gov.uk/Showcharity/RegisterOfCharities/SearchResultHandler.aspx?RegisteredCharityNumber="&amp;VLOOKUP($A2453,RawData!$H:$J,2,FALSE),VLOOKUP($A2453,RawData!$H:$J,3,FALSE)),"")</f>
        <v/>
      </c>
    </row>
    <row r="2454" spans="1:2" s="14" customFormat="1" ht="19.5" customHeight="1" x14ac:dyDescent="0.2">
      <c r="A2454" s="13">
        <v>2439</v>
      </c>
      <c r="B2454" s="14" t="str">
        <f ca="1">IFERROR(HYPERLINK("http://www.charitycommission.gov.uk/Showcharity/RegisterOfCharities/SearchResultHandler.aspx?RegisteredCharityNumber="&amp;VLOOKUP($A2454,RawData!$H:$J,2,FALSE),VLOOKUP($A2454,RawData!$H:$J,3,FALSE)),"")</f>
        <v/>
      </c>
    </row>
    <row r="2455" spans="1:2" s="14" customFormat="1" ht="19.5" customHeight="1" x14ac:dyDescent="0.2">
      <c r="A2455" s="13">
        <v>2440</v>
      </c>
      <c r="B2455" s="14" t="str">
        <f ca="1">IFERROR(HYPERLINK("http://www.charitycommission.gov.uk/Showcharity/RegisterOfCharities/SearchResultHandler.aspx?RegisteredCharityNumber="&amp;VLOOKUP($A2455,RawData!$H:$J,2,FALSE),VLOOKUP($A2455,RawData!$H:$J,3,FALSE)),"")</f>
        <v/>
      </c>
    </row>
    <row r="2456" spans="1:2" s="14" customFormat="1" ht="19.5" customHeight="1" x14ac:dyDescent="0.2">
      <c r="A2456" s="13">
        <v>2441</v>
      </c>
      <c r="B2456" s="14" t="str">
        <f ca="1">IFERROR(HYPERLINK("http://www.charitycommission.gov.uk/Showcharity/RegisterOfCharities/SearchResultHandler.aspx?RegisteredCharityNumber="&amp;VLOOKUP($A2456,RawData!$H:$J,2,FALSE),VLOOKUP($A2456,RawData!$H:$J,3,FALSE)),"")</f>
        <v/>
      </c>
    </row>
    <row r="2457" spans="1:2" s="14" customFormat="1" ht="19.5" customHeight="1" x14ac:dyDescent="0.2">
      <c r="A2457" s="13">
        <v>2442</v>
      </c>
      <c r="B2457" s="14" t="str">
        <f ca="1">IFERROR(HYPERLINK("http://www.charitycommission.gov.uk/Showcharity/RegisterOfCharities/SearchResultHandler.aspx?RegisteredCharityNumber="&amp;VLOOKUP($A2457,RawData!$H:$J,2,FALSE),VLOOKUP($A2457,RawData!$H:$J,3,FALSE)),"")</f>
        <v/>
      </c>
    </row>
    <row r="2458" spans="1:2" s="14" customFormat="1" ht="19.5" customHeight="1" x14ac:dyDescent="0.2">
      <c r="A2458" s="13">
        <v>2443</v>
      </c>
      <c r="B2458" s="14" t="str">
        <f ca="1">IFERROR(HYPERLINK("http://www.charitycommission.gov.uk/Showcharity/RegisterOfCharities/SearchResultHandler.aspx?RegisteredCharityNumber="&amp;VLOOKUP($A2458,RawData!$H:$J,2,FALSE),VLOOKUP($A2458,RawData!$H:$J,3,FALSE)),"")</f>
        <v/>
      </c>
    </row>
    <row r="2459" spans="1:2" s="14" customFormat="1" ht="19.5" customHeight="1" x14ac:dyDescent="0.2">
      <c r="A2459" s="13">
        <v>2444</v>
      </c>
      <c r="B2459" s="14" t="str">
        <f ca="1">IFERROR(HYPERLINK("http://www.charitycommission.gov.uk/Showcharity/RegisterOfCharities/SearchResultHandler.aspx?RegisteredCharityNumber="&amp;VLOOKUP($A2459,RawData!$H:$J,2,FALSE),VLOOKUP($A2459,RawData!$H:$J,3,FALSE)),"")</f>
        <v/>
      </c>
    </row>
    <row r="2460" spans="1:2" s="14" customFormat="1" ht="19.5" customHeight="1" x14ac:dyDescent="0.2">
      <c r="A2460" s="13">
        <v>2445</v>
      </c>
      <c r="B2460" s="14" t="str">
        <f ca="1">IFERROR(HYPERLINK("http://www.charitycommission.gov.uk/Showcharity/RegisterOfCharities/SearchResultHandler.aspx?RegisteredCharityNumber="&amp;VLOOKUP($A2460,RawData!$H:$J,2,FALSE),VLOOKUP($A2460,RawData!$H:$J,3,FALSE)),"")</f>
        <v/>
      </c>
    </row>
    <row r="2461" spans="1:2" s="14" customFormat="1" ht="19.5" customHeight="1" x14ac:dyDescent="0.2">
      <c r="A2461" s="13">
        <v>2446</v>
      </c>
      <c r="B2461" s="14" t="str">
        <f ca="1">IFERROR(HYPERLINK("http://www.charitycommission.gov.uk/Showcharity/RegisterOfCharities/SearchResultHandler.aspx?RegisteredCharityNumber="&amp;VLOOKUP($A2461,RawData!$H:$J,2,FALSE),VLOOKUP($A2461,RawData!$H:$J,3,FALSE)),"")</f>
        <v/>
      </c>
    </row>
    <row r="2462" spans="1:2" s="14" customFormat="1" ht="19.5" customHeight="1" x14ac:dyDescent="0.2">
      <c r="A2462" s="13">
        <v>2447</v>
      </c>
      <c r="B2462" s="14" t="str">
        <f ca="1">IFERROR(HYPERLINK("http://www.charitycommission.gov.uk/Showcharity/RegisterOfCharities/SearchResultHandler.aspx?RegisteredCharityNumber="&amp;VLOOKUP($A2462,RawData!$H:$J,2,FALSE),VLOOKUP($A2462,RawData!$H:$J,3,FALSE)),"")</f>
        <v/>
      </c>
    </row>
    <row r="2463" spans="1:2" s="14" customFormat="1" ht="19.5" customHeight="1" x14ac:dyDescent="0.2">
      <c r="A2463" s="13">
        <v>2448</v>
      </c>
      <c r="B2463" s="14" t="str">
        <f ca="1">IFERROR(HYPERLINK("http://www.charitycommission.gov.uk/Showcharity/RegisterOfCharities/SearchResultHandler.aspx?RegisteredCharityNumber="&amp;VLOOKUP($A2463,RawData!$H:$J,2,FALSE),VLOOKUP($A2463,RawData!$H:$J,3,FALSE)),"")</f>
        <v/>
      </c>
    </row>
    <row r="2464" spans="1:2" s="14" customFormat="1" ht="19.5" customHeight="1" x14ac:dyDescent="0.2">
      <c r="A2464" s="13">
        <v>2449</v>
      </c>
      <c r="B2464" s="14" t="str">
        <f ca="1">IFERROR(HYPERLINK("http://www.charitycommission.gov.uk/Showcharity/RegisterOfCharities/SearchResultHandler.aspx?RegisteredCharityNumber="&amp;VLOOKUP($A2464,RawData!$H:$J,2,FALSE),VLOOKUP($A2464,RawData!$H:$J,3,FALSE)),"")</f>
        <v/>
      </c>
    </row>
    <row r="2465" spans="1:2" s="14" customFormat="1" ht="19.5" customHeight="1" x14ac:dyDescent="0.2">
      <c r="A2465" s="13">
        <v>2450</v>
      </c>
      <c r="B2465" s="14" t="str">
        <f ca="1">IFERROR(HYPERLINK("http://www.charitycommission.gov.uk/Showcharity/RegisterOfCharities/SearchResultHandler.aspx?RegisteredCharityNumber="&amp;VLOOKUP($A2465,RawData!$H:$J,2,FALSE),VLOOKUP($A2465,RawData!$H:$J,3,FALSE)),"")</f>
        <v/>
      </c>
    </row>
    <row r="2466" spans="1:2" s="14" customFormat="1" ht="19.5" customHeight="1" x14ac:dyDescent="0.2">
      <c r="A2466" s="13">
        <v>2451</v>
      </c>
      <c r="B2466" s="14" t="str">
        <f ca="1">IFERROR(HYPERLINK("http://www.charitycommission.gov.uk/Showcharity/RegisterOfCharities/SearchResultHandler.aspx?RegisteredCharityNumber="&amp;VLOOKUP($A2466,RawData!$H:$J,2,FALSE),VLOOKUP($A2466,RawData!$H:$J,3,FALSE)),"")</f>
        <v/>
      </c>
    </row>
    <row r="2467" spans="1:2" s="14" customFormat="1" ht="19.5" customHeight="1" x14ac:dyDescent="0.2">
      <c r="A2467" s="13">
        <v>2452</v>
      </c>
      <c r="B2467" s="14" t="str">
        <f ca="1">IFERROR(HYPERLINK("http://www.charitycommission.gov.uk/Showcharity/RegisterOfCharities/SearchResultHandler.aspx?RegisteredCharityNumber="&amp;VLOOKUP($A2467,RawData!$H:$J,2,FALSE),VLOOKUP($A2467,RawData!$H:$J,3,FALSE)),"")</f>
        <v/>
      </c>
    </row>
    <row r="2468" spans="1:2" s="14" customFormat="1" ht="19.5" customHeight="1" x14ac:dyDescent="0.2">
      <c r="A2468" s="13">
        <v>2453</v>
      </c>
      <c r="B2468" s="14" t="str">
        <f ca="1">IFERROR(HYPERLINK("http://www.charitycommission.gov.uk/Showcharity/RegisterOfCharities/SearchResultHandler.aspx?RegisteredCharityNumber="&amp;VLOOKUP($A2468,RawData!$H:$J,2,FALSE),VLOOKUP($A2468,RawData!$H:$J,3,FALSE)),"")</f>
        <v/>
      </c>
    </row>
    <row r="2469" spans="1:2" s="14" customFormat="1" ht="19.5" customHeight="1" x14ac:dyDescent="0.2">
      <c r="A2469" s="13">
        <v>2454</v>
      </c>
      <c r="B2469" s="14" t="str">
        <f ca="1">IFERROR(HYPERLINK("http://www.charitycommission.gov.uk/Showcharity/RegisterOfCharities/SearchResultHandler.aspx?RegisteredCharityNumber="&amp;VLOOKUP($A2469,RawData!$H:$J,2,FALSE),VLOOKUP($A2469,RawData!$H:$J,3,FALSE)),"")</f>
        <v/>
      </c>
    </row>
    <row r="2470" spans="1:2" s="14" customFormat="1" ht="19.5" customHeight="1" x14ac:dyDescent="0.2">
      <c r="A2470" s="13">
        <v>2455</v>
      </c>
      <c r="B2470" s="14" t="str">
        <f ca="1">IFERROR(HYPERLINK("http://www.charitycommission.gov.uk/Showcharity/RegisterOfCharities/SearchResultHandler.aspx?RegisteredCharityNumber="&amp;VLOOKUP($A2470,RawData!$H:$J,2,FALSE),VLOOKUP($A2470,RawData!$H:$J,3,FALSE)),"")</f>
        <v/>
      </c>
    </row>
    <row r="2471" spans="1:2" s="14" customFormat="1" ht="19.5" customHeight="1" x14ac:dyDescent="0.2">
      <c r="A2471" s="13">
        <v>2456</v>
      </c>
      <c r="B2471" s="14" t="str">
        <f ca="1">IFERROR(HYPERLINK("http://www.charitycommission.gov.uk/Showcharity/RegisterOfCharities/SearchResultHandler.aspx?RegisteredCharityNumber="&amp;VLOOKUP($A2471,RawData!$H:$J,2,FALSE),VLOOKUP($A2471,RawData!$H:$J,3,FALSE)),"")</f>
        <v/>
      </c>
    </row>
    <row r="2472" spans="1:2" s="14" customFormat="1" ht="19.5" customHeight="1" x14ac:dyDescent="0.2">
      <c r="A2472" s="13">
        <v>2457</v>
      </c>
      <c r="B2472" s="14" t="str">
        <f ca="1">IFERROR(HYPERLINK("http://www.charitycommission.gov.uk/Showcharity/RegisterOfCharities/SearchResultHandler.aspx?RegisteredCharityNumber="&amp;VLOOKUP($A2472,RawData!$H:$J,2,FALSE),VLOOKUP($A2472,RawData!$H:$J,3,FALSE)),"")</f>
        <v/>
      </c>
    </row>
    <row r="2473" spans="1:2" s="14" customFormat="1" ht="19.5" customHeight="1" x14ac:dyDescent="0.2">
      <c r="A2473" s="13">
        <v>2458</v>
      </c>
      <c r="B2473" s="14" t="str">
        <f ca="1">IFERROR(HYPERLINK("http://www.charitycommission.gov.uk/Showcharity/RegisterOfCharities/SearchResultHandler.aspx?RegisteredCharityNumber="&amp;VLOOKUP($A2473,RawData!$H:$J,2,FALSE),VLOOKUP($A2473,RawData!$H:$J,3,FALSE)),"")</f>
        <v/>
      </c>
    </row>
    <row r="2474" spans="1:2" s="14" customFormat="1" ht="19.5" customHeight="1" x14ac:dyDescent="0.2">
      <c r="A2474" s="13">
        <v>2459</v>
      </c>
      <c r="B2474" s="14" t="str">
        <f ca="1">IFERROR(HYPERLINK("http://www.charitycommission.gov.uk/Showcharity/RegisterOfCharities/SearchResultHandler.aspx?RegisteredCharityNumber="&amp;VLOOKUP($A2474,RawData!$H:$J,2,FALSE),VLOOKUP($A2474,RawData!$H:$J,3,FALSE)),"")</f>
        <v/>
      </c>
    </row>
    <row r="2475" spans="1:2" s="14" customFormat="1" ht="19.5" customHeight="1" x14ac:dyDescent="0.2">
      <c r="A2475" s="13">
        <v>2460</v>
      </c>
      <c r="B2475" s="14" t="str">
        <f ca="1">IFERROR(HYPERLINK("http://www.charitycommission.gov.uk/Showcharity/RegisterOfCharities/SearchResultHandler.aspx?RegisteredCharityNumber="&amp;VLOOKUP($A2475,RawData!$H:$J,2,FALSE),VLOOKUP($A2475,RawData!$H:$J,3,FALSE)),"")</f>
        <v/>
      </c>
    </row>
    <row r="2476" spans="1:2" s="14" customFormat="1" ht="19.5" customHeight="1" x14ac:dyDescent="0.2">
      <c r="A2476" s="13">
        <v>2461</v>
      </c>
      <c r="B2476" s="14" t="str">
        <f ca="1">IFERROR(HYPERLINK("http://www.charitycommission.gov.uk/Showcharity/RegisterOfCharities/SearchResultHandler.aspx?RegisteredCharityNumber="&amp;VLOOKUP($A2476,RawData!$H:$J,2,FALSE),VLOOKUP($A2476,RawData!$H:$J,3,FALSE)),"")</f>
        <v/>
      </c>
    </row>
    <row r="2477" spans="1:2" s="14" customFormat="1" ht="19.5" customHeight="1" x14ac:dyDescent="0.2">
      <c r="A2477" s="13">
        <v>2462</v>
      </c>
      <c r="B2477" s="14" t="str">
        <f ca="1">IFERROR(HYPERLINK("http://www.charitycommission.gov.uk/Showcharity/RegisterOfCharities/SearchResultHandler.aspx?RegisteredCharityNumber="&amp;VLOOKUP($A2477,RawData!$H:$J,2,FALSE),VLOOKUP($A2477,RawData!$H:$J,3,FALSE)),"")</f>
        <v/>
      </c>
    </row>
    <row r="2478" spans="1:2" s="14" customFormat="1" ht="19.5" customHeight="1" x14ac:dyDescent="0.2">
      <c r="A2478" s="13">
        <v>2463</v>
      </c>
      <c r="B2478" s="14" t="str">
        <f ca="1">IFERROR(HYPERLINK("http://www.charitycommission.gov.uk/Showcharity/RegisterOfCharities/SearchResultHandler.aspx?RegisteredCharityNumber="&amp;VLOOKUP($A2478,RawData!$H:$J,2,FALSE),VLOOKUP($A2478,RawData!$H:$J,3,FALSE)),"")</f>
        <v/>
      </c>
    </row>
    <row r="2479" spans="1:2" s="14" customFormat="1" ht="19.5" customHeight="1" x14ac:dyDescent="0.2">
      <c r="A2479" s="13">
        <v>2464</v>
      </c>
      <c r="B2479" s="14" t="str">
        <f ca="1">IFERROR(HYPERLINK("http://www.charitycommission.gov.uk/Showcharity/RegisterOfCharities/SearchResultHandler.aspx?RegisteredCharityNumber="&amp;VLOOKUP($A2479,RawData!$H:$J,2,FALSE),VLOOKUP($A2479,RawData!$H:$J,3,FALSE)),"")</f>
        <v/>
      </c>
    </row>
    <row r="2480" spans="1:2" s="14" customFormat="1" ht="19.5" customHeight="1" x14ac:dyDescent="0.2">
      <c r="A2480" s="13">
        <v>2465</v>
      </c>
      <c r="B2480" s="14" t="str">
        <f ca="1">IFERROR(HYPERLINK("http://www.charitycommission.gov.uk/Showcharity/RegisterOfCharities/SearchResultHandler.aspx?RegisteredCharityNumber="&amp;VLOOKUP($A2480,RawData!$H:$J,2,FALSE),VLOOKUP($A2480,RawData!$H:$J,3,FALSE)),"")</f>
        <v/>
      </c>
    </row>
    <row r="2481" spans="1:2" s="14" customFormat="1" ht="19.5" customHeight="1" x14ac:dyDescent="0.2">
      <c r="A2481" s="13">
        <v>2466</v>
      </c>
      <c r="B2481" s="14" t="str">
        <f ca="1">IFERROR(HYPERLINK("http://www.charitycommission.gov.uk/Showcharity/RegisterOfCharities/SearchResultHandler.aspx?RegisteredCharityNumber="&amp;VLOOKUP($A2481,RawData!$H:$J,2,FALSE),VLOOKUP($A2481,RawData!$H:$J,3,FALSE)),"")</f>
        <v/>
      </c>
    </row>
    <row r="2482" spans="1:2" s="14" customFormat="1" ht="19.5" customHeight="1" x14ac:dyDescent="0.2">
      <c r="A2482" s="13">
        <v>2467</v>
      </c>
      <c r="B2482" s="14" t="str">
        <f ca="1">IFERROR(HYPERLINK("http://www.charitycommission.gov.uk/Showcharity/RegisterOfCharities/SearchResultHandler.aspx?RegisteredCharityNumber="&amp;VLOOKUP($A2482,RawData!$H:$J,2,FALSE),VLOOKUP($A2482,RawData!$H:$J,3,FALSE)),"")</f>
        <v/>
      </c>
    </row>
    <row r="2483" spans="1:2" s="14" customFormat="1" ht="19.5" customHeight="1" x14ac:dyDescent="0.2">
      <c r="A2483" s="13">
        <v>2468</v>
      </c>
      <c r="B2483" s="14" t="str">
        <f ca="1">IFERROR(HYPERLINK("http://www.charitycommission.gov.uk/Showcharity/RegisterOfCharities/SearchResultHandler.aspx?RegisteredCharityNumber="&amp;VLOOKUP($A2483,RawData!$H:$J,2,FALSE),VLOOKUP($A2483,RawData!$H:$J,3,FALSE)),"")</f>
        <v/>
      </c>
    </row>
    <row r="2484" spans="1:2" s="14" customFormat="1" ht="19.5" customHeight="1" x14ac:dyDescent="0.2">
      <c r="A2484" s="13">
        <v>2469</v>
      </c>
      <c r="B2484" s="14" t="str">
        <f ca="1">IFERROR(HYPERLINK("http://www.charitycommission.gov.uk/Showcharity/RegisterOfCharities/SearchResultHandler.aspx?RegisteredCharityNumber="&amp;VLOOKUP($A2484,RawData!$H:$J,2,FALSE),VLOOKUP($A2484,RawData!$H:$J,3,FALSE)),"")</f>
        <v/>
      </c>
    </row>
    <row r="2485" spans="1:2" s="14" customFormat="1" ht="19.5" customHeight="1" x14ac:dyDescent="0.2">
      <c r="A2485" s="13">
        <v>2470</v>
      </c>
      <c r="B2485" s="14" t="str">
        <f ca="1">IFERROR(HYPERLINK("http://www.charitycommission.gov.uk/Showcharity/RegisterOfCharities/SearchResultHandler.aspx?RegisteredCharityNumber="&amp;VLOOKUP($A2485,RawData!$H:$J,2,FALSE),VLOOKUP($A2485,RawData!$H:$J,3,FALSE)),"")</f>
        <v/>
      </c>
    </row>
    <row r="2486" spans="1:2" s="14" customFormat="1" ht="19.5" customHeight="1" x14ac:dyDescent="0.2">
      <c r="A2486" s="13">
        <v>2471</v>
      </c>
      <c r="B2486" s="14" t="str">
        <f ca="1">IFERROR(HYPERLINK("http://www.charitycommission.gov.uk/Showcharity/RegisterOfCharities/SearchResultHandler.aspx?RegisteredCharityNumber="&amp;VLOOKUP($A2486,RawData!$H:$J,2,FALSE),VLOOKUP($A2486,RawData!$H:$J,3,FALSE)),"")</f>
        <v/>
      </c>
    </row>
    <row r="2487" spans="1:2" s="14" customFormat="1" ht="19.5" customHeight="1" x14ac:dyDescent="0.2">
      <c r="A2487" s="13">
        <v>2472</v>
      </c>
      <c r="B2487" s="14" t="str">
        <f ca="1">IFERROR(HYPERLINK("http://www.charitycommission.gov.uk/Showcharity/RegisterOfCharities/SearchResultHandler.aspx?RegisteredCharityNumber="&amp;VLOOKUP($A2487,RawData!$H:$J,2,FALSE),VLOOKUP($A2487,RawData!$H:$J,3,FALSE)),"")</f>
        <v/>
      </c>
    </row>
    <row r="2488" spans="1:2" s="14" customFormat="1" ht="19.5" customHeight="1" x14ac:dyDescent="0.2">
      <c r="A2488" s="13">
        <v>2473</v>
      </c>
      <c r="B2488" s="14" t="str">
        <f ca="1">IFERROR(HYPERLINK("http://www.charitycommission.gov.uk/Showcharity/RegisterOfCharities/SearchResultHandler.aspx?RegisteredCharityNumber="&amp;VLOOKUP($A2488,RawData!$H:$J,2,FALSE),VLOOKUP($A2488,RawData!$H:$J,3,FALSE)),"")</f>
        <v/>
      </c>
    </row>
    <row r="2489" spans="1:2" s="14" customFormat="1" ht="19.5" customHeight="1" x14ac:dyDescent="0.2">
      <c r="A2489" s="13">
        <v>2474</v>
      </c>
      <c r="B2489" s="14" t="str">
        <f ca="1">IFERROR(HYPERLINK("http://www.charitycommission.gov.uk/Showcharity/RegisterOfCharities/SearchResultHandler.aspx?RegisteredCharityNumber="&amp;VLOOKUP($A2489,RawData!$H:$J,2,FALSE),VLOOKUP($A2489,RawData!$H:$J,3,FALSE)),"")</f>
        <v/>
      </c>
    </row>
    <row r="2490" spans="1:2" s="14" customFormat="1" ht="19.5" customHeight="1" x14ac:dyDescent="0.2">
      <c r="A2490" s="13">
        <v>2475</v>
      </c>
      <c r="B2490" s="14" t="str">
        <f ca="1">IFERROR(HYPERLINK("http://www.charitycommission.gov.uk/Showcharity/RegisterOfCharities/SearchResultHandler.aspx?RegisteredCharityNumber="&amp;VLOOKUP($A2490,RawData!$H:$J,2,FALSE),VLOOKUP($A2490,RawData!$H:$J,3,FALSE)),"")</f>
        <v/>
      </c>
    </row>
    <row r="2491" spans="1:2" s="14" customFormat="1" ht="19.5" customHeight="1" x14ac:dyDescent="0.2">
      <c r="A2491" s="13">
        <v>2476</v>
      </c>
      <c r="B2491" s="14" t="str">
        <f ca="1">IFERROR(HYPERLINK("http://www.charitycommission.gov.uk/Showcharity/RegisterOfCharities/SearchResultHandler.aspx?RegisteredCharityNumber="&amp;VLOOKUP($A2491,RawData!$H:$J,2,FALSE),VLOOKUP($A2491,RawData!$H:$J,3,FALSE)),"")</f>
        <v/>
      </c>
    </row>
    <row r="2492" spans="1:2" s="14" customFormat="1" ht="19.5" customHeight="1" x14ac:dyDescent="0.2">
      <c r="A2492" s="13">
        <v>2477</v>
      </c>
      <c r="B2492" s="14" t="str">
        <f ca="1">IFERROR(HYPERLINK("http://www.charitycommission.gov.uk/Showcharity/RegisterOfCharities/SearchResultHandler.aspx?RegisteredCharityNumber="&amp;VLOOKUP($A2492,RawData!$H:$J,2,FALSE),VLOOKUP($A2492,RawData!$H:$J,3,FALSE)),"")</f>
        <v/>
      </c>
    </row>
    <row r="2493" spans="1:2" s="14" customFormat="1" ht="19.5" customHeight="1" x14ac:dyDescent="0.2">
      <c r="A2493" s="13">
        <v>2478</v>
      </c>
      <c r="B2493" s="14" t="str">
        <f ca="1">IFERROR(HYPERLINK("http://www.charitycommission.gov.uk/Showcharity/RegisterOfCharities/SearchResultHandler.aspx?RegisteredCharityNumber="&amp;VLOOKUP($A2493,RawData!$H:$J,2,FALSE),VLOOKUP($A2493,RawData!$H:$J,3,FALSE)),"")</f>
        <v/>
      </c>
    </row>
    <row r="2494" spans="1:2" s="14" customFormat="1" ht="19.5" customHeight="1" x14ac:dyDescent="0.2">
      <c r="A2494" s="13">
        <v>2479</v>
      </c>
      <c r="B2494" s="14" t="str">
        <f ca="1">IFERROR(HYPERLINK("http://www.charitycommission.gov.uk/Showcharity/RegisterOfCharities/SearchResultHandler.aspx?RegisteredCharityNumber="&amp;VLOOKUP($A2494,RawData!$H:$J,2,FALSE),VLOOKUP($A2494,RawData!$H:$J,3,FALSE)),"")</f>
        <v/>
      </c>
    </row>
    <row r="2495" spans="1:2" s="14" customFormat="1" ht="19.5" customHeight="1" x14ac:dyDescent="0.2">
      <c r="A2495" s="13">
        <v>2480</v>
      </c>
      <c r="B2495" s="14" t="str">
        <f ca="1">IFERROR(HYPERLINK("http://www.charitycommission.gov.uk/Showcharity/RegisterOfCharities/SearchResultHandler.aspx?RegisteredCharityNumber="&amp;VLOOKUP($A2495,RawData!$H:$J,2,FALSE),VLOOKUP($A2495,RawData!$H:$J,3,FALSE)),"")</f>
        <v/>
      </c>
    </row>
    <row r="2496" spans="1:2" s="14" customFormat="1" ht="19.5" customHeight="1" x14ac:dyDescent="0.2">
      <c r="A2496" s="13">
        <v>2481</v>
      </c>
      <c r="B2496" s="14" t="str">
        <f ca="1">IFERROR(HYPERLINK("http://www.charitycommission.gov.uk/Showcharity/RegisterOfCharities/SearchResultHandler.aspx?RegisteredCharityNumber="&amp;VLOOKUP($A2496,RawData!$H:$J,2,FALSE),VLOOKUP($A2496,RawData!$H:$J,3,FALSE)),"")</f>
        <v/>
      </c>
    </row>
    <row r="2497" spans="1:2" s="14" customFormat="1" ht="19.5" customHeight="1" x14ac:dyDescent="0.2">
      <c r="A2497" s="13">
        <v>2482</v>
      </c>
      <c r="B2497" s="14" t="str">
        <f ca="1">IFERROR(HYPERLINK("http://www.charitycommission.gov.uk/Showcharity/RegisterOfCharities/SearchResultHandler.aspx?RegisteredCharityNumber="&amp;VLOOKUP($A2497,RawData!$H:$J,2,FALSE),VLOOKUP($A2497,RawData!$H:$J,3,FALSE)),"")</f>
        <v/>
      </c>
    </row>
    <row r="2498" spans="1:2" s="14" customFormat="1" ht="19.5" customHeight="1" x14ac:dyDescent="0.2">
      <c r="A2498" s="13">
        <v>2483</v>
      </c>
      <c r="B2498" s="14" t="str">
        <f ca="1">IFERROR(HYPERLINK("http://www.charitycommission.gov.uk/Showcharity/RegisterOfCharities/SearchResultHandler.aspx?RegisteredCharityNumber="&amp;VLOOKUP($A2498,RawData!$H:$J,2,FALSE),VLOOKUP($A2498,RawData!$H:$J,3,FALSE)),"")</f>
        <v/>
      </c>
    </row>
    <row r="2499" spans="1:2" s="14" customFormat="1" ht="19.5" customHeight="1" x14ac:dyDescent="0.2">
      <c r="A2499" s="13">
        <v>2484</v>
      </c>
      <c r="B2499" s="14" t="str">
        <f ca="1">IFERROR(HYPERLINK("http://www.charitycommission.gov.uk/Showcharity/RegisterOfCharities/SearchResultHandler.aspx?RegisteredCharityNumber="&amp;VLOOKUP($A2499,RawData!$H:$J,2,FALSE),VLOOKUP($A2499,RawData!$H:$J,3,FALSE)),"")</f>
        <v/>
      </c>
    </row>
    <row r="2500" spans="1:2" s="14" customFormat="1" ht="19.5" customHeight="1" x14ac:dyDescent="0.2">
      <c r="A2500" s="13">
        <v>2485</v>
      </c>
      <c r="B2500" s="14" t="str">
        <f ca="1">IFERROR(HYPERLINK("http://www.charitycommission.gov.uk/Showcharity/RegisterOfCharities/SearchResultHandler.aspx?RegisteredCharityNumber="&amp;VLOOKUP($A2500,RawData!$H:$J,2,FALSE),VLOOKUP($A2500,RawData!$H:$J,3,FALSE)),"")</f>
        <v/>
      </c>
    </row>
    <row r="2501" spans="1:2" s="14" customFormat="1" ht="19.5" customHeight="1" x14ac:dyDescent="0.2">
      <c r="A2501" s="13">
        <v>2486</v>
      </c>
      <c r="B2501" s="14" t="str">
        <f ca="1">IFERROR(HYPERLINK("http://www.charitycommission.gov.uk/Showcharity/RegisterOfCharities/SearchResultHandler.aspx?RegisteredCharityNumber="&amp;VLOOKUP($A2501,RawData!$H:$J,2,FALSE),VLOOKUP($A2501,RawData!$H:$J,3,FALSE)),"")</f>
        <v/>
      </c>
    </row>
    <row r="2502" spans="1:2" s="14" customFormat="1" ht="19.5" customHeight="1" x14ac:dyDescent="0.2">
      <c r="A2502" s="13">
        <v>2487</v>
      </c>
      <c r="B2502" s="14" t="str">
        <f ca="1">IFERROR(HYPERLINK("http://www.charitycommission.gov.uk/Showcharity/RegisterOfCharities/SearchResultHandler.aspx?RegisteredCharityNumber="&amp;VLOOKUP($A2502,RawData!$H:$J,2,FALSE),VLOOKUP($A2502,RawData!$H:$J,3,FALSE)),"")</f>
        <v/>
      </c>
    </row>
    <row r="2503" spans="1:2" s="14" customFormat="1" ht="19.5" customHeight="1" x14ac:dyDescent="0.2">
      <c r="A2503" s="13">
        <v>2488</v>
      </c>
      <c r="B2503" s="14" t="str">
        <f ca="1">IFERROR(HYPERLINK("http://www.charitycommission.gov.uk/Showcharity/RegisterOfCharities/SearchResultHandler.aspx?RegisteredCharityNumber="&amp;VLOOKUP($A2503,RawData!$H:$J,2,FALSE),VLOOKUP($A2503,RawData!$H:$J,3,FALSE)),"")</f>
        <v/>
      </c>
    </row>
    <row r="2504" spans="1:2" s="14" customFormat="1" ht="19.5" customHeight="1" x14ac:dyDescent="0.2">
      <c r="A2504" s="13">
        <v>2489</v>
      </c>
      <c r="B2504" s="14" t="str">
        <f ca="1">IFERROR(HYPERLINK("http://www.charitycommission.gov.uk/Showcharity/RegisterOfCharities/SearchResultHandler.aspx?RegisteredCharityNumber="&amp;VLOOKUP($A2504,RawData!$H:$J,2,FALSE),VLOOKUP($A2504,RawData!$H:$J,3,FALSE)),"")</f>
        <v/>
      </c>
    </row>
    <row r="2505" spans="1:2" s="14" customFormat="1" ht="19.5" customHeight="1" x14ac:dyDescent="0.2">
      <c r="A2505" s="13">
        <v>2490</v>
      </c>
      <c r="B2505" s="14" t="str">
        <f ca="1">IFERROR(HYPERLINK("http://www.charitycommission.gov.uk/Showcharity/RegisterOfCharities/SearchResultHandler.aspx?RegisteredCharityNumber="&amp;VLOOKUP($A2505,RawData!$H:$J,2,FALSE),VLOOKUP($A2505,RawData!$H:$J,3,FALSE)),"")</f>
        <v/>
      </c>
    </row>
    <row r="2506" spans="1:2" s="14" customFormat="1" ht="19.5" customHeight="1" x14ac:dyDescent="0.2">
      <c r="A2506" s="13">
        <v>2491</v>
      </c>
      <c r="B2506" s="14" t="str">
        <f ca="1">IFERROR(HYPERLINK("http://www.charitycommission.gov.uk/Showcharity/RegisterOfCharities/SearchResultHandler.aspx?RegisteredCharityNumber="&amp;VLOOKUP($A2506,RawData!$H:$J,2,FALSE),VLOOKUP($A2506,RawData!$H:$J,3,FALSE)),"")</f>
        <v/>
      </c>
    </row>
    <row r="2507" spans="1:2" s="14" customFormat="1" ht="19.5" customHeight="1" x14ac:dyDescent="0.2">
      <c r="A2507" s="13">
        <v>2492</v>
      </c>
      <c r="B2507" s="14" t="str">
        <f ca="1">IFERROR(HYPERLINK("http://www.charitycommission.gov.uk/Showcharity/RegisterOfCharities/SearchResultHandler.aspx?RegisteredCharityNumber="&amp;VLOOKUP($A2507,RawData!$H:$J,2,FALSE),VLOOKUP($A2507,RawData!$H:$J,3,FALSE)),"")</f>
        <v/>
      </c>
    </row>
    <row r="2508" spans="1:2" s="14" customFormat="1" ht="19.5" customHeight="1" x14ac:dyDescent="0.2">
      <c r="A2508" s="13">
        <v>2493</v>
      </c>
      <c r="B2508" s="14" t="str">
        <f ca="1">IFERROR(HYPERLINK("http://www.charitycommission.gov.uk/Showcharity/RegisterOfCharities/SearchResultHandler.aspx?RegisteredCharityNumber="&amp;VLOOKUP($A2508,RawData!$H:$J,2,FALSE),VLOOKUP($A2508,RawData!$H:$J,3,FALSE)),"")</f>
        <v/>
      </c>
    </row>
    <row r="2509" spans="1:2" s="14" customFormat="1" ht="19.5" customHeight="1" x14ac:dyDescent="0.2">
      <c r="A2509" s="13">
        <v>2494</v>
      </c>
      <c r="B2509" s="14" t="str">
        <f ca="1">IFERROR(HYPERLINK("http://www.charitycommission.gov.uk/Showcharity/RegisterOfCharities/SearchResultHandler.aspx?RegisteredCharityNumber="&amp;VLOOKUP($A2509,RawData!$H:$J,2,FALSE),VLOOKUP($A2509,RawData!$H:$J,3,FALSE)),"")</f>
        <v/>
      </c>
    </row>
    <row r="2510" spans="1:2" s="14" customFormat="1" ht="19.5" customHeight="1" x14ac:dyDescent="0.2">
      <c r="A2510" s="13">
        <v>2495</v>
      </c>
      <c r="B2510" s="14" t="str">
        <f ca="1">IFERROR(HYPERLINK("http://www.charitycommission.gov.uk/Showcharity/RegisterOfCharities/SearchResultHandler.aspx?RegisteredCharityNumber="&amp;VLOOKUP($A2510,RawData!$H:$J,2,FALSE),VLOOKUP($A2510,RawData!$H:$J,3,FALSE)),"")</f>
        <v/>
      </c>
    </row>
    <row r="2511" spans="1:2" s="14" customFormat="1" ht="19.5" customHeight="1" x14ac:dyDescent="0.2">
      <c r="A2511" s="13">
        <v>2496</v>
      </c>
      <c r="B2511" s="14" t="str">
        <f ca="1">IFERROR(HYPERLINK("http://www.charitycommission.gov.uk/Showcharity/RegisterOfCharities/SearchResultHandler.aspx?RegisteredCharityNumber="&amp;VLOOKUP($A2511,RawData!$H:$J,2,FALSE),VLOOKUP($A2511,RawData!$H:$J,3,FALSE)),"")</f>
        <v/>
      </c>
    </row>
    <row r="2512" spans="1:2" s="14" customFormat="1" ht="19.5" customHeight="1" x14ac:dyDescent="0.2">
      <c r="A2512" s="13">
        <v>2497</v>
      </c>
      <c r="B2512" s="14" t="str">
        <f ca="1">IFERROR(HYPERLINK("http://www.charitycommission.gov.uk/Showcharity/RegisterOfCharities/SearchResultHandler.aspx?RegisteredCharityNumber="&amp;VLOOKUP($A2512,RawData!$H:$J,2,FALSE),VLOOKUP($A2512,RawData!$H:$J,3,FALSE)),"")</f>
        <v/>
      </c>
    </row>
    <row r="2513" spans="1:2" s="14" customFormat="1" ht="19.5" customHeight="1" x14ac:dyDescent="0.2">
      <c r="A2513" s="13">
        <v>2498</v>
      </c>
      <c r="B2513" s="14" t="str">
        <f ca="1">IFERROR(HYPERLINK("http://www.charitycommission.gov.uk/Showcharity/RegisterOfCharities/SearchResultHandler.aspx?RegisteredCharityNumber="&amp;VLOOKUP($A2513,RawData!$H:$J,2,FALSE),VLOOKUP($A2513,RawData!$H:$J,3,FALSE)),"")</f>
        <v/>
      </c>
    </row>
    <row r="2514" spans="1:2" s="14" customFormat="1" ht="19.5" customHeight="1" x14ac:dyDescent="0.2">
      <c r="A2514" s="13">
        <v>2499</v>
      </c>
      <c r="B2514" s="14" t="str">
        <f ca="1">IFERROR(HYPERLINK("http://www.charitycommission.gov.uk/Showcharity/RegisterOfCharities/SearchResultHandler.aspx?RegisteredCharityNumber="&amp;VLOOKUP($A2514,RawData!$H:$J,2,FALSE),VLOOKUP($A2514,RawData!$H:$J,3,FALSE)),"")</f>
        <v/>
      </c>
    </row>
    <row r="2515" spans="1:2" s="14" customFormat="1" ht="19.5" customHeight="1" x14ac:dyDescent="0.2">
      <c r="A2515" s="13">
        <v>2500</v>
      </c>
      <c r="B2515" s="14" t="str">
        <f ca="1">IFERROR(HYPERLINK("http://www.charitycommission.gov.uk/Showcharity/RegisterOfCharities/SearchResultHandler.aspx?RegisteredCharityNumber="&amp;VLOOKUP($A2515,RawData!$H:$J,2,FALSE),VLOOKUP($A2515,RawData!$H:$J,3,FALSE)),"")</f>
        <v/>
      </c>
    </row>
    <row r="2516" spans="1:2" s="14" customFormat="1" ht="19.5" customHeight="1" x14ac:dyDescent="0.2">
      <c r="A2516" s="13">
        <v>2501</v>
      </c>
      <c r="B2516" s="14" t="str">
        <f ca="1">IFERROR(HYPERLINK("http://www.charitycommission.gov.uk/Showcharity/RegisterOfCharities/SearchResultHandler.aspx?RegisteredCharityNumber="&amp;VLOOKUP($A2516,RawData!$H:$J,2,FALSE),VLOOKUP($A2516,RawData!$H:$J,3,FALSE)),"")</f>
        <v/>
      </c>
    </row>
    <row r="2517" spans="1:2" s="14" customFormat="1" ht="19.5" customHeight="1" x14ac:dyDescent="0.2">
      <c r="A2517" s="13">
        <v>2502</v>
      </c>
      <c r="B2517" s="14" t="str">
        <f ca="1">IFERROR(HYPERLINK("http://www.charitycommission.gov.uk/Showcharity/RegisterOfCharities/SearchResultHandler.aspx?RegisteredCharityNumber="&amp;VLOOKUP($A2517,RawData!$H:$J,2,FALSE),VLOOKUP($A2517,RawData!$H:$J,3,FALSE)),"")</f>
        <v/>
      </c>
    </row>
    <row r="2518" spans="1:2" s="14" customFormat="1" ht="19.5" customHeight="1" x14ac:dyDescent="0.2">
      <c r="A2518" s="13">
        <v>2503</v>
      </c>
      <c r="B2518" s="14" t="str">
        <f ca="1">IFERROR(HYPERLINK("http://www.charitycommission.gov.uk/Showcharity/RegisterOfCharities/SearchResultHandler.aspx?RegisteredCharityNumber="&amp;VLOOKUP($A2518,RawData!$H:$J,2,FALSE),VLOOKUP($A2518,RawData!$H:$J,3,FALSE)),"")</f>
        <v/>
      </c>
    </row>
    <row r="2519" spans="1:2" s="14" customFormat="1" ht="19.5" customHeight="1" x14ac:dyDescent="0.2">
      <c r="A2519" s="13">
        <v>2504</v>
      </c>
      <c r="B2519" s="14" t="str">
        <f ca="1">IFERROR(HYPERLINK("http://www.charitycommission.gov.uk/Showcharity/RegisterOfCharities/SearchResultHandler.aspx?RegisteredCharityNumber="&amp;VLOOKUP($A2519,RawData!$H:$J,2,FALSE),VLOOKUP($A2519,RawData!$H:$J,3,FALSE)),"")</f>
        <v/>
      </c>
    </row>
    <row r="2520" spans="1:2" s="14" customFormat="1" ht="19.5" customHeight="1" x14ac:dyDescent="0.2">
      <c r="A2520" s="13">
        <v>2505</v>
      </c>
      <c r="B2520" s="14" t="str">
        <f ca="1">IFERROR(HYPERLINK("http://www.charitycommission.gov.uk/Showcharity/RegisterOfCharities/SearchResultHandler.aspx?RegisteredCharityNumber="&amp;VLOOKUP($A2520,RawData!$H:$J,2,FALSE),VLOOKUP($A2520,RawData!$H:$J,3,FALSE)),"")</f>
        <v/>
      </c>
    </row>
    <row r="2521" spans="1:2" s="14" customFormat="1" ht="19.5" customHeight="1" x14ac:dyDescent="0.2">
      <c r="A2521" s="13">
        <v>2506</v>
      </c>
      <c r="B2521" s="14" t="str">
        <f ca="1">IFERROR(HYPERLINK("http://www.charitycommission.gov.uk/Showcharity/RegisterOfCharities/SearchResultHandler.aspx?RegisteredCharityNumber="&amp;VLOOKUP($A2521,RawData!$H:$J,2,FALSE),VLOOKUP($A2521,RawData!$H:$J,3,FALSE)),"")</f>
        <v/>
      </c>
    </row>
    <row r="2522" spans="1:2" s="14" customFormat="1" ht="19.5" customHeight="1" x14ac:dyDescent="0.2">
      <c r="A2522" s="13">
        <v>2507</v>
      </c>
      <c r="B2522" s="14" t="str">
        <f ca="1">IFERROR(HYPERLINK("http://www.charitycommission.gov.uk/Showcharity/RegisterOfCharities/SearchResultHandler.aspx?RegisteredCharityNumber="&amp;VLOOKUP($A2522,RawData!$H:$J,2,FALSE),VLOOKUP($A2522,RawData!$H:$J,3,FALSE)),"")</f>
        <v/>
      </c>
    </row>
    <row r="2523" spans="1:2" s="14" customFormat="1" ht="19.5" customHeight="1" x14ac:dyDescent="0.2">
      <c r="A2523" s="13">
        <v>2508</v>
      </c>
      <c r="B2523" s="14" t="str">
        <f ca="1">IFERROR(HYPERLINK("http://www.charitycommission.gov.uk/Showcharity/RegisterOfCharities/SearchResultHandler.aspx?RegisteredCharityNumber="&amp;VLOOKUP($A2523,RawData!$H:$J,2,FALSE),VLOOKUP($A2523,RawData!$H:$J,3,FALSE)),"")</f>
        <v/>
      </c>
    </row>
    <row r="2524" spans="1:2" s="14" customFormat="1" ht="19.5" customHeight="1" x14ac:dyDescent="0.2">
      <c r="A2524" s="13">
        <v>2509</v>
      </c>
      <c r="B2524" s="14" t="str">
        <f ca="1">IFERROR(HYPERLINK("http://www.charitycommission.gov.uk/Showcharity/RegisterOfCharities/SearchResultHandler.aspx?RegisteredCharityNumber="&amp;VLOOKUP($A2524,RawData!$H:$J,2,FALSE),VLOOKUP($A2524,RawData!$H:$J,3,FALSE)),"")</f>
        <v/>
      </c>
    </row>
    <row r="2525" spans="1:2" s="14" customFormat="1" ht="19.5" customHeight="1" x14ac:dyDescent="0.2">
      <c r="A2525" s="13">
        <v>2510</v>
      </c>
      <c r="B2525" s="14" t="str">
        <f ca="1">IFERROR(HYPERLINK("http://www.charitycommission.gov.uk/Showcharity/RegisterOfCharities/SearchResultHandler.aspx?RegisteredCharityNumber="&amp;VLOOKUP($A2525,RawData!$H:$J,2,FALSE),VLOOKUP($A2525,RawData!$H:$J,3,FALSE)),"")</f>
        <v/>
      </c>
    </row>
    <row r="2526" spans="1:2" s="14" customFormat="1" ht="19.5" customHeight="1" x14ac:dyDescent="0.2">
      <c r="A2526" s="13">
        <v>2511</v>
      </c>
      <c r="B2526" s="14" t="str">
        <f ca="1">IFERROR(HYPERLINK("http://www.charitycommission.gov.uk/Showcharity/RegisterOfCharities/SearchResultHandler.aspx?RegisteredCharityNumber="&amp;VLOOKUP($A2526,RawData!$H:$J,2,FALSE),VLOOKUP($A2526,RawData!$H:$J,3,FALSE)),"")</f>
        <v/>
      </c>
    </row>
    <row r="2527" spans="1:2" s="14" customFormat="1" ht="19.5" customHeight="1" x14ac:dyDescent="0.2">
      <c r="A2527" s="13">
        <v>2512</v>
      </c>
      <c r="B2527" s="14" t="str">
        <f ca="1">IFERROR(HYPERLINK("http://www.charitycommission.gov.uk/Showcharity/RegisterOfCharities/SearchResultHandler.aspx?RegisteredCharityNumber="&amp;VLOOKUP($A2527,RawData!$H:$J,2,FALSE),VLOOKUP($A2527,RawData!$H:$J,3,FALSE)),"")</f>
        <v/>
      </c>
    </row>
    <row r="2528" spans="1:2" s="14" customFormat="1" ht="19.5" customHeight="1" x14ac:dyDescent="0.2">
      <c r="A2528" s="13">
        <v>2513</v>
      </c>
      <c r="B2528" s="14" t="str">
        <f ca="1">IFERROR(HYPERLINK("http://www.charitycommission.gov.uk/Showcharity/RegisterOfCharities/SearchResultHandler.aspx?RegisteredCharityNumber="&amp;VLOOKUP($A2528,RawData!$H:$J,2,FALSE),VLOOKUP($A2528,RawData!$H:$J,3,FALSE)),"")</f>
        <v/>
      </c>
    </row>
    <row r="2529" spans="1:2" s="14" customFormat="1" ht="19.5" customHeight="1" x14ac:dyDescent="0.2">
      <c r="A2529" s="13">
        <v>2514</v>
      </c>
      <c r="B2529" s="14" t="str">
        <f ca="1">IFERROR(HYPERLINK("http://www.charitycommission.gov.uk/Showcharity/RegisterOfCharities/SearchResultHandler.aspx?RegisteredCharityNumber="&amp;VLOOKUP($A2529,RawData!$H:$J,2,FALSE),VLOOKUP($A2529,RawData!$H:$J,3,FALSE)),"")</f>
        <v/>
      </c>
    </row>
    <row r="2530" spans="1:2" s="14" customFormat="1" ht="19.5" customHeight="1" x14ac:dyDescent="0.2">
      <c r="A2530" s="13">
        <v>2515</v>
      </c>
      <c r="B2530" s="14" t="str">
        <f ca="1">IFERROR(HYPERLINK("http://www.charitycommission.gov.uk/Showcharity/RegisterOfCharities/SearchResultHandler.aspx?RegisteredCharityNumber="&amp;VLOOKUP($A2530,RawData!$H:$J,2,FALSE),VLOOKUP($A2530,RawData!$H:$J,3,FALSE)),"")</f>
        <v/>
      </c>
    </row>
    <row r="2531" spans="1:2" s="14" customFormat="1" ht="19.5" customHeight="1" x14ac:dyDescent="0.2">
      <c r="A2531" s="13">
        <v>2516</v>
      </c>
      <c r="B2531" s="14" t="str">
        <f ca="1">IFERROR(HYPERLINK("http://www.charitycommission.gov.uk/Showcharity/RegisterOfCharities/SearchResultHandler.aspx?RegisteredCharityNumber="&amp;VLOOKUP($A2531,RawData!$H:$J,2,FALSE),VLOOKUP($A2531,RawData!$H:$J,3,FALSE)),"")</f>
        <v/>
      </c>
    </row>
    <row r="2532" spans="1:2" s="14" customFormat="1" ht="19.5" customHeight="1" x14ac:dyDescent="0.2">
      <c r="A2532" s="13">
        <v>2517</v>
      </c>
      <c r="B2532" s="14" t="str">
        <f ca="1">IFERROR(HYPERLINK("http://www.charitycommission.gov.uk/Showcharity/RegisterOfCharities/SearchResultHandler.aspx?RegisteredCharityNumber="&amp;VLOOKUP($A2532,RawData!$H:$J,2,FALSE),VLOOKUP($A2532,RawData!$H:$J,3,FALSE)),"")</f>
        <v/>
      </c>
    </row>
    <row r="2533" spans="1:2" s="14" customFormat="1" ht="19.5" customHeight="1" x14ac:dyDescent="0.2">
      <c r="A2533" s="13">
        <v>2518</v>
      </c>
      <c r="B2533" s="14" t="str">
        <f ca="1">IFERROR(HYPERLINK("http://www.charitycommission.gov.uk/Showcharity/RegisterOfCharities/SearchResultHandler.aspx?RegisteredCharityNumber="&amp;VLOOKUP($A2533,RawData!$H:$J,2,FALSE),VLOOKUP($A2533,RawData!$H:$J,3,FALSE)),"")</f>
        <v/>
      </c>
    </row>
    <row r="2534" spans="1:2" s="14" customFormat="1" ht="19.5" customHeight="1" x14ac:dyDescent="0.2">
      <c r="A2534" s="13">
        <v>2519</v>
      </c>
      <c r="B2534" s="14" t="str">
        <f ca="1">IFERROR(HYPERLINK("http://www.charitycommission.gov.uk/Showcharity/RegisterOfCharities/SearchResultHandler.aspx?RegisteredCharityNumber="&amp;VLOOKUP($A2534,RawData!$H:$J,2,FALSE),VLOOKUP($A2534,RawData!$H:$J,3,FALSE)),"")</f>
        <v/>
      </c>
    </row>
    <row r="2535" spans="1:2" s="14" customFormat="1" ht="19.5" customHeight="1" x14ac:dyDescent="0.2">
      <c r="A2535" s="13">
        <v>2520</v>
      </c>
      <c r="B2535" s="14" t="str">
        <f ca="1">IFERROR(HYPERLINK("http://www.charitycommission.gov.uk/Showcharity/RegisterOfCharities/SearchResultHandler.aspx?RegisteredCharityNumber="&amp;VLOOKUP($A2535,RawData!$H:$J,2,FALSE),VLOOKUP($A2535,RawData!$H:$J,3,FALSE)),"")</f>
        <v/>
      </c>
    </row>
    <row r="2536" spans="1:2" s="14" customFormat="1" ht="19.5" customHeight="1" x14ac:dyDescent="0.2">
      <c r="A2536" s="13">
        <v>2521</v>
      </c>
      <c r="B2536" s="14" t="str">
        <f ca="1">IFERROR(HYPERLINK("http://www.charitycommission.gov.uk/Showcharity/RegisterOfCharities/SearchResultHandler.aspx?RegisteredCharityNumber="&amp;VLOOKUP($A2536,RawData!$H:$J,2,FALSE),VLOOKUP($A2536,RawData!$H:$J,3,FALSE)),"")</f>
        <v/>
      </c>
    </row>
    <row r="2537" spans="1:2" s="14" customFormat="1" ht="19.5" customHeight="1" x14ac:dyDescent="0.2">
      <c r="A2537" s="13">
        <v>2522</v>
      </c>
      <c r="B2537" s="14" t="str">
        <f ca="1">IFERROR(HYPERLINK("http://www.charitycommission.gov.uk/Showcharity/RegisterOfCharities/SearchResultHandler.aspx?RegisteredCharityNumber="&amp;VLOOKUP($A2537,RawData!$H:$J,2,FALSE),VLOOKUP($A2537,RawData!$H:$J,3,FALSE)),"")</f>
        <v/>
      </c>
    </row>
    <row r="2538" spans="1:2" s="14" customFormat="1" ht="19.5" customHeight="1" x14ac:dyDescent="0.2">
      <c r="A2538" s="13">
        <v>2523</v>
      </c>
      <c r="B2538" s="14" t="str">
        <f ca="1">IFERROR(HYPERLINK("http://www.charitycommission.gov.uk/Showcharity/RegisterOfCharities/SearchResultHandler.aspx?RegisteredCharityNumber="&amp;VLOOKUP($A2538,RawData!$H:$J,2,FALSE),VLOOKUP($A2538,RawData!$H:$J,3,FALSE)),"")</f>
        <v/>
      </c>
    </row>
    <row r="2539" spans="1:2" s="14" customFormat="1" ht="19.5" customHeight="1" x14ac:dyDescent="0.2">
      <c r="A2539" s="13">
        <v>2524</v>
      </c>
      <c r="B2539" s="14" t="str">
        <f ca="1">IFERROR(HYPERLINK("http://www.charitycommission.gov.uk/Showcharity/RegisterOfCharities/SearchResultHandler.aspx?RegisteredCharityNumber="&amp;VLOOKUP($A2539,RawData!$H:$J,2,FALSE),VLOOKUP($A2539,RawData!$H:$J,3,FALSE)),"")</f>
        <v/>
      </c>
    </row>
    <row r="2540" spans="1:2" s="14" customFormat="1" ht="19.5" customHeight="1" x14ac:dyDescent="0.2">
      <c r="A2540" s="13">
        <v>2525</v>
      </c>
      <c r="B2540" s="14" t="str">
        <f ca="1">IFERROR(HYPERLINK("http://www.charitycommission.gov.uk/Showcharity/RegisterOfCharities/SearchResultHandler.aspx?RegisteredCharityNumber="&amp;VLOOKUP($A2540,RawData!$H:$J,2,FALSE),VLOOKUP($A2540,RawData!$H:$J,3,FALSE)),"")</f>
        <v/>
      </c>
    </row>
    <row r="2541" spans="1:2" s="14" customFormat="1" ht="19.5" customHeight="1" x14ac:dyDescent="0.2">
      <c r="A2541" s="13">
        <v>2526</v>
      </c>
      <c r="B2541" s="14" t="str">
        <f ca="1">IFERROR(HYPERLINK("http://www.charitycommission.gov.uk/Showcharity/RegisterOfCharities/SearchResultHandler.aspx?RegisteredCharityNumber="&amp;VLOOKUP($A2541,RawData!$H:$J,2,FALSE),VLOOKUP($A2541,RawData!$H:$J,3,FALSE)),"")</f>
        <v/>
      </c>
    </row>
    <row r="2542" spans="1:2" s="14" customFormat="1" ht="19.5" customHeight="1" x14ac:dyDescent="0.2">
      <c r="A2542" s="13">
        <v>2527</v>
      </c>
      <c r="B2542" s="14" t="str">
        <f ca="1">IFERROR(HYPERLINK("http://www.charitycommission.gov.uk/Showcharity/RegisterOfCharities/SearchResultHandler.aspx?RegisteredCharityNumber="&amp;VLOOKUP($A2542,RawData!$H:$J,2,FALSE),VLOOKUP($A2542,RawData!$H:$J,3,FALSE)),"")</f>
        <v/>
      </c>
    </row>
    <row r="2543" spans="1:2" s="14" customFormat="1" ht="19.5" customHeight="1" x14ac:dyDescent="0.2">
      <c r="A2543" s="13">
        <v>2528</v>
      </c>
      <c r="B2543" s="14" t="str">
        <f ca="1">IFERROR(HYPERLINK("http://www.charitycommission.gov.uk/Showcharity/RegisterOfCharities/SearchResultHandler.aspx?RegisteredCharityNumber="&amp;VLOOKUP($A2543,RawData!$H:$J,2,FALSE),VLOOKUP($A2543,RawData!$H:$J,3,FALSE)),"")</f>
        <v/>
      </c>
    </row>
    <row r="2544" spans="1:2" s="14" customFormat="1" ht="19.5" customHeight="1" x14ac:dyDescent="0.2">
      <c r="A2544" s="13">
        <v>2529</v>
      </c>
      <c r="B2544" s="14" t="str">
        <f ca="1">IFERROR(HYPERLINK("http://www.charitycommission.gov.uk/Showcharity/RegisterOfCharities/SearchResultHandler.aspx?RegisteredCharityNumber="&amp;VLOOKUP($A2544,RawData!$H:$J,2,FALSE),VLOOKUP($A2544,RawData!$H:$J,3,FALSE)),"")</f>
        <v/>
      </c>
    </row>
    <row r="2545" spans="1:2" s="14" customFormat="1" ht="19.5" customHeight="1" x14ac:dyDescent="0.2">
      <c r="A2545" s="13">
        <v>2530</v>
      </c>
      <c r="B2545" s="14" t="str">
        <f ca="1">IFERROR(HYPERLINK("http://www.charitycommission.gov.uk/Showcharity/RegisterOfCharities/SearchResultHandler.aspx?RegisteredCharityNumber="&amp;VLOOKUP($A2545,RawData!$H:$J,2,FALSE),VLOOKUP($A2545,RawData!$H:$J,3,FALSE)),"")</f>
        <v/>
      </c>
    </row>
    <row r="2546" spans="1:2" s="14" customFormat="1" ht="19.5" customHeight="1" x14ac:dyDescent="0.2">
      <c r="A2546" s="13">
        <v>2531</v>
      </c>
      <c r="B2546" s="14" t="str">
        <f ca="1">IFERROR(HYPERLINK("http://www.charitycommission.gov.uk/Showcharity/RegisterOfCharities/SearchResultHandler.aspx?RegisteredCharityNumber="&amp;VLOOKUP($A2546,RawData!$H:$J,2,FALSE),VLOOKUP($A2546,RawData!$H:$J,3,FALSE)),"")</f>
        <v/>
      </c>
    </row>
    <row r="2547" spans="1:2" s="14" customFormat="1" ht="19.5" customHeight="1" x14ac:dyDescent="0.2">
      <c r="A2547" s="13">
        <v>2532</v>
      </c>
      <c r="B2547" s="14" t="str">
        <f ca="1">IFERROR(HYPERLINK("http://www.charitycommission.gov.uk/Showcharity/RegisterOfCharities/SearchResultHandler.aspx?RegisteredCharityNumber="&amp;VLOOKUP($A2547,RawData!$H:$J,2,FALSE),VLOOKUP($A2547,RawData!$H:$J,3,FALSE)),"")</f>
        <v/>
      </c>
    </row>
    <row r="2548" spans="1:2" s="14" customFormat="1" ht="19.5" customHeight="1" x14ac:dyDescent="0.2">
      <c r="A2548" s="13">
        <v>2533</v>
      </c>
      <c r="B2548" s="14" t="str">
        <f ca="1">IFERROR(HYPERLINK("http://www.charitycommission.gov.uk/Showcharity/RegisterOfCharities/SearchResultHandler.aspx?RegisteredCharityNumber="&amp;VLOOKUP($A2548,RawData!$H:$J,2,FALSE),VLOOKUP($A2548,RawData!$H:$J,3,FALSE)),"")</f>
        <v/>
      </c>
    </row>
    <row r="2549" spans="1:2" s="14" customFormat="1" ht="19.5" customHeight="1" x14ac:dyDescent="0.2">
      <c r="A2549" s="13">
        <v>2534</v>
      </c>
      <c r="B2549" s="14" t="str">
        <f ca="1">IFERROR(HYPERLINK("http://www.charitycommission.gov.uk/Showcharity/RegisterOfCharities/SearchResultHandler.aspx?RegisteredCharityNumber="&amp;VLOOKUP($A2549,RawData!$H:$J,2,FALSE),VLOOKUP($A2549,RawData!$H:$J,3,FALSE)),"")</f>
        <v/>
      </c>
    </row>
    <row r="2550" spans="1:2" s="14" customFormat="1" ht="19.5" customHeight="1" x14ac:dyDescent="0.2">
      <c r="A2550" s="13">
        <v>2535</v>
      </c>
      <c r="B2550" s="14" t="str">
        <f ca="1">IFERROR(HYPERLINK("http://www.charitycommission.gov.uk/Showcharity/RegisterOfCharities/SearchResultHandler.aspx?RegisteredCharityNumber="&amp;VLOOKUP($A2550,RawData!$H:$J,2,FALSE),VLOOKUP($A2550,RawData!$H:$J,3,FALSE)),"")</f>
        <v/>
      </c>
    </row>
    <row r="2551" spans="1:2" s="14" customFormat="1" ht="19.5" customHeight="1" x14ac:dyDescent="0.2">
      <c r="A2551" s="13">
        <v>2536</v>
      </c>
      <c r="B2551" s="14" t="str">
        <f ca="1">IFERROR(HYPERLINK("http://www.charitycommission.gov.uk/Showcharity/RegisterOfCharities/SearchResultHandler.aspx?RegisteredCharityNumber="&amp;VLOOKUP($A2551,RawData!$H:$J,2,FALSE),VLOOKUP($A2551,RawData!$H:$J,3,FALSE)),"")</f>
        <v/>
      </c>
    </row>
    <row r="2552" spans="1:2" s="14" customFormat="1" ht="19.5" customHeight="1" x14ac:dyDescent="0.2">
      <c r="A2552" s="13">
        <v>2537</v>
      </c>
      <c r="B2552" s="14" t="str">
        <f ca="1">IFERROR(HYPERLINK("http://www.charitycommission.gov.uk/Showcharity/RegisterOfCharities/SearchResultHandler.aspx?RegisteredCharityNumber="&amp;VLOOKUP($A2552,RawData!$H:$J,2,FALSE),VLOOKUP($A2552,RawData!$H:$J,3,FALSE)),"")</f>
        <v/>
      </c>
    </row>
    <row r="2553" spans="1:2" s="14" customFormat="1" ht="19.5" customHeight="1" x14ac:dyDescent="0.2">
      <c r="A2553" s="13">
        <v>2538</v>
      </c>
      <c r="B2553" s="14" t="str">
        <f ca="1">IFERROR(HYPERLINK("http://www.charitycommission.gov.uk/Showcharity/RegisterOfCharities/SearchResultHandler.aspx?RegisteredCharityNumber="&amp;VLOOKUP($A2553,RawData!$H:$J,2,FALSE),VLOOKUP($A2553,RawData!$H:$J,3,FALSE)),"")</f>
        <v/>
      </c>
    </row>
    <row r="2554" spans="1:2" s="14" customFormat="1" ht="19.5" customHeight="1" x14ac:dyDescent="0.2">
      <c r="A2554" s="13">
        <v>2539</v>
      </c>
      <c r="B2554" s="14" t="str">
        <f ca="1">IFERROR(HYPERLINK("http://www.charitycommission.gov.uk/Showcharity/RegisterOfCharities/SearchResultHandler.aspx?RegisteredCharityNumber="&amp;VLOOKUP($A2554,RawData!$H:$J,2,FALSE),VLOOKUP($A2554,RawData!$H:$J,3,FALSE)),"")</f>
        <v/>
      </c>
    </row>
    <row r="2555" spans="1:2" s="14" customFormat="1" ht="19.5" customHeight="1" x14ac:dyDescent="0.2">
      <c r="A2555" s="13">
        <v>2540</v>
      </c>
      <c r="B2555" s="14" t="str">
        <f ca="1">IFERROR(HYPERLINK("http://www.charitycommission.gov.uk/Showcharity/RegisterOfCharities/SearchResultHandler.aspx?RegisteredCharityNumber="&amp;VLOOKUP($A2555,RawData!$H:$J,2,FALSE),VLOOKUP($A2555,RawData!$H:$J,3,FALSE)),"")</f>
        <v/>
      </c>
    </row>
    <row r="2556" spans="1:2" s="14" customFormat="1" ht="19.5" customHeight="1" x14ac:dyDescent="0.2">
      <c r="A2556" s="13">
        <v>2541</v>
      </c>
      <c r="B2556" s="14" t="str">
        <f ca="1">IFERROR(HYPERLINK("http://www.charitycommission.gov.uk/Showcharity/RegisterOfCharities/SearchResultHandler.aspx?RegisteredCharityNumber="&amp;VLOOKUP($A2556,RawData!$H:$J,2,FALSE),VLOOKUP($A2556,RawData!$H:$J,3,FALSE)),"")</f>
        <v/>
      </c>
    </row>
    <row r="2557" spans="1:2" s="14" customFormat="1" ht="19.5" customHeight="1" x14ac:dyDescent="0.2">
      <c r="A2557" s="13">
        <v>2542</v>
      </c>
      <c r="B2557" s="14" t="str">
        <f ca="1">IFERROR(HYPERLINK("http://www.charitycommission.gov.uk/Showcharity/RegisterOfCharities/SearchResultHandler.aspx?RegisteredCharityNumber="&amp;VLOOKUP($A2557,RawData!$H:$J,2,FALSE),VLOOKUP($A2557,RawData!$H:$J,3,FALSE)),"")</f>
        <v/>
      </c>
    </row>
    <row r="2558" spans="1:2" s="14" customFormat="1" ht="19.5" customHeight="1" x14ac:dyDescent="0.2">
      <c r="A2558" s="13">
        <v>2543</v>
      </c>
      <c r="B2558" s="14" t="str">
        <f ca="1">IFERROR(HYPERLINK("http://www.charitycommission.gov.uk/Showcharity/RegisterOfCharities/SearchResultHandler.aspx?RegisteredCharityNumber="&amp;VLOOKUP($A2558,RawData!$H:$J,2,FALSE),VLOOKUP($A2558,RawData!$H:$J,3,FALSE)),"")</f>
        <v/>
      </c>
    </row>
    <row r="2559" spans="1:2" s="14" customFormat="1" ht="19.5" customHeight="1" x14ac:dyDescent="0.2">
      <c r="A2559" s="13">
        <v>2544</v>
      </c>
      <c r="B2559" s="14" t="str">
        <f ca="1">IFERROR(HYPERLINK("http://www.charitycommission.gov.uk/Showcharity/RegisterOfCharities/SearchResultHandler.aspx?RegisteredCharityNumber="&amp;VLOOKUP($A2559,RawData!$H:$J,2,FALSE),VLOOKUP($A2559,RawData!$H:$J,3,FALSE)),"")</f>
        <v/>
      </c>
    </row>
    <row r="2560" spans="1:2" s="14" customFormat="1" ht="19.5" customHeight="1" x14ac:dyDescent="0.2">
      <c r="A2560" s="13">
        <v>2545</v>
      </c>
      <c r="B2560" s="14" t="str">
        <f ca="1">IFERROR(HYPERLINK("http://www.charitycommission.gov.uk/Showcharity/RegisterOfCharities/SearchResultHandler.aspx?RegisteredCharityNumber="&amp;VLOOKUP($A2560,RawData!$H:$J,2,FALSE),VLOOKUP($A2560,RawData!$H:$J,3,FALSE)),"")</f>
        <v/>
      </c>
    </row>
    <row r="2561" spans="1:2" s="14" customFormat="1" ht="19.5" customHeight="1" x14ac:dyDescent="0.2">
      <c r="A2561" s="13">
        <v>2546</v>
      </c>
      <c r="B2561" s="14" t="str">
        <f ca="1">IFERROR(HYPERLINK("http://www.charitycommission.gov.uk/Showcharity/RegisterOfCharities/SearchResultHandler.aspx?RegisteredCharityNumber="&amp;VLOOKUP($A2561,RawData!$H:$J,2,FALSE),VLOOKUP($A2561,RawData!$H:$J,3,FALSE)),"")</f>
        <v/>
      </c>
    </row>
    <row r="2562" spans="1:2" s="14" customFormat="1" ht="19.5" customHeight="1" x14ac:dyDescent="0.2">
      <c r="A2562" s="13">
        <v>2547</v>
      </c>
      <c r="B2562" s="14" t="str">
        <f ca="1">IFERROR(HYPERLINK("http://www.charitycommission.gov.uk/Showcharity/RegisterOfCharities/SearchResultHandler.aspx?RegisteredCharityNumber="&amp;VLOOKUP($A2562,RawData!$H:$J,2,FALSE),VLOOKUP($A2562,RawData!$H:$J,3,FALSE)),"")</f>
        <v/>
      </c>
    </row>
    <row r="2563" spans="1:2" s="14" customFormat="1" ht="19.5" customHeight="1" x14ac:dyDescent="0.2">
      <c r="A2563" s="13">
        <v>2548</v>
      </c>
      <c r="B2563" s="14" t="str">
        <f ca="1">IFERROR(HYPERLINK("http://www.charitycommission.gov.uk/Showcharity/RegisterOfCharities/SearchResultHandler.aspx?RegisteredCharityNumber="&amp;VLOOKUP($A2563,RawData!$H:$J,2,FALSE),VLOOKUP($A2563,RawData!$H:$J,3,FALSE)),"")</f>
        <v/>
      </c>
    </row>
    <row r="2564" spans="1:2" s="14" customFormat="1" ht="19.5" customHeight="1" x14ac:dyDescent="0.2">
      <c r="A2564" s="13">
        <v>2549</v>
      </c>
      <c r="B2564" s="14" t="str">
        <f ca="1">IFERROR(HYPERLINK("http://www.charitycommission.gov.uk/Showcharity/RegisterOfCharities/SearchResultHandler.aspx?RegisteredCharityNumber="&amp;VLOOKUP($A2564,RawData!$H:$J,2,FALSE),VLOOKUP($A2564,RawData!$H:$J,3,FALSE)),"")</f>
        <v/>
      </c>
    </row>
    <row r="2565" spans="1:2" s="14" customFormat="1" ht="19.5" customHeight="1" x14ac:dyDescent="0.2">
      <c r="A2565" s="13">
        <v>2550</v>
      </c>
      <c r="B2565" s="14" t="str">
        <f ca="1">IFERROR(HYPERLINK("http://www.charitycommission.gov.uk/Showcharity/RegisterOfCharities/SearchResultHandler.aspx?RegisteredCharityNumber="&amp;VLOOKUP($A2565,RawData!$H:$J,2,FALSE),VLOOKUP($A2565,RawData!$H:$J,3,FALSE)),"")</f>
        <v/>
      </c>
    </row>
    <row r="2566" spans="1:2" s="14" customFormat="1" ht="19.5" customHeight="1" x14ac:dyDescent="0.2">
      <c r="A2566" s="13">
        <v>2551</v>
      </c>
      <c r="B2566" s="14" t="str">
        <f ca="1">IFERROR(HYPERLINK("http://www.charitycommission.gov.uk/Showcharity/RegisterOfCharities/SearchResultHandler.aspx?RegisteredCharityNumber="&amp;VLOOKUP($A2566,RawData!$H:$J,2,FALSE),VLOOKUP($A2566,RawData!$H:$J,3,FALSE)),"")</f>
        <v/>
      </c>
    </row>
    <row r="2567" spans="1:2" s="14" customFormat="1" ht="19.5" customHeight="1" x14ac:dyDescent="0.2">
      <c r="A2567" s="13">
        <v>2552</v>
      </c>
      <c r="B2567" s="14" t="str">
        <f ca="1">IFERROR(HYPERLINK("http://www.charitycommission.gov.uk/Showcharity/RegisterOfCharities/SearchResultHandler.aspx?RegisteredCharityNumber="&amp;VLOOKUP($A2567,RawData!$H:$J,2,FALSE),VLOOKUP($A2567,RawData!$H:$J,3,FALSE)),"")</f>
        <v/>
      </c>
    </row>
    <row r="2568" spans="1:2" s="14" customFormat="1" ht="19.5" customHeight="1" x14ac:dyDescent="0.2">
      <c r="A2568" s="13">
        <v>2553</v>
      </c>
      <c r="B2568" s="14" t="str">
        <f ca="1">IFERROR(HYPERLINK("http://www.charitycommission.gov.uk/Showcharity/RegisterOfCharities/SearchResultHandler.aspx?RegisteredCharityNumber="&amp;VLOOKUP($A2568,RawData!$H:$J,2,FALSE),VLOOKUP($A2568,RawData!$H:$J,3,FALSE)),"")</f>
        <v/>
      </c>
    </row>
    <row r="2569" spans="1:2" s="14" customFormat="1" ht="19.5" customHeight="1" x14ac:dyDescent="0.2">
      <c r="A2569" s="13">
        <v>2554</v>
      </c>
      <c r="B2569" s="14" t="str">
        <f ca="1">IFERROR(HYPERLINK("http://www.charitycommission.gov.uk/Showcharity/RegisterOfCharities/SearchResultHandler.aspx?RegisteredCharityNumber="&amp;VLOOKUP($A2569,RawData!$H:$J,2,FALSE),VLOOKUP($A2569,RawData!$H:$J,3,FALSE)),"")</f>
        <v/>
      </c>
    </row>
    <row r="2570" spans="1:2" s="14" customFormat="1" ht="19.5" customHeight="1" x14ac:dyDescent="0.2">
      <c r="A2570" s="13">
        <v>2555</v>
      </c>
      <c r="B2570" s="14" t="str">
        <f ca="1">IFERROR(HYPERLINK("http://www.charitycommission.gov.uk/Showcharity/RegisterOfCharities/SearchResultHandler.aspx?RegisteredCharityNumber="&amp;VLOOKUP($A2570,RawData!$H:$J,2,FALSE),VLOOKUP($A2570,RawData!$H:$J,3,FALSE)),"")</f>
        <v/>
      </c>
    </row>
    <row r="2571" spans="1:2" s="14" customFormat="1" ht="19.5" customHeight="1" x14ac:dyDescent="0.2">
      <c r="A2571" s="13">
        <v>2556</v>
      </c>
      <c r="B2571" s="14" t="str">
        <f ca="1">IFERROR(HYPERLINK("http://www.charitycommission.gov.uk/Showcharity/RegisterOfCharities/SearchResultHandler.aspx?RegisteredCharityNumber="&amp;VLOOKUP($A2571,RawData!$H:$J,2,FALSE),VLOOKUP($A2571,RawData!$H:$J,3,FALSE)),"")</f>
        <v/>
      </c>
    </row>
    <row r="2572" spans="1:2" s="14" customFormat="1" ht="19.5" customHeight="1" x14ac:dyDescent="0.2">
      <c r="A2572" s="13">
        <v>2557</v>
      </c>
      <c r="B2572" s="14" t="str">
        <f ca="1">IFERROR(HYPERLINK("http://www.charitycommission.gov.uk/Showcharity/RegisterOfCharities/SearchResultHandler.aspx?RegisteredCharityNumber="&amp;VLOOKUP($A2572,RawData!$H:$J,2,FALSE),VLOOKUP($A2572,RawData!$H:$J,3,FALSE)),"")</f>
        <v/>
      </c>
    </row>
    <row r="2573" spans="1:2" s="14" customFormat="1" ht="19.5" customHeight="1" x14ac:dyDescent="0.2">
      <c r="A2573" s="13">
        <v>2558</v>
      </c>
      <c r="B2573" s="14" t="str">
        <f ca="1">IFERROR(HYPERLINK("http://www.charitycommission.gov.uk/Showcharity/RegisterOfCharities/SearchResultHandler.aspx?RegisteredCharityNumber="&amp;VLOOKUP($A2573,RawData!$H:$J,2,FALSE),VLOOKUP($A2573,RawData!$H:$J,3,FALSE)),"")</f>
        <v/>
      </c>
    </row>
    <row r="2574" spans="1:2" s="14" customFormat="1" ht="19.5" customHeight="1" x14ac:dyDescent="0.2">
      <c r="A2574" s="13">
        <v>2559</v>
      </c>
      <c r="B2574" s="14" t="str">
        <f ca="1">IFERROR(HYPERLINK("http://www.charitycommission.gov.uk/Showcharity/RegisterOfCharities/SearchResultHandler.aspx?RegisteredCharityNumber="&amp;VLOOKUP($A2574,RawData!$H:$J,2,FALSE),VLOOKUP($A2574,RawData!$H:$J,3,FALSE)),"")</f>
        <v/>
      </c>
    </row>
    <row r="2575" spans="1:2" s="14" customFormat="1" ht="19.5" customHeight="1" x14ac:dyDescent="0.2">
      <c r="A2575" s="13">
        <v>2560</v>
      </c>
      <c r="B2575" s="14" t="str">
        <f ca="1">IFERROR(HYPERLINK("http://www.charitycommission.gov.uk/Showcharity/RegisterOfCharities/SearchResultHandler.aspx?RegisteredCharityNumber="&amp;VLOOKUP($A2575,RawData!$H:$J,2,FALSE),VLOOKUP($A2575,RawData!$H:$J,3,FALSE)),"")</f>
        <v/>
      </c>
    </row>
    <row r="2576" spans="1:2" s="14" customFormat="1" ht="19.5" customHeight="1" x14ac:dyDescent="0.2">
      <c r="A2576" s="13">
        <v>2561</v>
      </c>
      <c r="B2576" s="14" t="str">
        <f ca="1">IFERROR(HYPERLINK("http://www.charitycommission.gov.uk/Showcharity/RegisterOfCharities/SearchResultHandler.aspx?RegisteredCharityNumber="&amp;VLOOKUP($A2576,RawData!$H:$J,2,FALSE),VLOOKUP($A2576,RawData!$H:$J,3,FALSE)),"")</f>
        <v/>
      </c>
    </row>
    <row r="2577" spans="1:2" s="14" customFormat="1" ht="19.5" customHeight="1" x14ac:dyDescent="0.2">
      <c r="A2577" s="13">
        <v>2562</v>
      </c>
      <c r="B2577" s="14" t="str">
        <f ca="1">IFERROR(HYPERLINK("http://www.charitycommission.gov.uk/Showcharity/RegisterOfCharities/SearchResultHandler.aspx?RegisteredCharityNumber="&amp;VLOOKUP($A2577,RawData!$H:$J,2,FALSE),VLOOKUP($A2577,RawData!$H:$J,3,FALSE)),"")</f>
        <v/>
      </c>
    </row>
    <row r="2578" spans="1:2" s="14" customFormat="1" ht="19.5" customHeight="1" x14ac:dyDescent="0.2">
      <c r="A2578" s="13">
        <v>2563</v>
      </c>
      <c r="B2578" s="14" t="str">
        <f ca="1">IFERROR(HYPERLINK("http://www.charitycommission.gov.uk/Showcharity/RegisterOfCharities/SearchResultHandler.aspx?RegisteredCharityNumber="&amp;VLOOKUP($A2578,RawData!$H:$J,2,FALSE),VLOOKUP($A2578,RawData!$H:$J,3,FALSE)),"")</f>
        <v/>
      </c>
    </row>
    <row r="2579" spans="1:2" s="14" customFormat="1" ht="19.5" customHeight="1" x14ac:dyDescent="0.2">
      <c r="A2579" s="13">
        <v>2564</v>
      </c>
      <c r="B2579" s="14" t="str">
        <f ca="1">IFERROR(HYPERLINK("http://www.charitycommission.gov.uk/Showcharity/RegisterOfCharities/SearchResultHandler.aspx?RegisteredCharityNumber="&amp;VLOOKUP($A2579,RawData!$H:$J,2,FALSE),VLOOKUP($A2579,RawData!$H:$J,3,FALSE)),"")</f>
        <v/>
      </c>
    </row>
    <row r="2580" spans="1:2" s="14" customFormat="1" ht="19.5" customHeight="1" x14ac:dyDescent="0.2">
      <c r="A2580" s="13">
        <v>2565</v>
      </c>
      <c r="B2580" s="14" t="str">
        <f ca="1">IFERROR(HYPERLINK("http://www.charitycommission.gov.uk/Showcharity/RegisterOfCharities/SearchResultHandler.aspx?RegisteredCharityNumber="&amp;VLOOKUP($A2580,RawData!$H:$J,2,FALSE),VLOOKUP($A2580,RawData!$H:$J,3,FALSE)),"")</f>
        <v/>
      </c>
    </row>
    <row r="2581" spans="1:2" s="14" customFormat="1" ht="19.5" customHeight="1" x14ac:dyDescent="0.2">
      <c r="A2581" s="13">
        <v>2566</v>
      </c>
      <c r="B2581" s="14" t="str">
        <f ca="1">IFERROR(HYPERLINK("http://www.charitycommission.gov.uk/Showcharity/RegisterOfCharities/SearchResultHandler.aspx?RegisteredCharityNumber="&amp;VLOOKUP($A2581,RawData!$H:$J,2,FALSE),VLOOKUP($A2581,RawData!$H:$J,3,FALSE)),"")</f>
        <v/>
      </c>
    </row>
    <row r="2582" spans="1:2" s="14" customFormat="1" ht="19.5" customHeight="1" x14ac:dyDescent="0.2">
      <c r="A2582" s="13">
        <v>2567</v>
      </c>
      <c r="B2582" s="14" t="str">
        <f ca="1">IFERROR(HYPERLINK("http://www.charitycommission.gov.uk/Showcharity/RegisterOfCharities/SearchResultHandler.aspx?RegisteredCharityNumber="&amp;VLOOKUP($A2582,RawData!$H:$J,2,FALSE),VLOOKUP($A2582,RawData!$H:$J,3,FALSE)),"")</f>
        <v/>
      </c>
    </row>
    <row r="2583" spans="1:2" s="14" customFormat="1" ht="19.5" customHeight="1" x14ac:dyDescent="0.2">
      <c r="A2583" s="13">
        <v>2568</v>
      </c>
      <c r="B2583" s="14" t="str">
        <f ca="1">IFERROR(HYPERLINK("http://www.charitycommission.gov.uk/Showcharity/RegisterOfCharities/SearchResultHandler.aspx?RegisteredCharityNumber="&amp;VLOOKUP($A2583,RawData!$H:$J,2,FALSE),VLOOKUP($A2583,RawData!$H:$J,3,FALSE)),"")</f>
        <v/>
      </c>
    </row>
    <row r="2584" spans="1:2" s="14" customFormat="1" ht="19.5" customHeight="1" x14ac:dyDescent="0.2">
      <c r="A2584" s="13">
        <v>2569</v>
      </c>
      <c r="B2584" s="14" t="str">
        <f ca="1">IFERROR(HYPERLINK("http://www.charitycommission.gov.uk/Showcharity/RegisterOfCharities/SearchResultHandler.aspx?RegisteredCharityNumber="&amp;VLOOKUP($A2584,RawData!$H:$J,2,FALSE),VLOOKUP($A2584,RawData!$H:$J,3,FALSE)),"")</f>
        <v/>
      </c>
    </row>
    <row r="2585" spans="1:2" s="14" customFormat="1" ht="19.5" customHeight="1" x14ac:dyDescent="0.2">
      <c r="A2585" s="13">
        <v>2570</v>
      </c>
      <c r="B2585" s="14" t="str">
        <f ca="1">IFERROR(HYPERLINK("http://www.charitycommission.gov.uk/Showcharity/RegisterOfCharities/SearchResultHandler.aspx?RegisteredCharityNumber="&amp;VLOOKUP($A2585,RawData!$H:$J,2,FALSE),VLOOKUP($A2585,RawData!$H:$J,3,FALSE)),"")</f>
        <v/>
      </c>
    </row>
    <row r="2586" spans="1:2" s="14" customFormat="1" ht="19.5" customHeight="1" x14ac:dyDescent="0.2">
      <c r="A2586" s="13">
        <v>2571</v>
      </c>
      <c r="B2586" s="14" t="str">
        <f ca="1">IFERROR(HYPERLINK("http://www.charitycommission.gov.uk/Showcharity/RegisterOfCharities/SearchResultHandler.aspx?RegisteredCharityNumber="&amp;VLOOKUP($A2586,RawData!$H:$J,2,FALSE),VLOOKUP($A2586,RawData!$H:$J,3,FALSE)),"")</f>
        <v/>
      </c>
    </row>
    <row r="2587" spans="1:2" s="14" customFormat="1" ht="19.5" customHeight="1" x14ac:dyDescent="0.2">
      <c r="A2587" s="13">
        <v>2572</v>
      </c>
      <c r="B2587" s="14" t="str">
        <f ca="1">IFERROR(HYPERLINK("http://www.charitycommission.gov.uk/Showcharity/RegisterOfCharities/SearchResultHandler.aspx?RegisteredCharityNumber="&amp;VLOOKUP($A2587,RawData!$H:$J,2,FALSE),VLOOKUP($A2587,RawData!$H:$J,3,FALSE)),"")</f>
        <v/>
      </c>
    </row>
    <row r="2588" spans="1:2" s="14" customFormat="1" ht="19.5" customHeight="1" x14ac:dyDescent="0.2">
      <c r="A2588" s="13">
        <v>2573</v>
      </c>
      <c r="B2588" s="14" t="str">
        <f ca="1">IFERROR(HYPERLINK("http://www.charitycommission.gov.uk/Showcharity/RegisterOfCharities/SearchResultHandler.aspx?RegisteredCharityNumber="&amp;VLOOKUP($A2588,RawData!$H:$J,2,FALSE),VLOOKUP($A2588,RawData!$H:$J,3,FALSE)),"")</f>
        <v/>
      </c>
    </row>
    <row r="2589" spans="1:2" s="14" customFormat="1" ht="19.5" customHeight="1" x14ac:dyDescent="0.2">
      <c r="A2589" s="13">
        <v>2574</v>
      </c>
      <c r="B2589" s="14" t="str">
        <f ca="1">IFERROR(HYPERLINK("http://www.charitycommission.gov.uk/Showcharity/RegisterOfCharities/SearchResultHandler.aspx?RegisteredCharityNumber="&amp;VLOOKUP($A2589,RawData!$H:$J,2,FALSE),VLOOKUP($A2589,RawData!$H:$J,3,FALSE)),"")</f>
        <v/>
      </c>
    </row>
    <row r="2590" spans="1:2" s="14" customFormat="1" ht="19.5" customHeight="1" x14ac:dyDescent="0.2">
      <c r="A2590" s="13">
        <v>2575</v>
      </c>
      <c r="B2590" s="14" t="str">
        <f ca="1">IFERROR(HYPERLINK("http://www.charitycommission.gov.uk/Showcharity/RegisterOfCharities/SearchResultHandler.aspx?RegisteredCharityNumber="&amp;VLOOKUP($A2590,RawData!$H:$J,2,FALSE),VLOOKUP($A2590,RawData!$H:$J,3,FALSE)),"")</f>
        <v/>
      </c>
    </row>
    <row r="2591" spans="1:2" s="14" customFormat="1" ht="19.5" customHeight="1" x14ac:dyDescent="0.2">
      <c r="A2591" s="13">
        <v>2576</v>
      </c>
      <c r="B2591" s="14" t="str">
        <f ca="1">IFERROR(HYPERLINK("http://www.charitycommission.gov.uk/Showcharity/RegisterOfCharities/SearchResultHandler.aspx?RegisteredCharityNumber="&amp;VLOOKUP($A2591,RawData!$H:$J,2,FALSE),VLOOKUP($A2591,RawData!$H:$J,3,FALSE)),"")</f>
        <v/>
      </c>
    </row>
    <row r="2592" spans="1:2" s="14" customFormat="1" ht="19.5" customHeight="1" x14ac:dyDescent="0.2">
      <c r="A2592" s="13">
        <v>2577</v>
      </c>
      <c r="B2592" s="14" t="str">
        <f ca="1">IFERROR(HYPERLINK("http://www.charitycommission.gov.uk/Showcharity/RegisterOfCharities/SearchResultHandler.aspx?RegisteredCharityNumber="&amp;VLOOKUP($A2592,RawData!$H:$J,2,FALSE),VLOOKUP($A2592,RawData!$H:$J,3,FALSE)),"")</f>
        <v/>
      </c>
    </row>
    <row r="2593" spans="1:2" s="14" customFormat="1" ht="19.5" customHeight="1" x14ac:dyDescent="0.2">
      <c r="A2593" s="13">
        <v>2578</v>
      </c>
      <c r="B2593" s="14" t="str">
        <f ca="1">IFERROR(HYPERLINK("http://www.charitycommission.gov.uk/Showcharity/RegisterOfCharities/SearchResultHandler.aspx?RegisteredCharityNumber="&amp;VLOOKUP($A2593,RawData!$H:$J,2,FALSE),VLOOKUP($A2593,RawData!$H:$J,3,FALSE)),"")</f>
        <v/>
      </c>
    </row>
    <row r="2594" spans="1:2" s="14" customFormat="1" ht="19.5" customHeight="1" x14ac:dyDescent="0.2">
      <c r="A2594" s="13">
        <v>2579</v>
      </c>
      <c r="B2594" s="14" t="str">
        <f ca="1">IFERROR(HYPERLINK("http://www.charitycommission.gov.uk/Showcharity/RegisterOfCharities/SearchResultHandler.aspx?RegisteredCharityNumber="&amp;VLOOKUP($A2594,RawData!$H:$J,2,FALSE),VLOOKUP($A2594,RawData!$H:$J,3,FALSE)),"")</f>
        <v/>
      </c>
    </row>
    <row r="2595" spans="1:2" s="14" customFormat="1" ht="19.5" customHeight="1" x14ac:dyDescent="0.2">
      <c r="A2595" s="13">
        <v>2580</v>
      </c>
      <c r="B2595" s="14" t="str">
        <f ca="1">IFERROR(HYPERLINK("http://www.charitycommission.gov.uk/Showcharity/RegisterOfCharities/SearchResultHandler.aspx?RegisteredCharityNumber="&amp;VLOOKUP($A2595,RawData!$H:$J,2,FALSE),VLOOKUP($A2595,RawData!$H:$J,3,FALSE)),"")</f>
        <v/>
      </c>
    </row>
    <row r="2596" spans="1:2" s="14" customFormat="1" ht="19.5" customHeight="1" x14ac:dyDescent="0.2">
      <c r="A2596" s="13">
        <v>2581</v>
      </c>
      <c r="B2596" s="14" t="str">
        <f ca="1">IFERROR(HYPERLINK("http://www.charitycommission.gov.uk/Showcharity/RegisterOfCharities/SearchResultHandler.aspx?RegisteredCharityNumber="&amp;VLOOKUP($A2596,RawData!$H:$J,2,FALSE),VLOOKUP($A2596,RawData!$H:$J,3,FALSE)),"")</f>
        <v/>
      </c>
    </row>
    <row r="2597" spans="1:2" s="14" customFormat="1" ht="19.5" customHeight="1" x14ac:dyDescent="0.2">
      <c r="A2597" s="13">
        <v>2582</v>
      </c>
      <c r="B2597" s="14" t="str">
        <f ca="1">IFERROR(HYPERLINK("http://www.charitycommission.gov.uk/Showcharity/RegisterOfCharities/SearchResultHandler.aspx?RegisteredCharityNumber="&amp;VLOOKUP($A2597,RawData!$H:$J,2,FALSE),VLOOKUP($A2597,RawData!$H:$J,3,FALSE)),"")</f>
        <v/>
      </c>
    </row>
    <row r="2598" spans="1:2" s="14" customFormat="1" ht="19.5" customHeight="1" x14ac:dyDescent="0.2">
      <c r="A2598" s="13">
        <v>2583</v>
      </c>
      <c r="B2598" s="14" t="str">
        <f ca="1">IFERROR(HYPERLINK("http://www.charitycommission.gov.uk/Showcharity/RegisterOfCharities/SearchResultHandler.aspx?RegisteredCharityNumber="&amp;VLOOKUP($A2598,RawData!$H:$J,2,FALSE),VLOOKUP($A2598,RawData!$H:$J,3,FALSE)),"")</f>
        <v/>
      </c>
    </row>
    <row r="2599" spans="1:2" s="14" customFormat="1" ht="19.5" customHeight="1" x14ac:dyDescent="0.2">
      <c r="A2599" s="13">
        <v>2584</v>
      </c>
      <c r="B2599" s="14" t="str">
        <f ca="1">IFERROR(HYPERLINK("http://www.charitycommission.gov.uk/Showcharity/RegisterOfCharities/SearchResultHandler.aspx?RegisteredCharityNumber="&amp;VLOOKUP($A2599,RawData!$H:$J,2,FALSE),VLOOKUP($A2599,RawData!$H:$J,3,FALSE)),"")</f>
        <v/>
      </c>
    </row>
    <row r="2600" spans="1:2" s="14" customFormat="1" ht="19.5" customHeight="1" x14ac:dyDescent="0.2">
      <c r="A2600" s="13">
        <v>2585</v>
      </c>
      <c r="B2600" s="14" t="str">
        <f ca="1">IFERROR(HYPERLINK("http://www.charitycommission.gov.uk/Showcharity/RegisterOfCharities/SearchResultHandler.aspx?RegisteredCharityNumber="&amp;VLOOKUP($A2600,RawData!$H:$J,2,FALSE),VLOOKUP($A2600,RawData!$H:$J,3,FALSE)),"")</f>
        <v/>
      </c>
    </row>
    <row r="2601" spans="1:2" s="14" customFormat="1" ht="19.5" customHeight="1" x14ac:dyDescent="0.2">
      <c r="A2601" s="13">
        <v>2586</v>
      </c>
      <c r="B2601" s="14" t="str">
        <f ca="1">IFERROR(HYPERLINK("http://www.charitycommission.gov.uk/Showcharity/RegisterOfCharities/SearchResultHandler.aspx?RegisteredCharityNumber="&amp;VLOOKUP($A2601,RawData!$H:$J,2,FALSE),VLOOKUP($A2601,RawData!$H:$J,3,FALSE)),"")</f>
        <v/>
      </c>
    </row>
    <row r="2602" spans="1:2" s="14" customFormat="1" ht="19.5" customHeight="1" x14ac:dyDescent="0.2">
      <c r="A2602" s="13">
        <v>2587</v>
      </c>
      <c r="B2602" s="14" t="str">
        <f ca="1">IFERROR(HYPERLINK("http://www.charitycommission.gov.uk/Showcharity/RegisterOfCharities/SearchResultHandler.aspx?RegisteredCharityNumber="&amp;VLOOKUP($A2602,RawData!$H:$J,2,FALSE),VLOOKUP($A2602,RawData!$H:$J,3,FALSE)),"")</f>
        <v/>
      </c>
    </row>
    <row r="2603" spans="1:2" s="14" customFormat="1" ht="19.5" customHeight="1" x14ac:dyDescent="0.2">
      <c r="A2603" s="13">
        <v>2588</v>
      </c>
      <c r="B2603" s="14" t="str">
        <f ca="1">IFERROR(HYPERLINK("http://www.charitycommission.gov.uk/Showcharity/RegisterOfCharities/SearchResultHandler.aspx?RegisteredCharityNumber="&amp;VLOOKUP($A2603,RawData!$H:$J,2,FALSE),VLOOKUP($A2603,RawData!$H:$J,3,FALSE)),"")</f>
        <v/>
      </c>
    </row>
    <row r="2604" spans="1:2" s="14" customFormat="1" ht="19.5" customHeight="1" x14ac:dyDescent="0.2">
      <c r="A2604" s="13">
        <v>2589</v>
      </c>
      <c r="B2604" s="14" t="str">
        <f ca="1">IFERROR(HYPERLINK("http://www.charitycommission.gov.uk/Showcharity/RegisterOfCharities/SearchResultHandler.aspx?RegisteredCharityNumber="&amp;VLOOKUP($A2604,RawData!$H:$J,2,FALSE),VLOOKUP($A2604,RawData!$H:$J,3,FALSE)),"")</f>
        <v/>
      </c>
    </row>
    <row r="2605" spans="1:2" s="14" customFormat="1" ht="19.5" customHeight="1" x14ac:dyDescent="0.2">
      <c r="A2605" s="13">
        <v>2590</v>
      </c>
      <c r="B2605" s="14" t="str">
        <f ca="1">IFERROR(HYPERLINK("http://www.charitycommission.gov.uk/Showcharity/RegisterOfCharities/SearchResultHandler.aspx?RegisteredCharityNumber="&amp;VLOOKUP($A2605,RawData!$H:$J,2,FALSE),VLOOKUP($A2605,RawData!$H:$J,3,FALSE)),"")</f>
        <v/>
      </c>
    </row>
    <row r="2606" spans="1:2" s="14" customFormat="1" ht="19.5" customHeight="1" x14ac:dyDescent="0.2">
      <c r="A2606" s="13">
        <v>2591</v>
      </c>
      <c r="B2606" s="14" t="str">
        <f ca="1">IFERROR(HYPERLINK("http://www.charitycommission.gov.uk/Showcharity/RegisterOfCharities/SearchResultHandler.aspx?RegisteredCharityNumber="&amp;VLOOKUP($A2606,RawData!$H:$J,2,FALSE),VLOOKUP($A2606,RawData!$H:$J,3,FALSE)),"")</f>
        <v/>
      </c>
    </row>
    <row r="2607" spans="1:2" s="14" customFormat="1" ht="19.5" customHeight="1" x14ac:dyDescent="0.2">
      <c r="A2607" s="13">
        <v>2592</v>
      </c>
      <c r="B2607" s="14" t="str">
        <f ca="1">IFERROR(HYPERLINK("http://www.charitycommission.gov.uk/Showcharity/RegisterOfCharities/SearchResultHandler.aspx?RegisteredCharityNumber="&amp;VLOOKUP($A2607,RawData!$H:$J,2,FALSE),VLOOKUP($A2607,RawData!$H:$J,3,FALSE)),"")</f>
        <v/>
      </c>
    </row>
    <row r="2608" spans="1:2" s="14" customFormat="1" ht="19.5" customHeight="1" x14ac:dyDescent="0.2">
      <c r="A2608" s="13">
        <v>2593</v>
      </c>
      <c r="B2608" s="14" t="str">
        <f ca="1">IFERROR(HYPERLINK("http://www.charitycommission.gov.uk/Showcharity/RegisterOfCharities/SearchResultHandler.aspx?RegisteredCharityNumber="&amp;VLOOKUP($A2608,RawData!$H:$J,2,FALSE),VLOOKUP($A2608,RawData!$H:$J,3,FALSE)),"")</f>
        <v/>
      </c>
    </row>
    <row r="2609" spans="1:2" s="14" customFormat="1" ht="19.5" customHeight="1" x14ac:dyDescent="0.2">
      <c r="A2609" s="13">
        <v>2594</v>
      </c>
      <c r="B2609" s="14" t="str">
        <f ca="1">IFERROR(HYPERLINK("http://www.charitycommission.gov.uk/Showcharity/RegisterOfCharities/SearchResultHandler.aspx?RegisteredCharityNumber="&amp;VLOOKUP($A2609,RawData!$H:$J,2,FALSE),VLOOKUP($A2609,RawData!$H:$J,3,FALSE)),"")</f>
        <v/>
      </c>
    </row>
    <row r="2610" spans="1:2" s="14" customFormat="1" ht="19.5" customHeight="1" x14ac:dyDescent="0.2">
      <c r="A2610" s="13">
        <v>2595</v>
      </c>
      <c r="B2610" s="14" t="str">
        <f ca="1">IFERROR(HYPERLINK("http://www.charitycommission.gov.uk/Showcharity/RegisterOfCharities/SearchResultHandler.aspx?RegisteredCharityNumber="&amp;VLOOKUP($A2610,RawData!$H:$J,2,FALSE),VLOOKUP($A2610,RawData!$H:$J,3,FALSE)),"")</f>
        <v/>
      </c>
    </row>
    <row r="2611" spans="1:2" s="14" customFormat="1" ht="19.5" customHeight="1" x14ac:dyDescent="0.2">
      <c r="A2611" s="13">
        <v>2596</v>
      </c>
      <c r="B2611" s="14" t="str">
        <f ca="1">IFERROR(HYPERLINK("http://www.charitycommission.gov.uk/Showcharity/RegisterOfCharities/SearchResultHandler.aspx?RegisteredCharityNumber="&amp;VLOOKUP($A2611,RawData!$H:$J,2,FALSE),VLOOKUP($A2611,RawData!$H:$J,3,FALSE)),"")</f>
        <v/>
      </c>
    </row>
    <row r="2612" spans="1:2" s="14" customFormat="1" ht="19.5" customHeight="1" x14ac:dyDescent="0.2">
      <c r="A2612" s="13">
        <v>2597</v>
      </c>
      <c r="B2612" s="14" t="str">
        <f ca="1">IFERROR(HYPERLINK("http://www.charitycommission.gov.uk/Showcharity/RegisterOfCharities/SearchResultHandler.aspx?RegisteredCharityNumber="&amp;VLOOKUP($A2612,RawData!$H:$J,2,FALSE),VLOOKUP($A2612,RawData!$H:$J,3,FALSE)),"")</f>
        <v/>
      </c>
    </row>
    <row r="2613" spans="1:2" s="14" customFormat="1" ht="19.5" customHeight="1" x14ac:dyDescent="0.2">
      <c r="A2613" s="13">
        <v>2598</v>
      </c>
      <c r="B2613" s="14" t="str">
        <f ca="1">IFERROR(HYPERLINK("http://www.charitycommission.gov.uk/Showcharity/RegisterOfCharities/SearchResultHandler.aspx?RegisteredCharityNumber="&amp;VLOOKUP($A2613,RawData!$H:$J,2,FALSE),VLOOKUP($A2613,RawData!$H:$J,3,FALSE)),"")</f>
        <v/>
      </c>
    </row>
    <row r="2614" spans="1:2" s="14" customFormat="1" ht="19.5" customHeight="1" x14ac:dyDescent="0.2">
      <c r="A2614" s="13">
        <v>2599</v>
      </c>
      <c r="B2614" s="14" t="str">
        <f ca="1">IFERROR(HYPERLINK("http://www.charitycommission.gov.uk/Showcharity/RegisterOfCharities/SearchResultHandler.aspx?RegisteredCharityNumber="&amp;VLOOKUP($A2614,RawData!$H:$J,2,FALSE),VLOOKUP($A2614,RawData!$H:$J,3,FALSE)),"")</f>
        <v/>
      </c>
    </row>
    <row r="2615" spans="1:2" s="14" customFormat="1" ht="19.5" customHeight="1" x14ac:dyDescent="0.2">
      <c r="A2615" s="13">
        <v>2600</v>
      </c>
      <c r="B2615" s="14" t="str">
        <f ca="1">IFERROR(HYPERLINK("http://www.charitycommission.gov.uk/Showcharity/RegisterOfCharities/SearchResultHandler.aspx?RegisteredCharityNumber="&amp;VLOOKUP($A2615,RawData!$H:$J,2,FALSE),VLOOKUP($A2615,RawData!$H:$J,3,FALSE)),"")</f>
        <v/>
      </c>
    </row>
    <row r="2616" spans="1:2" s="14" customFormat="1" ht="19.5" customHeight="1" x14ac:dyDescent="0.2">
      <c r="A2616" s="13">
        <v>2601</v>
      </c>
      <c r="B2616" s="14" t="str">
        <f ca="1">IFERROR(HYPERLINK("http://www.charitycommission.gov.uk/Showcharity/RegisterOfCharities/SearchResultHandler.aspx?RegisteredCharityNumber="&amp;VLOOKUP($A2616,RawData!$H:$J,2,FALSE),VLOOKUP($A2616,RawData!$H:$J,3,FALSE)),"")</f>
        <v/>
      </c>
    </row>
    <row r="2617" spans="1:2" s="14" customFormat="1" ht="19.5" customHeight="1" x14ac:dyDescent="0.2">
      <c r="A2617" s="13">
        <v>2602</v>
      </c>
      <c r="B2617" s="14" t="str">
        <f ca="1">IFERROR(HYPERLINK("http://www.charitycommission.gov.uk/Showcharity/RegisterOfCharities/SearchResultHandler.aspx?RegisteredCharityNumber="&amp;VLOOKUP($A2617,RawData!$H:$J,2,FALSE),VLOOKUP($A2617,RawData!$H:$J,3,FALSE)),"")</f>
        <v/>
      </c>
    </row>
    <row r="2618" spans="1:2" s="14" customFormat="1" ht="19.5" customHeight="1" x14ac:dyDescent="0.2">
      <c r="A2618" s="13">
        <v>2603</v>
      </c>
      <c r="B2618" s="14" t="str">
        <f ca="1">IFERROR(HYPERLINK("http://www.charitycommission.gov.uk/Showcharity/RegisterOfCharities/SearchResultHandler.aspx?RegisteredCharityNumber="&amp;VLOOKUP($A2618,RawData!$H:$J,2,FALSE),VLOOKUP($A2618,RawData!$H:$J,3,FALSE)),"")</f>
        <v/>
      </c>
    </row>
    <row r="2619" spans="1:2" s="14" customFormat="1" ht="19.5" customHeight="1" x14ac:dyDescent="0.2">
      <c r="A2619" s="13">
        <v>2604</v>
      </c>
      <c r="B2619" s="14" t="str">
        <f ca="1">IFERROR(HYPERLINK("http://www.charitycommission.gov.uk/Showcharity/RegisterOfCharities/SearchResultHandler.aspx?RegisteredCharityNumber="&amp;VLOOKUP($A2619,RawData!$H:$J,2,FALSE),VLOOKUP($A2619,RawData!$H:$J,3,FALSE)),"")</f>
        <v/>
      </c>
    </row>
    <row r="2620" spans="1:2" s="14" customFormat="1" ht="19.5" customHeight="1" x14ac:dyDescent="0.2">
      <c r="A2620" s="13">
        <v>2605</v>
      </c>
      <c r="B2620" s="14" t="str">
        <f ca="1">IFERROR(HYPERLINK("http://www.charitycommission.gov.uk/Showcharity/RegisterOfCharities/SearchResultHandler.aspx?RegisteredCharityNumber="&amp;VLOOKUP($A2620,RawData!$H:$J,2,FALSE),VLOOKUP($A2620,RawData!$H:$J,3,FALSE)),"")</f>
        <v/>
      </c>
    </row>
    <row r="2621" spans="1:2" s="14" customFormat="1" ht="19.5" customHeight="1" x14ac:dyDescent="0.2">
      <c r="A2621" s="13">
        <v>2606</v>
      </c>
      <c r="B2621" s="14" t="str">
        <f ca="1">IFERROR(HYPERLINK("http://www.charitycommission.gov.uk/Showcharity/RegisterOfCharities/SearchResultHandler.aspx?RegisteredCharityNumber="&amp;VLOOKUP($A2621,RawData!$H:$J,2,FALSE),VLOOKUP($A2621,RawData!$H:$J,3,FALSE)),"")</f>
        <v/>
      </c>
    </row>
    <row r="2622" spans="1:2" s="14" customFormat="1" ht="19.5" customHeight="1" x14ac:dyDescent="0.2">
      <c r="A2622" s="13">
        <v>2607</v>
      </c>
      <c r="B2622" s="14" t="str">
        <f ca="1">IFERROR(HYPERLINK("http://www.charitycommission.gov.uk/Showcharity/RegisterOfCharities/SearchResultHandler.aspx?RegisteredCharityNumber="&amp;VLOOKUP($A2622,RawData!$H:$J,2,FALSE),VLOOKUP($A2622,RawData!$H:$J,3,FALSE)),"")</f>
        <v/>
      </c>
    </row>
    <row r="2623" spans="1:2" s="14" customFormat="1" ht="19.5" customHeight="1" x14ac:dyDescent="0.2">
      <c r="A2623" s="13">
        <v>2608</v>
      </c>
      <c r="B2623" s="14" t="str">
        <f ca="1">IFERROR(HYPERLINK("http://www.charitycommission.gov.uk/Showcharity/RegisterOfCharities/SearchResultHandler.aspx?RegisteredCharityNumber="&amp;VLOOKUP($A2623,RawData!$H:$J,2,FALSE),VLOOKUP($A2623,RawData!$H:$J,3,FALSE)),"")</f>
        <v/>
      </c>
    </row>
    <row r="2624" spans="1:2" s="14" customFormat="1" ht="19.5" customHeight="1" x14ac:dyDescent="0.2">
      <c r="A2624" s="13">
        <v>2609</v>
      </c>
      <c r="B2624" s="14" t="str">
        <f ca="1">IFERROR(HYPERLINK("http://www.charitycommission.gov.uk/Showcharity/RegisterOfCharities/SearchResultHandler.aspx?RegisteredCharityNumber="&amp;VLOOKUP($A2624,RawData!$H:$J,2,FALSE),VLOOKUP($A2624,RawData!$H:$J,3,FALSE)),"")</f>
        <v/>
      </c>
    </row>
    <row r="2625" spans="1:2" s="14" customFormat="1" ht="19.5" customHeight="1" x14ac:dyDescent="0.2">
      <c r="A2625" s="13">
        <v>2610</v>
      </c>
      <c r="B2625" s="14" t="str">
        <f ca="1">IFERROR(HYPERLINK("http://www.charitycommission.gov.uk/Showcharity/RegisterOfCharities/SearchResultHandler.aspx?RegisteredCharityNumber="&amp;VLOOKUP($A2625,RawData!$H:$J,2,FALSE),VLOOKUP($A2625,RawData!$H:$J,3,FALSE)),"")</f>
        <v/>
      </c>
    </row>
    <row r="2626" spans="1:2" s="14" customFormat="1" ht="19.5" customHeight="1" x14ac:dyDescent="0.2">
      <c r="A2626" s="13">
        <v>2611</v>
      </c>
      <c r="B2626" s="14" t="str">
        <f ca="1">IFERROR(HYPERLINK("http://www.charitycommission.gov.uk/Showcharity/RegisterOfCharities/SearchResultHandler.aspx?RegisteredCharityNumber="&amp;VLOOKUP($A2626,RawData!$H:$J,2,FALSE),VLOOKUP($A2626,RawData!$H:$J,3,FALSE)),"")</f>
        <v/>
      </c>
    </row>
    <row r="2627" spans="1:2" s="14" customFormat="1" ht="19.5" customHeight="1" x14ac:dyDescent="0.2">
      <c r="A2627" s="13">
        <v>2612</v>
      </c>
      <c r="B2627" s="14" t="str">
        <f ca="1">IFERROR(HYPERLINK("http://www.charitycommission.gov.uk/Showcharity/RegisterOfCharities/SearchResultHandler.aspx?RegisteredCharityNumber="&amp;VLOOKUP($A2627,RawData!$H:$J,2,FALSE),VLOOKUP($A2627,RawData!$H:$J,3,FALSE)),"")</f>
        <v/>
      </c>
    </row>
    <row r="2628" spans="1:2" s="14" customFormat="1" ht="19.5" customHeight="1" x14ac:dyDescent="0.2">
      <c r="A2628" s="13">
        <v>2613</v>
      </c>
      <c r="B2628" s="14" t="str">
        <f ca="1">IFERROR(HYPERLINK("http://www.charitycommission.gov.uk/Showcharity/RegisterOfCharities/SearchResultHandler.aspx?RegisteredCharityNumber="&amp;VLOOKUP($A2628,RawData!$H:$J,2,FALSE),VLOOKUP($A2628,RawData!$H:$J,3,FALSE)),"")</f>
        <v/>
      </c>
    </row>
    <row r="2629" spans="1:2" s="14" customFormat="1" ht="19.5" customHeight="1" x14ac:dyDescent="0.2">
      <c r="A2629" s="13">
        <v>2614</v>
      </c>
      <c r="B2629" s="14" t="str">
        <f ca="1">IFERROR(HYPERLINK("http://www.charitycommission.gov.uk/Showcharity/RegisterOfCharities/SearchResultHandler.aspx?RegisteredCharityNumber="&amp;VLOOKUP($A2629,RawData!$H:$J,2,FALSE),VLOOKUP($A2629,RawData!$H:$J,3,FALSE)),"")</f>
        <v/>
      </c>
    </row>
    <row r="2630" spans="1:2" s="14" customFormat="1" ht="19.5" customHeight="1" x14ac:dyDescent="0.2">
      <c r="A2630" s="13">
        <v>2615</v>
      </c>
      <c r="B2630" s="14" t="str">
        <f ca="1">IFERROR(HYPERLINK("http://www.charitycommission.gov.uk/Showcharity/RegisterOfCharities/SearchResultHandler.aspx?RegisteredCharityNumber="&amp;VLOOKUP($A2630,RawData!$H:$J,2,FALSE),VLOOKUP($A2630,RawData!$H:$J,3,FALSE)),"")</f>
        <v/>
      </c>
    </row>
    <row r="2631" spans="1:2" s="14" customFormat="1" ht="19.5" customHeight="1" x14ac:dyDescent="0.2">
      <c r="A2631" s="13">
        <v>2616</v>
      </c>
      <c r="B2631" s="14" t="str">
        <f ca="1">IFERROR(HYPERLINK("http://www.charitycommission.gov.uk/Showcharity/RegisterOfCharities/SearchResultHandler.aspx?RegisteredCharityNumber="&amp;VLOOKUP($A2631,RawData!$H:$J,2,FALSE),VLOOKUP($A2631,RawData!$H:$J,3,FALSE)),"")</f>
        <v/>
      </c>
    </row>
    <row r="2632" spans="1:2" s="14" customFormat="1" ht="19.5" customHeight="1" x14ac:dyDescent="0.2">
      <c r="A2632" s="13">
        <v>2617</v>
      </c>
      <c r="B2632" s="14" t="str">
        <f ca="1">IFERROR(HYPERLINK("http://www.charitycommission.gov.uk/Showcharity/RegisterOfCharities/SearchResultHandler.aspx?RegisteredCharityNumber="&amp;VLOOKUP($A2632,RawData!$H:$J,2,FALSE),VLOOKUP($A2632,RawData!$H:$J,3,FALSE)),"")</f>
        <v/>
      </c>
    </row>
    <row r="2633" spans="1:2" s="14" customFormat="1" ht="19.5" customHeight="1" x14ac:dyDescent="0.2">
      <c r="A2633" s="13">
        <v>2618</v>
      </c>
      <c r="B2633" s="14" t="str">
        <f ca="1">IFERROR(HYPERLINK("http://www.charitycommission.gov.uk/Showcharity/RegisterOfCharities/SearchResultHandler.aspx?RegisteredCharityNumber="&amp;VLOOKUP($A2633,RawData!$H:$J,2,FALSE),VLOOKUP($A2633,RawData!$H:$J,3,FALSE)),"")</f>
        <v/>
      </c>
    </row>
    <row r="2634" spans="1:2" s="14" customFormat="1" ht="19.5" customHeight="1" x14ac:dyDescent="0.2">
      <c r="A2634" s="13">
        <v>2619</v>
      </c>
      <c r="B2634" s="14" t="str">
        <f ca="1">IFERROR(HYPERLINK("http://www.charitycommission.gov.uk/Showcharity/RegisterOfCharities/SearchResultHandler.aspx?RegisteredCharityNumber="&amp;VLOOKUP($A2634,RawData!$H:$J,2,FALSE),VLOOKUP($A2634,RawData!$H:$J,3,FALSE)),"")</f>
        <v/>
      </c>
    </row>
    <row r="2635" spans="1:2" s="14" customFormat="1" ht="19.5" customHeight="1" x14ac:dyDescent="0.2">
      <c r="A2635" s="13">
        <v>2620</v>
      </c>
      <c r="B2635" s="14" t="str">
        <f ca="1">IFERROR(HYPERLINK("http://www.charitycommission.gov.uk/Showcharity/RegisterOfCharities/SearchResultHandler.aspx?RegisteredCharityNumber="&amp;VLOOKUP($A2635,RawData!$H:$J,2,FALSE),VLOOKUP($A2635,RawData!$H:$J,3,FALSE)),"")</f>
        <v/>
      </c>
    </row>
    <row r="2636" spans="1:2" s="14" customFormat="1" ht="19.5" customHeight="1" x14ac:dyDescent="0.2">
      <c r="A2636" s="13">
        <v>2621</v>
      </c>
      <c r="B2636" s="14" t="str">
        <f ca="1">IFERROR(HYPERLINK("http://www.charitycommission.gov.uk/Showcharity/RegisterOfCharities/SearchResultHandler.aspx?RegisteredCharityNumber="&amp;VLOOKUP($A2636,RawData!$H:$J,2,FALSE),VLOOKUP($A2636,RawData!$H:$J,3,FALSE)),"")</f>
        <v/>
      </c>
    </row>
    <row r="2637" spans="1:2" s="14" customFormat="1" ht="19.5" customHeight="1" x14ac:dyDescent="0.2">
      <c r="A2637" s="13">
        <v>2622</v>
      </c>
      <c r="B2637" s="14" t="str">
        <f ca="1">IFERROR(HYPERLINK("http://www.charitycommission.gov.uk/Showcharity/RegisterOfCharities/SearchResultHandler.aspx?RegisteredCharityNumber="&amp;VLOOKUP($A2637,RawData!$H:$J,2,FALSE),VLOOKUP($A2637,RawData!$H:$J,3,FALSE)),"")</f>
        <v/>
      </c>
    </row>
    <row r="2638" spans="1:2" s="14" customFormat="1" ht="19.5" customHeight="1" x14ac:dyDescent="0.2">
      <c r="A2638" s="13">
        <v>2623</v>
      </c>
      <c r="B2638" s="14" t="str">
        <f ca="1">IFERROR(HYPERLINK("http://www.charitycommission.gov.uk/Showcharity/RegisterOfCharities/SearchResultHandler.aspx?RegisteredCharityNumber="&amp;VLOOKUP($A2638,RawData!$H:$J,2,FALSE),VLOOKUP($A2638,RawData!$H:$J,3,FALSE)),"")</f>
        <v/>
      </c>
    </row>
    <row r="2639" spans="1:2" s="14" customFormat="1" ht="19.5" customHeight="1" x14ac:dyDescent="0.2">
      <c r="A2639" s="13">
        <v>2624</v>
      </c>
      <c r="B2639" s="14" t="str">
        <f ca="1">IFERROR(HYPERLINK("http://www.charitycommission.gov.uk/Showcharity/RegisterOfCharities/SearchResultHandler.aspx?RegisteredCharityNumber="&amp;VLOOKUP($A2639,RawData!$H:$J,2,FALSE),VLOOKUP($A2639,RawData!$H:$J,3,FALSE)),"")</f>
        <v/>
      </c>
    </row>
    <row r="2640" spans="1:2" s="14" customFormat="1" ht="19.5" customHeight="1" x14ac:dyDescent="0.2">
      <c r="A2640" s="13">
        <v>2625</v>
      </c>
      <c r="B2640" s="14" t="str">
        <f ca="1">IFERROR(HYPERLINK("http://www.charitycommission.gov.uk/Showcharity/RegisterOfCharities/SearchResultHandler.aspx?RegisteredCharityNumber="&amp;VLOOKUP($A2640,RawData!$H:$J,2,FALSE),VLOOKUP($A2640,RawData!$H:$J,3,FALSE)),"")</f>
        <v/>
      </c>
    </row>
    <row r="2641" spans="1:2" s="14" customFormat="1" ht="19.5" customHeight="1" x14ac:dyDescent="0.2">
      <c r="A2641" s="13">
        <v>2626</v>
      </c>
      <c r="B2641" s="14" t="str">
        <f ca="1">IFERROR(HYPERLINK("http://www.charitycommission.gov.uk/Showcharity/RegisterOfCharities/SearchResultHandler.aspx?RegisteredCharityNumber="&amp;VLOOKUP($A2641,RawData!$H:$J,2,FALSE),VLOOKUP($A2641,RawData!$H:$J,3,FALSE)),"")</f>
        <v/>
      </c>
    </row>
    <row r="2642" spans="1:2" s="14" customFormat="1" ht="19.5" customHeight="1" x14ac:dyDescent="0.2">
      <c r="A2642" s="13">
        <v>2627</v>
      </c>
      <c r="B2642" s="14" t="str">
        <f ca="1">IFERROR(HYPERLINK("http://www.charitycommission.gov.uk/Showcharity/RegisterOfCharities/SearchResultHandler.aspx?RegisteredCharityNumber="&amp;VLOOKUP($A2642,RawData!$H:$J,2,FALSE),VLOOKUP($A2642,RawData!$H:$J,3,FALSE)),"")</f>
        <v/>
      </c>
    </row>
    <row r="2643" spans="1:2" s="14" customFormat="1" ht="19.5" customHeight="1" x14ac:dyDescent="0.2">
      <c r="A2643" s="13">
        <v>2628</v>
      </c>
      <c r="B2643" s="14" t="str">
        <f ca="1">IFERROR(HYPERLINK("http://www.charitycommission.gov.uk/Showcharity/RegisterOfCharities/SearchResultHandler.aspx?RegisteredCharityNumber="&amp;VLOOKUP($A2643,RawData!$H:$J,2,FALSE),VLOOKUP($A2643,RawData!$H:$J,3,FALSE)),"")</f>
        <v/>
      </c>
    </row>
    <row r="2644" spans="1:2" s="14" customFormat="1" ht="19.5" customHeight="1" x14ac:dyDescent="0.2">
      <c r="A2644" s="13">
        <v>2629</v>
      </c>
      <c r="B2644" s="14" t="str">
        <f ca="1">IFERROR(HYPERLINK("http://www.charitycommission.gov.uk/Showcharity/RegisterOfCharities/SearchResultHandler.aspx?RegisteredCharityNumber="&amp;VLOOKUP($A2644,RawData!$H:$J,2,FALSE),VLOOKUP($A2644,RawData!$H:$J,3,FALSE)),"")</f>
        <v/>
      </c>
    </row>
    <row r="2645" spans="1:2" s="14" customFormat="1" ht="19.5" customHeight="1" x14ac:dyDescent="0.2">
      <c r="A2645" s="13">
        <v>2630</v>
      </c>
      <c r="B2645" s="14" t="str">
        <f ca="1">IFERROR(HYPERLINK("http://www.charitycommission.gov.uk/Showcharity/RegisterOfCharities/SearchResultHandler.aspx?RegisteredCharityNumber="&amp;VLOOKUP($A2645,RawData!$H:$J,2,FALSE),VLOOKUP($A2645,RawData!$H:$J,3,FALSE)),"")</f>
        <v/>
      </c>
    </row>
    <row r="2646" spans="1:2" s="14" customFormat="1" ht="19.5" customHeight="1" x14ac:dyDescent="0.2">
      <c r="A2646" s="13">
        <v>2631</v>
      </c>
      <c r="B2646" s="14" t="str">
        <f ca="1">IFERROR(HYPERLINK("http://www.charitycommission.gov.uk/Showcharity/RegisterOfCharities/SearchResultHandler.aspx?RegisteredCharityNumber="&amp;VLOOKUP($A2646,RawData!$H:$J,2,FALSE),VLOOKUP($A2646,RawData!$H:$J,3,FALSE)),"")</f>
        <v/>
      </c>
    </row>
    <row r="2647" spans="1:2" s="14" customFormat="1" ht="19.5" customHeight="1" x14ac:dyDescent="0.2">
      <c r="A2647" s="13">
        <v>2632</v>
      </c>
      <c r="B2647" s="14" t="str">
        <f ca="1">IFERROR(HYPERLINK("http://www.charitycommission.gov.uk/Showcharity/RegisterOfCharities/SearchResultHandler.aspx?RegisteredCharityNumber="&amp;VLOOKUP($A2647,RawData!$H:$J,2,FALSE),VLOOKUP($A2647,RawData!$H:$J,3,FALSE)),"")</f>
        <v/>
      </c>
    </row>
    <row r="2648" spans="1:2" s="14" customFormat="1" ht="19.5" customHeight="1" x14ac:dyDescent="0.2">
      <c r="A2648" s="13">
        <v>2633</v>
      </c>
      <c r="B2648" s="14" t="str">
        <f ca="1">IFERROR(HYPERLINK("http://www.charitycommission.gov.uk/Showcharity/RegisterOfCharities/SearchResultHandler.aspx?RegisteredCharityNumber="&amp;VLOOKUP($A2648,RawData!$H:$J,2,FALSE),VLOOKUP($A2648,RawData!$H:$J,3,FALSE)),"")</f>
        <v/>
      </c>
    </row>
    <row r="2649" spans="1:2" s="14" customFormat="1" ht="19.5" customHeight="1" x14ac:dyDescent="0.2">
      <c r="A2649" s="13">
        <v>2634</v>
      </c>
      <c r="B2649" s="14" t="str">
        <f ca="1">IFERROR(HYPERLINK("http://www.charitycommission.gov.uk/Showcharity/RegisterOfCharities/SearchResultHandler.aspx?RegisteredCharityNumber="&amp;VLOOKUP($A2649,RawData!$H:$J,2,FALSE),VLOOKUP($A2649,RawData!$H:$J,3,FALSE)),"")</f>
        <v/>
      </c>
    </row>
    <row r="2650" spans="1:2" s="14" customFormat="1" ht="19.5" customHeight="1" x14ac:dyDescent="0.2">
      <c r="A2650" s="13">
        <v>2635</v>
      </c>
      <c r="B2650" s="14" t="str">
        <f ca="1">IFERROR(HYPERLINK("http://www.charitycommission.gov.uk/Showcharity/RegisterOfCharities/SearchResultHandler.aspx?RegisteredCharityNumber="&amp;VLOOKUP($A2650,RawData!$H:$J,2,FALSE),VLOOKUP($A2650,RawData!$H:$J,3,FALSE)),"")</f>
        <v/>
      </c>
    </row>
    <row r="2651" spans="1:2" s="14" customFormat="1" ht="19.5" customHeight="1" x14ac:dyDescent="0.2">
      <c r="A2651" s="13">
        <v>2636</v>
      </c>
      <c r="B2651" s="14" t="str">
        <f ca="1">IFERROR(HYPERLINK("http://www.charitycommission.gov.uk/Showcharity/RegisterOfCharities/SearchResultHandler.aspx?RegisteredCharityNumber="&amp;VLOOKUP($A2651,RawData!$H:$J,2,FALSE),VLOOKUP($A2651,RawData!$H:$J,3,FALSE)),"")</f>
        <v/>
      </c>
    </row>
    <row r="2652" spans="1:2" s="14" customFormat="1" ht="19.5" customHeight="1" x14ac:dyDescent="0.2">
      <c r="A2652" s="13">
        <v>2637</v>
      </c>
      <c r="B2652" s="14" t="str">
        <f ca="1">IFERROR(HYPERLINK("http://www.charitycommission.gov.uk/Showcharity/RegisterOfCharities/SearchResultHandler.aspx?RegisteredCharityNumber="&amp;VLOOKUP($A2652,RawData!$H:$J,2,FALSE),VLOOKUP($A2652,RawData!$H:$J,3,FALSE)),"")</f>
        <v/>
      </c>
    </row>
    <row r="2653" spans="1:2" s="14" customFormat="1" ht="19.5" customHeight="1" x14ac:dyDescent="0.2">
      <c r="A2653" s="13">
        <v>2638</v>
      </c>
      <c r="B2653" s="14" t="str">
        <f ca="1">IFERROR(HYPERLINK("http://www.charitycommission.gov.uk/Showcharity/RegisterOfCharities/SearchResultHandler.aspx?RegisteredCharityNumber="&amp;VLOOKUP($A2653,RawData!$H:$J,2,FALSE),VLOOKUP($A2653,RawData!$H:$J,3,FALSE)),"")</f>
        <v/>
      </c>
    </row>
    <row r="2654" spans="1:2" s="14" customFormat="1" ht="19.5" customHeight="1" x14ac:dyDescent="0.2">
      <c r="A2654" s="13">
        <v>2639</v>
      </c>
      <c r="B2654" s="14" t="str">
        <f ca="1">IFERROR(HYPERLINK("http://www.charitycommission.gov.uk/Showcharity/RegisterOfCharities/SearchResultHandler.aspx?RegisteredCharityNumber="&amp;VLOOKUP($A2654,RawData!$H:$J,2,FALSE),VLOOKUP($A2654,RawData!$H:$J,3,FALSE)),"")</f>
        <v/>
      </c>
    </row>
    <row r="2655" spans="1:2" s="14" customFormat="1" ht="19.5" customHeight="1" x14ac:dyDescent="0.2">
      <c r="A2655" s="13">
        <v>2640</v>
      </c>
      <c r="B2655" s="14" t="str">
        <f ca="1">IFERROR(HYPERLINK("http://www.charitycommission.gov.uk/Showcharity/RegisterOfCharities/SearchResultHandler.aspx?RegisteredCharityNumber="&amp;VLOOKUP($A2655,RawData!$H:$J,2,FALSE),VLOOKUP($A2655,RawData!$H:$J,3,FALSE)),"")</f>
        <v/>
      </c>
    </row>
    <row r="2656" spans="1:2" s="14" customFormat="1" ht="19.5" customHeight="1" x14ac:dyDescent="0.2">
      <c r="A2656" s="13">
        <v>2641</v>
      </c>
      <c r="B2656" s="14" t="str">
        <f ca="1">IFERROR(HYPERLINK("http://www.charitycommission.gov.uk/Showcharity/RegisterOfCharities/SearchResultHandler.aspx?RegisteredCharityNumber="&amp;VLOOKUP($A2656,RawData!$H:$J,2,FALSE),VLOOKUP($A2656,RawData!$H:$J,3,FALSE)),"")</f>
        <v/>
      </c>
    </row>
    <row r="2657" spans="1:2" s="14" customFormat="1" ht="19.5" customHeight="1" x14ac:dyDescent="0.2">
      <c r="A2657" s="13">
        <v>2642</v>
      </c>
      <c r="B2657" s="14" t="str">
        <f ca="1">IFERROR(HYPERLINK("http://www.charitycommission.gov.uk/Showcharity/RegisterOfCharities/SearchResultHandler.aspx?RegisteredCharityNumber="&amp;VLOOKUP($A2657,RawData!$H:$J,2,FALSE),VLOOKUP($A2657,RawData!$H:$J,3,FALSE)),"")</f>
        <v/>
      </c>
    </row>
    <row r="2658" spans="1:2" s="14" customFormat="1" ht="19.5" customHeight="1" x14ac:dyDescent="0.2">
      <c r="A2658" s="13">
        <v>2643</v>
      </c>
      <c r="B2658" s="14" t="str">
        <f ca="1">IFERROR(HYPERLINK("http://www.charitycommission.gov.uk/Showcharity/RegisterOfCharities/SearchResultHandler.aspx?RegisteredCharityNumber="&amp;VLOOKUP($A2658,RawData!$H:$J,2,FALSE),VLOOKUP($A2658,RawData!$H:$J,3,FALSE)),"")</f>
        <v/>
      </c>
    </row>
    <row r="2659" spans="1:2" s="14" customFormat="1" ht="19.5" customHeight="1" x14ac:dyDescent="0.2">
      <c r="A2659" s="13">
        <v>2644</v>
      </c>
      <c r="B2659" s="14" t="str">
        <f ca="1">IFERROR(HYPERLINK("http://www.charitycommission.gov.uk/Showcharity/RegisterOfCharities/SearchResultHandler.aspx?RegisteredCharityNumber="&amp;VLOOKUP($A2659,RawData!$H:$J,2,FALSE),VLOOKUP($A2659,RawData!$H:$J,3,FALSE)),"")</f>
        <v/>
      </c>
    </row>
    <row r="2660" spans="1:2" s="14" customFormat="1" ht="19.5" customHeight="1" x14ac:dyDescent="0.2">
      <c r="A2660" s="13">
        <v>2645</v>
      </c>
      <c r="B2660" s="14" t="str">
        <f ca="1">IFERROR(HYPERLINK("http://www.charitycommission.gov.uk/Showcharity/RegisterOfCharities/SearchResultHandler.aspx?RegisteredCharityNumber="&amp;VLOOKUP($A2660,RawData!$H:$J,2,FALSE),VLOOKUP($A2660,RawData!$H:$J,3,FALSE)),"")</f>
        <v/>
      </c>
    </row>
    <row r="2661" spans="1:2" s="14" customFormat="1" ht="19.5" customHeight="1" x14ac:dyDescent="0.2">
      <c r="A2661" s="13">
        <v>2646</v>
      </c>
      <c r="B2661" s="14" t="str">
        <f ca="1">IFERROR(HYPERLINK("http://www.charitycommission.gov.uk/Showcharity/RegisterOfCharities/SearchResultHandler.aspx?RegisteredCharityNumber="&amp;VLOOKUP($A2661,RawData!$H:$J,2,FALSE),VLOOKUP($A2661,RawData!$H:$J,3,FALSE)),"")</f>
        <v/>
      </c>
    </row>
    <row r="2662" spans="1:2" s="14" customFormat="1" ht="19.5" customHeight="1" x14ac:dyDescent="0.2">
      <c r="A2662" s="13">
        <v>2647</v>
      </c>
      <c r="B2662" s="14" t="str">
        <f ca="1">IFERROR(HYPERLINK("http://www.charitycommission.gov.uk/Showcharity/RegisterOfCharities/SearchResultHandler.aspx?RegisteredCharityNumber="&amp;VLOOKUP($A2662,RawData!$H:$J,2,FALSE),VLOOKUP($A2662,RawData!$H:$J,3,FALSE)),"")</f>
        <v/>
      </c>
    </row>
    <row r="2663" spans="1:2" s="14" customFormat="1" ht="19.5" customHeight="1" x14ac:dyDescent="0.2">
      <c r="A2663" s="13">
        <v>2648</v>
      </c>
      <c r="B2663" s="14" t="str">
        <f ca="1">IFERROR(HYPERLINK("http://www.charitycommission.gov.uk/Showcharity/RegisterOfCharities/SearchResultHandler.aspx?RegisteredCharityNumber="&amp;VLOOKUP($A2663,RawData!$H:$J,2,FALSE),VLOOKUP($A2663,RawData!$H:$J,3,FALSE)),"")</f>
        <v/>
      </c>
    </row>
    <row r="2664" spans="1:2" s="14" customFormat="1" ht="19.5" customHeight="1" x14ac:dyDescent="0.2">
      <c r="A2664" s="13">
        <v>2649</v>
      </c>
      <c r="B2664" s="14" t="str">
        <f ca="1">IFERROR(HYPERLINK("http://www.charitycommission.gov.uk/Showcharity/RegisterOfCharities/SearchResultHandler.aspx?RegisteredCharityNumber="&amp;VLOOKUP($A2664,RawData!$H:$J,2,FALSE),VLOOKUP($A2664,RawData!$H:$J,3,FALSE)),"")</f>
        <v/>
      </c>
    </row>
    <row r="2665" spans="1:2" s="14" customFormat="1" ht="19.5" customHeight="1" x14ac:dyDescent="0.2">
      <c r="A2665" s="13">
        <v>2650</v>
      </c>
      <c r="B2665" s="14" t="str">
        <f ca="1">IFERROR(HYPERLINK("http://www.charitycommission.gov.uk/Showcharity/RegisterOfCharities/SearchResultHandler.aspx?RegisteredCharityNumber="&amp;VLOOKUP($A2665,RawData!$H:$J,2,FALSE),VLOOKUP($A2665,RawData!$H:$J,3,FALSE)),"")</f>
        <v/>
      </c>
    </row>
    <row r="2666" spans="1:2" s="14" customFormat="1" ht="19.5" customHeight="1" x14ac:dyDescent="0.2">
      <c r="A2666" s="13">
        <v>2651</v>
      </c>
      <c r="B2666" s="14" t="str">
        <f ca="1">IFERROR(HYPERLINK("http://www.charitycommission.gov.uk/Showcharity/RegisterOfCharities/SearchResultHandler.aspx?RegisteredCharityNumber="&amp;VLOOKUP($A2666,RawData!$H:$J,2,FALSE),VLOOKUP($A2666,RawData!$H:$J,3,FALSE)),"")</f>
        <v/>
      </c>
    </row>
    <row r="2667" spans="1:2" s="14" customFormat="1" ht="19.5" customHeight="1" x14ac:dyDescent="0.2">
      <c r="A2667" s="13">
        <v>2652</v>
      </c>
      <c r="B2667" s="14" t="str">
        <f ca="1">IFERROR(HYPERLINK("http://www.charitycommission.gov.uk/Showcharity/RegisterOfCharities/SearchResultHandler.aspx?RegisteredCharityNumber="&amp;VLOOKUP($A2667,RawData!$H:$J,2,FALSE),VLOOKUP($A2667,RawData!$H:$J,3,FALSE)),"")</f>
        <v/>
      </c>
    </row>
    <row r="2668" spans="1:2" s="14" customFormat="1" ht="19.5" customHeight="1" x14ac:dyDescent="0.2">
      <c r="A2668" s="13">
        <v>2653</v>
      </c>
      <c r="B2668" s="14" t="str">
        <f ca="1">IFERROR(HYPERLINK("http://www.charitycommission.gov.uk/Showcharity/RegisterOfCharities/SearchResultHandler.aspx?RegisteredCharityNumber="&amp;VLOOKUP($A2668,RawData!$H:$J,2,FALSE),VLOOKUP($A2668,RawData!$H:$J,3,FALSE)),"")</f>
        <v/>
      </c>
    </row>
    <row r="2669" spans="1:2" s="14" customFormat="1" ht="19.5" customHeight="1" x14ac:dyDescent="0.2">
      <c r="A2669" s="13">
        <v>2654</v>
      </c>
      <c r="B2669" s="14" t="str">
        <f ca="1">IFERROR(HYPERLINK("http://www.charitycommission.gov.uk/Showcharity/RegisterOfCharities/SearchResultHandler.aspx?RegisteredCharityNumber="&amp;VLOOKUP($A2669,RawData!$H:$J,2,FALSE),VLOOKUP($A2669,RawData!$H:$J,3,FALSE)),"")</f>
        <v/>
      </c>
    </row>
    <row r="2670" spans="1:2" s="14" customFormat="1" ht="19.5" customHeight="1" x14ac:dyDescent="0.2">
      <c r="A2670" s="13">
        <v>2655</v>
      </c>
      <c r="B2670" s="14" t="str">
        <f ca="1">IFERROR(HYPERLINK("http://www.charitycommission.gov.uk/Showcharity/RegisterOfCharities/SearchResultHandler.aspx?RegisteredCharityNumber="&amp;VLOOKUP($A2670,RawData!$H:$J,2,FALSE),VLOOKUP($A2670,RawData!$H:$J,3,FALSE)),"")</f>
        <v/>
      </c>
    </row>
    <row r="2671" spans="1:2" s="14" customFormat="1" ht="19.5" customHeight="1" x14ac:dyDescent="0.2">
      <c r="A2671" s="13">
        <v>2656</v>
      </c>
      <c r="B2671" s="14" t="str">
        <f ca="1">IFERROR(HYPERLINK("http://www.charitycommission.gov.uk/Showcharity/RegisterOfCharities/SearchResultHandler.aspx?RegisteredCharityNumber="&amp;VLOOKUP($A2671,RawData!$H:$J,2,FALSE),VLOOKUP($A2671,RawData!$H:$J,3,FALSE)),"")</f>
        <v/>
      </c>
    </row>
    <row r="2672" spans="1:2" s="14" customFormat="1" ht="19.5" customHeight="1" x14ac:dyDescent="0.2">
      <c r="A2672" s="13">
        <v>2657</v>
      </c>
      <c r="B2672" s="14" t="str">
        <f ca="1">IFERROR(HYPERLINK("http://www.charitycommission.gov.uk/Showcharity/RegisterOfCharities/SearchResultHandler.aspx?RegisteredCharityNumber="&amp;VLOOKUP($A2672,RawData!$H:$J,2,FALSE),VLOOKUP($A2672,RawData!$H:$J,3,FALSE)),"")</f>
        <v/>
      </c>
    </row>
    <row r="2673" spans="1:2" s="14" customFormat="1" ht="19.5" customHeight="1" x14ac:dyDescent="0.2">
      <c r="A2673" s="13">
        <v>2658</v>
      </c>
      <c r="B2673" s="14" t="str">
        <f ca="1">IFERROR(HYPERLINK("http://www.charitycommission.gov.uk/Showcharity/RegisterOfCharities/SearchResultHandler.aspx?RegisteredCharityNumber="&amp;VLOOKUP($A2673,RawData!$H:$J,2,FALSE),VLOOKUP($A2673,RawData!$H:$J,3,FALSE)),"")</f>
        <v/>
      </c>
    </row>
    <row r="2674" spans="1:2" s="14" customFormat="1" ht="19.5" customHeight="1" x14ac:dyDescent="0.2">
      <c r="A2674" s="13">
        <v>2659</v>
      </c>
      <c r="B2674" s="14" t="str">
        <f ca="1">IFERROR(HYPERLINK("http://www.charitycommission.gov.uk/Showcharity/RegisterOfCharities/SearchResultHandler.aspx?RegisteredCharityNumber="&amp;VLOOKUP($A2674,RawData!$H:$J,2,FALSE),VLOOKUP($A2674,RawData!$H:$J,3,FALSE)),"")</f>
        <v/>
      </c>
    </row>
    <row r="2675" spans="1:2" s="14" customFormat="1" ht="19.5" customHeight="1" x14ac:dyDescent="0.2">
      <c r="A2675" s="13">
        <v>2660</v>
      </c>
      <c r="B2675" s="14" t="str">
        <f ca="1">IFERROR(HYPERLINK("http://www.charitycommission.gov.uk/Showcharity/RegisterOfCharities/SearchResultHandler.aspx?RegisteredCharityNumber="&amp;VLOOKUP($A2675,RawData!$H:$J,2,FALSE),VLOOKUP($A2675,RawData!$H:$J,3,FALSE)),"")</f>
        <v/>
      </c>
    </row>
    <row r="2676" spans="1:2" s="14" customFormat="1" ht="19.5" customHeight="1" x14ac:dyDescent="0.2">
      <c r="A2676" s="13">
        <v>2661</v>
      </c>
      <c r="B2676" s="14" t="str">
        <f ca="1">IFERROR(HYPERLINK("http://www.charitycommission.gov.uk/Showcharity/RegisterOfCharities/SearchResultHandler.aspx?RegisteredCharityNumber="&amp;VLOOKUP($A2676,RawData!$H:$J,2,FALSE),VLOOKUP($A2676,RawData!$H:$J,3,FALSE)),"")</f>
        <v/>
      </c>
    </row>
    <row r="2677" spans="1:2" s="14" customFormat="1" ht="19.5" customHeight="1" x14ac:dyDescent="0.2">
      <c r="A2677" s="13">
        <v>2662</v>
      </c>
      <c r="B2677" s="14" t="str">
        <f ca="1">IFERROR(HYPERLINK("http://www.charitycommission.gov.uk/Showcharity/RegisterOfCharities/SearchResultHandler.aspx?RegisteredCharityNumber="&amp;VLOOKUP($A2677,RawData!$H:$J,2,FALSE),VLOOKUP($A2677,RawData!$H:$J,3,FALSE)),"")</f>
        <v/>
      </c>
    </row>
    <row r="2678" spans="1:2" s="14" customFormat="1" ht="19.5" customHeight="1" x14ac:dyDescent="0.2">
      <c r="A2678" s="13">
        <v>2663</v>
      </c>
      <c r="B2678" s="14" t="str">
        <f ca="1">IFERROR(HYPERLINK("http://www.charitycommission.gov.uk/Showcharity/RegisterOfCharities/SearchResultHandler.aspx?RegisteredCharityNumber="&amp;VLOOKUP($A2678,RawData!$H:$J,2,FALSE),VLOOKUP($A2678,RawData!$H:$J,3,FALSE)),"")</f>
        <v/>
      </c>
    </row>
    <row r="2679" spans="1:2" s="14" customFormat="1" ht="19.5" customHeight="1" x14ac:dyDescent="0.2">
      <c r="A2679" s="13">
        <v>2664</v>
      </c>
      <c r="B2679" s="14" t="str">
        <f ca="1">IFERROR(HYPERLINK("http://www.charitycommission.gov.uk/Showcharity/RegisterOfCharities/SearchResultHandler.aspx?RegisteredCharityNumber="&amp;VLOOKUP($A2679,RawData!$H:$J,2,FALSE),VLOOKUP($A2679,RawData!$H:$J,3,FALSE)),"")</f>
        <v/>
      </c>
    </row>
    <row r="2680" spans="1:2" s="14" customFormat="1" ht="19.5" customHeight="1" x14ac:dyDescent="0.2">
      <c r="A2680" s="13">
        <v>2665</v>
      </c>
      <c r="B2680" s="14" t="str">
        <f ca="1">IFERROR(HYPERLINK("http://www.charitycommission.gov.uk/Showcharity/RegisterOfCharities/SearchResultHandler.aspx?RegisteredCharityNumber="&amp;VLOOKUP($A2680,RawData!$H:$J,2,FALSE),VLOOKUP($A2680,RawData!$H:$J,3,FALSE)),"")</f>
        <v/>
      </c>
    </row>
    <row r="2681" spans="1:2" s="14" customFormat="1" ht="19.5" customHeight="1" x14ac:dyDescent="0.2">
      <c r="A2681" s="13">
        <v>2666</v>
      </c>
      <c r="B2681" s="14" t="str">
        <f ca="1">IFERROR(HYPERLINK("http://www.charitycommission.gov.uk/Showcharity/RegisterOfCharities/SearchResultHandler.aspx?RegisteredCharityNumber="&amp;VLOOKUP($A2681,RawData!$H:$J,2,FALSE),VLOOKUP($A2681,RawData!$H:$J,3,FALSE)),"")</f>
        <v/>
      </c>
    </row>
    <row r="2682" spans="1:2" s="14" customFormat="1" ht="19.5" customHeight="1" x14ac:dyDescent="0.2">
      <c r="A2682" s="13">
        <v>2667</v>
      </c>
      <c r="B2682" s="14" t="str">
        <f ca="1">IFERROR(HYPERLINK("http://www.charitycommission.gov.uk/Showcharity/RegisterOfCharities/SearchResultHandler.aspx?RegisteredCharityNumber="&amp;VLOOKUP($A2682,RawData!$H:$J,2,FALSE),VLOOKUP($A2682,RawData!$H:$J,3,FALSE)),"")</f>
        <v/>
      </c>
    </row>
    <row r="2683" spans="1:2" s="14" customFormat="1" ht="19.5" customHeight="1" x14ac:dyDescent="0.2">
      <c r="A2683" s="13">
        <v>2668</v>
      </c>
      <c r="B2683" s="14" t="str">
        <f ca="1">IFERROR(HYPERLINK("http://www.charitycommission.gov.uk/Showcharity/RegisterOfCharities/SearchResultHandler.aspx?RegisteredCharityNumber="&amp;VLOOKUP($A2683,RawData!$H:$J,2,FALSE),VLOOKUP($A2683,RawData!$H:$J,3,FALSE)),"")</f>
        <v/>
      </c>
    </row>
    <row r="2684" spans="1:2" s="14" customFormat="1" ht="19.5" customHeight="1" x14ac:dyDescent="0.2">
      <c r="A2684" s="13">
        <v>2669</v>
      </c>
      <c r="B2684" s="14" t="str">
        <f ca="1">IFERROR(HYPERLINK("http://www.charitycommission.gov.uk/Showcharity/RegisterOfCharities/SearchResultHandler.aspx?RegisteredCharityNumber="&amp;VLOOKUP($A2684,RawData!$H:$J,2,FALSE),VLOOKUP($A2684,RawData!$H:$J,3,FALSE)),"")</f>
        <v/>
      </c>
    </row>
    <row r="2685" spans="1:2" s="14" customFormat="1" ht="19.5" customHeight="1" x14ac:dyDescent="0.2">
      <c r="A2685" s="13">
        <v>2670</v>
      </c>
      <c r="B2685" s="14" t="str">
        <f ca="1">IFERROR(HYPERLINK("http://www.charitycommission.gov.uk/Showcharity/RegisterOfCharities/SearchResultHandler.aspx?RegisteredCharityNumber="&amp;VLOOKUP($A2685,RawData!$H:$J,2,FALSE),VLOOKUP($A2685,RawData!$H:$J,3,FALSE)),"")</f>
        <v/>
      </c>
    </row>
    <row r="2686" spans="1:2" s="14" customFormat="1" ht="19.5" customHeight="1" x14ac:dyDescent="0.2">
      <c r="A2686" s="13">
        <v>2671</v>
      </c>
      <c r="B2686" s="14" t="str">
        <f ca="1">IFERROR(HYPERLINK("http://www.charitycommission.gov.uk/Showcharity/RegisterOfCharities/SearchResultHandler.aspx?RegisteredCharityNumber="&amp;VLOOKUP($A2686,RawData!$H:$J,2,FALSE),VLOOKUP($A2686,RawData!$H:$J,3,FALSE)),"")</f>
        <v/>
      </c>
    </row>
    <row r="2687" spans="1:2" s="14" customFormat="1" ht="19.5" customHeight="1" x14ac:dyDescent="0.2">
      <c r="A2687" s="13">
        <v>2672</v>
      </c>
      <c r="B2687" s="14" t="str">
        <f ca="1">IFERROR(HYPERLINK("http://www.charitycommission.gov.uk/Showcharity/RegisterOfCharities/SearchResultHandler.aspx?RegisteredCharityNumber="&amp;VLOOKUP($A2687,RawData!$H:$J,2,FALSE),VLOOKUP($A2687,RawData!$H:$J,3,FALSE)),"")</f>
        <v/>
      </c>
    </row>
    <row r="2688" spans="1:2" s="14" customFormat="1" ht="19.5" customHeight="1" x14ac:dyDescent="0.2">
      <c r="A2688" s="13">
        <v>2673</v>
      </c>
      <c r="B2688" s="14" t="str">
        <f ca="1">IFERROR(HYPERLINK("http://www.charitycommission.gov.uk/Showcharity/RegisterOfCharities/SearchResultHandler.aspx?RegisteredCharityNumber="&amp;VLOOKUP($A2688,RawData!$H:$J,2,FALSE),VLOOKUP($A2688,RawData!$H:$J,3,FALSE)),"")</f>
        <v/>
      </c>
    </row>
    <row r="2689" spans="1:2" s="14" customFormat="1" ht="19.5" customHeight="1" x14ac:dyDescent="0.2">
      <c r="A2689" s="13">
        <v>2674</v>
      </c>
      <c r="B2689" s="14" t="str">
        <f ca="1">IFERROR(HYPERLINK("http://www.charitycommission.gov.uk/Showcharity/RegisterOfCharities/SearchResultHandler.aspx?RegisteredCharityNumber="&amp;VLOOKUP($A2689,RawData!$H:$J,2,FALSE),VLOOKUP($A2689,RawData!$H:$J,3,FALSE)),"")</f>
        <v/>
      </c>
    </row>
    <row r="2690" spans="1:2" s="14" customFormat="1" ht="19.5" customHeight="1" x14ac:dyDescent="0.2">
      <c r="A2690" s="13">
        <v>2675</v>
      </c>
      <c r="B2690" s="14" t="str">
        <f ca="1">IFERROR(HYPERLINK("http://www.charitycommission.gov.uk/Showcharity/RegisterOfCharities/SearchResultHandler.aspx?RegisteredCharityNumber="&amp;VLOOKUP($A2690,RawData!$H:$J,2,FALSE),VLOOKUP($A2690,RawData!$H:$J,3,FALSE)),"")</f>
        <v/>
      </c>
    </row>
    <row r="2691" spans="1:2" s="14" customFormat="1" ht="19.5" customHeight="1" x14ac:dyDescent="0.2">
      <c r="A2691" s="13">
        <v>2676</v>
      </c>
      <c r="B2691" s="14" t="str">
        <f ca="1">IFERROR(HYPERLINK("http://www.charitycommission.gov.uk/Showcharity/RegisterOfCharities/SearchResultHandler.aspx?RegisteredCharityNumber="&amp;VLOOKUP($A2691,RawData!$H:$J,2,FALSE),VLOOKUP($A2691,RawData!$H:$J,3,FALSE)),"")</f>
        <v/>
      </c>
    </row>
    <row r="2692" spans="1:2" s="14" customFormat="1" ht="19.5" customHeight="1" x14ac:dyDescent="0.2">
      <c r="A2692" s="13">
        <v>2677</v>
      </c>
      <c r="B2692" s="14" t="str">
        <f ca="1">IFERROR(HYPERLINK("http://www.charitycommission.gov.uk/Showcharity/RegisterOfCharities/SearchResultHandler.aspx?RegisteredCharityNumber="&amp;VLOOKUP($A2692,RawData!$H:$J,2,FALSE),VLOOKUP($A2692,RawData!$H:$J,3,FALSE)),"")</f>
        <v/>
      </c>
    </row>
    <row r="2693" spans="1:2" s="14" customFormat="1" ht="19.5" customHeight="1" x14ac:dyDescent="0.2">
      <c r="A2693" s="13">
        <v>2678</v>
      </c>
      <c r="B2693" s="14" t="str">
        <f ca="1">IFERROR(HYPERLINK("http://www.charitycommission.gov.uk/Showcharity/RegisterOfCharities/SearchResultHandler.aspx?RegisteredCharityNumber="&amp;VLOOKUP($A2693,RawData!$H:$J,2,FALSE),VLOOKUP($A2693,RawData!$H:$J,3,FALSE)),"")</f>
        <v/>
      </c>
    </row>
    <row r="2694" spans="1:2" s="14" customFormat="1" ht="19.5" customHeight="1" x14ac:dyDescent="0.2">
      <c r="A2694" s="13">
        <v>2679</v>
      </c>
      <c r="B2694" s="14" t="str">
        <f ca="1">IFERROR(HYPERLINK("http://www.charitycommission.gov.uk/Showcharity/RegisterOfCharities/SearchResultHandler.aspx?RegisteredCharityNumber="&amp;VLOOKUP($A2694,RawData!$H:$J,2,FALSE),VLOOKUP($A2694,RawData!$H:$J,3,FALSE)),"")</f>
        <v/>
      </c>
    </row>
    <row r="2695" spans="1:2" s="14" customFormat="1" ht="19.5" customHeight="1" x14ac:dyDescent="0.2">
      <c r="A2695" s="13">
        <v>2680</v>
      </c>
      <c r="B2695" s="14" t="str">
        <f ca="1">IFERROR(HYPERLINK("http://www.charitycommission.gov.uk/Showcharity/RegisterOfCharities/SearchResultHandler.aspx?RegisteredCharityNumber="&amp;VLOOKUP($A2695,RawData!$H:$J,2,FALSE),VLOOKUP($A2695,RawData!$H:$J,3,FALSE)),"")</f>
        <v/>
      </c>
    </row>
    <row r="2696" spans="1:2" s="14" customFormat="1" ht="19.5" customHeight="1" x14ac:dyDescent="0.2">
      <c r="A2696" s="13">
        <v>2681</v>
      </c>
      <c r="B2696" s="14" t="str">
        <f ca="1">IFERROR(HYPERLINK("http://www.charitycommission.gov.uk/Showcharity/RegisterOfCharities/SearchResultHandler.aspx?RegisteredCharityNumber="&amp;VLOOKUP($A2696,RawData!$H:$J,2,FALSE),VLOOKUP($A2696,RawData!$H:$J,3,FALSE)),"")</f>
        <v/>
      </c>
    </row>
    <row r="2697" spans="1:2" s="14" customFormat="1" ht="19.5" customHeight="1" x14ac:dyDescent="0.2">
      <c r="A2697" s="13">
        <v>2682</v>
      </c>
      <c r="B2697" s="14" t="str">
        <f ca="1">IFERROR(HYPERLINK("http://www.charitycommission.gov.uk/Showcharity/RegisterOfCharities/SearchResultHandler.aspx?RegisteredCharityNumber="&amp;VLOOKUP($A2697,RawData!$H:$J,2,FALSE),VLOOKUP($A2697,RawData!$H:$J,3,FALSE)),"")</f>
        <v/>
      </c>
    </row>
    <row r="2698" spans="1:2" s="14" customFormat="1" ht="19.5" customHeight="1" x14ac:dyDescent="0.2">
      <c r="A2698" s="13">
        <v>2683</v>
      </c>
      <c r="B2698" s="14" t="str">
        <f ca="1">IFERROR(HYPERLINK("http://www.charitycommission.gov.uk/Showcharity/RegisterOfCharities/SearchResultHandler.aspx?RegisteredCharityNumber="&amp;VLOOKUP($A2698,RawData!$H:$J,2,FALSE),VLOOKUP($A2698,RawData!$H:$J,3,FALSE)),"")</f>
        <v/>
      </c>
    </row>
    <row r="2699" spans="1:2" s="14" customFormat="1" ht="19.5" customHeight="1" x14ac:dyDescent="0.2">
      <c r="A2699" s="13">
        <v>2684</v>
      </c>
      <c r="B2699" s="14" t="str">
        <f ca="1">IFERROR(HYPERLINK("http://www.charitycommission.gov.uk/Showcharity/RegisterOfCharities/SearchResultHandler.aspx?RegisteredCharityNumber="&amp;VLOOKUP($A2699,RawData!$H:$J,2,FALSE),VLOOKUP($A2699,RawData!$H:$J,3,FALSE)),"")</f>
        <v/>
      </c>
    </row>
    <row r="2700" spans="1:2" s="14" customFormat="1" ht="19.5" customHeight="1" x14ac:dyDescent="0.2">
      <c r="A2700" s="13">
        <v>2685</v>
      </c>
      <c r="B2700" s="14" t="str">
        <f ca="1">IFERROR(HYPERLINK("http://www.charitycommission.gov.uk/Showcharity/RegisterOfCharities/SearchResultHandler.aspx?RegisteredCharityNumber="&amp;VLOOKUP($A2700,RawData!$H:$J,2,FALSE),VLOOKUP($A2700,RawData!$H:$J,3,FALSE)),"")</f>
        <v/>
      </c>
    </row>
    <row r="2701" spans="1:2" s="14" customFormat="1" ht="19.5" customHeight="1" x14ac:dyDescent="0.2">
      <c r="A2701" s="13">
        <v>2686</v>
      </c>
      <c r="B2701" s="14" t="str">
        <f ca="1">IFERROR(HYPERLINK("http://www.charitycommission.gov.uk/Showcharity/RegisterOfCharities/SearchResultHandler.aspx?RegisteredCharityNumber="&amp;VLOOKUP($A2701,RawData!$H:$J,2,FALSE),VLOOKUP($A2701,RawData!$H:$J,3,FALSE)),"")</f>
        <v/>
      </c>
    </row>
    <row r="2702" spans="1:2" s="14" customFormat="1" ht="19.5" customHeight="1" x14ac:dyDescent="0.2">
      <c r="A2702" s="13">
        <v>2687</v>
      </c>
      <c r="B2702" s="14" t="str">
        <f ca="1">IFERROR(HYPERLINK("http://www.charitycommission.gov.uk/Showcharity/RegisterOfCharities/SearchResultHandler.aspx?RegisteredCharityNumber="&amp;VLOOKUP($A2702,RawData!$H:$J,2,FALSE),VLOOKUP($A2702,RawData!$H:$J,3,FALSE)),"")</f>
        <v/>
      </c>
    </row>
    <row r="2703" spans="1:2" s="14" customFormat="1" ht="19.5" customHeight="1" x14ac:dyDescent="0.2">
      <c r="A2703" s="13">
        <v>2688</v>
      </c>
      <c r="B2703" s="14" t="str">
        <f ca="1">IFERROR(HYPERLINK("http://www.charitycommission.gov.uk/Showcharity/RegisterOfCharities/SearchResultHandler.aspx?RegisteredCharityNumber="&amp;VLOOKUP($A2703,RawData!$H:$J,2,FALSE),VLOOKUP($A2703,RawData!$H:$J,3,FALSE)),"")</f>
        <v/>
      </c>
    </row>
    <row r="2704" spans="1:2" s="14" customFormat="1" ht="19.5" customHeight="1" x14ac:dyDescent="0.2">
      <c r="A2704" s="13">
        <v>2689</v>
      </c>
      <c r="B2704" s="14" t="str">
        <f ca="1">IFERROR(HYPERLINK("http://www.charitycommission.gov.uk/Showcharity/RegisterOfCharities/SearchResultHandler.aspx?RegisteredCharityNumber="&amp;VLOOKUP($A2704,RawData!$H:$J,2,FALSE),VLOOKUP($A2704,RawData!$H:$J,3,FALSE)),"")</f>
        <v/>
      </c>
    </row>
    <row r="2705" spans="1:2" s="14" customFormat="1" ht="19.5" customHeight="1" x14ac:dyDescent="0.2">
      <c r="A2705" s="13">
        <v>2690</v>
      </c>
      <c r="B2705" s="14" t="str">
        <f ca="1">IFERROR(HYPERLINK("http://www.charitycommission.gov.uk/Showcharity/RegisterOfCharities/SearchResultHandler.aspx?RegisteredCharityNumber="&amp;VLOOKUP($A2705,RawData!$H:$J,2,FALSE),VLOOKUP($A2705,RawData!$H:$J,3,FALSE)),"")</f>
        <v/>
      </c>
    </row>
    <row r="2706" spans="1:2" s="14" customFormat="1" ht="19.5" customHeight="1" x14ac:dyDescent="0.2">
      <c r="A2706" s="13">
        <v>2691</v>
      </c>
      <c r="B2706" s="14" t="str">
        <f ca="1">IFERROR(HYPERLINK("http://www.charitycommission.gov.uk/Showcharity/RegisterOfCharities/SearchResultHandler.aspx?RegisteredCharityNumber="&amp;VLOOKUP($A2706,RawData!$H:$J,2,FALSE),VLOOKUP($A2706,RawData!$H:$J,3,FALSE)),"")</f>
        <v/>
      </c>
    </row>
  </sheetData>
  <sheetProtection password="ECE9" sheet="1" objects="1" scenarios="1"/>
  <conditionalFormatting sqref="B16:F2706">
    <cfRule type="expression" dxfId="0" priority="1">
      <formula>NOT($B16="")</formula>
    </cfRule>
  </conditionalFormatting>
  <hyperlinks>
    <hyperlink ref="B6" location="'About the directory'!A1" display="About the directory"/>
    <hyperlink ref="C6" location="'How to use the directory'!A1" display="How to use the directory"/>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Options!$E$1:$E$21</xm:f>
          </x14:formula1>
          <xm:sqref>F8:F10</xm:sqref>
        </x14:dataValidation>
        <x14:dataValidation type="list" allowBlank="1" showInputMessage="1" showErrorMessage="1">
          <x14:formula1>
            <xm:f>Options!$B$2:$B$352</xm:f>
          </x14:formula1>
          <xm:sqref>C8:C12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heetViews>
  <sheetFormatPr defaultRowHeight="15" x14ac:dyDescent="0.2"/>
  <cols>
    <col min="1" max="1" width="8.88671875" style="7"/>
    <col min="2" max="2" width="16.6640625" style="7" customWidth="1"/>
    <col min="3" max="3" width="29.44140625" style="7" customWidth="1"/>
    <col min="4" max="4" width="3.77734375" style="7" customWidth="1"/>
    <col min="5" max="5" width="16.6640625" style="7" customWidth="1"/>
    <col min="6" max="6" width="29.44140625" style="7" customWidth="1"/>
    <col min="7" max="16384" width="8.88671875" style="7"/>
  </cols>
  <sheetData>
    <row r="1" spans="1:8" s="3" customFormat="1" ht="9" customHeight="1" x14ac:dyDescent="0.2">
      <c r="A1" s="2"/>
    </row>
    <row r="2" spans="1:8" s="3" customFormat="1" ht="26.25" x14ac:dyDescent="0.4">
      <c r="A2" s="2"/>
      <c r="B2" s="6" t="s">
        <v>5407</v>
      </c>
    </row>
    <row r="3" spans="1:8" s="3" customFormat="1" ht="14.25" x14ac:dyDescent="0.2">
      <c r="A3" s="2"/>
    </row>
    <row r="4" spans="1:8" s="3" customFormat="1" x14ac:dyDescent="0.2">
      <c r="A4" s="4"/>
      <c r="B4" s="15" t="s">
        <v>5858</v>
      </c>
      <c r="C4" s="15" t="s">
        <v>5856</v>
      </c>
      <c r="D4" s="5"/>
      <c r="E4" s="5"/>
      <c r="F4" s="5"/>
      <c r="G4" s="5"/>
      <c r="H4" s="5"/>
    </row>
  </sheetData>
  <sheetProtection password="ECE9" sheet="1" objects="1" scenarios="1"/>
  <hyperlinks>
    <hyperlink ref="B4" location="Directory!A1" display="Directory"/>
    <hyperlink ref="C4" location="'About the directory'!A1" display="About the directory"/>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heetViews>
  <sheetFormatPr defaultRowHeight="15" x14ac:dyDescent="0.2"/>
  <cols>
    <col min="1" max="1" width="8.88671875" style="7"/>
    <col min="2" max="2" width="16.6640625" style="7" customWidth="1"/>
    <col min="3" max="3" width="29.44140625" style="7" customWidth="1"/>
    <col min="4" max="4" width="3.77734375" style="7" customWidth="1"/>
    <col min="5" max="5" width="16.6640625" style="7" customWidth="1"/>
    <col min="6" max="6" width="29.44140625" style="7" customWidth="1"/>
    <col min="7" max="16384" width="8.88671875" style="7"/>
  </cols>
  <sheetData>
    <row r="1" spans="1:8" s="3" customFormat="1" ht="9" customHeight="1" x14ac:dyDescent="0.2">
      <c r="A1" s="2"/>
    </row>
    <row r="2" spans="1:8" s="3" customFormat="1" ht="26.25" x14ac:dyDescent="0.4">
      <c r="A2" s="2"/>
      <c r="B2" s="6" t="s">
        <v>5407</v>
      </c>
    </row>
    <row r="3" spans="1:8" s="3" customFormat="1" ht="14.25" x14ac:dyDescent="0.2">
      <c r="A3" s="2"/>
    </row>
    <row r="4" spans="1:8" s="3" customFormat="1" x14ac:dyDescent="0.2">
      <c r="A4" s="4"/>
      <c r="B4" s="15" t="s">
        <v>5858</v>
      </c>
      <c r="C4" s="15" t="s">
        <v>5857</v>
      </c>
      <c r="D4" s="5"/>
      <c r="E4" s="5"/>
      <c r="F4" s="5"/>
      <c r="G4" s="5"/>
      <c r="H4" s="5"/>
    </row>
    <row r="29" spans="2:3" x14ac:dyDescent="0.2">
      <c r="B29" s="16" t="s">
        <v>5859</v>
      </c>
      <c r="C29" s="16"/>
    </row>
  </sheetData>
  <sheetProtection password="ECE9" sheet="1" objects="1" scenarios="1"/>
  <hyperlinks>
    <hyperlink ref="B4" location="Directory!A1" display="Directory"/>
    <hyperlink ref="C4" location="'How to use the directory'!A1" display="How to use the directory"/>
    <hyperlink ref="B29:C29" r:id="rId1" display="Find out more about music education hubs"/>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RawData</vt:lpstr>
      <vt:lpstr>RawGeography</vt:lpstr>
      <vt:lpstr>Options</vt:lpstr>
      <vt:lpstr>Directory</vt:lpstr>
      <vt:lpstr>How to use the directory</vt:lpstr>
      <vt:lpstr>About the directory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Kane</dc:creator>
  <cp:lastModifiedBy>Arts Council England</cp:lastModifiedBy>
  <dcterms:created xsi:type="dcterms:W3CDTF">2012-09-19T17:06:29Z</dcterms:created>
  <dcterms:modified xsi:type="dcterms:W3CDTF">2012-11-14T09:54:07Z</dcterms:modified>
</cp:coreProperties>
</file>