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015" windowWidth="19440" windowHeight="11760" activeTab="0"/>
  </bookViews>
  <sheets>
    <sheet name="Returns" sheetId="1" r:id="rId1"/>
  </sheets>
  <definedNames/>
  <calcPr fullCalcOnLoad="1"/>
</workbook>
</file>

<file path=xl/sharedStrings.xml><?xml version="1.0" encoding="utf-8"?>
<sst xmlns="http://schemas.openxmlformats.org/spreadsheetml/2006/main" count="78" uniqueCount="39">
  <si>
    <t>My visit was very interesting</t>
  </si>
  <si>
    <t>Agree</t>
  </si>
  <si>
    <t>Neither agree or disagree</t>
  </si>
  <si>
    <t>Disagree</t>
  </si>
  <si>
    <t>Strongly disagree</t>
  </si>
  <si>
    <t>No answer</t>
  </si>
  <si>
    <t xml:space="preserve">Check total </t>
  </si>
  <si>
    <t>Strongly agree</t>
  </si>
  <si>
    <t>I discovered some new information</t>
  </si>
  <si>
    <t>I found out how to do some new things</t>
  </si>
  <si>
    <t>I learnt some things that made me change my mind</t>
  </si>
  <si>
    <t>I intend to come again</t>
  </si>
  <si>
    <t>Enjoyment, inspiration, creativity</t>
  </si>
  <si>
    <t>Knowledge and understanding</t>
  </si>
  <si>
    <t>Skills</t>
  </si>
  <si>
    <t>Attitudes and values</t>
  </si>
  <si>
    <t>Question No.</t>
  </si>
  <si>
    <t xml:space="preserve">Form No. </t>
  </si>
  <si>
    <t>Q1</t>
  </si>
  <si>
    <t>Q2</t>
  </si>
  <si>
    <t>Q3</t>
  </si>
  <si>
    <t>Q4</t>
  </si>
  <si>
    <t>Q5</t>
  </si>
  <si>
    <t>%</t>
  </si>
  <si>
    <t>Check total</t>
  </si>
  <si>
    <t>1. Entering data</t>
  </si>
  <si>
    <t>2. Adding up the data</t>
  </si>
  <si>
    <t>Knowledge and Understanding</t>
  </si>
  <si>
    <t>Attitudes and Values</t>
  </si>
  <si>
    <t>Enjoyment, Inspiration, Creativity</t>
  </si>
  <si>
    <t>GLO</t>
  </si>
  <si>
    <t>Action, behaviour, progression</t>
  </si>
  <si>
    <t>Question 2</t>
  </si>
  <si>
    <t>Question 3</t>
  </si>
  <si>
    <t>Question 4</t>
  </si>
  <si>
    <t>Question 1</t>
  </si>
  <si>
    <t>Question 5</t>
  </si>
  <si>
    <t>3. Presenting the data</t>
  </si>
  <si>
    <t>EXIT QUESTIONNAIRE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</si>
</sst>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.75"/>
      <color indexed="8"/>
      <name val="Arial"/>
      <family val="2"/>
    </font>
    <font>
      <sz val="10.2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Cambria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.25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5" fillId="33" borderId="0" xfId="0" applyFont="1" applyFill="1" applyAlignment="1">
      <alignment/>
    </xf>
    <xf numFmtId="0" fontId="2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Generic Learning Outcomes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25425"/>
          <c:w val="0.97225"/>
          <c:h val="0.71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Returns!$B$74:$B$78</c:f>
              <c:strCache/>
            </c:strRef>
          </c:cat>
          <c:val>
            <c:numRef>
              <c:f>Returns!$E$74:$E$78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Returns!$B$74:$B$78</c:f>
              <c:strCache/>
            </c:strRef>
          </c:cat>
          <c:val>
            <c:numRef>
              <c:f>Returns!$F$74:$F$78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Returns!$B$74:$B$78</c:f>
              <c:strCache/>
            </c:strRef>
          </c:cat>
          <c:val>
            <c:numRef>
              <c:f>Returns!$G$74:$G$78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Returns!$B$74:$B$78</c:f>
              <c:strCache/>
            </c:strRef>
          </c:cat>
          <c:val>
            <c:numRef>
              <c:f>Returns!$H$74:$H$78</c:f>
              <c:numCache/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Returns!$B$74:$B$78</c:f>
              <c:strCache/>
            </c:strRef>
          </c:cat>
          <c:val>
            <c:numRef>
              <c:f>Returns!$I$74:$I$78</c:f>
              <c:numCache/>
            </c:numRef>
          </c:val>
          <c:shape val="box"/>
        </c:ser>
        <c:shape val="box"/>
        <c:axId val="17169407"/>
        <c:axId val="20306936"/>
      </c:bar3DChart>
      <c:catAx>
        <c:axId val="1716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GLOs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strongly agree / agree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94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0</xdr:rowOff>
    </xdr:from>
    <xdr:to>
      <xdr:col>9</xdr:col>
      <xdr:colOff>304800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2171700" y="21431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0</xdr:colOff>
      <xdr:row>17</xdr:row>
      <xdr:rowOff>0</xdr:rowOff>
    </xdr:to>
    <xdr:sp>
      <xdr:nvSpPr>
        <xdr:cNvPr id="2" name="Line 4"/>
        <xdr:cNvSpPr>
          <a:spLocks/>
        </xdr:cNvSpPr>
      </xdr:nvSpPr>
      <xdr:spPr>
        <a:xfrm>
          <a:off x="2847975" y="1981200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1590675</xdr:colOff>
      <xdr:row>14</xdr:row>
      <xdr:rowOff>142875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2343150"/>
          <a:ext cx="15049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Each row in the table represents one form. 
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For each question, simply input the number of the box that the visitor ticked. 
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1590675</xdr:colOff>
      <xdr:row>7</xdr:row>
      <xdr:rowOff>85725</xdr:rowOff>
    </xdr:from>
    <xdr:to>
      <xdr:col>1</xdr:col>
      <xdr:colOff>38100</xdr:colOff>
      <xdr:row>7</xdr:row>
      <xdr:rowOff>95250</xdr:rowOff>
    </xdr:to>
    <xdr:sp>
      <xdr:nvSpPr>
        <xdr:cNvPr id="4" name="Freeform 6"/>
        <xdr:cNvSpPr>
          <a:spLocks/>
        </xdr:cNvSpPr>
      </xdr:nvSpPr>
      <xdr:spPr>
        <a:xfrm>
          <a:off x="1590675" y="2419350"/>
          <a:ext cx="581025" cy="9525"/>
        </a:xfrm>
        <a:custGeom>
          <a:pathLst>
            <a:path h="1" w="60">
              <a:moveTo>
                <a:pt x="60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DD0806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28575</xdr:rowOff>
    </xdr:from>
    <xdr:to>
      <xdr:col>0</xdr:col>
      <xdr:colOff>1943100</xdr:colOff>
      <xdr:row>29</xdr:row>
      <xdr:rowOff>114300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19075" y="5362575"/>
          <a:ext cx="17240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This section takes each statement in turn and automatically counts up the number of people who ticked each response. 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1590675</xdr:colOff>
      <xdr:row>9</xdr:row>
      <xdr:rowOff>85725</xdr:rowOff>
    </xdr:from>
    <xdr:to>
      <xdr:col>1</xdr:col>
      <xdr:colOff>38100</xdr:colOff>
      <xdr:row>9</xdr:row>
      <xdr:rowOff>95250</xdr:rowOff>
    </xdr:to>
    <xdr:sp>
      <xdr:nvSpPr>
        <xdr:cNvPr id="6" name="Freeform 17"/>
        <xdr:cNvSpPr>
          <a:spLocks/>
        </xdr:cNvSpPr>
      </xdr:nvSpPr>
      <xdr:spPr>
        <a:xfrm>
          <a:off x="1590675" y="2781300"/>
          <a:ext cx="581025" cy="9525"/>
        </a:xfrm>
        <a:custGeom>
          <a:pathLst>
            <a:path h="1" w="60">
              <a:moveTo>
                <a:pt x="60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DD0806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1590675</xdr:colOff>
      <xdr:row>8</xdr:row>
      <xdr:rowOff>85725</xdr:rowOff>
    </xdr:from>
    <xdr:to>
      <xdr:col>1</xdr:col>
      <xdr:colOff>38100</xdr:colOff>
      <xdr:row>8</xdr:row>
      <xdr:rowOff>95250</xdr:rowOff>
    </xdr:to>
    <xdr:sp>
      <xdr:nvSpPr>
        <xdr:cNvPr id="7" name="Freeform 18"/>
        <xdr:cNvSpPr>
          <a:spLocks/>
        </xdr:cNvSpPr>
      </xdr:nvSpPr>
      <xdr:spPr>
        <a:xfrm>
          <a:off x="1590675" y="2600325"/>
          <a:ext cx="581025" cy="9525"/>
        </a:xfrm>
        <a:custGeom>
          <a:pathLst>
            <a:path h="1" w="60">
              <a:moveTo>
                <a:pt x="60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DD0806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77</xdr:row>
      <xdr:rowOff>152400</xdr:rowOff>
    </xdr:from>
    <xdr:to>
      <xdr:col>0</xdr:col>
      <xdr:colOff>1885950</xdr:colOff>
      <xdr:row>82</xdr:row>
      <xdr:rowOff>152400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371475" y="15030450"/>
          <a:ext cx="1514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Excel has a Chart Wizard feature which you can use to make charts and graphs.
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171450</xdr:colOff>
      <xdr:row>219</xdr:row>
      <xdr:rowOff>95250</xdr:rowOff>
    </xdr:from>
    <xdr:to>
      <xdr:col>12</xdr:col>
      <xdr:colOff>209550</xdr:colOff>
      <xdr:row>219</xdr:row>
      <xdr:rowOff>95250</xdr:rowOff>
    </xdr:to>
    <xdr:sp>
      <xdr:nvSpPr>
        <xdr:cNvPr id="9" name="Line 22"/>
        <xdr:cNvSpPr>
          <a:spLocks/>
        </xdr:cNvSpPr>
      </xdr:nvSpPr>
      <xdr:spPr>
        <a:xfrm>
          <a:off x="4695825" y="38604825"/>
          <a:ext cx="2257425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523875</xdr:colOff>
      <xdr:row>27</xdr:row>
      <xdr:rowOff>171450</xdr:rowOff>
    </xdr:to>
    <xdr:sp>
      <xdr:nvSpPr>
        <xdr:cNvPr id="10" name="Text Box 31"/>
        <xdr:cNvSpPr txBox="1">
          <a:spLocks noChangeArrowheads="1"/>
        </xdr:cNvSpPr>
      </xdr:nvSpPr>
      <xdr:spPr>
        <a:xfrm>
          <a:off x="9067800" y="5524500"/>
          <a:ext cx="20097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This should be the same as the total number of forms!</a:t>
          </a:r>
        </a:p>
      </xdr:txBody>
    </xdr:sp>
    <xdr:clientData/>
  </xdr:twoCellAnchor>
  <xdr:twoCellAnchor>
    <xdr:from>
      <xdr:col>22</xdr:col>
      <xdr:colOff>142875</xdr:colOff>
      <xdr:row>94</xdr:row>
      <xdr:rowOff>0</xdr:rowOff>
    </xdr:from>
    <xdr:to>
      <xdr:col>22</xdr:col>
      <xdr:colOff>142875</xdr:colOff>
      <xdr:row>94</xdr:row>
      <xdr:rowOff>0</xdr:rowOff>
    </xdr:to>
    <xdr:sp>
      <xdr:nvSpPr>
        <xdr:cNvPr id="11" name="Line 37"/>
        <xdr:cNvSpPr>
          <a:spLocks/>
        </xdr:cNvSpPr>
      </xdr:nvSpPr>
      <xdr:spPr>
        <a:xfrm>
          <a:off x="11896725" y="176307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9</xdr:row>
      <xdr:rowOff>9525</xdr:rowOff>
    </xdr:from>
    <xdr:to>
      <xdr:col>16</xdr:col>
      <xdr:colOff>390525</xdr:colOff>
      <xdr:row>12</xdr:row>
      <xdr:rowOff>95250</xdr:rowOff>
    </xdr:to>
    <xdr:sp>
      <xdr:nvSpPr>
        <xdr:cNvPr id="12" name="Text Box 48"/>
        <xdr:cNvSpPr txBox="1">
          <a:spLocks noChangeArrowheads="1"/>
        </xdr:cNvSpPr>
      </xdr:nvSpPr>
      <xdr:spPr>
        <a:xfrm>
          <a:off x="6153150" y="2705100"/>
          <a:ext cx="29146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Enter the data into the table for each question
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Use the data provided in the Tutorial instructions</a:t>
          </a:r>
        </a:p>
      </xdr:txBody>
    </xdr:sp>
    <xdr:clientData/>
  </xdr:twoCellAnchor>
  <xdr:twoCellAnchor>
    <xdr:from>
      <xdr:col>8</xdr:col>
      <xdr:colOff>9525</xdr:colOff>
      <xdr:row>11</xdr:row>
      <xdr:rowOff>0</xdr:rowOff>
    </xdr:from>
    <xdr:to>
      <xdr:col>10</xdr:col>
      <xdr:colOff>57150</xdr:colOff>
      <xdr:row>11</xdr:row>
      <xdr:rowOff>0</xdr:rowOff>
    </xdr:to>
    <xdr:sp>
      <xdr:nvSpPr>
        <xdr:cNvPr id="13" name="Line 49"/>
        <xdr:cNvSpPr>
          <a:spLocks/>
        </xdr:cNvSpPr>
      </xdr:nvSpPr>
      <xdr:spPr>
        <a:xfrm flipH="1">
          <a:off x="5295900" y="3057525"/>
          <a:ext cx="83820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89</xdr:row>
      <xdr:rowOff>9525</xdr:rowOff>
    </xdr:from>
    <xdr:to>
      <xdr:col>17</xdr:col>
      <xdr:colOff>342900</xdr:colOff>
      <xdr:row>117</xdr:row>
      <xdr:rowOff>104775</xdr:rowOff>
    </xdr:to>
    <xdr:graphicFrame>
      <xdr:nvGraphicFramePr>
        <xdr:cNvPr id="14" name="Chart 54"/>
        <xdr:cNvGraphicFramePr/>
      </xdr:nvGraphicFramePr>
      <xdr:xfrm>
        <a:off x="571500" y="16830675"/>
        <a:ext cx="8839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542925</xdr:colOff>
      <xdr:row>25</xdr:row>
      <xdr:rowOff>171450</xdr:rowOff>
    </xdr:from>
    <xdr:to>
      <xdr:col>17</xdr:col>
      <xdr:colOff>0</xdr:colOff>
      <xdr:row>28</xdr:row>
      <xdr:rowOff>114300</xdr:rowOff>
    </xdr:to>
    <xdr:sp>
      <xdr:nvSpPr>
        <xdr:cNvPr id="15" name="Line 57"/>
        <xdr:cNvSpPr>
          <a:spLocks/>
        </xdr:cNvSpPr>
      </xdr:nvSpPr>
      <xdr:spPr>
        <a:xfrm flipH="1">
          <a:off x="7715250" y="5695950"/>
          <a:ext cx="1352550" cy="51435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1914525</xdr:colOff>
      <xdr:row>26</xdr:row>
      <xdr:rowOff>28575</xdr:rowOff>
    </xdr:from>
    <xdr:to>
      <xdr:col>4</xdr:col>
      <xdr:colOff>104775</xdr:colOff>
      <xdr:row>26</xdr:row>
      <xdr:rowOff>28575</xdr:rowOff>
    </xdr:to>
    <xdr:sp>
      <xdr:nvSpPr>
        <xdr:cNvPr id="16" name="Line 58"/>
        <xdr:cNvSpPr>
          <a:spLocks/>
        </xdr:cNvSpPr>
      </xdr:nvSpPr>
      <xdr:spPr>
        <a:xfrm>
          <a:off x="1914525" y="5743575"/>
          <a:ext cx="190500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17</xdr:row>
      <xdr:rowOff>38100</xdr:rowOff>
    </xdr:from>
    <xdr:to>
      <xdr:col>19</xdr:col>
      <xdr:colOff>466725</xdr:colOff>
      <xdr:row>19</xdr:row>
      <xdr:rowOff>133350</xdr:rowOff>
    </xdr:to>
    <xdr:sp>
      <xdr:nvSpPr>
        <xdr:cNvPr id="17" name="Text Box 59"/>
        <xdr:cNvSpPr txBox="1">
          <a:spLocks noChangeArrowheads="1"/>
        </xdr:cNvSpPr>
      </xdr:nvSpPr>
      <xdr:spPr>
        <a:xfrm>
          <a:off x="8562975" y="4181475"/>
          <a:ext cx="18478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Each statement was based on one of the GLOs.</a:t>
          </a:r>
        </a:p>
      </xdr:txBody>
    </xdr:sp>
    <xdr:clientData/>
  </xdr:twoCellAnchor>
  <xdr:twoCellAnchor>
    <xdr:from>
      <xdr:col>17</xdr:col>
      <xdr:colOff>390525</xdr:colOff>
      <xdr:row>19</xdr:row>
      <xdr:rowOff>133350</xdr:rowOff>
    </xdr:from>
    <xdr:to>
      <xdr:col>17</xdr:col>
      <xdr:colOff>390525</xdr:colOff>
      <xdr:row>22</xdr:row>
      <xdr:rowOff>161925</xdr:rowOff>
    </xdr:to>
    <xdr:sp>
      <xdr:nvSpPr>
        <xdr:cNvPr id="18" name="Line 60"/>
        <xdr:cNvSpPr>
          <a:spLocks/>
        </xdr:cNvSpPr>
      </xdr:nvSpPr>
      <xdr:spPr>
        <a:xfrm>
          <a:off x="9458325" y="4600575"/>
          <a:ext cx="0" cy="51435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0</xdr:rowOff>
    </xdr:from>
    <xdr:to>
      <xdr:col>13</xdr:col>
      <xdr:colOff>581025</xdr:colOff>
      <xdr:row>22</xdr:row>
      <xdr:rowOff>104775</xdr:rowOff>
    </xdr:to>
    <xdr:sp>
      <xdr:nvSpPr>
        <xdr:cNvPr id="19" name="Text Box 61"/>
        <xdr:cNvSpPr txBox="1">
          <a:spLocks noChangeArrowheads="1"/>
        </xdr:cNvSpPr>
      </xdr:nvSpPr>
      <xdr:spPr>
        <a:xfrm>
          <a:off x="5095875" y="4143375"/>
          <a:ext cx="2657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The spreadsheet adds together the number of users who strongly agree / agree with each question.
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This total is then given as a percentage - go to section 3 to see how this information can be presented...</a:t>
          </a:r>
        </a:p>
      </xdr:txBody>
    </xdr:sp>
    <xdr:clientData/>
  </xdr:twoCellAnchor>
  <xdr:twoCellAnchor>
    <xdr:from>
      <xdr:col>10</xdr:col>
      <xdr:colOff>257175</xdr:colOff>
      <xdr:row>22</xdr:row>
      <xdr:rowOff>114300</xdr:rowOff>
    </xdr:from>
    <xdr:to>
      <xdr:col>10</xdr:col>
      <xdr:colOff>257175</xdr:colOff>
      <xdr:row>24</xdr:row>
      <xdr:rowOff>85725</xdr:rowOff>
    </xdr:to>
    <xdr:sp>
      <xdr:nvSpPr>
        <xdr:cNvPr id="20" name="Line 62"/>
        <xdr:cNvSpPr>
          <a:spLocks/>
        </xdr:cNvSpPr>
      </xdr:nvSpPr>
      <xdr:spPr>
        <a:xfrm>
          <a:off x="6334125" y="5067300"/>
          <a:ext cx="0" cy="3524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63</xdr:row>
      <xdr:rowOff>171450</xdr:rowOff>
    </xdr:from>
    <xdr:to>
      <xdr:col>9</xdr:col>
      <xdr:colOff>238125</xdr:colOff>
      <xdr:row>67</xdr:row>
      <xdr:rowOff>95250</xdr:rowOff>
    </xdr:to>
    <xdr:sp>
      <xdr:nvSpPr>
        <xdr:cNvPr id="21" name="Text Box 63"/>
        <xdr:cNvSpPr txBox="1">
          <a:spLocks noChangeArrowheads="1"/>
        </xdr:cNvSpPr>
      </xdr:nvSpPr>
      <xdr:spPr>
        <a:xfrm>
          <a:off x="2181225" y="12639675"/>
          <a:ext cx="38004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Each question was based on a GLO so we can present the information by showing how many respondents strongly agree / agree with each learning outcome statement</a:t>
          </a:r>
        </a:p>
      </xdr:txBody>
    </xdr:sp>
    <xdr:clientData/>
  </xdr:twoCellAnchor>
  <xdr:twoCellAnchor>
    <xdr:from>
      <xdr:col>2</xdr:col>
      <xdr:colOff>209550</xdr:colOff>
      <xdr:row>67</xdr:row>
      <xdr:rowOff>95250</xdr:rowOff>
    </xdr:from>
    <xdr:to>
      <xdr:col>3</xdr:col>
      <xdr:colOff>9525</xdr:colOff>
      <xdr:row>72</xdr:row>
      <xdr:rowOff>9525</xdr:rowOff>
    </xdr:to>
    <xdr:sp>
      <xdr:nvSpPr>
        <xdr:cNvPr id="22" name="Line 64"/>
        <xdr:cNvSpPr>
          <a:spLocks/>
        </xdr:cNvSpPr>
      </xdr:nvSpPr>
      <xdr:spPr>
        <a:xfrm flipH="1">
          <a:off x="3057525" y="13296900"/>
          <a:ext cx="247650" cy="78105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81</xdr:row>
      <xdr:rowOff>0</xdr:rowOff>
    </xdr:from>
    <xdr:to>
      <xdr:col>8</xdr:col>
      <xdr:colOff>447675</xdr:colOff>
      <xdr:row>87</xdr:row>
      <xdr:rowOff>38100</xdr:rowOff>
    </xdr:to>
    <xdr:sp>
      <xdr:nvSpPr>
        <xdr:cNvPr id="23" name="Text Box 65"/>
        <xdr:cNvSpPr txBox="1">
          <a:spLocks noChangeArrowheads="1"/>
        </xdr:cNvSpPr>
      </xdr:nvSpPr>
      <xdr:spPr>
        <a:xfrm>
          <a:off x="3419475" y="15525750"/>
          <a:ext cx="23145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Enter the percentage of responses for each of the GLOs calculated in section 2.
</a:t>
          </a: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The bar chart has already been set up to use the figures that you enter.</a:t>
          </a:r>
        </a:p>
      </xdr:txBody>
    </xdr:sp>
    <xdr:clientData/>
  </xdr:twoCellAnchor>
  <xdr:twoCellAnchor>
    <xdr:from>
      <xdr:col>6</xdr:col>
      <xdr:colOff>333375</xdr:colOff>
      <xdr:row>77</xdr:row>
      <xdr:rowOff>38100</xdr:rowOff>
    </xdr:from>
    <xdr:to>
      <xdr:col>7</xdr:col>
      <xdr:colOff>314325</xdr:colOff>
      <xdr:row>81</xdr:row>
      <xdr:rowOff>0</xdr:rowOff>
    </xdr:to>
    <xdr:sp>
      <xdr:nvSpPr>
        <xdr:cNvPr id="24" name="Line 66"/>
        <xdr:cNvSpPr>
          <a:spLocks/>
        </xdr:cNvSpPr>
      </xdr:nvSpPr>
      <xdr:spPr>
        <a:xfrm flipV="1">
          <a:off x="4857750" y="14916150"/>
          <a:ext cx="361950" cy="60960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87</xdr:row>
      <xdr:rowOff>38100</xdr:rowOff>
    </xdr:from>
    <xdr:to>
      <xdr:col>4</xdr:col>
      <xdr:colOff>371475</xdr:colOff>
      <xdr:row>88</xdr:row>
      <xdr:rowOff>104775</xdr:rowOff>
    </xdr:to>
    <xdr:sp>
      <xdr:nvSpPr>
        <xdr:cNvPr id="25" name="Line 67"/>
        <xdr:cNvSpPr>
          <a:spLocks/>
        </xdr:cNvSpPr>
      </xdr:nvSpPr>
      <xdr:spPr>
        <a:xfrm>
          <a:off x="4086225" y="16535400"/>
          <a:ext cx="0" cy="22860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82</xdr:row>
      <xdr:rowOff>152400</xdr:rowOff>
    </xdr:from>
    <xdr:to>
      <xdr:col>0</xdr:col>
      <xdr:colOff>1333500</xdr:colOff>
      <xdr:row>88</xdr:row>
      <xdr:rowOff>9525</xdr:rowOff>
    </xdr:to>
    <xdr:sp>
      <xdr:nvSpPr>
        <xdr:cNvPr id="26" name="Line 68"/>
        <xdr:cNvSpPr>
          <a:spLocks/>
        </xdr:cNvSpPr>
      </xdr:nvSpPr>
      <xdr:spPr>
        <a:xfrm>
          <a:off x="847725" y="15840075"/>
          <a:ext cx="485775" cy="8286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1647825</xdr:colOff>
      <xdr:row>122</xdr:row>
      <xdr:rowOff>95250</xdr:rowOff>
    </xdr:from>
    <xdr:to>
      <xdr:col>11</xdr:col>
      <xdr:colOff>333375</xdr:colOff>
      <xdr:row>125</xdr:row>
      <xdr:rowOff>123825</xdr:rowOff>
    </xdr:to>
    <xdr:sp>
      <xdr:nvSpPr>
        <xdr:cNvPr id="27" name="Text Box 69"/>
        <xdr:cNvSpPr txBox="1">
          <a:spLocks noChangeArrowheads="1"/>
        </xdr:cNvSpPr>
      </xdr:nvSpPr>
      <xdr:spPr>
        <a:xfrm>
          <a:off x="1647825" y="22259925"/>
          <a:ext cx="50958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The bar chart will give a broad overview of the types of learning outcomes that respondents strongly agree / agree with after a visit to an archive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76200</xdr:colOff>
      <xdr:row>117</xdr:row>
      <xdr:rowOff>123825</xdr:rowOff>
    </xdr:from>
    <xdr:to>
      <xdr:col>5</xdr:col>
      <xdr:colOff>76200</xdr:colOff>
      <xdr:row>122</xdr:row>
      <xdr:rowOff>28575</xdr:rowOff>
    </xdr:to>
    <xdr:sp>
      <xdr:nvSpPr>
        <xdr:cNvPr id="28" name="Line 70"/>
        <xdr:cNvSpPr>
          <a:spLocks/>
        </xdr:cNvSpPr>
      </xdr:nvSpPr>
      <xdr:spPr>
        <a:xfrm>
          <a:off x="4171950" y="21478875"/>
          <a:ext cx="0" cy="7143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5</xdr:col>
      <xdr:colOff>161925</xdr:colOff>
      <xdr:row>0</xdr:row>
      <xdr:rowOff>1009650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4200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129</xdr:row>
      <xdr:rowOff>57150</xdr:rowOff>
    </xdr:from>
    <xdr:to>
      <xdr:col>12</xdr:col>
      <xdr:colOff>209550</xdr:colOff>
      <xdr:row>129</xdr:row>
      <xdr:rowOff>714375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3355300"/>
          <a:ext cx="6905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4"/>
  <sheetViews>
    <sheetView tabSelected="1" zoomScalePageLayoutView="0" workbookViewId="0" topLeftCell="A110">
      <selection activeCell="N130" sqref="N130"/>
    </sheetView>
  </sheetViews>
  <sheetFormatPr defaultColWidth="8.8515625" defaultRowHeight="12.75"/>
  <cols>
    <col min="1" max="1" width="32.00390625" style="0" customWidth="1"/>
    <col min="2" max="2" width="10.7109375" style="4" customWidth="1"/>
    <col min="3" max="3" width="6.7109375" style="4" customWidth="1"/>
    <col min="4" max="4" width="6.28125" style="4" customWidth="1"/>
    <col min="5" max="5" width="5.7109375" style="1" customWidth="1"/>
    <col min="6" max="6" width="6.421875" style="1" customWidth="1"/>
    <col min="7" max="8" width="5.7109375" style="1" customWidth="1"/>
    <col min="9" max="9" width="6.8515625" style="1" customWidth="1"/>
    <col min="10" max="12" width="5.00390625" style="1" customWidth="1"/>
    <col min="13" max="13" width="6.421875" style="1" customWidth="1"/>
    <col min="14" max="14" width="12.140625" style="1" customWidth="1"/>
    <col min="15" max="15" width="4.7109375" style="1" customWidth="1"/>
    <col min="16" max="16" width="5.7109375" style="1" customWidth="1"/>
    <col min="17" max="17" width="5.8515625" style="1" customWidth="1"/>
    <col min="18" max="18" width="6.140625" style="1" customWidth="1"/>
    <col min="19" max="19" width="7.00390625" style="1" customWidth="1"/>
    <col min="20" max="21" width="9.140625" style="1" customWidth="1"/>
  </cols>
  <sheetData>
    <row r="1" ht="91.5" customHeight="1"/>
    <row r="2" spans="1:12" ht="18">
      <c r="A2" s="22" t="s">
        <v>38</v>
      </c>
      <c r="B2" s="11"/>
      <c r="C2" s="11"/>
      <c r="D2" s="11"/>
      <c r="E2" s="10"/>
      <c r="F2" s="9"/>
      <c r="G2" s="10"/>
      <c r="H2" s="10"/>
      <c r="J2" s="3"/>
      <c r="K2" s="3"/>
      <c r="L2" s="3"/>
    </row>
    <row r="3" spans="1:12" ht="15">
      <c r="A3" s="14"/>
      <c r="B3" s="14"/>
      <c r="C3" s="14"/>
      <c r="D3" s="14"/>
      <c r="E3" s="12"/>
      <c r="F3" s="12"/>
      <c r="G3" s="10"/>
      <c r="H3" s="10"/>
      <c r="J3" s="3"/>
      <c r="K3" s="3"/>
      <c r="L3" s="3"/>
    </row>
    <row r="4" spans="1:12" ht="15">
      <c r="A4" s="14"/>
      <c r="B4" s="11"/>
      <c r="C4" s="11"/>
      <c r="D4" s="11"/>
      <c r="E4" s="10"/>
      <c r="F4" s="9"/>
      <c r="G4" s="10"/>
      <c r="H4" s="10"/>
      <c r="J4" s="3"/>
      <c r="K4" s="3"/>
      <c r="L4" s="3"/>
    </row>
    <row r="5" spans="1:9" ht="14.25">
      <c r="A5" s="18"/>
      <c r="H5" s="9"/>
      <c r="I5" s="10"/>
    </row>
    <row r="6" spans="1:8" ht="15">
      <c r="A6" s="21" t="s">
        <v>25</v>
      </c>
      <c r="B6" s="9"/>
      <c r="C6" s="9"/>
      <c r="D6" s="9"/>
      <c r="E6" s="12" t="s">
        <v>16</v>
      </c>
      <c r="F6" s="10"/>
      <c r="G6" s="10"/>
      <c r="H6" s="10"/>
    </row>
    <row r="7" spans="2:19" ht="15">
      <c r="B7" s="11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8" ht="14.25">
      <c r="B8" s="9">
        <v>1</v>
      </c>
      <c r="C8" s="10"/>
      <c r="D8" s="10"/>
      <c r="E8" s="10"/>
      <c r="F8" s="10"/>
      <c r="G8" s="10"/>
      <c r="H8" s="10"/>
    </row>
    <row r="9" spans="2:8" ht="14.25">
      <c r="B9" s="9">
        <v>2</v>
      </c>
      <c r="C9" s="10"/>
      <c r="D9" s="10"/>
      <c r="E9" s="10"/>
      <c r="F9" s="10"/>
      <c r="G9" s="10"/>
      <c r="H9" s="10"/>
    </row>
    <row r="10" spans="2:8" ht="14.25">
      <c r="B10" s="9">
        <v>3</v>
      </c>
      <c r="C10" s="10"/>
      <c r="D10" s="10"/>
      <c r="E10" s="10"/>
      <c r="F10" s="10"/>
      <c r="G10" s="10"/>
      <c r="H10" s="10"/>
    </row>
    <row r="11" spans="2:8" ht="14.25">
      <c r="B11" s="9">
        <v>4</v>
      </c>
      <c r="C11" s="10"/>
      <c r="D11" s="10"/>
      <c r="E11" s="10"/>
      <c r="F11" s="10"/>
      <c r="G11" s="10"/>
      <c r="H11" s="10"/>
    </row>
    <row r="12" spans="2:8" ht="14.25">
      <c r="B12" s="9">
        <v>5</v>
      </c>
      <c r="C12" s="10"/>
      <c r="D12" s="10"/>
      <c r="E12" s="10"/>
      <c r="F12" s="10"/>
      <c r="G12" s="10"/>
      <c r="H12" s="10"/>
    </row>
    <row r="13" spans="2:8" ht="14.25">
      <c r="B13" s="9">
        <v>6</v>
      </c>
      <c r="C13" s="10"/>
      <c r="D13" s="10"/>
      <c r="E13" s="10"/>
      <c r="F13" s="10"/>
      <c r="G13" s="10"/>
      <c r="H13" s="10"/>
    </row>
    <row r="14" spans="2:8" ht="14.25">
      <c r="B14" s="9">
        <v>7</v>
      </c>
      <c r="C14" s="10"/>
      <c r="D14" s="10"/>
      <c r="E14" s="10"/>
      <c r="F14" s="10"/>
      <c r="G14" s="10"/>
      <c r="H14" s="10"/>
    </row>
    <row r="15" spans="2:8" ht="14.25">
      <c r="B15" s="9">
        <v>8</v>
      </c>
      <c r="C15" s="10"/>
      <c r="D15" s="10"/>
      <c r="E15" s="10"/>
      <c r="F15" s="10"/>
      <c r="G15" s="10"/>
      <c r="H15" s="10"/>
    </row>
    <row r="16" spans="2:8" ht="14.25">
      <c r="B16" s="9">
        <v>9</v>
      </c>
      <c r="C16" s="10"/>
      <c r="D16" s="10"/>
      <c r="E16" s="10"/>
      <c r="F16" s="10"/>
      <c r="G16" s="10"/>
      <c r="H16" s="10"/>
    </row>
    <row r="17" spans="2:8" ht="14.25">
      <c r="B17" s="9">
        <v>10</v>
      </c>
      <c r="C17" s="10"/>
      <c r="D17" s="10"/>
      <c r="E17" s="10"/>
      <c r="F17" s="10"/>
      <c r="G17" s="10"/>
      <c r="H17" s="10"/>
    </row>
    <row r="18" spans="5:19" ht="12.75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5"/>
      <c r="O19" s="5"/>
      <c r="P19" s="5"/>
      <c r="Q19" s="5"/>
      <c r="R19" s="5"/>
      <c r="S19" s="5"/>
    </row>
    <row r="20" spans="2:19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5"/>
      <c r="O20" s="5"/>
      <c r="P20" s="5"/>
      <c r="Q20" s="5"/>
      <c r="R20" s="5"/>
      <c r="S20" s="5"/>
    </row>
    <row r="21" spans="2:19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5"/>
      <c r="O21" s="5"/>
      <c r="P21" s="5"/>
      <c r="Q21" s="5"/>
      <c r="R21" s="5"/>
      <c r="S21" s="5"/>
    </row>
    <row r="22" spans="2:19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5"/>
      <c r="O22" s="5"/>
      <c r="P22" s="5"/>
      <c r="Q22" s="5"/>
      <c r="R22" s="5"/>
      <c r="S22" s="5"/>
    </row>
    <row r="23" spans="1:19" ht="15">
      <c r="A23" s="21" t="s">
        <v>26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5"/>
      <c r="O23" s="5"/>
      <c r="P23" s="5"/>
      <c r="Q23" s="5"/>
      <c r="R23" s="5"/>
      <c r="S23" s="5"/>
    </row>
    <row r="24" spans="1:19" ht="15">
      <c r="A24" s="13"/>
      <c r="B24" s="11" t="s">
        <v>18</v>
      </c>
      <c r="C24" s="9"/>
      <c r="D24" s="9"/>
      <c r="E24" s="15" t="s">
        <v>0</v>
      </c>
      <c r="F24" s="5"/>
      <c r="G24" s="5"/>
      <c r="H24" s="5"/>
      <c r="I24" s="5"/>
      <c r="J24" s="5"/>
      <c r="K24" s="5"/>
      <c r="L24" s="5"/>
      <c r="M24" s="5"/>
      <c r="O24" s="14" t="s">
        <v>12</v>
      </c>
      <c r="P24" s="5"/>
      <c r="Q24" s="5"/>
      <c r="R24" s="5"/>
      <c r="S24" s="5"/>
    </row>
    <row r="25" spans="1:19" ht="15">
      <c r="A25" s="13"/>
      <c r="B25" s="5"/>
      <c r="C25" s="5"/>
      <c r="D25" s="5"/>
      <c r="E25" s="5"/>
      <c r="F25" s="15" t="s">
        <v>7</v>
      </c>
      <c r="G25" s="5"/>
      <c r="H25" s="5"/>
      <c r="I25" s="5"/>
      <c r="J25" s="15">
        <f>COUNTIF(C8:C17,1)</f>
        <v>0</v>
      </c>
      <c r="K25" s="15"/>
      <c r="L25" s="15"/>
      <c r="M25" s="8"/>
      <c r="N25" s="5"/>
      <c r="O25" s="5"/>
      <c r="P25" s="5"/>
      <c r="Q25" s="5"/>
      <c r="R25" s="5"/>
      <c r="S25" s="5"/>
    </row>
    <row r="26" spans="1:19" ht="15">
      <c r="A26" s="13"/>
      <c r="B26" s="5"/>
      <c r="C26" s="5"/>
      <c r="D26" s="5"/>
      <c r="E26" s="5"/>
      <c r="F26" s="15" t="s">
        <v>1</v>
      </c>
      <c r="G26" s="5"/>
      <c r="H26" s="5"/>
      <c r="I26" s="5"/>
      <c r="J26" s="15">
        <f>COUNTIF(C8:C17,2)</f>
        <v>0</v>
      </c>
      <c r="K26" s="15">
        <f>J25+J26</f>
        <v>0</v>
      </c>
      <c r="L26" s="14" t="e">
        <f>K26/$P$30*100</f>
        <v>#DIV/0!</v>
      </c>
      <c r="M26" s="8" t="s">
        <v>23</v>
      </c>
      <c r="N26" s="5"/>
      <c r="O26" s="5"/>
      <c r="P26" s="5"/>
      <c r="Q26" s="5"/>
      <c r="R26" s="5"/>
      <c r="S26" s="5"/>
    </row>
    <row r="27" spans="1:19" ht="15">
      <c r="A27" s="13"/>
      <c r="B27" s="5"/>
      <c r="C27" s="5"/>
      <c r="D27" s="5"/>
      <c r="E27" s="5"/>
      <c r="F27" s="15" t="s">
        <v>2</v>
      </c>
      <c r="G27" s="5"/>
      <c r="H27" s="5"/>
      <c r="I27" s="5"/>
      <c r="J27" s="15">
        <f>COUNTIF(C8:C17,3)</f>
        <v>0</v>
      </c>
      <c r="K27" s="15"/>
      <c r="L27" s="15"/>
      <c r="M27" s="8"/>
      <c r="N27" s="5"/>
      <c r="O27" s="5"/>
      <c r="P27" s="5"/>
      <c r="Q27" s="5"/>
      <c r="R27" s="5"/>
      <c r="S27" s="5"/>
    </row>
    <row r="28" spans="1:19" ht="15">
      <c r="A28" s="13"/>
      <c r="B28" s="5"/>
      <c r="C28" s="5"/>
      <c r="D28" s="5"/>
      <c r="E28" s="5"/>
      <c r="F28" s="15" t="s">
        <v>3</v>
      </c>
      <c r="G28" s="5"/>
      <c r="H28" s="5"/>
      <c r="I28" s="5"/>
      <c r="J28" s="15">
        <f>COUNTIF(C8:C17,4)</f>
        <v>0</v>
      </c>
      <c r="K28" s="15"/>
      <c r="L28" s="15"/>
      <c r="M28" s="8"/>
      <c r="N28" s="5"/>
      <c r="O28" s="5"/>
      <c r="P28" s="5"/>
      <c r="Q28" s="5"/>
      <c r="R28" s="5"/>
      <c r="S28" s="5"/>
    </row>
    <row r="29" spans="1:19" ht="15">
      <c r="A29" s="13"/>
      <c r="B29" s="5"/>
      <c r="C29" s="5"/>
      <c r="D29" s="5"/>
      <c r="E29" s="5"/>
      <c r="F29" s="15" t="s">
        <v>4</v>
      </c>
      <c r="G29" s="5"/>
      <c r="H29" s="5"/>
      <c r="I29" s="5"/>
      <c r="J29" s="15">
        <f>COUNTIF(C8:C17,5)</f>
        <v>0</v>
      </c>
      <c r="K29" s="15"/>
      <c r="L29" s="15"/>
      <c r="M29" s="8"/>
      <c r="N29" s="5"/>
      <c r="O29" s="5"/>
      <c r="P29" s="5"/>
      <c r="Q29" s="5"/>
      <c r="R29" s="5"/>
      <c r="S29" s="5"/>
    </row>
    <row r="30" spans="1:19" ht="15">
      <c r="A30" s="13"/>
      <c r="B30" s="5"/>
      <c r="C30" s="5"/>
      <c r="D30" s="5"/>
      <c r="E30" s="5"/>
      <c r="F30" s="15" t="s">
        <v>5</v>
      </c>
      <c r="G30" s="5"/>
      <c r="H30" s="5"/>
      <c r="I30" s="5"/>
      <c r="J30" s="15">
        <f>COUNTIF(C8:C17,0)</f>
        <v>0</v>
      </c>
      <c r="K30" s="15"/>
      <c r="L30" s="15"/>
      <c r="M30" s="8"/>
      <c r="N30" s="15" t="s">
        <v>24</v>
      </c>
      <c r="O30" s="16"/>
      <c r="P30" s="15">
        <f>SUM(J25:J30)</f>
        <v>0</v>
      </c>
      <c r="Q30" s="5"/>
      <c r="R30" s="5"/>
      <c r="S30" s="5"/>
    </row>
    <row r="31" spans="2:19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8"/>
      <c r="N31" s="5"/>
      <c r="O31" s="5"/>
      <c r="P31" s="5"/>
      <c r="Q31" s="5"/>
      <c r="R31" s="5"/>
      <c r="S31" s="5"/>
    </row>
    <row r="32" spans="2:19" ht="15">
      <c r="B32" s="11" t="s">
        <v>19</v>
      </c>
      <c r="C32" s="9"/>
      <c r="D32" s="9"/>
      <c r="E32" s="15"/>
      <c r="F32" s="15" t="s">
        <v>8</v>
      </c>
      <c r="G32" s="5"/>
      <c r="H32" s="5"/>
      <c r="I32" s="5"/>
      <c r="J32" s="5"/>
      <c r="K32" s="5"/>
      <c r="L32" s="5"/>
      <c r="M32" s="5"/>
      <c r="O32" s="14" t="s">
        <v>13</v>
      </c>
      <c r="P32" s="5"/>
      <c r="Q32" s="5"/>
      <c r="R32" s="5"/>
      <c r="S32" s="5"/>
    </row>
    <row r="33" spans="2:19" ht="14.25">
      <c r="B33" s="5"/>
      <c r="C33" s="5"/>
      <c r="D33" s="5"/>
      <c r="E33" s="5"/>
      <c r="F33" s="15" t="s">
        <v>7</v>
      </c>
      <c r="G33" s="5"/>
      <c r="H33" s="5"/>
      <c r="I33" s="5"/>
      <c r="J33" s="15">
        <f>COUNTIF(D8:D17,1)</f>
        <v>0</v>
      </c>
      <c r="K33" s="15"/>
      <c r="L33" s="15"/>
      <c r="M33" s="8"/>
      <c r="N33" s="5"/>
      <c r="O33" s="5"/>
      <c r="P33" s="5"/>
      <c r="Q33" s="5"/>
      <c r="R33" s="5"/>
      <c r="S33" s="5"/>
    </row>
    <row r="34" spans="2:19" ht="15">
      <c r="B34" s="5"/>
      <c r="C34" s="5"/>
      <c r="D34" s="5"/>
      <c r="E34" s="5"/>
      <c r="F34" s="15" t="s">
        <v>1</v>
      </c>
      <c r="G34" s="5"/>
      <c r="H34" s="5"/>
      <c r="I34" s="5"/>
      <c r="J34" s="15">
        <f>COUNTIF(D8:D17,2)</f>
        <v>0</v>
      </c>
      <c r="K34" s="15">
        <f>J33+J34</f>
        <v>0</v>
      </c>
      <c r="L34" s="14" t="e">
        <f>K34/$P$38*100</f>
        <v>#DIV/0!</v>
      </c>
      <c r="M34" s="8" t="s">
        <v>23</v>
      </c>
      <c r="N34" s="5"/>
      <c r="O34" s="5"/>
      <c r="P34" s="5"/>
      <c r="Q34" s="5"/>
      <c r="R34" s="5"/>
      <c r="S34" s="5"/>
    </row>
    <row r="35" spans="2:19" ht="14.25">
      <c r="B35" s="5"/>
      <c r="C35" s="5"/>
      <c r="D35" s="5"/>
      <c r="E35" s="5"/>
      <c r="F35" s="15" t="s">
        <v>2</v>
      </c>
      <c r="G35" s="5"/>
      <c r="H35" s="5"/>
      <c r="I35" s="5"/>
      <c r="J35" s="15">
        <f>COUNTIF(D8:D17,3)</f>
        <v>0</v>
      </c>
      <c r="K35" s="15"/>
      <c r="L35" s="15"/>
      <c r="M35" s="8"/>
      <c r="N35" s="5"/>
      <c r="O35" s="5"/>
      <c r="P35" s="5"/>
      <c r="Q35" s="5"/>
      <c r="R35" s="5"/>
      <c r="S35" s="5"/>
    </row>
    <row r="36" spans="2:19" ht="14.25">
      <c r="B36" s="5"/>
      <c r="C36" s="5"/>
      <c r="D36" s="5"/>
      <c r="E36" s="5"/>
      <c r="F36" s="15" t="s">
        <v>3</v>
      </c>
      <c r="G36" s="5"/>
      <c r="H36" s="5"/>
      <c r="I36" s="5"/>
      <c r="J36" s="15">
        <f>COUNTIF(D8:D17,4)</f>
        <v>0</v>
      </c>
      <c r="K36" s="15"/>
      <c r="L36" s="15"/>
      <c r="M36" s="8"/>
      <c r="N36" s="5"/>
      <c r="O36" s="5"/>
      <c r="P36" s="5"/>
      <c r="Q36" s="5"/>
      <c r="R36" s="5"/>
      <c r="S36" s="5"/>
    </row>
    <row r="37" spans="2:19" ht="14.25">
      <c r="B37" s="5"/>
      <c r="C37" s="5"/>
      <c r="D37" s="5"/>
      <c r="E37" s="5"/>
      <c r="F37" s="15" t="s">
        <v>4</v>
      </c>
      <c r="G37" s="5"/>
      <c r="H37" s="5"/>
      <c r="I37" s="5"/>
      <c r="J37" s="15">
        <f>COUNTIF(D8:D17,5)</f>
        <v>0</v>
      </c>
      <c r="K37" s="15"/>
      <c r="L37" s="15"/>
      <c r="M37" s="8"/>
      <c r="N37" s="5"/>
      <c r="O37" s="5"/>
      <c r="P37" s="5"/>
      <c r="Q37" s="5"/>
      <c r="R37" s="5"/>
      <c r="S37" s="5"/>
    </row>
    <row r="38" spans="2:19" ht="14.25">
      <c r="B38" s="5"/>
      <c r="C38" s="5"/>
      <c r="D38" s="5"/>
      <c r="E38" s="5"/>
      <c r="F38" s="15" t="s">
        <v>5</v>
      </c>
      <c r="G38" s="5"/>
      <c r="H38" s="5"/>
      <c r="I38" s="5"/>
      <c r="J38" s="15">
        <f>COUNTIF(D8:D17,0)</f>
        <v>0</v>
      </c>
      <c r="K38" s="15"/>
      <c r="L38" s="15"/>
      <c r="M38" s="8"/>
      <c r="N38" s="15" t="s">
        <v>24</v>
      </c>
      <c r="O38" s="16"/>
      <c r="P38" s="15">
        <f>SUM(J33:J38)</f>
        <v>0</v>
      </c>
      <c r="Q38" s="5"/>
      <c r="R38" s="5"/>
      <c r="S38" s="5"/>
    </row>
    <row r="39" spans="2:19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2:19" ht="15">
      <c r="B40" s="11" t="s">
        <v>20</v>
      </c>
      <c r="C40" s="9"/>
      <c r="D40" s="9"/>
      <c r="E40" s="15" t="s">
        <v>9</v>
      </c>
      <c r="F40" s="5"/>
      <c r="G40" s="5"/>
      <c r="H40" s="5"/>
      <c r="I40" s="5"/>
      <c r="J40" s="5"/>
      <c r="K40" s="5"/>
      <c r="L40" s="5"/>
      <c r="M40" s="5"/>
      <c r="N40" s="5"/>
      <c r="O40" s="14" t="s">
        <v>14</v>
      </c>
      <c r="P40" s="5"/>
      <c r="Q40" s="5"/>
      <c r="S40" s="5"/>
    </row>
    <row r="41" spans="2:19" ht="14.25">
      <c r="B41" s="5"/>
      <c r="C41" s="5"/>
      <c r="D41" s="5"/>
      <c r="E41" s="5"/>
      <c r="F41" s="15" t="s">
        <v>7</v>
      </c>
      <c r="G41" s="5"/>
      <c r="H41" s="5"/>
      <c r="I41" s="5"/>
      <c r="J41" s="15">
        <f>COUNTIF(E8:E17,"1")</f>
        <v>0</v>
      </c>
      <c r="K41" s="15"/>
      <c r="L41" s="15"/>
      <c r="M41" s="8"/>
      <c r="N41" s="5"/>
      <c r="O41" s="5"/>
      <c r="P41" s="5"/>
      <c r="Q41" s="5"/>
      <c r="R41" s="5"/>
      <c r="S41" s="5"/>
    </row>
    <row r="42" spans="2:19" ht="15">
      <c r="B42" s="5"/>
      <c r="C42" s="5"/>
      <c r="D42" s="5"/>
      <c r="E42" s="5"/>
      <c r="F42" s="15" t="s">
        <v>1</v>
      </c>
      <c r="G42" s="5"/>
      <c r="H42" s="5"/>
      <c r="I42" s="5"/>
      <c r="J42" s="15">
        <f>COUNTIF(E8:E17,"2")</f>
        <v>0</v>
      </c>
      <c r="K42" s="15">
        <f>J41+J42</f>
        <v>0</v>
      </c>
      <c r="L42" s="14" t="e">
        <f>K42/$P$46*100</f>
        <v>#DIV/0!</v>
      </c>
      <c r="M42" s="8" t="s">
        <v>23</v>
      </c>
      <c r="N42" s="5"/>
      <c r="O42" s="5"/>
      <c r="P42" s="5"/>
      <c r="Q42" s="5"/>
      <c r="R42" s="5"/>
      <c r="S42" s="5"/>
    </row>
    <row r="43" spans="2:19" ht="14.25">
      <c r="B43" s="5"/>
      <c r="C43" s="5"/>
      <c r="D43" s="5"/>
      <c r="E43" s="5"/>
      <c r="F43" s="15" t="s">
        <v>2</v>
      </c>
      <c r="G43" s="5"/>
      <c r="H43" s="5"/>
      <c r="I43" s="5"/>
      <c r="J43" s="15">
        <f>COUNTIF(E8:E17,"3")</f>
        <v>0</v>
      </c>
      <c r="K43" s="15"/>
      <c r="L43" s="15"/>
      <c r="M43" s="8"/>
      <c r="N43" s="5"/>
      <c r="O43" s="5"/>
      <c r="P43" s="5"/>
      <c r="Q43" s="5"/>
      <c r="R43" s="5"/>
      <c r="S43" s="5"/>
    </row>
    <row r="44" spans="2:19" ht="14.25">
      <c r="B44" s="5"/>
      <c r="C44" s="5"/>
      <c r="D44" s="5"/>
      <c r="E44" s="5"/>
      <c r="F44" s="15" t="s">
        <v>3</v>
      </c>
      <c r="G44" s="5"/>
      <c r="H44" s="5"/>
      <c r="I44" s="5"/>
      <c r="J44" s="15">
        <f>COUNTIF(E8:E17,"4")</f>
        <v>0</v>
      </c>
      <c r="K44" s="15"/>
      <c r="L44" s="15"/>
      <c r="M44" s="8"/>
      <c r="N44" s="5"/>
      <c r="O44" s="5"/>
      <c r="P44" s="5"/>
      <c r="Q44" s="5"/>
      <c r="R44" s="5"/>
      <c r="S44" s="5"/>
    </row>
    <row r="45" spans="2:19" ht="14.25">
      <c r="B45" s="5"/>
      <c r="C45" s="5"/>
      <c r="D45" s="5"/>
      <c r="E45" s="5"/>
      <c r="F45" s="15" t="s">
        <v>4</v>
      </c>
      <c r="G45" s="5"/>
      <c r="H45" s="5"/>
      <c r="I45" s="5"/>
      <c r="J45" s="15">
        <f>COUNTIF(E8:E17,"5")</f>
        <v>0</v>
      </c>
      <c r="K45" s="15"/>
      <c r="L45" s="15"/>
      <c r="M45" s="8"/>
      <c r="N45" s="5"/>
      <c r="O45" s="5"/>
      <c r="P45" s="5"/>
      <c r="Q45" s="5"/>
      <c r="R45" s="5"/>
      <c r="S45" s="5"/>
    </row>
    <row r="46" spans="2:19" ht="14.25">
      <c r="B46" s="5"/>
      <c r="C46" s="5"/>
      <c r="D46" s="5"/>
      <c r="E46" s="5"/>
      <c r="F46" s="15" t="s">
        <v>5</v>
      </c>
      <c r="G46" s="5"/>
      <c r="H46" s="5"/>
      <c r="I46" s="5"/>
      <c r="J46" s="15">
        <f>COUNTIF(E8:E17,"0")</f>
        <v>0</v>
      </c>
      <c r="K46" s="15"/>
      <c r="L46" s="15"/>
      <c r="M46" s="8"/>
      <c r="N46" s="15" t="s">
        <v>24</v>
      </c>
      <c r="O46" s="16"/>
      <c r="P46" s="15">
        <f>SUM(J41:J46)</f>
        <v>0</v>
      </c>
      <c r="Q46" s="5"/>
      <c r="R46" s="5"/>
      <c r="S46" s="5"/>
    </row>
    <row r="47" spans="2:19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 ht="15">
      <c r="B48" s="11" t="s">
        <v>21</v>
      </c>
      <c r="C48" s="9"/>
      <c r="D48" s="9"/>
      <c r="E48" s="15" t="s">
        <v>10</v>
      </c>
      <c r="F48" s="15"/>
      <c r="G48" s="15"/>
      <c r="H48" s="15"/>
      <c r="I48" s="15"/>
      <c r="J48" s="15"/>
      <c r="K48" s="15"/>
      <c r="L48" s="15"/>
      <c r="M48" s="15"/>
      <c r="N48" s="5"/>
      <c r="O48" s="14" t="s">
        <v>15</v>
      </c>
      <c r="P48" s="5"/>
      <c r="Q48" s="15"/>
      <c r="R48" s="15"/>
      <c r="S48" s="5"/>
    </row>
    <row r="49" spans="2:19" ht="14.25">
      <c r="B49" s="15"/>
      <c r="C49" s="15"/>
      <c r="D49" s="15"/>
      <c r="E49" s="15"/>
      <c r="F49" s="15" t="s">
        <v>7</v>
      </c>
      <c r="G49" s="15"/>
      <c r="H49" s="15"/>
      <c r="I49" s="15"/>
      <c r="J49" s="15">
        <f>COUNTIF(F8:F17,"1")</f>
        <v>0</v>
      </c>
      <c r="K49" s="15"/>
      <c r="L49" s="15"/>
      <c r="M49" s="17"/>
      <c r="N49" s="5"/>
      <c r="O49" s="5"/>
      <c r="P49" s="5"/>
      <c r="Q49" s="5"/>
      <c r="R49" s="5"/>
      <c r="S49" s="5"/>
    </row>
    <row r="50" spans="2:19" ht="15">
      <c r="B50" s="15"/>
      <c r="C50" s="15"/>
      <c r="D50" s="15"/>
      <c r="E50" s="15"/>
      <c r="F50" s="15" t="s">
        <v>1</v>
      </c>
      <c r="G50" s="15"/>
      <c r="H50" s="15"/>
      <c r="I50" s="15"/>
      <c r="J50" s="15">
        <f>COUNTIF(F8:F17,"2")</f>
        <v>0</v>
      </c>
      <c r="K50" s="15">
        <f>J49+J50</f>
        <v>0</v>
      </c>
      <c r="L50" s="14" t="e">
        <f>K50/$P$54*100</f>
        <v>#DIV/0!</v>
      </c>
      <c r="M50" s="19" t="s">
        <v>23</v>
      </c>
      <c r="N50" s="5"/>
      <c r="O50" s="5"/>
      <c r="P50" s="5"/>
      <c r="Q50" s="5"/>
      <c r="R50" s="5"/>
      <c r="S50" s="5"/>
    </row>
    <row r="51" spans="2:19" ht="14.25">
      <c r="B51" s="15"/>
      <c r="C51" s="15"/>
      <c r="D51" s="15"/>
      <c r="E51" s="15"/>
      <c r="F51" s="15" t="s">
        <v>2</v>
      </c>
      <c r="G51" s="15"/>
      <c r="H51" s="15"/>
      <c r="I51" s="15"/>
      <c r="J51" s="15">
        <f>COUNTIF(F8:F17,"3")</f>
        <v>0</v>
      </c>
      <c r="K51" s="15"/>
      <c r="L51" s="15"/>
      <c r="M51" s="17"/>
      <c r="N51" s="5"/>
      <c r="O51" s="5"/>
      <c r="P51" s="5"/>
      <c r="Q51" s="5"/>
      <c r="R51" s="5"/>
      <c r="S51" s="5"/>
    </row>
    <row r="52" spans="2:19" ht="14.25">
      <c r="B52" s="15"/>
      <c r="C52" s="15"/>
      <c r="D52" s="15"/>
      <c r="E52" s="15"/>
      <c r="F52" s="15" t="s">
        <v>3</v>
      </c>
      <c r="G52" s="15"/>
      <c r="H52" s="15"/>
      <c r="I52" s="15"/>
      <c r="J52" s="15">
        <f>COUNTIF(F8:F17,"4")</f>
        <v>0</v>
      </c>
      <c r="K52" s="15"/>
      <c r="L52" s="15"/>
      <c r="M52" s="17"/>
      <c r="N52" s="5"/>
      <c r="O52" s="5"/>
      <c r="P52" s="5"/>
      <c r="Q52" s="5"/>
      <c r="R52" s="5"/>
      <c r="S52" s="5"/>
    </row>
    <row r="53" spans="2:19" ht="14.25">
      <c r="B53" s="15"/>
      <c r="C53" s="15"/>
      <c r="D53" s="15"/>
      <c r="E53" s="15"/>
      <c r="F53" s="15" t="s">
        <v>4</v>
      </c>
      <c r="G53" s="15"/>
      <c r="H53" s="15"/>
      <c r="I53" s="15"/>
      <c r="J53" s="15">
        <f>COUNTIF(F8:F17,"5")</f>
        <v>0</v>
      </c>
      <c r="K53" s="15"/>
      <c r="L53" s="15"/>
      <c r="M53" s="17"/>
      <c r="N53" s="5"/>
      <c r="O53" s="5"/>
      <c r="P53" s="5"/>
      <c r="Q53" s="5"/>
      <c r="R53" s="5"/>
      <c r="S53" s="5"/>
    </row>
    <row r="54" spans="2:19" ht="14.25">
      <c r="B54" s="15"/>
      <c r="C54" s="15"/>
      <c r="D54" s="15"/>
      <c r="E54" s="15"/>
      <c r="F54" s="15" t="s">
        <v>5</v>
      </c>
      <c r="G54" s="15"/>
      <c r="H54" s="15"/>
      <c r="I54" s="15"/>
      <c r="J54" s="15">
        <f>COUNTIF(F8:F17,"0")</f>
        <v>0</v>
      </c>
      <c r="K54" s="15"/>
      <c r="L54" s="15"/>
      <c r="M54" s="17"/>
      <c r="N54" s="15" t="s">
        <v>6</v>
      </c>
      <c r="O54" s="5"/>
      <c r="P54" s="15">
        <f>SUM(J49:J54)</f>
        <v>0</v>
      </c>
      <c r="Q54" s="5"/>
      <c r="R54" s="5"/>
      <c r="S54" s="5"/>
    </row>
    <row r="55" spans="2:19" ht="14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7"/>
      <c r="N55" s="15"/>
      <c r="O55" s="5"/>
      <c r="P55" s="15"/>
      <c r="Q55" s="5"/>
      <c r="R55" s="5"/>
      <c r="S55" s="5"/>
    </row>
    <row r="56" spans="2:19" ht="15">
      <c r="B56" s="11" t="s">
        <v>22</v>
      </c>
      <c r="C56" s="9"/>
      <c r="D56" s="9"/>
      <c r="E56" s="15"/>
      <c r="F56" s="15" t="s">
        <v>11</v>
      </c>
      <c r="G56" s="5"/>
      <c r="H56" s="5"/>
      <c r="I56" s="5"/>
      <c r="J56" s="5"/>
      <c r="K56" s="5"/>
      <c r="L56" s="5"/>
      <c r="M56" s="5"/>
      <c r="O56" s="14" t="s">
        <v>31</v>
      </c>
      <c r="P56" s="5"/>
      <c r="Q56" s="5"/>
      <c r="R56" s="5"/>
      <c r="S56" s="5"/>
    </row>
    <row r="57" spans="2:19" ht="14.25">
      <c r="B57" s="5"/>
      <c r="C57" s="5"/>
      <c r="D57" s="5"/>
      <c r="E57" s="5"/>
      <c r="F57" s="15" t="s">
        <v>7</v>
      </c>
      <c r="G57" s="5"/>
      <c r="H57" s="5"/>
      <c r="I57" s="5"/>
      <c r="J57" s="15">
        <f>COUNTIF(G8:G17,1)</f>
        <v>0</v>
      </c>
      <c r="K57" s="15"/>
      <c r="L57" s="15"/>
      <c r="M57" s="8"/>
      <c r="N57" s="5"/>
      <c r="O57" s="5"/>
      <c r="P57" s="5"/>
      <c r="Q57" s="5"/>
      <c r="R57" s="5"/>
      <c r="S57" s="5"/>
    </row>
    <row r="58" spans="2:19" ht="15">
      <c r="B58" s="5"/>
      <c r="C58" s="5"/>
      <c r="D58" s="5"/>
      <c r="E58" s="5"/>
      <c r="F58" s="15" t="s">
        <v>1</v>
      </c>
      <c r="G58" s="5"/>
      <c r="H58" s="5"/>
      <c r="I58" s="5"/>
      <c r="J58" s="15">
        <f>COUNTIF(G8:G17,2)</f>
        <v>0</v>
      </c>
      <c r="K58" s="15">
        <f>+J57+J58</f>
        <v>0</v>
      </c>
      <c r="L58" s="14" t="e">
        <f>K58/$P$62*100</f>
        <v>#DIV/0!</v>
      </c>
      <c r="M58" s="8" t="s">
        <v>23</v>
      </c>
      <c r="N58" s="5"/>
      <c r="O58" s="5"/>
      <c r="P58" s="5"/>
      <c r="Q58" s="5"/>
      <c r="R58" s="5"/>
      <c r="S58" s="5"/>
    </row>
    <row r="59" spans="2:19" ht="14.25">
      <c r="B59" s="5"/>
      <c r="C59" s="5"/>
      <c r="D59" s="5"/>
      <c r="E59" s="5"/>
      <c r="F59" s="15" t="s">
        <v>2</v>
      </c>
      <c r="G59" s="5"/>
      <c r="H59" s="5"/>
      <c r="I59" s="5"/>
      <c r="J59" s="15">
        <f>COUNTIF(G8:G17,3)</f>
        <v>0</v>
      </c>
      <c r="K59" s="15"/>
      <c r="L59" s="15"/>
      <c r="M59" s="8"/>
      <c r="N59" s="5"/>
      <c r="O59" s="5"/>
      <c r="P59" s="5"/>
      <c r="Q59" s="5"/>
      <c r="R59" s="5"/>
      <c r="S59" s="5"/>
    </row>
    <row r="60" spans="2:19" ht="14.25">
      <c r="B60" s="5"/>
      <c r="C60" s="5"/>
      <c r="D60" s="5"/>
      <c r="E60" s="5"/>
      <c r="F60" s="15" t="s">
        <v>3</v>
      </c>
      <c r="G60" s="5"/>
      <c r="H60" s="5"/>
      <c r="I60" s="5"/>
      <c r="J60" s="15">
        <f>COUNTIF(G8:G17,4)</f>
        <v>0</v>
      </c>
      <c r="K60" s="15"/>
      <c r="L60" s="15"/>
      <c r="M60" s="8"/>
      <c r="N60" s="5"/>
      <c r="O60" s="5"/>
      <c r="P60" s="5"/>
      <c r="Q60" s="5"/>
      <c r="R60" s="5"/>
      <c r="S60" s="5"/>
    </row>
    <row r="61" spans="2:19" ht="14.25">
      <c r="B61" s="5"/>
      <c r="C61" s="5"/>
      <c r="D61" s="5"/>
      <c r="E61" s="5"/>
      <c r="F61" s="15" t="s">
        <v>4</v>
      </c>
      <c r="G61" s="5"/>
      <c r="H61" s="5"/>
      <c r="I61" s="5"/>
      <c r="J61" s="15">
        <f>COUNTIF(G8:G17,5)</f>
        <v>0</v>
      </c>
      <c r="K61" s="15"/>
      <c r="L61" s="15"/>
      <c r="M61" s="8"/>
      <c r="N61" s="5"/>
      <c r="O61" s="5"/>
      <c r="P61" s="5"/>
      <c r="Q61" s="5"/>
      <c r="R61" s="5"/>
      <c r="S61" s="5"/>
    </row>
    <row r="62" spans="2:19" ht="14.25">
      <c r="B62" s="5"/>
      <c r="C62" s="5"/>
      <c r="D62" s="5"/>
      <c r="E62" s="5"/>
      <c r="F62" s="15" t="s">
        <v>5</v>
      </c>
      <c r="G62" s="5"/>
      <c r="H62" s="5"/>
      <c r="I62" s="5"/>
      <c r="J62" s="15">
        <f>COUNTIF(G8:G17,0)</f>
        <v>0</v>
      </c>
      <c r="K62" s="15"/>
      <c r="L62" s="15"/>
      <c r="M62" s="8"/>
      <c r="N62" s="15" t="s">
        <v>24</v>
      </c>
      <c r="O62" s="16"/>
      <c r="P62" s="15">
        <f>SUM(J57:J62)</f>
        <v>0</v>
      </c>
      <c r="Q62" s="5"/>
      <c r="R62" s="5"/>
      <c r="S62" s="5"/>
    </row>
    <row r="63" spans="2:19" ht="14.25">
      <c r="B63" s="5"/>
      <c r="C63" s="5"/>
      <c r="D63" s="5"/>
      <c r="E63" s="5"/>
      <c r="F63" s="15"/>
      <c r="G63" s="5"/>
      <c r="H63" s="5"/>
      <c r="I63" s="5"/>
      <c r="J63" s="15"/>
      <c r="K63" s="15"/>
      <c r="L63" s="15"/>
      <c r="M63" s="8"/>
      <c r="N63" s="15"/>
      <c r="O63" s="16"/>
      <c r="P63" s="15"/>
      <c r="Q63" s="5"/>
      <c r="R63" s="5"/>
      <c r="S63" s="5"/>
    </row>
    <row r="64" spans="2:19" ht="14.25">
      <c r="B64" s="5"/>
      <c r="C64" s="5"/>
      <c r="D64" s="5"/>
      <c r="E64" s="5"/>
      <c r="F64" s="15"/>
      <c r="G64" s="5"/>
      <c r="H64" s="5"/>
      <c r="I64" s="5"/>
      <c r="J64" s="15"/>
      <c r="K64" s="15"/>
      <c r="L64" s="15"/>
      <c r="M64" s="8"/>
      <c r="N64" s="15"/>
      <c r="O64" s="16"/>
      <c r="P64" s="15"/>
      <c r="Q64" s="5"/>
      <c r="R64" s="5"/>
      <c r="S64" s="5"/>
    </row>
    <row r="65" spans="1:19" ht="15">
      <c r="A65" s="21" t="s">
        <v>37</v>
      </c>
      <c r="B65" s="5"/>
      <c r="C65" s="5"/>
      <c r="D65" s="5"/>
      <c r="E65" s="5"/>
      <c r="F65" s="15"/>
      <c r="G65" s="5"/>
      <c r="H65" s="5"/>
      <c r="I65" s="5"/>
      <c r="J65" s="15"/>
      <c r="K65" s="15"/>
      <c r="L65" s="15"/>
      <c r="M65" s="8"/>
      <c r="N65" s="15"/>
      <c r="O65" s="16"/>
      <c r="P65" s="15"/>
      <c r="Q65" s="5"/>
      <c r="R65" s="5"/>
      <c r="S65" s="5"/>
    </row>
    <row r="66" spans="2:19" ht="14.25">
      <c r="B66" s="5"/>
      <c r="C66" s="5"/>
      <c r="D66" s="5"/>
      <c r="E66" s="5"/>
      <c r="F66" s="15"/>
      <c r="G66" s="5"/>
      <c r="H66" s="5"/>
      <c r="I66" s="5"/>
      <c r="J66" s="15"/>
      <c r="K66" s="15"/>
      <c r="L66" s="15"/>
      <c r="M66" s="8"/>
      <c r="N66" s="15"/>
      <c r="O66" s="16"/>
      <c r="P66" s="15"/>
      <c r="Q66" s="5"/>
      <c r="R66" s="5"/>
      <c r="S66" s="5"/>
    </row>
    <row r="67" spans="2:19" ht="14.25">
      <c r="B67" s="5"/>
      <c r="C67" s="5"/>
      <c r="D67" s="5"/>
      <c r="E67" s="5"/>
      <c r="F67" s="15"/>
      <c r="G67" s="5"/>
      <c r="H67" s="5"/>
      <c r="I67" s="5"/>
      <c r="J67" s="15"/>
      <c r="K67" s="15"/>
      <c r="L67" s="15"/>
      <c r="M67" s="8"/>
      <c r="N67" s="15"/>
      <c r="O67" s="16"/>
      <c r="P67" s="15"/>
      <c r="Q67" s="5"/>
      <c r="R67" s="5"/>
      <c r="S67" s="5"/>
    </row>
    <row r="68" spans="2:19" ht="14.25">
      <c r="B68" s="5"/>
      <c r="C68" s="5"/>
      <c r="D68" s="5"/>
      <c r="E68" s="5"/>
      <c r="F68" s="15"/>
      <c r="G68" s="5"/>
      <c r="H68" s="5"/>
      <c r="I68" s="5"/>
      <c r="J68" s="15"/>
      <c r="K68" s="15"/>
      <c r="L68" s="15"/>
      <c r="M68" s="8"/>
      <c r="N68" s="15"/>
      <c r="O68" s="16"/>
      <c r="P68" s="15"/>
      <c r="Q68" s="5"/>
      <c r="R68" s="5"/>
      <c r="S68" s="5"/>
    </row>
    <row r="69" spans="2:19" ht="14.25">
      <c r="B69" s="5"/>
      <c r="C69" s="5"/>
      <c r="D69" s="5"/>
      <c r="E69" s="5"/>
      <c r="F69" s="15"/>
      <c r="G69" s="5"/>
      <c r="H69" s="5"/>
      <c r="I69" s="5"/>
      <c r="J69" s="15"/>
      <c r="K69" s="15"/>
      <c r="L69" s="15"/>
      <c r="M69" s="8"/>
      <c r="N69" s="15"/>
      <c r="O69" s="16"/>
      <c r="P69" s="15"/>
      <c r="Q69" s="5"/>
      <c r="R69" s="5"/>
      <c r="S69" s="5"/>
    </row>
    <row r="70" spans="2:19" ht="14.25">
      <c r="B70" s="5"/>
      <c r="C70" s="5"/>
      <c r="D70" s="5"/>
      <c r="E70" s="5"/>
      <c r="F70" s="15"/>
      <c r="G70" s="5"/>
      <c r="H70" s="5"/>
      <c r="I70" s="5"/>
      <c r="J70" s="15"/>
      <c r="K70" s="15"/>
      <c r="L70" s="15"/>
      <c r="M70" s="8"/>
      <c r="N70" s="15"/>
      <c r="O70" s="16"/>
      <c r="P70" s="15"/>
      <c r="Q70" s="5"/>
      <c r="R70" s="5"/>
      <c r="S70" s="5"/>
    </row>
    <row r="71" spans="2:13" ht="12.75">
      <c r="B71" s="3"/>
      <c r="C71" s="3"/>
      <c r="D71" s="3"/>
      <c r="E71" s="4"/>
      <c r="F71" s="4"/>
      <c r="J71" s="4"/>
      <c r="K71" s="4"/>
      <c r="L71" s="4"/>
      <c r="M71" s="4"/>
    </row>
    <row r="72" spans="6:21" ht="12.75">
      <c r="F72" s="4"/>
      <c r="U72" s="4"/>
    </row>
    <row r="73" spans="2:21" ht="12.75">
      <c r="B73" s="3" t="s">
        <v>30</v>
      </c>
      <c r="C73" s="3"/>
      <c r="D73" s="3"/>
      <c r="F73" s="4"/>
      <c r="I73" s="1" t="s">
        <v>23</v>
      </c>
      <c r="U73" s="4"/>
    </row>
    <row r="74" spans="2:21" ht="12.75">
      <c r="B74" s="4" t="s">
        <v>27</v>
      </c>
      <c r="E74" s="3"/>
      <c r="F74" s="4"/>
      <c r="I74" s="20">
        <v>0</v>
      </c>
      <c r="N74" s="2" t="s">
        <v>32</v>
      </c>
      <c r="U74" s="4"/>
    </row>
    <row r="75" spans="2:21" ht="12.75">
      <c r="B75" s="4" t="s">
        <v>14</v>
      </c>
      <c r="E75" s="4"/>
      <c r="F75" s="4"/>
      <c r="H75" s="4"/>
      <c r="I75" s="20">
        <v>0</v>
      </c>
      <c r="N75" s="2" t="s">
        <v>33</v>
      </c>
      <c r="U75" s="4"/>
    </row>
    <row r="76" spans="2:21" ht="12.75">
      <c r="B76" s="4" t="s">
        <v>28</v>
      </c>
      <c r="E76" s="6"/>
      <c r="F76" s="7"/>
      <c r="H76" s="4"/>
      <c r="I76" s="20">
        <v>0</v>
      </c>
      <c r="N76" s="2" t="s">
        <v>34</v>
      </c>
      <c r="U76" s="4"/>
    </row>
    <row r="77" spans="2:21" ht="12.75">
      <c r="B77" s="4" t="s">
        <v>29</v>
      </c>
      <c r="E77" s="6"/>
      <c r="F77" s="7"/>
      <c r="H77" s="4"/>
      <c r="I77" s="20">
        <v>0</v>
      </c>
      <c r="N77" s="2" t="s">
        <v>35</v>
      </c>
      <c r="U77" s="4"/>
    </row>
    <row r="78" spans="2:21" ht="12.75">
      <c r="B78" s="4" t="s">
        <v>31</v>
      </c>
      <c r="E78" s="6"/>
      <c r="F78" s="7"/>
      <c r="H78" s="4"/>
      <c r="I78" s="20">
        <v>0</v>
      </c>
      <c r="N78" s="2" t="s">
        <v>36</v>
      </c>
      <c r="U78" s="4"/>
    </row>
    <row r="79" spans="5:21" ht="12.75">
      <c r="E79" s="6"/>
      <c r="F79" s="7"/>
      <c r="H79" s="4"/>
      <c r="U79" s="4"/>
    </row>
    <row r="80" spans="5:21" ht="12.75">
      <c r="E80" s="6"/>
      <c r="F80" s="7"/>
      <c r="H80" s="4"/>
      <c r="U80" s="4"/>
    </row>
    <row r="81" spans="5:21" ht="12.75">
      <c r="E81" s="4"/>
      <c r="F81" s="7"/>
      <c r="H81" s="4"/>
      <c r="U81" s="4"/>
    </row>
    <row r="82" spans="5:21" ht="12.75">
      <c r="E82" s="4"/>
      <c r="F82"/>
      <c r="H82" s="4"/>
      <c r="U82" s="4"/>
    </row>
    <row r="83" spans="5:21" ht="12.75">
      <c r="E83" s="4"/>
      <c r="F83"/>
      <c r="H83" s="4"/>
      <c r="U83" s="4"/>
    </row>
    <row r="84" spans="5:21" ht="12.75">
      <c r="E84" s="4"/>
      <c r="F84"/>
      <c r="H84" s="4"/>
      <c r="U84" s="4"/>
    </row>
    <row r="85" spans="5:21" ht="12.75">
      <c r="E85" s="4"/>
      <c r="F85"/>
      <c r="H85" s="4"/>
      <c r="U85" s="4"/>
    </row>
    <row r="86" spans="5:21" ht="12.75">
      <c r="E86" s="4"/>
      <c r="F86"/>
      <c r="H86" s="4"/>
      <c r="U86" s="4"/>
    </row>
    <row r="87" spans="5:21" ht="12.75">
      <c r="E87" s="4"/>
      <c r="F87"/>
      <c r="H87" s="4"/>
      <c r="U87" s="4"/>
    </row>
    <row r="88" spans="5:21" ht="12.75">
      <c r="E88" s="4"/>
      <c r="F88"/>
      <c r="H88" s="4"/>
      <c r="U88" s="4"/>
    </row>
    <row r="89" spans="5:21" ht="12.75">
      <c r="E89" s="4"/>
      <c r="F89"/>
      <c r="H89" s="4"/>
      <c r="U89" s="4"/>
    </row>
    <row r="90" spans="5:21" ht="12.75">
      <c r="E90" s="4"/>
      <c r="F90"/>
      <c r="H90" s="4"/>
      <c r="U90" s="4"/>
    </row>
    <row r="91" spans="5:21" ht="12.75">
      <c r="E91" s="4"/>
      <c r="F91"/>
      <c r="H91" s="4"/>
      <c r="U91" s="4"/>
    </row>
    <row r="92" spans="5:21" ht="12.75">
      <c r="E92" s="4"/>
      <c r="F92"/>
      <c r="H92" s="4"/>
      <c r="U92" s="4"/>
    </row>
    <row r="93" spans="5:21" ht="12.75">
      <c r="E93" s="4"/>
      <c r="F93"/>
      <c r="H93" s="4"/>
      <c r="U93" s="4"/>
    </row>
    <row r="94" spans="5:21" ht="12.75">
      <c r="E94" s="4"/>
      <c r="F94"/>
      <c r="H94" s="4"/>
      <c r="U94" s="4"/>
    </row>
    <row r="130" ht="63" customHeight="1"/>
  </sheetData>
  <sheetProtection/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Pickford</dc:creator>
  <cp:keywords/>
  <dc:description/>
  <cp:lastModifiedBy>Liz Wakefield</cp:lastModifiedBy>
  <cp:lastPrinted>2003-11-24T15:44:59Z</cp:lastPrinted>
  <dcterms:created xsi:type="dcterms:W3CDTF">2003-09-30T01:36:33Z</dcterms:created>
  <dcterms:modified xsi:type="dcterms:W3CDTF">2014-05-21T15:07:50Z</dcterms:modified>
  <cp:category/>
  <cp:version/>
  <cp:contentType/>
  <cp:contentStatus/>
</cp:coreProperties>
</file>